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蜘蛛侦探\Desktop\"/>
    </mc:Choice>
  </mc:AlternateContent>
  <xr:revisionPtr revIDLastSave="0" documentId="10_ncr:8100000_{4CBA6C0C-DF15-4D81-A30B-50249DBEFAD1}" xr6:coauthVersionLast="34" xr6:coauthVersionMax="34" xr10:uidLastSave="{00000000-0000-0000-0000-000000000000}"/>
  <bookViews>
    <workbookView xWindow="32772" yWindow="32772" windowWidth="28800" windowHeight="11508" activeTab="1" xr2:uid="{00000000-000D-0000-FFFF-FFFF00000000}"/>
  </bookViews>
  <sheets>
    <sheet name="Sheet4" sheetId="30" r:id="rId1"/>
    <sheet name="处室自查2019-02-15" sheetId="1" r:id="rId2"/>
    <sheet name="3.27-4.10分析" sheetId="27" r:id="rId3"/>
    <sheet name="3.27-4.10" sheetId="26" r:id="rId4"/>
    <sheet name="3.12-3.26分析" sheetId="25" r:id="rId5"/>
    <sheet name="3.12-3.26" sheetId="24" r:id="rId6"/>
    <sheet name="2.26-3.11分析" sheetId="18" state="hidden" r:id="rId7"/>
    <sheet name="2.26-3.11" sheetId="17" state="hidden" r:id="rId8"/>
    <sheet name="人员" sheetId="14" state="hidden" r:id="rId9"/>
    <sheet name="1.26-2.10分析" sheetId="6" state="hidden" r:id="rId10"/>
    <sheet name="1.10-1.25" sheetId="7" state="hidden" r:id="rId11"/>
    <sheet name="1.26-2.10" sheetId="5" state="hidden" r:id="rId12"/>
    <sheet name="2.11-2.25分析" sheetId="13" state="hidden" r:id="rId13"/>
    <sheet name="2.11-2.25" sheetId="12" state="hidden" r:id="rId14"/>
    <sheet name="1.10-1.25分析" sheetId="9" state="hidden" r:id="rId15"/>
    <sheet name="4期" sheetId="10" r:id="rId16"/>
    <sheet name="Sheet1" sheetId="2" r:id="rId17"/>
    <sheet name="Sheet2" sheetId="3" r:id="rId18"/>
  </sheets>
  <externalReferences>
    <externalReference r:id="rId19"/>
    <externalReference r:id="rId20"/>
    <externalReference r:id="rId21"/>
  </externalReferences>
  <definedNames>
    <definedName name="_xlnm._FilterDatabase" localSheetId="1" hidden="1">'处室自查2019-02-15'!$A$1:$S$1006</definedName>
    <definedName name="HO_62_107_飞机维修一般要求">Sheet1!$B$54:$J$54</definedName>
    <definedName name="HO_62_107_飞机维修一般要求_工具">Sheet1!$B$53:$J$53</definedName>
    <definedName name="HO_62_108_地面安全管理要求">Sheet1!$B$55:$J$55</definedName>
    <definedName name="P_101_01A_填写串件申请单">Sheet1!$B$51:$J$51</definedName>
    <definedName name="P_102_01A_工作核实及分配">Sheet1!$B$2:$J$2</definedName>
    <definedName name="P_102_01B_工作变更及分配">Sheet1!$B$3:$J$3</definedName>
    <definedName name="P_102_02A_确认工作分配">Sheet1!$B$4:$J$4</definedName>
    <definedName name="P_102_03A_航材准备及领出">Sheet1!$B$5:$J$5</definedName>
    <definedName name="P_102_03B_工具准备及领出">Sheet1!$B$6:$J$6</definedName>
    <definedName name="P_102_03C_技术资料准备">Sheet1!$B$7:$J$7</definedName>
    <definedName name="P_102_03D_特种车辆准备">Sheet1!$B$8:$J$8</definedName>
    <definedName name="P_102_03E_领用工卡">Sheet1!$B$9:$J$9</definedName>
    <definedName name="P_102_04A_航空器进港">Sheet1!$B$10:$J$10</definedName>
    <definedName name="P_102_04B_航空器监护">Sheet1!$B$11:$J$11</definedName>
    <definedName name="P_102_04C_航空器过站">Sheet1!$B$12:$J$12</definedName>
    <definedName name="P_102_04D_交接_航空器航前">Sheet1!$B$13:$J$13</definedName>
    <definedName name="P_102_04E_航空器航后_交接">Sheet1!$B$14:$J$14</definedName>
    <definedName name="P_102_04F_航空器放燃油沉淀">Sheet1!$B$15:$J$15</definedName>
    <definedName name="P_102_04G_航空器加滑油">Sheet1!$B$16:$J$16</definedName>
    <definedName name="P_102_04H_航空器除防冰">Sheet1!$B$17:$J$17</definedName>
    <definedName name="P_102_04I_航线航空器整机放行">Sheet1!$B$18:$J$18</definedName>
    <definedName name="P_102_04J_工作区域环境控制">Sheet1!$B$19:$J$19</definedName>
    <definedName name="P_102_04K_航空器出港">Sheet1!$B$20:$J$20</definedName>
    <definedName name="P_102_04L_例行工作交接">Sheet1!$B$22:$J$22</definedName>
    <definedName name="P_102_04M_维修记录填写_录入">Sheet1!$B$21:$J$21</definedName>
    <definedName name="P_102_04N_回收_发放维修记录本">Sheet1!$B$23:$J$23</definedName>
    <definedName name="P_102_04P_工作单退单">Sheet1!$B$24:$J$24</definedName>
    <definedName name="P_102_04Q_航空器材退料">Sheet1!$B$25:$J$25</definedName>
    <definedName name="P_102_04R_工具设备归还">Sheet1!$B$26:$J$26</definedName>
    <definedName name="P_102_04S_航线维修故障通报">Sheet1!$B$27:$J$27</definedName>
    <definedName name="P_102_04T_飞机清洁工作">Sheet1!$B$28:$J$28</definedName>
    <definedName name="P_102_04W_归还工卡">Sheet1!$B$29:$J$29</definedName>
    <definedName name="P_102_04X_试车">Sheet1!$B$30:$J$30</definedName>
    <definedName name="P_102_04Y_必检实施">Sheet1!$B$31:$J$31</definedName>
    <definedName name="P_102_04Z_维修工作反馈">Sheet1!$B$32:$J$32</definedName>
    <definedName name="P_103_01A_工作核实及分配">Sheet1!$B$33:$J$33</definedName>
    <definedName name="P_103_02A_确认工作分配">Sheet1!$B$34:$J$34</definedName>
    <definedName name="P_103_03A_故障确认">Sheet1!$B$35:$J$35</definedName>
    <definedName name="P_103_03B_技术资料准备">Sheet1!$B$36:$J$36</definedName>
    <definedName name="P_103_03C_航材准备">Sheet1!$B$37:$J$37</definedName>
    <definedName name="P_103_03D_工具准备">Sheet1!$B$38:$J$38</definedName>
    <definedName name="P_103_03E_确定必检互检项目">Sheet1!$B$39:$J$39</definedName>
    <definedName name="P_103_03F_特种车辆需求">Sheet1!$B$40:$J$40</definedName>
    <definedName name="P_103_04A_实施排故">Sheet1!$B$41:$J$41</definedName>
    <definedName name="P_103_04B_关闭_FC_单_DD_单">Sheet1!$B$42:$J$42</definedName>
    <definedName name="P_103_04C_维修记录填写并录入">Sheet1!$B$43:$J$43</definedName>
    <definedName name="P_103_04D_未完成工作确认">Sheet1!$B$44:$J$44</definedName>
    <definedName name="P_103_04E_串件单填写">Sheet1!$B$45:$J$45</definedName>
    <definedName name="P_103_04F_还工具">Sheet1!$B$46:$J$46</definedName>
    <definedName name="P_103_04G_退航材">Sheet1!$B$47:$J$47</definedName>
    <definedName name="P_103_05A_排故收尾">Sheet1!$B$48:$J$48</definedName>
    <definedName name="P_103_06A_填写_结构损伤报告单_按需填写_FC_单">Sheet1!$B$49:$J$49</definedName>
    <definedName name="P_103_06B_填写_技术申请支援单_">Sheet1!$B$50:$J$50</definedName>
    <definedName name="P_310_02A_办理保留">Sheet1!$B$52:$J$52</definedName>
    <definedName name="非本组安全责任">Sheet1!$B$57:$J$57</definedName>
    <definedName name="函数">Sheet1!$A$2:$A$65536</definedName>
    <definedName name="机场区域工作要求">Sheet1!$B$59:$D$59</definedName>
    <definedName name="九字方针">Sheet1!$B$58:$J$58</definedName>
    <definedName name="其他不规范">Sheet1!$B$56:$J$56</definedName>
  </definedNames>
  <calcPr calcId="162913"/>
  <pivotCaches>
    <pivotCache cacheId="0" r:id="rId22"/>
    <pivotCache cacheId="1" r:id="rId23"/>
    <pivotCache cacheId="2" r:id="rId24"/>
    <pivotCache cacheId="3" r:id="rId25"/>
    <pivotCache cacheId="4" r:id="rId26"/>
    <pivotCache cacheId="5" r:id="rId27"/>
    <pivotCache cacheId="6" r:id="rId28"/>
  </pivotCaches>
</workbook>
</file>

<file path=xl/calcChain.xml><?xml version="1.0" encoding="utf-8"?>
<calcChain xmlns="http://schemas.openxmlformats.org/spreadsheetml/2006/main">
  <c r="Q1031" i="1" l="1"/>
  <c r="R1031" i="1"/>
  <c r="S1031" i="1"/>
  <c r="T1031" i="1"/>
  <c r="U1031" i="1"/>
  <c r="V1031" i="1"/>
  <c r="Q1032" i="1"/>
  <c r="R1032" i="1"/>
  <c r="S1032" i="1"/>
  <c r="T1032" i="1"/>
  <c r="U1032" i="1"/>
  <c r="V1032" i="1"/>
  <c r="Q1033" i="1"/>
  <c r="R1033" i="1"/>
  <c r="S1033" i="1"/>
  <c r="T1033" i="1"/>
  <c r="U1033" i="1"/>
  <c r="V1033" i="1"/>
  <c r="L1032" i="1"/>
  <c r="L1033" i="1"/>
  <c r="L1031" i="1"/>
  <c r="L1027" i="1" l="1"/>
  <c r="Q1027" i="1"/>
  <c r="R1027" i="1"/>
  <c r="S1027" i="1"/>
  <c r="T1008" i="1"/>
  <c r="U1008" i="1"/>
  <c r="V1008" i="1"/>
  <c r="L1028" i="1"/>
  <c r="Q1028" i="1"/>
  <c r="R1028" i="1"/>
  <c r="S1028" i="1"/>
  <c r="T1009" i="1"/>
  <c r="U1009" i="1"/>
  <c r="V1009" i="1"/>
  <c r="L1029" i="1"/>
  <c r="Q1029" i="1"/>
  <c r="R1029" i="1"/>
  <c r="S1029" i="1"/>
  <c r="T1010" i="1"/>
  <c r="U1010" i="1"/>
  <c r="V1010" i="1"/>
  <c r="L1030" i="1"/>
  <c r="Q1030" i="1"/>
  <c r="R1030" i="1"/>
  <c r="S1030" i="1"/>
  <c r="T1011" i="1"/>
  <c r="U1011" i="1"/>
  <c r="V1011" i="1"/>
  <c r="L1007" i="1"/>
  <c r="Q1007" i="1"/>
  <c r="R1007" i="1"/>
  <c r="S1007" i="1"/>
  <c r="T1012" i="1"/>
  <c r="U1012" i="1"/>
  <c r="V1012" i="1"/>
  <c r="L1008" i="1"/>
  <c r="Q1008" i="1"/>
  <c r="R1008" i="1"/>
  <c r="S1008" i="1"/>
  <c r="T1013" i="1"/>
  <c r="U1013" i="1"/>
  <c r="V1013" i="1"/>
  <c r="L1009" i="1"/>
  <c r="Q1009" i="1"/>
  <c r="R1009" i="1"/>
  <c r="S1009" i="1"/>
  <c r="T1014" i="1"/>
  <c r="U1014" i="1"/>
  <c r="V1014" i="1"/>
  <c r="L1010" i="1"/>
  <c r="Q1010" i="1"/>
  <c r="R1010" i="1"/>
  <c r="S1010" i="1"/>
  <c r="T1015" i="1"/>
  <c r="U1015" i="1"/>
  <c r="V1015" i="1"/>
  <c r="L1011" i="1"/>
  <c r="Q1011" i="1"/>
  <c r="R1011" i="1"/>
  <c r="S1011" i="1"/>
  <c r="T1016" i="1"/>
  <c r="U1016" i="1"/>
  <c r="V1016" i="1"/>
  <c r="L1012" i="1"/>
  <c r="Q1012" i="1"/>
  <c r="R1012" i="1"/>
  <c r="S1012" i="1"/>
  <c r="T1017" i="1"/>
  <c r="U1017" i="1"/>
  <c r="V1017" i="1"/>
  <c r="L1013" i="1"/>
  <c r="Q1013" i="1"/>
  <c r="R1013" i="1"/>
  <c r="S1013" i="1"/>
  <c r="T1018" i="1"/>
  <c r="U1018" i="1"/>
  <c r="V1018" i="1"/>
  <c r="L1014" i="1"/>
  <c r="Q1014" i="1"/>
  <c r="R1014" i="1"/>
  <c r="S1014" i="1"/>
  <c r="T1019" i="1"/>
  <c r="U1019" i="1"/>
  <c r="V1019" i="1"/>
  <c r="L1015" i="1"/>
  <c r="Q1015" i="1"/>
  <c r="R1015" i="1"/>
  <c r="S1015" i="1"/>
  <c r="T1020" i="1"/>
  <c r="U1020" i="1"/>
  <c r="V1020" i="1"/>
  <c r="L1016" i="1"/>
  <c r="Q1016" i="1"/>
  <c r="R1016" i="1"/>
  <c r="S1016" i="1"/>
  <c r="T1021" i="1"/>
  <c r="U1021" i="1"/>
  <c r="V1021" i="1"/>
  <c r="L1017" i="1"/>
  <c r="Q1017" i="1"/>
  <c r="R1017" i="1"/>
  <c r="S1017" i="1"/>
  <c r="T1022" i="1"/>
  <c r="U1022" i="1"/>
  <c r="V1022" i="1"/>
  <c r="L1018" i="1"/>
  <c r="Q1018" i="1"/>
  <c r="R1018" i="1"/>
  <c r="S1018" i="1"/>
  <c r="T1023" i="1"/>
  <c r="U1023" i="1"/>
  <c r="V1023" i="1"/>
  <c r="L1019" i="1"/>
  <c r="Q1019" i="1"/>
  <c r="R1019" i="1"/>
  <c r="S1019" i="1"/>
  <c r="T1024" i="1"/>
  <c r="U1024" i="1"/>
  <c r="V1024" i="1"/>
  <c r="L1020" i="1"/>
  <c r="Q1020" i="1"/>
  <c r="R1020" i="1"/>
  <c r="S1020" i="1"/>
  <c r="T1025" i="1"/>
  <c r="U1025" i="1"/>
  <c r="V1025" i="1"/>
  <c r="L1021" i="1"/>
  <c r="Q1021" i="1"/>
  <c r="R1021" i="1"/>
  <c r="S1021" i="1"/>
  <c r="T1026" i="1"/>
  <c r="U1026" i="1"/>
  <c r="V1026" i="1"/>
  <c r="L1022" i="1"/>
  <c r="Q1022" i="1"/>
  <c r="R1022" i="1"/>
  <c r="S1022" i="1"/>
  <c r="T1027" i="1"/>
  <c r="U1027" i="1"/>
  <c r="V1027" i="1"/>
  <c r="L1023" i="1"/>
  <c r="Q1023" i="1"/>
  <c r="R1023" i="1"/>
  <c r="S1023" i="1"/>
  <c r="T1028" i="1"/>
  <c r="U1028" i="1"/>
  <c r="V1028" i="1"/>
  <c r="L1024" i="1"/>
  <c r="Q1024" i="1"/>
  <c r="R1024" i="1"/>
  <c r="S1024" i="1"/>
  <c r="T1029" i="1"/>
  <c r="U1029" i="1"/>
  <c r="V1029" i="1"/>
  <c r="L1025" i="1"/>
  <c r="Q1025" i="1"/>
  <c r="R1025" i="1"/>
  <c r="S1025" i="1"/>
  <c r="T1030" i="1"/>
  <c r="U1030" i="1"/>
  <c r="V1030" i="1"/>
  <c r="R924" i="1"/>
  <c r="S924" i="1"/>
  <c r="R925" i="1"/>
  <c r="S925" i="1"/>
  <c r="R926" i="1"/>
  <c r="S926" i="1"/>
  <c r="R927" i="1"/>
  <c r="S927" i="1"/>
  <c r="R928" i="1"/>
  <c r="S928" i="1"/>
  <c r="R929" i="1"/>
  <c r="S929" i="1"/>
  <c r="R930" i="1"/>
  <c r="S930" i="1"/>
  <c r="R931" i="1"/>
  <c r="S931" i="1"/>
  <c r="R932" i="1"/>
  <c r="S932" i="1"/>
  <c r="R933" i="1"/>
  <c r="S933" i="1"/>
  <c r="R934" i="1"/>
  <c r="S934" i="1"/>
  <c r="R935" i="1"/>
  <c r="S935" i="1"/>
  <c r="R936" i="1"/>
  <c r="S936" i="1"/>
  <c r="R937" i="1"/>
  <c r="S937" i="1"/>
  <c r="R938" i="1"/>
  <c r="S938" i="1"/>
  <c r="R939" i="1"/>
  <c r="S939" i="1"/>
  <c r="R940" i="1"/>
  <c r="S940" i="1"/>
  <c r="R941" i="1"/>
  <c r="S941" i="1"/>
  <c r="R942" i="1"/>
  <c r="S942" i="1"/>
  <c r="R943" i="1"/>
  <c r="S943" i="1"/>
  <c r="R944" i="1"/>
  <c r="S944" i="1"/>
  <c r="R945" i="1"/>
  <c r="S945" i="1"/>
  <c r="R946" i="1"/>
  <c r="S946" i="1"/>
  <c r="R947" i="1"/>
  <c r="S947" i="1"/>
  <c r="R948" i="1"/>
  <c r="S948" i="1"/>
  <c r="R949" i="1"/>
  <c r="S949" i="1"/>
  <c r="R950" i="1"/>
  <c r="S950" i="1"/>
  <c r="R951" i="1"/>
  <c r="S951" i="1"/>
  <c r="R952" i="1"/>
  <c r="S952" i="1"/>
  <c r="R953" i="1"/>
  <c r="S953" i="1"/>
  <c r="R954" i="1"/>
  <c r="S954" i="1"/>
  <c r="R955" i="1"/>
  <c r="S955" i="1"/>
  <c r="R956" i="1"/>
  <c r="S956" i="1"/>
  <c r="R957" i="1"/>
  <c r="S957" i="1"/>
  <c r="R958" i="1"/>
  <c r="S958" i="1"/>
  <c r="R959" i="1"/>
  <c r="S959" i="1"/>
  <c r="R960" i="1"/>
  <c r="S960" i="1"/>
  <c r="R961" i="1"/>
  <c r="S961" i="1"/>
  <c r="R962" i="1"/>
  <c r="S962" i="1"/>
  <c r="R963" i="1"/>
  <c r="S963" i="1"/>
  <c r="R964" i="1"/>
  <c r="S964" i="1"/>
  <c r="R965" i="1"/>
  <c r="S965" i="1"/>
  <c r="R966" i="1"/>
  <c r="S966" i="1"/>
  <c r="R967" i="1"/>
  <c r="S967" i="1"/>
  <c r="R968" i="1"/>
  <c r="S968" i="1"/>
  <c r="R969" i="1"/>
  <c r="S969" i="1"/>
  <c r="R970" i="1"/>
  <c r="S970" i="1"/>
  <c r="R971" i="1"/>
  <c r="S971" i="1"/>
  <c r="R972" i="1"/>
  <c r="S972" i="1"/>
  <c r="R973" i="1"/>
  <c r="S973" i="1"/>
  <c r="R974" i="1"/>
  <c r="S974" i="1"/>
  <c r="R975" i="1"/>
  <c r="S975" i="1"/>
  <c r="R976" i="1"/>
  <c r="S976" i="1"/>
  <c r="R977" i="1"/>
  <c r="S977" i="1"/>
  <c r="R978" i="1"/>
  <c r="S978" i="1"/>
  <c r="R979" i="1"/>
  <c r="S979" i="1"/>
  <c r="R980" i="1"/>
  <c r="S980" i="1"/>
  <c r="R981" i="1"/>
  <c r="S981" i="1"/>
  <c r="R982" i="1"/>
  <c r="S982" i="1"/>
  <c r="R983" i="1"/>
  <c r="S983" i="1"/>
  <c r="R984" i="1"/>
  <c r="S984" i="1"/>
  <c r="R985" i="1"/>
  <c r="S985" i="1"/>
  <c r="R986" i="1"/>
  <c r="S986" i="1"/>
  <c r="R987" i="1"/>
  <c r="S987" i="1"/>
  <c r="R988" i="1"/>
  <c r="S988" i="1"/>
  <c r="R989" i="1"/>
  <c r="S989" i="1"/>
  <c r="R990" i="1"/>
  <c r="S990" i="1"/>
  <c r="R991" i="1"/>
  <c r="S991" i="1"/>
  <c r="R992" i="1"/>
  <c r="S992" i="1"/>
  <c r="R993" i="1"/>
  <c r="S993" i="1"/>
  <c r="R994" i="1"/>
  <c r="S994" i="1"/>
  <c r="R995" i="1"/>
  <c r="S995" i="1"/>
  <c r="R996" i="1"/>
  <c r="S996" i="1"/>
  <c r="R997" i="1"/>
  <c r="S997" i="1"/>
  <c r="R998" i="1"/>
  <c r="S998" i="1"/>
  <c r="R999" i="1"/>
  <c r="S999" i="1"/>
  <c r="R1000" i="1"/>
  <c r="S1000" i="1"/>
  <c r="R1001" i="1"/>
  <c r="S1001" i="1"/>
  <c r="R1002" i="1"/>
  <c r="S1002" i="1"/>
  <c r="R1003" i="1"/>
  <c r="S1003" i="1"/>
  <c r="R1004" i="1"/>
  <c r="S1004" i="1"/>
  <c r="R1005" i="1"/>
  <c r="S1005" i="1"/>
  <c r="R1006" i="1"/>
  <c r="S1006" i="1"/>
  <c r="R1026" i="1"/>
  <c r="S1026" i="1"/>
  <c r="Q1026" i="1"/>
  <c r="T1007" i="1"/>
  <c r="U1007" i="1"/>
  <c r="V1007" i="1"/>
  <c r="L1026" i="1"/>
  <c r="T3" i="1" l="1"/>
  <c r="U3" i="1"/>
  <c r="V3" i="1"/>
  <c r="T4" i="1"/>
  <c r="U4" i="1"/>
  <c r="V4" i="1"/>
  <c r="T5" i="1"/>
  <c r="U5" i="1"/>
  <c r="V5" i="1"/>
  <c r="T6" i="1"/>
  <c r="U6" i="1"/>
  <c r="V6" i="1"/>
  <c r="T7" i="1"/>
  <c r="U7" i="1"/>
  <c r="V7" i="1"/>
  <c r="T8" i="1"/>
  <c r="U8" i="1"/>
  <c r="V8" i="1"/>
  <c r="T9" i="1"/>
  <c r="U9" i="1"/>
  <c r="V9" i="1"/>
  <c r="T10" i="1"/>
  <c r="U10" i="1"/>
  <c r="V10" i="1"/>
  <c r="T11" i="1"/>
  <c r="U11" i="1"/>
  <c r="V11" i="1"/>
  <c r="T12" i="1"/>
  <c r="U12" i="1"/>
  <c r="V12" i="1"/>
  <c r="T13" i="1"/>
  <c r="U13" i="1"/>
  <c r="V13" i="1"/>
  <c r="T14" i="1"/>
  <c r="U14" i="1"/>
  <c r="V14" i="1"/>
  <c r="T15" i="1"/>
  <c r="U15" i="1"/>
  <c r="V15" i="1"/>
  <c r="T16" i="1"/>
  <c r="U16" i="1"/>
  <c r="V16" i="1"/>
  <c r="T17" i="1"/>
  <c r="U17" i="1"/>
  <c r="V17" i="1"/>
  <c r="T18" i="1"/>
  <c r="U18" i="1"/>
  <c r="V18" i="1"/>
  <c r="T19" i="1"/>
  <c r="U19" i="1"/>
  <c r="V19" i="1"/>
  <c r="T20" i="1"/>
  <c r="U20" i="1"/>
  <c r="V20" i="1"/>
  <c r="T21" i="1"/>
  <c r="U21" i="1"/>
  <c r="V21" i="1"/>
  <c r="T22" i="1"/>
  <c r="U22" i="1"/>
  <c r="V22" i="1"/>
  <c r="T23" i="1"/>
  <c r="U23" i="1"/>
  <c r="V23" i="1"/>
  <c r="T24" i="1"/>
  <c r="U24" i="1"/>
  <c r="V24" i="1"/>
  <c r="T25" i="1"/>
  <c r="U25" i="1"/>
  <c r="V25" i="1"/>
  <c r="T26" i="1"/>
  <c r="U26" i="1"/>
  <c r="V26" i="1"/>
  <c r="T27" i="1"/>
  <c r="U27" i="1"/>
  <c r="V27" i="1"/>
  <c r="T28" i="1"/>
  <c r="U28" i="1"/>
  <c r="V28" i="1"/>
  <c r="T29" i="1"/>
  <c r="U29" i="1"/>
  <c r="V29" i="1"/>
  <c r="T30" i="1"/>
  <c r="U30" i="1"/>
  <c r="V30" i="1"/>
  <c r="T31" i="1"/>
  <c r="U31" i="1"/>
  <c r="V31" i="1"/>
  <c r="T32" i="1"/>
  <c r="U32" i="1"/>
  <c r="V32" i="1"/>
  <c r="T33" i="1"/>
  <c r="U33" i="1"/>
  <c r="V33" i="1"/>
  <c r="T34" i="1"/>
  <c r="U34" i="1"/>
  <c r="V34" i="1"/>
  <c r="T35" i="1"/>
  <c r="U35" i="1"/>
  <c r="V35" i="1"/>
  <c r="T36" i="1"/>
  <c r="U36" i="1"/>
  <c r="V36" i="1"/>
  <c r="T37" i="1"/>
  <c r="U37" i="1"/>
  <c r="V37" i="1"/>
  <c r="T38" i="1"/>
  <c r="U38" i="1"/>
  <c r="V38" i="1"/>
  <c r="T39" i="1"/>
  <c r="U39" i="1"/>
  <c r="V39" i="1"/>
  <c r="T40" i="1"/>
  <c r="U40" i="1"/>
  <c r="V40" i="1"/>
  <c r="T41" i="1"/>
  <c r="U41" i="1"/>
  <c r="V41" i="1"/>
  <c r="T42" i="1"/>
  <c r="U42" i="1"/>
  <c r="V42" i="1"/>
  <c r="T43" i="1"/>
  <c r="U43" i="1"/>
  <c r="V43" i="1"/>
  <c r="T44" i="1"/>
  <c r="U44" i="1"/>
  <c r="V44" i="1"/>
  <c r="T45" i="1"/>
  <c r="U45" i="1"/>
  <c r="V45" i="1"/>
  <c r="T46" i="1"/>
  <c r="U46" i="1"/>
  <c r="V46" i="1"/>
  <c r="T47" i="1"/>
  <c r="U47" i="1"/>
  <c r="V47" i="1"/>
  <c r="T48" i="1"/>
  <c r="U48" i="1"/>
  <c r="V48" i="1"/>
  <c r="T49" i="1"/>
  <c r="U49" i="1"/>
  <c r="V49" i="1"/>
  <c r="T50" i="1"/>
  <c r="U50" i="1"/>
  <c r="V50" i="1"/>
  <c r="T51" i="1"/>
  <c r="U51" i="1"/>
  <c r="V51" i="1"/>
  <c r="T52" i="1"/>
  <c r="U52" i="1"/>
  <c r="V52" i="1"/>
  <c r="T53" i="1"/>
  <c r="U53" i="1"/>
  <c r="V53" i="1"/>
  <c r="T54" i="1"/>
  <c r="U54" i="1"/>
  <c r="V54" i="1"/>
  <c r="T55" i="1"/>
  <c r="U55" i="1"/>
  <c r="V55" i="1"/>
  <c r="T56" i="1"/>
  <c r="U56" i="1"/>
  <c r="V56" i="1"/>
  <c r="T57" i="1"/>
  <c r="U57" i="1"/>
  <c r="V57" i="1"/>
  <c r="T58" i="1"/>
  <c r="U58" i="1"/>
  <c r="V58" i="1"/>
  <c r="T59" i="1"/>
  <c r="U59" i="1"/>
  <c r="V59" i="1"/>
  <c r="T60" i="1"/>
  <c r="U60" i="1"/>
  <c r="V60" i="1"/>
  <c r="T61" i="1"/>
  <c r="U61" i="1"/>
  <c r="V61" i="1"/>
  <c r="T62" i="1"/>
  <c r="U62" i="1"/>
  <c r="V62" i="1"/>
  <c r="T63" i="1"/>
  <c r="U63" i="1"/>
  <c r="V63" i="1"/>
  <c r="T64" i="1"/>
  <c r="U64" i="1"/>
  <c r="V64" i="1"/>
  <c r="T65" i="1"/>
  <c r="U65" i="1"/>
  <c r="V65" i="1"/>
  <c r="T66" i="1"/>
  <c r="U66" i="1"/>
  <c r="V66" i="1"/>
  <c r="T67" i="1"/>
  <c r="U67" i="1"/>
  <c r="V67" i="1"/>
  <c r="T68" i="1"/>
  <c r="U68" i="1"/>
  <c r="V68" i="1"/>
  <c r="T69" i="1"/>
  <c r="U69" i="1"/>
  <c r="V69" i="1"/>
  <c r="T70" i="1"/>
  <c r="U70" i="1"/>
  <c r="V70" i="1"/>
  <c r="T71" i="1"/>
  <c r="U71" i="1"/>
  <c r="V71" i="1"/>
  <c r="T72" i="1"/>
  <c r="U72" i="1"/>
  <c r="V72" i="1"/>
  <c r="T73" i="1"/>
  <c r="U73" i="1"/>
  <c r="V73" i="1"/>
  <c r="T74" i="1"/>
  <c r="U74" i="1"/>
  <c r="V74" i="1"/>
  <c r="T75" i="1"/>
  <c r="U75" i="1"/>
  <c r="V75" i="1"/>
  <c r="T76" i="1"/>
  <c r="U76" i="1"/>
  <c r="V76" i="1"/>
  <c r="T77" i="1"/>
  <c r="U77" i="1"/>
  <c r="V77" i="1"/>
  <c r="T78" i="1"/>
  <c r="U78" i="1"/>
  <c r="V78" i="1"/>
  <c r="T79" i="1"/>
  <c r="U79" i="1"/>
  <c r="V79" i="1"/>
  <c r="T80" i="1"/>
  <c r="U80" i="1"/>
  <c r="V80" i="1"/>
  <c r="T81" i="1"/>
  <c r="U81" i="1"/>
  <c r="V81" i="1"/>
  <c r="T82" i="1"/>
  <c r="U82" i="1"/>
  <c r="V82" i="1"/>
  <c r="T83" i="1"/>
  <c r="U83" i="1"/>
  <c r="V83" i="1"/>
  <c r="T84" i="1"/>
  <c r="U84" i="1"/>
  <c r="V84" i="1"/>
  <c r="T85" i="1"/>
  <c r="U85" i="1"/>
  <c r="V85" i="1"/>
  <c r="T86" i="1"/>
  <c r="U86" i="1"/>
  <c r="V86" i="1"/>
  <c r="T87" i="1"/>
  <c r="U87" i="1"/>
  <c r="V87" i="1"/>
  <c r="T88" i="1"/>
  <c r="U88" i="1"/>
  <c r="V88" i="1"/>
  <c r="T89" i="1"/>
  <c r="U89" i="1"/>
  <c r="V89" i="1"/>
  <c r="T90" i="1"/>
  <c r="U90" i="1"/>
  <c r="V90" i="1"/>
  <c r="T91" i="1"/>
  <c r="U91" i="1"/>
  <c r="V91" i="1"/>
  <c r="T92" i="1"/>
  <c r="U92" i="1"/>
  <c r="V92" i="1"/>
  <c r="T93" i="1"/>
  <c r="U93" i="1"/>
  <c r="V93" i="1"/>
  <c r="T94" i="1"/>
  <c r="U94" i="1"/>
  <c r="V94" i="1"/>
  <c r="T95" i="1"/>
  <c r="U95" i="1"/>
  <c r="V95" i="1"/>
  <c r="T96" i="1"/>
  <c r="U96" i="1"/>
  <c r="V96" i="1"/>
  <c r="T97" i="1"/>
  <c r="U97" i="1"/>
  <c r="V97" i="1"/>
  <c r="T98" i="1"/>
  <c r="U98" i="1"/>
  <c r="V98" i="1"/>
  <c r="T99" i="1"/>
  <c r="U99" i="1"/>
  <c r="V99" i="1"/>
  <c r="T100" i="1"/>
  <c r="U100" i="1"/>
  <c r="V100" i="1"/>
  <c r="T101" i="1"/>
  <c r="U101" i="1"/>
  <c r="V101" i="1"/>
  <c r="T102" i="1"/>
  <c r="U102" i="1"/>
  <c r="V102" i="1"/>
  <c r="T103" i="1"/>
  <c r="U103" i="1"/>
  <c r="V103" i="1"/>
  <c r="T104" i="1"/>
  <c r="U104" i="1"/>
  <c r="V104" i="1"/>
  <c r="T105" i="1"/>
  <c r="U105" i="1"/>
  <c r="V105" i="1"/>
  <c r="T106" i="1"/>
  <c r="U106" i="1"/>
  <c r="V106" i="1"/>
  <c r="T107" i="1"/>
  <c r="U107" i="1"/>
  <c r="V107" i="1"/>
  <c r="T108" i="1"/>
  <c r="U108" i="1"/>
  <c r="V108" i="1"/>
  <c r="T109" i="1"/>
  <c r="U109" i="1"/>
  <c r="V109" i="1"/>
  <c r="T110" i="1"/>
  <c r="U110" i="1"/>
  <c r="V110" i="1"/>
  <c r="T111" i="1"/>
  <c r="U111" i="1"/>
  <c r="V111" i="1"/>
  <c r="T112" i="1"/>
  <c r="U112" i="1"/>
  <c r="V112" i="1"/>
  <c r="T113" i="1"/>
  <c r="U113" i="1"/>
  <c r="V113" i="1"/>
  <c r="T114" i="1"/>
  <c r="U114" i="1"/>
  <c r="V114" i="1"/>
  <c r="T115" i="1"/>
  <c r="U115" i="1"/>
  <c r="V115" i="1"/>
  <c r="T116" i="1"/>
  <c r="U116" i="1"/>
  <c r="V116" i="1"/>
  <c r="T117" i="1"/>
  <c r="U117" i="1"/>
  <c r="V117" i="1"/>
  <c r="T118" i="1"/>
  <c r="U118" i="1"/>
  <c r="V118" i="1"/>
  <c r="T119" i="1"/>
  <c r="U119" i="1"/>
  <c r="V119" i="1"/>
  <c r="T120" i="1"/>
  <c r="U120" i="1"/>
  <c r="V120" i="1"/>
  <c r="T121" i="1"/>
  <c r="U121" i="1"/>
  <c r="V121" i="1"/>
  <c r="T122" i="1"/>
  <c r="U122" i="1"/>
  <c r="V122" i="1"/>
  <c r="T123" i="1"/>
  <c r="U123" i="1"/>
  <c r="V123" i="1"/>
  <c r="T124" i="1"/>
  <c r="U124" i="1"/>
  <c r="V124" i="1"/>
  <c r="T125" i="1"/>
  <c r="U125" i="1"/>
  <c r="V125" i="1"/>
  <c r="T126" i="1"/>
  <c r="U126" i="1"/>
  <c r="V126" i="1"/>
  <c r="T127" i="1"/>
  <c r="U127" i="1"/>
  <c r="V127" i="1"/>
  <c r="T128" i="1"/>
  <c r="U128" i="1"/>
  <c r="V128" i="1"/>
  <c r="T129" i="1"/>
  <c r="U129" i="1"/>
  <c r="V129" i="1"/>
  <c r="T130" i="1"/>
  <c r="U130" i="1"/>
  <c r="V130" i="1"/>
  <c r="T131" i="1"/>
  <c r="U131" i="1"/>
  <c r="V131" i="1"/>
  <c r="T132" i="1"/>
  <c r="U132" i="1"/>
  <c r="V132" i="1"/>
  <c r="T133" i="1"/>
  <c r="U133" i="1"/>
  <c r="V133" i="1"/>
  <c r="T134" i="1"/>
  <c r="U134" i="1"/>
  <c r="V134" i="1"/>
  <c r="T135" i="1"/>
  <c r="U135" i="1"/>
  <c r="V135" i="1"/>
  <c r="T136" i="1"/>
  <c r="U136" i="1"/>
  <c r="V136" i="1"/>
  <c r="T137" i="1"/>
  <c r="U137" i="1"/>
  <c r="V137" i="1"/>
  <c r="T138" i="1"/>
  <c r="U138" i="1"/>
  <c r="V138" i="1"/>
  <c r="T139" i="1"/>
  <c r="U139" i="1"/>
  <c r="V139" i="1"/>
  <c r="T140" i="1"/>
  <c r="U140" i="1"/>
  <c r="V140" i="1"/>
  <c r="T141" i="1"/>
  <c r="U141" i="1"/>
  <c r="V141" i="1"/>
  <c r="T142" i="1"/>
  <c r="U142" i="1"/>
  <c r="V142" i="1"/>
  <c r="T143" i="1"/>
  <c r="U143" i="1"/>
  <c r="V143" i="1"/>
  <c r="T144" i="1"/>
  <c r="U144" i="1"/>
  <c r="V144" i="1"/>
  <c r="T145" i="1"/>
  <c r="U145" i="1"/>
  <c r="V145" i="1"/>
  <c r="T146" i="1"/>
  <c r="U146" i="1"/>
  <c r="V146" i="1"/>
  <c r="T147" i="1"/>
  <c r="U147" i="1"/>
  <c r="V147" i="1"/>
  <c r="T148" i="1"/>
  <c r="U148" i="1"/>
  <c r="V148" i="1"/>
  <c r="T149" i="1"/>
  <c r="U149" i="1"/>
  <c r="V149" i="1"/>
  <c r="T150" i="1"/>
  <c r="U150" i="1"/>
  <c r="V150" i="1"/>
  <c r="T151" i="1"/>
  <c r="U151" i="1"/>
  <c r="V151" i="1"/>
  <c r="T152" i="1"/>
  <c r="U152" i="1"/>
  <c r="V152" i="1"/>
  <c r="T153" i="1"/>
  <c r="U153" i="1"/>
  <c r="V153" i="1"/>
  <c r="T154" i="1"/>
  <c r="U154" i="1"/>
  <c r="V154" i="1"/>
  <c r="T155" i="1"/>
  <c r="U155" i="1"/>
  <c r="V155" i="1"/>
  <c r="T156" i="1"/>
  <c r="U156" i="1"/>
  <c r="V156" i="1"/>
  <c r="T157" i="1"/>
  <c r="U157" i="1"/>
  <c r="V157" i="1"/>
  <c r="T158" i="1"/>
  <c r="U158" i="1"/>
  <c r="V158" i="1"/>
  <c r="T159" i="1"/>
  <c r="U159" i="1"/>
  <c r="V159" i="1"/>
  <c r="T160" i="1"/>
  <c r="U160" i="1"/>
  <c r="V160" i="1"/>
  <c r="T161" i="1"/>
  <c r="U161" i="1"/>
  <c r="V161" i="1"/>
  <c r="T162" i="1"/>
  <c r="U162" i="1"/>
  <c r="V162" i="1"/>
  <c r="T163" i="1"/>
  <c r="U163" i="1"/>
  <c r="V163" i="1"/>
  <c r="T164" i="1"/>
  <c r="U164" i="1"/>
  <c r="V164" i="1"/>
  <c r="T165" i="1"/>
  <c r="U165" i="1"/>
  <c r="V165" i="1"/>
  <c r="T166" i="1"/>
  <c r="U166" i="1"/>
  <c r="V166" i="1"/>
  <c r="T167" i="1"/>
  <c r="U167" i="1"/>
  <c r="V167" i="1"/>
  <c r="T168" i="1"/>
  <c r="U168" i="1"/>
  <c r="V168" i="1"/>
  <c r="T169" i="1"/>
  <c r="U169" i="1"/>
  <c r="V169" i="1"/>
  <c r="T170" i="1"/>
  <c r="U170" i="1"/>
  <c r="V170" i="1"/>
  <c r="T171" i="1"/>
  <c r="U171" i="1"/>
  <c r="V171" i="1"/>
  <c r="T172" i="1"/>
  <c r="U172" i="1"/>
  <c r="V172" i="1"/>
  <c r="T173" i="1"/>
  <c r="U173" i="1"/>
  <c r="V173" i="1"/>
  <c r="T174" i="1"/>
  <c r="U174" i="1"/>
  <c r="V174" i="1"/>
  <c r="T175" i="1"/>
  <c r="U175" i="1"/>
  <c r="V175" i="1"/>
  <c r="T176" i="1"/>
  <c r="U176" i="1"/>
  <c r="V176" i="1"/>
  <c r="T177" i="1"/>
  <c r="U177" i="1"/>
  <c r="V177" i="1"/>
  <c r="T178" i="1"/>
  <c r="U178" i="1"/>
  <c r="V178" i="1"/>
  <c r="T179" i="1"/>
  <c r="U179" i="1"/>
  <c r="V179" i="1"/>
  <c r="T180" i="1"/>
  <c r="U180" i="1"/>
  <c r="V180" i="1"/>
  <c r="T181" i="1"/>
  <c r="U181" i="1"/>
  <c r="V181" i="1"/>
  <c r="T182" i="1"/>
  <c r="U182" i="1"/>
  <c r="V182" i="1"/>
  <c r="T183" i="1"/>
  <c r="U183" i="1"/>
  <c r="V183" i="1"/>
  <c r="T184" i="1"/>
  <c r="U184" i="1"/>
  <c r="V184" i="1"/>
  <c r="T185" i="1"/>
  <c r="U185" i="1"/>
  <c r="V185" i="1"/>
  <c r="T186" i="1"/>
  <c r="U186" i="1"/>
  <c r="V186" i="1"/>
  <c r="T187" i="1"/>
  <c r="U187" i="1"/>
  <c r="V187" i="1"/>
  <c r="T188" i="1"/>
  <c r="U188" i="1"/>
  <c r="V188" i="1"/>
  <c r="T189" i="1"/>
  <c r="U189" i="1"/>
  <c r="V189" i="1"/>
  <c r="T190" i="1"/>
  <c r="U190" i="1"/>
  <c r="V190" i="1"/>
  <c r="T191" i="1"/>
  <c r="U191" i="1"/>
  <c r="V191" i="1"/>
  <c r="T192" i="1"/>
  <c r="U192" i="1"/>
  <c r="V192" i="1"/>
  <c r="T193" i="1"/>
  <c r="U193" i="1"/>
  <c r="V193" i="1"/>
  <c r="T194" i="1"/>
  <c r="U194" i="1"/>
  <c r="V194" i="1"/>
  <c r="T195" i="1"/>
  <c r="U195" i="1"/>
  <c r="V195" i="1"/>
  <c r="T196" i="1"/>
  <c r="U196" i="1"/>
  <c r="V196" i="1"/>
  <c r="T197" i="1"/>
  <c r="U197" i="1"/>
  <c r="V197" i="1"/>
  <c r="T198" i="1"/>
  <c r="U198" i="1"/>
  <c r="V198" i="1"/>
  <c r="T199" i="1"/>
  <c r="U199" i="1"/>
  <c r="V199" i="1"/>
  <c r="T200" i="1"/>
  <c r="U200" i="1"/>
  <c r="V200" i="1"/>
  <c r="T201" i="1"/>
  <c r="U201" i="1"/>
  <c r="V201" i="1"/>
  <c r="T202" i="1"/>
  <c r="U202" i="1"/>
  <c r="V202" i="1"/>
  <c r="T203" i="1"/>
  <c r="U203" i="1"/>
  <c r="V203" i="1"/>
  <c r="T204" i="1"/>
  <c r="U204" i="1"/>
  <c r="V204" i="1"/>
  <c r="T205" i="1"/>
  <c r="U205" i="1"/>
  <c r="V205" i="1"/>
  <c r="T206" i="1"/>
  <c r="U206" i="1"/>
  <c r="V206" i="1"/>
  <c r="T207" i="1"/>
  <c r="U207" i="1"/>
  <c r="V207" i="1"/>
  <c r="T208" i="1"/>
  <c r="U208" i="1"/>
  <c r="V208" i="1"/>
  <c r="T209" i="1"/>
  <c r="U209" i="1"/>
  <c r="V209" i="1"/>
  <c r="T210" i="1"/>
  <c r="U210" i="1"/>
  <c r="V210" i="1"/>
  <c r="T211" i="1"/>
  <c r="U211" i="1"/>
  <c r="V211" i="1"/>
  <c r="T212" i="1"/>
  <c r="U212" i="1"/>
  <c r="V212" i="1"/>
  <c r="T213" i="1"/>
  <c r="U213" i="1"/>
  <c r="V213" i="1"/>
  <c r="T214" i="1"/>
  <c r="U214" i="1"/>
  <c r="V214" i="1"/>
  <c r="T215" i="1"/>
  <c r="U215" i="1"/>
  <c r="V215" i="1"/>
  <c r="T216" i="1"/>
  <c r="U216" i="1"/>
  <c r="V216" i="1"/>
  <c r="T217" i="1"/>
  <c r="U217" i="1"/>
  <c r="V217" i="1"/>
  <c r="T218" i="1"/>
  <c r="U218" i="1"/>
  <c r="V218" i="1"/>
  <c r="T219" i="1"/>
  <c r="U219" i="1"/>
  <c r="V219" i="1"/>
  <c r="T220" i="1"/>
  <c r="U220" i="1"/>
  <c r="V220" i="1"/>
  <c r="T221" i="1"/>
  <c r="U221" i="1"/>
  <c r="V221" i="1"/>
  <c r="T222" i="1"/>
  <c r="U222" i="1"/>
  <c r="V222" i="1"/>
  <c r="T223" i="1"/>
  <c r="U223" i="1"/>
  <c r="V223" i="1"/>
  <c r="T224" i="1"/>
  <c r="U224" i="1"/>
  <c r="V224" i="1"/>
  <c r="T225" i="1"/>
  <c r="U225" i="1"/>
  <c r="V225" i="1"/>
  <c r="T226" i="1"/>
  <c r="U226" i="1"/>
  <c r="V226" i="1"/>
  <c r="T227" i="1"/>
  <c r="U227" i="1"/>
  <c r="V227" i="1"/>
  <c r="T228" i="1"/>
  <c r="U228" i="1"/>
  <c r="V228" i="1"/>
  <c r="T229" i="1"/>
  <c r="U229" i="1"/>
  <c r="V229" i="1"/>
  <c r="T230" i="1"/>
  <c r="U230" i="1"/>
  <c r="V230" i="1"/>
  <c r="T231" i="1"/>
  <c r="U231" i="1"/>
  <c r="V231" i="1"/>
  <c r="T232" i="1"/>
  <c r="U232" i="1"/>
  <c r="V232" i="1"/>
  <c r="T233" i="1"/>
  <c r="U233" i="1"/>
  <c r="V233" i="1"/>
  <c r="T234" i="1"/>
  <c r="U234" i="1"/>
  <c r="V234" i="1"/>
  <c r="T235" i="1"/>
  <c r="U235" i="1"/>
  <c r="V235" i="1"/>
  <c r="T236" i="1"/>
  <c r="U236" i="1"/>
  <c r="V236" i="1"/>
  <c r="T237" i="1"/>
  <c r="U237" i="1"/>
  <c r="V237" i="1"/>
  <c r="T238" i="1"/>
  <c r="U238" i="1"/>
  <c r="V238" i="1"/>
  <c r="T239" i="1"/>
  <c r="U239" i="1"/>
  <c r="V239" i="1"/>
  <c r="T240" i="1"/>
  <c r="U240" i="1"/>
  <c r="V240" i="1"/>
  <c r="T241" i="1"/>
  <c r="U241" i="1"/>
  <c r="V241" i="1"/>
  <c r="T242" i="1"/>
  <c r="U242" i="1"/>
  <c r="V242" i="1"/>
  <c r="T243" i="1"/>
  <c r="U243" i="1"/>
  <c r="V243" i="1"/>
  <c r="T244" i="1"/>
  <c r="U244" i="1"/>
  <c r="V244" i="1"/>
  <c r="T245" i="1"/>
  <c r="U245" i="1"/>
  <c r="V245" i="1"/>
  <c r="T246" i="1"/>
  <c r="U246" i="1"/>
  <c r="V246" i="1"/>
  <c r="T247" i="1"/>
  <c r="U247" i="1"/>
  <c r="V247" i="1"/>
  <c r="T248" i="1"/>
  <c r="U248" i="1"/>
  <c r="V248" i="1"/>
  <c r="T249" i="1"/>
  <c r="U249" i="1"/>
  <c r="V249" i="1"/>
  <c r="T250" i="1"/>
  <c r="U250" i="1"/>
  <c r="V250" i="1"/>
  <c r="T251" i="1"/>
  <c r="U251" i="1"/>
  <c r="V251" i="1"/>
  <c r="T252" i="1"/>
  <c r="U252" i="1"/>
  <c r="V252" i="1"/>
  <c r="T253" i="1"/>
  <c r="U253" i="1"/>
  <c r="V253" i="1"/>
  <c r="T254" i="1"/>
  <c r="U254" i="1"/>
  <c r="V254" i="1"/>
  <c r="T255" i="1"/>
  <c r="U255" i="1"/>
  <c r="V255" i="1"/>
  <c r="T256" i="1"/>
  <c r="U256" i="1"/>
  <c r="V256" i="1"/>
  <c r="T257" i="1"/>
  <c r="U257" i="1"/>
  <c r="V257" i="1"/>
  <c r="T258" i="1"/>
  <c r="U258" i="1"/>
  <c r="V258" i="1"/>
  <c r="T259" i="1"/>
  <c r="U259" i="1"/>
  <c r="V259" i="1"/>
  <c r="T260" i="1"/>
  <c r="U260" i="1"/>
  <c r="V260" i="1"/>
  <c r="T261" i="1"/>
  <c r="U261" i="1"/>
  <c r="V261" i="1"/>
  <c r="T262" i="1"/>
  <c r="U262" i="1"/>
  <c r="V262" i="1"/>
  <c r="T263" i="1"/>
  <c r="U263" i="1"/>
  <c r="V263" i="1"/>
  <c r="T264" i="1"/>
  <c r="U264" i="1"/>
  <c r="V264" i="1"/>
  <c r="T265" i="1"/>
  <c r="U265" i="1"/>
  <c r="V265" i="1"/>
  <c r="T266" i="1"/>
  <c r="U266" i="1"/>
  <c r="V266" i="1"/>
  <c r="T267" i="1"/>
  <c r="U267" i="1"/>
  <c r="V267" i="1"/>
  <c r="T268" i="1"/>
  <c r="U268" i="1"/>
  <c r="V268" i="1"/>
  <c r="T269" i="1"/>
  <c r="U269" i="1"/>
  <c r="V269" i="1"/>
  <c r="T270" i="1"/>
  <c r="U270" i="1"/>
  <c r="V270" i="1"/>
  <c r="T271" i="1"/>
  <c r="U271" i="1"/>
  <c r="V271" i="1"/>
  <c r="T272" i="1"/>
  <c r="U272" i="1"/>
  <c r="V272" i="1"/>
  <c r="T273" i="1"/>
  <c r="U273" i="1"/>
  <c r="V273" i="1"/>
  <c r="T274" i="1"/>
  <c r="U274" i="1"/>
  <c r="V274" i="1"/>
  <c r="T275" i="1"/>
  <c r="U275" i="1"/>
  <c r="V275" i="1"/>
  <c r="T276" i="1"/>
  <c r="U276" i="1"/>
  <c r="V276" i="1"/>
  <c r="T277" i="1"/>
  <c r="U277" i="1"/>
  <c r="V277" i="1"/>
  <c r="T278" i="1"/>
  <c r="U278" i="1"/>
  <c r="V278" i="1"/>
  <c r="T279" i="1"/>
  <c r="U279" i="1"/>
  <c r="V279" i="1"/>
  <c r="T280" i="1"/>
  <c r="U280" i="1"/>
  <c r="V280" i="1"/>
  <c r="T281" i="1"/>
  <c r="U281" i="1"/>
  <c r="V281" i="1"/>
  <c r="T282" i="1"/>
  <c r="U282" i="1"/>
  <c r="V282" i="1"/>
  <c r="T283" i="1"/>
  <c r="U283" i="1"/>
  <c r="V283" i="1"/>
  <c r="T284" i="1"/>
  <c r="U284" i="1"/>
  <c r="V284" i="1"/>
  <c r="T285" i="1"/>
  <c r="U285" i="1"/>
  <c r="V285" i="1"/>
  <c r="T286" i="1"/>
  <c r="U286" i="1"/>
  <c r="V286" i="1"/>
  <c r="T287" i="1"/>
  <c r="U287" i="1"/>
  <c r="V287" i="1"/>
  <c r="T288" i="1"/>
  <c r="U288" i="1"/>
  <c r="V288" i="1"/>
  <c r="T289" i="1"/>
  <c r="U289" i="1"/>
  <c r="V289" i="1"/>
  <c r="T290" i="1"/>
  <c r="U290" i="1"/>
  <c r="V290" i="1"/>
  <c r="T291" i="1"/>
  <c r="U291" i="1"/>
  <c r="V291" i="1"/>
  <c r="T292" i="1"/>
  <c r="U292" i="1"/>
  <c r="V292" i="1"/>
  <c r="T293" i="1"/>
  <c r="U293" i="1"/>
  <c r="V293" i="1"/>
  <c r="T294" i="1"/>
  <c r="U294" i="1"/>
  <c r="V294" i="1"/>
  <c r="T295" i="1"/>
  <c r="U295" i="1"/>
  <c r="V295" i="1"/>
  <c r="T296" i="1"/>
  <c r="U296" i="1"/>
  <c r="V296" i="1"/>
  <c r="T297" i="1"/>
  <c r="U297" i="1"/>
  <c r="V297" i="1"/>
  <c r="T298" i="1"/>
  <c r="U298" i="1"/>
  <c r="V298" i="1"/>
  <c r="T299" i="1"/>
  <c r="U299" i="1"/>
  <c r="V299" i="1"/>
  <c r="T300" i="1"/>
  <c r="U300" i="1"/>
  <c r="V300" i="1"/>
  <c r="T301" i="1"/>
  <c r="U301" i="1"/>
  <c r="V301" i="1"/>
  <c r="T302" i="1"/>
  <c r="U302" i="1"/>
  <c r="V302" i="1"/>
  <c r="T303" i="1"/>
  <c r="U303" i="1"/>
  <c r="V303" i="1"/>
  <c r="T304" i="1"/>
  <c r="U304" i="1"/>
  <c r="V304" i="1"/>
  <c r="T305" i="1"/>
  <c r="U305" i="1"/>
  <c r="V305" i="1"/>
  <c r="T306" i="1"/>
  <c r="U306" i="1"/>
  <c r="V306" i="1"/>
  <c r="T307" i="1"/>
  <c r="U307" i="1"/>
  <c r="V307" i="1"/>
  <c r="T308" i="1"/>
  <c r="U308" i="1"/>
  <c r="V308" i="1"/>
  <c r="T309" i="1"/>
  <c r="U309" i="1"/>
  <c r="V309" i="1"/>
  <c r="T310" i="1"/>
  <c r="U310" i="1"/>
  <c r="V310" i="1"/>
  <c r="T311" i="1"/>
  <c r="U311" i="1"/>
  <c r="V311" i="1"/>
  <c r="T312" i="1"/>
  <c r="U312" i="1"/>
  <c r="V312" i="1"/>
  <c r="T313" i="1"/>
  <c r="U313" i="1"/>
  <c r="V313" i="1"/>
  <c r="T314" i="1"/>
  <c r="U314" i="1"/>
  <c r="V314" i="1"/>
  <c r="T315" i="1"/>
  <c r="U315" i="1"/>
  <c r="V315" i="1"/>
  <c r="T316" i="1"/>
  <c r="U316" i="1"/>
  <c r="V316" i="1"/>
  <c r="T317" i="1"/>
  <c r="U317" i="1"/>
  <c r="V317" i="1"/>
  <c r="T318" i="1"/>
  <c r="U318" i="1"/>
  <c r="V318" i="1"/>
  <c r="T319" i="1"/>
  <c r="U319" i="1"/>
  <c r="V319" i="1"/>
  <c r="T320" i="1"/>
  <c r="U320" i="1"/>
  <c r="V320" i="1"/>
  <c r="T321" i="1"/>
  <c r="U321" i="1"/>
  <c r="V321" i="1"/>
  <c r="T322" i="1"/>
  <c r="U322" i="1"/>
  <c r="V322" i="1"/>
  <c r="T323" i="1"/>
  <c r="U323" i="1"/>
  <c r="V323" i="1"/>
  <c r="T324" i="1"/>
  <c r="U324" i="1"/>
  <c r="V324" i="1"/>
  <c r="T325" i="1"/>
  <c r="U325" i="1"/>
  <c r="V325" i="1"/>
  <c r="T326" i="1"/>
  <c r="U326" i="1"/>
  <c r="V326" i="1"/>
  <c r="T327" i="1"/>
  <c r="U327" i="1"/>
  <c r="V327" i="1"/>
  <c r="T328" i="1"/>
  <c r="U328" i="1"/>
  <c r="V328" i="1"/>
  <c r="T329" i="1"/>
  <c r="U329" i="1"/>
  <c r="V329" i="1"/>
  <c r="T330" i="1"/>
  <c r="U330" i="1"/>
  <c r="V330" i="1"/>
  <c r="T331" i="1"/>
  <c r="U331" i="1"/>
  <c r="V331" i="1"/>
  <c r="T332" i="1"/>
  <c r="U332" i="1"/>
  <c r="V332" i="1"/>
  <c r="T333" i="1"/>
  <c r="U333" i="1"/>
  <c r="V333" i="1"/>
  <c r="T334" i="1"/>
  <c r="U334" i="1"/>
  <c r="V334" i="1"/>
  <c r="T335" i="1"/>
  <c r="U335" i="1"/>
  <c r="V335" i="1"/>
  <c r="T336" i="1"/>
  <c r="U336" i="1"/>
  <c r="V336" i="1"/>
  <c r="T337" i="1"/>
  <c r="U337" i="1"/>
  <c r="V337" i="1"/>
  <c r="T338" i="1"/>
  <c r="U338" i="1"/>
  <c r="V338" i="1"/>
  <c r="T339" i="1"/>
  <c r="U339" i="1"/>
  <c r="V339" i="1"/>
  <c r="T340" i="1"/>
  <c r="U340" i="1"/>
  <c r="V340" i="1"/>
  <c r="T341" i="1"/>
  <c r="U341" i="1"/>
  <c r="V341" i="1"/>
  <c r="T342" i="1"/>
  <c r="U342" i="1"/>
  <c r="V342" i="1"/>
  <c r="T343" i="1"/>
  <c r="U343" i="1"/>
  <c r="V343" i="1"/>
  <c r="T344" i="1"/>
  <c r="U344" i="1"/>
  <c r="V344" i="1"/>
  <c r="T345" i="1"/>
  <c r="U345" i="1"/>
  <c r="V345" i="1"/>
  <c r="T346" i="1"/>
  <c r="U346" i="1"/>
  <c r="V346" i="1"/>
  <c r="T347" i="1"/>
  <c r="U347" i="1"/>
  <c r="V347" i="1"/>
  <c r="T348" i="1"/>
  <c r="U348" i="1"/>
  <c r="V348" i="1"/>
  <c r="T349" i="1"/>
  <c r="U349" i="1"/>
  <c r="V349" i="1"/>
  <c r="T350" i="1"/>
  <c r="U350" i="1"/>
  <c r="V350" i="1"/>
  <c r="T351" i="1"/>
  <c r="U351" i="1"/>
  <c r="V351" i="1"/>
  <c r="T352" i="1"/>
  <c r="U352" i="1"/>
  <c r="V352" i="1"/>
  <c r="T353" i="1"/>
  <c r="U353" i="1"/>
  <c r="V353" i="1"/>
  <c r="T354" i="1"/>
  <c r="U354" i="1"/>
  <c r="V354" i="1"/>
  <c r="T355" i="1"/>
  <c r="U355" i="1"/>
  <c r="V355" i="1"/>
  <c r="T356" i="1"/>
  <c r="U356" i="1"/>
  <c r="V356" i="1"/>
  <c r="T357" i="1"/>
  <c r="U357" i="1"/>
  <c r="V357" i="1"/>
  <c r="T358" i="1"/>
  <c r="U358" i="1"/>
  <c r="V358" i="1"/>
  <c r="T359" i="1"/>
  <c r="U359" i="1"/>
  <c r="V359" i="1"/>
  <c r="T360" i="1"/>
  <c r="U360" i="1"/>
  <c r="V360" i="1"/>
  <c r="T361" i="1"/>
  <c r="U361" i="1"/>
  <c r="V361" i="1"/>
  <c r="T362" i="1"/>
  <c r="U362" i="1"/>
  <c r="V362" i="1"/>
  <c r="T363" i="1"/>
  <c r="U363" i="1"/>
  <c r="V363" i="1"/>
  <c r="T364" i="1"/>
  <c r="U364" i="1"/>
  <c r="V364" i="1"/>
  <c r="T365" i="1"/>
  <c r="U365" i="1"/>
  <c r="V365" i="1"/>
  <c r="T366" i="1"/>
  <c r="U366" i="1"/>
  <c r="V366" i="1"/>
  <c r="T367" i="1"/>
  <c r="U367" i="1"/>
  <c r="V367" i="1"/>
  <c r="T368" i="1"/>
  <c r="U368" i="1"/>
  <c r="V368" i="1"/>
  <c r="T369" i="1"/>
  <c r="U369" i="1"/>
  <c r="V369" i="1"/>
  <c r="T370" i="1"/>
  <c r="U370" i="1"/>
  <c r="V370" i="1"/>
  <c r="T371" i="1"/>
  <c r="U371" i="1"/>
  <c r="V371" i="1"/>
  <c r="T372" i="1"/>
  <c r="U372" i="1"/>
  <c r="V372" i="1"/>
  <c r="T373" i="1"/>
  <c r="U373" i="1"/>
  <c r="V373" i="1"/>
  <c r="T374" i="1"/>
  <c r="U374" i="1"/>
  <c r="V374" i="1"/>
  <c r="T375" i="1"/>
  <c r="U375" i="1"/>
  <c r="V375" i="1"/>
  <c r="T376" i="1"/>
  <c r="U376" i="1"/>
  <c r="V376" i="1"/>
  <c r="T377" i="1"/>
  <c r="U377" i="1"/>
  <c r="V377" i="1"/>
  <c r="T378" i="1"/>
  <c r="U378" i="1"/>
  <c r="V378" i="1"/>
  <c r="T379" i="1"/>
  <c r="U379" i="1"/>
  <c r="V379" i="1"/>
  <c r="T380" i="1"/>
  <c r="U380" i="1"/>
  <c r="V380" i="1"/>
  <c r="T381" i="1"/>
  <c r="U381" i="1"/>
  <c r="V381" i="1"/>
  <c r="T382" i="1"/>
  <c r="U382" i="1"/>
  <c r="V382" i="1"/>
  <c r="T383" i="1"/>
  <c r="U383" i="1"/>
  <c r="V383" i="1"/>
  <c r="T384" i="1"/>
  <c r="U384" i="1"/>
  <c r="V384" i="1"/>
  <c r="T385" i="1"/>
  <c r="U385" i="1"/>
  <c r="V385" i="1"/>
  <c r="T386" i="1"/>
  <c r="U386" i="1"/>
  <c r="V386" i="1"/>
  <c r="T387" i="1"/>
  <c r="U387" i="1"/>
  <c r="V387" i="1"/>
  <c r="T388" i="1"/>
  <c r="U388" i="1"/>
  <c r="V388" i="1"/>
  <c r="T389" i="1"/>
  <c r="U389" i="1"/>
  <c r="V389" i="1"/>
  <c r="T390" i="1"/>
  <c r="U390" i="1"/>
  <c r="V390" i="1"/>
  <c r="T391" i="1"/>
  <c r="U391" i="1"/>
  <c r="V391" i="1"/>
  <c r="T392" i="1"/>
  <c r="U392" i="1"/>
  <c r="V392" i="1"/>
  <c r="T393" i="1"/>
  <c r="U393" i="1"/>
  <c r="V393" i="1"/>
  <c r="T394" i="1"/>
  <c r="U394" i="1"/>
  <c r="V394" i="1"/>
  <c r="T395" i="1"/>
  <c r="U395" i="1"/>
  <c r="V395" i="1"/>
  <c r="T396" i="1"/>
  <c r="U396" i="1"/>
  <c r="V396" i="1"/>
  <c r="T397" i="1"/>
  <c r="U397" i="1"/>
  <c r="V397" i="1"/>
  <c r="T398" i="1"/>
  <c r="U398" i="1"/>
  <c r="V398" i="1"/>
  <c r="T399" i="1"/>
  <c r="U399" i="1"/>
  <c r="V399" i="1"/>
  <c r="T400" i="1"/>
  <c r="U400" i="1"/>
  <c r="V400" i="1"/>
  <c r="T401" i="1"/>
  <c r="U401" i="1"/>
  <c r="V401" i="1"/>
  <c r="T402" i="1"/>
  <c r="U402" i="1"/>
  <c r="V402" i="1"/>
  <c r="T403" i="1"/>
  <c r="U403" i="1"/>
  <c r="V403" i="1"/>
  <c r="T404" i="1"/>
  <c r="U404" i="1"/>
  <c r="V404" i="1"/>
  <c r="T405" i="1"/>
  <c r="U405" i="1"/>
  <c r="V405" i="1"/>
  <c r="T406" i="1"/>
  <c r="U406" i="1"/>
  <c r="V406" i="1"/>
  <c r="T407" i="1"/>
  <c r="U407" i="1"/>
  <c r="V407" i="1"/>
  <c r="T408" i="1"/>
  <c r="U408" i="1"/>
  <c r="V408" i="1"/>
  <c r="T409" i="1"/>
  <c r="U409" i="1"/>
  <c r="V409" i="1"/>
  <c r="T410" i="1"/>
  <c r="U410" i="1"/>
  <c r="V410" i="1"/>
  <c r="T411" i="1"/>
  <c r="U411" i="1"/>
  <c r="V411" i="1"/>
  <c r="T412" i="1"/>
  <c r="U412" i="1"/>
  <c r="V412" i="1"/>
  <c r="T413" i="1"/>
  <c r="U413" i="1"/>
  <c r="V413" i="1"/>
  <c r="T414" i="1"/>
  <c r="U414" i="1"/>
  <c r="V414" i="1"/>
  <c r="T415" i="1"/>
  <c r="U415" i="1"/>
  <c r="V415" i="1"/>
  <c r="T416" i="1"/>
  <c r="U416" i="1"/>
  <c r="V416" i="1"/>
  <c r="T417" i="1"/>
  <c r="U417" i="1"/>
  <c r="V417" i="1"/>
  <c r="T418" i="1"/>
  <c r="U418" i="1"/>
  <c r="V418" i="1"/>
  <c r="T419" i="1"/>
  <c r="U419" i="1"/>
  <c r="V419" i="1"/>
  <c r="T420" i="1"/>
  <c r="U420" i="1"/>
  <c r="V420" i="1"/>
  <c r="T421" i="1"/>
  <c r="U421" i="1"/>
  <c r="V421" i="1"/>
  <c r="T422" i="1"/>
  <c r="U422" i="1"/>
  <c r="V422" i="1"/>
  <c r="T423" i="1"/>
  <c r="U423" i="1"/>
  <c r="V423" i="1"/>
  <c r="T424" i="1"/>
  <c r="U424" i="1"/>
  <c r="V424" i="1"/>
  <c r="T425" i="1"/>
  <c r="U425" i="1"/>
  <c r="V425" i="1"/>
  <c r="T426" i="1"/>
  <c r="U426" i="1"/>
  <c r="V426" i="1"/>
  <c r="T427" i="1"/>
  <c r="U427" i="1"/>
  <c r="V427" i="1"/>
  <c r="T428" i="1"/>
  <c r="U428" i="1"/>
  <c r="V428" i="1"/>
  <c r="T429" i="1"/>
  <c r="U429" i="1"/>
  <c r="V429" i="1"/>
  <c r="T430" i="1"/>
  <c r="U430" i="1"/>
  <c r="V430" i="1"/>
  <c r="T431" i="1"/>
  <c r="U431" i="1"/>
  <c r="V431" i="1"/>
  <c r="T432" i="1"/>
  <c r="U432" i="1"/>
  <c r="V432" i="1"/>
  <c r="T433" i="1"/>
  <c r="U433" i="1"/>
  <c r="V433" i="1"/>
  <c r="T434" i="1"/>
  <c r="U434" i="1"/>
  <c r="V434" i="1"/>
  <c r="T435" i="1"/>
  <c r="U435" i="1"/>
  <c r="V435" i="1"/>
  <c r="T436" i="1"/>
  <c r="U436" i="1"/>
  <c r="V436" i="1"/>
  <c r="T437" i="1"/>
  <c r="U437" i="1"/>
  <c r="V437" i="1"/>
  <c r="T438" i="1"/>
  <c r="U438" i="1"/>
  <c r="V438" i="1"/>
  <c r="T439" i="1"/>
  <c r="U439" i="1"/>
  <c r="V439" i="1"/>
  <c r="T440" i="1"/>
  <c r="U440" i="1"/>
  <c r="V440" i="1"/>
  <c r="T441" i="1"/>
  <c r="U441" i="1"/>
  <c r="V441" i="1"/>
  <c r="T442" i="1"/>
  <c r="U442" i="1"/>
  <c r="V442" i="1"/>
  <c r="T443" i="1"/>
  <c r="U443" i="1"/>
  <c r="V443" i="1"/>
  <c r="T444" i="1"/>
  <c r="U444" i="1"/>
  <c r="V444" i="1"/>
  <c r="T445" i="1"/>
  <c r="U445" i="1"/>
  <c r="V445" i="1"/>
  <c r="T446" i="1"/>
  <c r="U446" i="1"/>
  <c r="V446" i="1"/>
  <c r="T447" i="1"/>
  <c r="U447" i="1"/>
  <c r="V447" i="1"/>
  <c r="T448" i="1"/>
  <c r="U448" i="1"/>
  <c r="V448" i="1"/>
  <c r="T449" i="1"/>
  <c r="U449" i="1"/>
  <c r="V449" i="1"/>
  <c r="T450" i="1"/>
  <c r="U450" i="1"/>
  <c r="V450" i="1"/>
  <c r="T451" i="1"/>
  <c r="U451" i="1"/>
  <c r="V451" i="1"/>
  <c r="T452" i="1"/>
  <c r="U452" i="1"/>
  <c r="V452" i="1"/>
  <c r="T453" i="1"/>
  <c r="U453" i="1"/>
  <c r="V453" i="1"/>
  <c r="T454" i="1"/>
  <c r="U454" i="1"/>
  <c r="V454" i="1"/>
  <c r="T455" i="1"/>
  <c r="U455" i="1"/>
  <c r="V455" i="1"/>
  <c r="T456" i="1"/>
  <c r="U456" i="1"/>
  <c r="V456" i="1"/>
  <c r="T457" i="1"/>
  <c r="U457" i="1"/>
  <c r="V457" i="1"/>
  <c r="T458" i="1"/>
  <c r="U458" i="1"/>
  <c r="V458" i="1"/>
  <c r="T459" i="1"/>
  <c r="U459" i="1"/>
  <c r="V459" i="1"/>
  <c r="T460" i="1"/>
  <c r="U460" i="1"/>
  <c r="V460" i="1"/>
  <c r="T461" i="1"/>
  <c r="U461" i="1"/>
  <c r="V461" i="1"/>
  <c r="T462" i="1"/>
  <c r="U462" i="1"/>
  <c r="V462" i="1"/>
  <c r="T463" i="1"/>
  <c r="U463" i="1"/>
  <c r="V463" i="1"/>
  <c r="T464" i="1"/>
  <c r="U464" i="1"/>
  <c r="V464" i="1"/>
  <c r="T465" i="1"/>
  <c r="U465" i="1"/>
  <c r="V465" i="1"/>
  <c r="T466" i="1"/>
  <c r="U466" i="1"/>
  <c r="V466" i="1"/>
  <c r="T467" i="1"/>
  <c r="U467" i="1"/>
  <c r="V467" i="1"/>
  <c r="T468" i="1"/>
  <c r="U468" i="1"/>
  <c r="V468" i="1"/>
  <c r="T469" i="1"/>
  <c r="U469" i="1"/>
  <c r="V469" i="1"/>
  <c r="T470" i="1"/>
  <c r="U470" i="1"/>
  <c r="V470" i="1"/>
  <c r="T471" i="1"/>
  <c r="U471" i="1"/>
  <c r="V471" i="1"/>
  <c r="T472" i="1"/>
  <c r="U472" i="1"/>
  <c r="V472" i="1"/>
  <c r="T473" i="1"/>
  <c r="U473" i="1"/>
  <c r="V473" i="1"/>
  <c r="T474" i="1"/>
  <c r="U474" i="1"/>
  <c r="V474" i="1"/>
  <c r="T475" i="1"/>
  <c r="U475" i="1"/>
  <c r="V475" i="1"/>
  <c r="T476" i="1"/>
  <c r="U476" i="1"/>
  <c r="V476" i="1"/>
  <c r="T477" i="1"/>
  <c r="U477" i="1"/>
  <c r="V477" i="1"/>
  <c r="T478" i="1"/>
  <c r="U478" i="1"/>
  <c r="V478" i="1"/>
  <c r="T479" i="1"/>
  <c r="U479" i="1"/>
  <c r="V479" i="1"/>
  <c r="T480" i="1"/>
  <c r="U480" i="1"/>
  <c r="V480" i="1"/>
  <c r="T481" i="1"/>
  <c r="U481" i="1"/>
  <c r="V481" i="1"/>
  <c r="T482" i="1"/>
  <c r="U482" i="1"/>
  <c r="V482" i="1"/>
  <c r="T483" i="1"/>
  <c r="U483" i="1"/>
  <c r="V483" i="1"/>
  <c r="T484" i="1"/>
  <c r="U484" i="1"/>
  <c r="V484" i="1"/>
  <c r="T485" i="1"/>
  <c r="U485" i="1"/>
  <c r="V485" i="1"/>
  <c r="T486" i="1"/>
  <c r="U486" i="1"/>
  <c r="V486" i="1"/>
  <c r="T487" i="1"/>
  <c r="U487" i="1"/>
  <c r="V487" i="1"/>
  <c r="T488" i="1"/>
  <c r="U488" i="1"/>
  <c r="V488" i="1"/>
  <c r="T489" i="1"/>
  <c r="U489" i="1"/>
  <c r="V489" i="1"/>
  <c r="T490" i="1"/>
  <c r="U490" i="1"/>
  <c r="V490" i="1"/>
  <c r="T491" i="1"/>
  <c r="U491" i="1"/>
  <c r="V491" i="1"/>
  <c r="T492" i="1"/>
  <c r="U492" i="1"/>
  <c r="V492" i="1"/>
  <c r="T493" i="1"/>
  <c r="U493" i="1"/>
  <c r="V493" i="1"/>
  <c r="T494" i="1"/>
  <c r="U494" i="1"/>
  <c r="V494" i="1"/>
  <c r="T495" i="1"/>
  <c r="U495" i="1"/>
  <c r="V495" i="1"/>
  <c r="T496" i="1"/>
  <c r="U496" i="1"/>
  <c r="V496" i="1"/>
  <c r="T497" i="1"/>
  <c r="U497" i="1"/>
  <c r="V497" i="1"/>
  <c r="T498" i="1"/>
  <c r="U498" i="1"/>
  <c r="V498" i="1"/>
  <c r="T499" i="1"/>
  <c r="U499" i="1"/>
  <c r="V499" i="1"/>
  <c r="T500" i="1"/>
  <c r="U500" i="1"/>
  <c r="V500" i="1"/>
  <c r="T501" i="1"/>
  <c r="U501" i="1"/>
  <c r="V501" i="1"/>
  <c r="T502" i="1"/>
  <c r="U502" i="1"/>
  <c r="V502" i="1"/>
  <c r="T503" i="1"/>
  <c r="U503" i="1"/>
  <c r="V503" i="1"/>
  <c r="T504" i="1"/>
  <c r="U504" i="1"/>
  <c r="V504" i="1"/>
  <c r="T505" i="1"/>
  <c r="U505" i="1"/>
  <c r="V505" i="1"/>
  <c r="T506" i="1"/>
  <c r="U506" i="1"/>
  <c r="V506" i="1"/>
  <c r="T507" i="1"/>
  <c r="U507" i="1"/>
  <c r="V507" i="1"/>
  <c r="T508" i="1"/>
  <c r="U508" i="1"/>
  <c r="V508" i="1"/>
  <c r="T509" i="1"/>
  <c r="U509" i="1"/>
  <c r="V509" i="1"/>
  <c r="T510" i="1"/>
  <c r="U510" i="1"/>
  <c r="V510" i="1"/>
  <c r="T511" i="1"/>
  <c r="U511" i="1"/>
  <c r="V511" i="1"/>
  <c r="T512" i="1"/>
  <c r="U512" i="1"/>
  <c r="V512" i="1"/>
  <c r="T513" i="1"/>
  <c r="U513" i="1"/>
  <c r="V513" i="1"/>
  <c r="T514" i="1"/>
  <c r="U514" i="1"/>
  <c r="V514" i="1"/>
  <c r="T515" i="1"/>
  <c r="U515" i="1"/>
  <c r="V515" i="1"/>
  <c r="T516" i="1"/>
  <c r="U516" i="1"/>
  <c r="V516" i="1"/>
  <c r="T517" i="1"/>
  <c r="U517" i="1"/>
  <c r="V517" i="1"/>
  <c r="T518" i="1"/>
  <c r="U518" i="1"/>
  <c r="V518" i="1"/>
  <c r="T519" i="1"/>
  <c r="U519" i="1"/>
  <c r="V519" i="1"/>
  <c r="T520" i="1"/>
  <c r="U520" i="1"/>
  <c r="V520" i="1"/>
  <c r="T521" i="1"/>
  <c r="U521" i="1"/>
  <c r="V521" i="1"/>
  <c r="T522" i="1"/>
  <c r="U522" i="1"/>
  <c r="V522" i="1"/>
  <c r="T523" i="1"/>
  <c r="U523" i="1"/>
  <c r="V523" i="1"/>
  <c r="T524" i="1"/>
  <c r="U524" i="1"/>
  <c r="V524" i="1"/>
  <c r="T525" i="1"/>
  <c r="U525" i="1"/>
  <c r="V525" i="1"/>
  <c r="T526" i="1"/>
  <c r="U526" i="1"/>
  <c r="V526" i="1"/>
  <c r="T527" i="1"/>
  <c r="U527" i="1"/>
  <c r="V527" i="1"/>
  <c r="T528" i="1"/>
  <c r="U528" i="1"/>
  <c r="V528" i="1"/>
  <c r="T529" i="1"/>
  <c r="U529" i="1"/>
  <c r="V529" i="1"/>
  <c r="T530" i="1"/>
  <c r="U530" i="1"/>
  <c r="V530" i="1"/>
  <c r="T531" i="1"/>
  <c r="U531" i="1"/>
  <c r="V531" i="1"/>
  <c r="T532" i="1"/>
  <c r="U532" i="1"/>
  <c r="V532" i="1"/>
  <c r="T533" i="1"/>
  <c r="U533" i="1"/>
  <c r="V533" i="1"/>
  <c r="T534" i="1"/>
  <c r="U534" i="1"/>
  <c r="V534" i="1"/>
  <c r="T535" i="1"/>
  <c r="U535" i="1"/>
  <c r="V535" i="1"/>
  <c r="T536" i="1"/>
  <c r="U536" i="1"/>
  <c r="V536" i="1"/>
  <c r="T537" i="1"/>
  <c r="U537" i="1"/>
  <c r="V537" i="1"/>
  <c r="T538" i="1"/>
  <c r="U538" i="1"/>
  <c r="V538" i="1"/>
  <c r="T539" i="1"/>
  <c r="U539" i="1"/>
  <c r="V539" i="1"/>
  <c r="T540" i="1"/>
  <c r="U540" i="1"/>
  <c r="V540" i="1"/>
  <c r="T541" i="1"/>
  <c r="U541" i="1"/>
  <c r="V541" i="1"/>
  <c r="T542" i="1"/>
  <c r="U542" i="1"/>
  <c r="V542" i="1"/>
  <c r="T543" i="1"/>
  <c r="U543" i="1"/>
  <c r="V543" i="1"/>
  <c r="T544" i="1"/>
  <c r="U544" i="1"/>
  <c r="V544" i="1"/>
  <c r="T545" i="1"/>
  <c r="U545" i="1"/>
  <c r="V545" i="1"/>
  <c r="T546" i="1"/>
  <c r="U546" i="1"/>
  <c r="V546" i="1"/>
  <c r="T547" i="1"/>
  <c r="U547" i="1"/>
  <c r="V547" i="1"/>
  <c r="T548" i="1"/>
  <c r="U548" i="1"/>
  <c r="V548" i="1"/>
  <c r="T549" i="1"/>
  <c r="U549" i="1"/>
  <c r="V549" i="1"/>
  <c r="T550" i="1"/>
  <c r="U550" i="1"/>
  <c r="V550" i="1"/>
  <c r="T551" i="1"/>
  <c r="U551" i="1"/>
  <c r="V551" i="1"/>
  <c r="T552" i="1"/>
  <c r="U552" i="1"/>
  <c r="V552" i="1"/>
  <c r="T553" i="1"/>
  <c r="U553" i="1"/>
  <c r="V553" i="1"/>
  <c r="T554" i="1"/>
  <c r="U554" i="1"/>
  <c r="V554" i="1"/>
  <c r="T555" i="1"/>
  <c r="U555" i="1"/>
  <c r="V555" i="1"/>
  <c r="T556" i="1"/>
  <c r="U556" i="1"/>
  <c r="V556" i="1"/>
  <c r="T557" i="1"/>
  <c r="U557" i="1"/>
  <c r="V557" i="1"/>
  <c r="T558" i="1"/>
  <c r="U558" i="1"/>
  <c r="V558" i="1"/>
  <c r="T559" i="1"/>
  <c r="U559" i="1"/>
  <c r="V559" i="1"/>
  <c r="T560" i="1"/>
  <c r="U560" i="1"/>
  <c r="V560" i="1"/>
  <c r="T561" i="1"/>
  <c r="U561" i="1"/>
  <c r="V561" i="1"/>
  <c r="T562" i="1"/>
  <c r="U562" i="1"/>
  <c r="V562" i="1"/>
  <c r="T563" i="1"/>
  <c r="U563" i="1"/>
  <c r="V563" i="1"/>
  <c r="T564" i="1"/>
  <c r="U564" i="1"/>
  <c r="V564" i="1"/>
  <c r="T565" i="1"/>
  <c r="U565" i="1"/>
  <c r="V565" i="1"/>
  <c r="T566" i="1"/>
  <c r="U566" i="1"/>
  <c r="V566" i="1"/>
  <c r="T567" i="1"/>
  <c r="U567" i="1"/>
  <c r="V567" i="1"/>
  <c r="T568" i="1"/>
  <c r="U568" i="1"/>
  <c r="V568" i="1"/>
  <c r="T569" i="1"/>
  <c r="U569" i="1"/>
  <c r="V569" i="1"/>
  <c r="T570" i="1"/>
  <c r="U570" i="1"/>
  <c r="V570" i="1"/>
  <c r="T571" i="1"/>
  <c r="U571" i="1"/>
  <c r="V571" i="1"/>
  <c r="T572" i="1"/>
  <c r="U572" i="1"/>
  <c r="V572" i="1"/>
  <c r="T573" i="1"/>
  <c r="U573" i="1"/>
  <c r="V573" i="1"/>
  <c r="T574" i="1"/>
  <c r="U574" i="1"/>
  <c r="V574" i="1"/>
  <c r="T575" i="1"/>
  <c r="U575" i="1"/>
  <c r="V575" i="1"/>
  <c r="T576" i="1"/>
  <c r="U576" i="1"/>
  <c r="V576" i="1"/>
  <c r="T577" i="1"/>
  <c r="U577" i="1"/>
  <c r="V577" i="1"/>
  <c r="T578" i="1"/>
  <c r="U578" i="1"/>
  <c r="V578" i="1"/>
  <c r="T579" i="1"/>
  <c r="U579" i="1"/>
  <c r="V579" i="1"/>
  <c r="T580" i="1"/>
  <c r="U580" i="1"/>
  <c r="V580" i="1"/>
  <c r="T581" i="1"/>
  <c r="U581" i="1"/>
  <c r="V581" i="1"/>
  <c r="T582" i="1"/>
  <c r="U582" i="1"/>
  <c r="V582" i="1"/>
  <c r="T583" i="1"/>
  <c r="U583" i="1"/>
  <c r="V583" i="1"/>
  <c r="T584" i="1"/>
  <c r="U584" i="1"/>
  <c r="V584" i="1"/>
  <c r="T585" i="1"/>
  <c r="U585" i="1"/>
  <c r="V585" i="1"/>
  <c r="T586" i="1"/>
  <c r="U586" i="1"/>
  <c r="V586" i="1"/>
  <c r="T587" i="1"/>
  <c r="U587" i="1"/>
  <c r="V587" i="1"/>
  <c r="T588" i="1"/>
  <c r="U588" i="1"/>
  <c r="V588" i="1"/>
  <c r="T589" i="1"/>
  <c r="U589" i="1"/>
  <c r="V589" i="1"/>
  <c r="T590" i="1"/>
  <c r="U590" i="1"/>
  <c r="V590" i="1"/>
  <c r="T591" i="1"/>
  <c r="U591" i="1"/>
  <c r="V591" i="1"/>
  <c r="T592" i="1"/>
  <c r="U592" i="1"/>
  <c r="V592" i="1"/>
  <c r="T593" i="1"/>
  <c r="U593" i="1"/>
  <c r="V593" i="1"/>
  <c r="T594" i="1"/>
  <c r="U594" i="1"/>
  <c r="V594" i="1"/>
  <c r="T595" i="1"/>
  <c r="U595" i="1"/>
  <c r="V595" i="1"/>
  <c r="T596" i="1"/>
  <c r="U596" i="1"/>
  <c r="V596" i="1"/>
  <c r="T597" i="1"/>
  <c r="U597" i="1"/>
  <c r="V597" i="1"/>
  <c r="T598" i="1"/>
  <c r="U598" i="1"/>
  <c r="V598" i="1"/>
  <c r="T599" i="1"/>
  <c r="U599" i="1"/>
  <c r="V599" i="1"/>
  <c r="T600" i="1"/>
  <c r="U600" i="1"/>
  <c r="V600" i="1"/>
  <c r="T601" i="1"/>
  <c r="U601" i="1"/>
  <c r="V601" i="1"/>
  <c r="T602" i="1"/>
  <c r="U602" i="1"/>
  <c r="V602" i="1"/>
  <c r="T603" i="1"/>
  <c r="U603" i="1"/>
  <c r="V603" i="1"/>
  <c r="T604" i="1"/>
  <c r="U604" i="1"/>
  <c r="V604" i="1"/>
  <c r="T605" i="1"/>
  <c r="U605" i="1"/>
  <c r="V605" i="1"/>
  <c r="T606" i="1"/>
  <c r="U606" i="1"/>
  <c r="V606" i="1"/>
  <c r="T607" i="1"/>
  <c r="U607" i="1"/>
  <c r="V607" i="1"/>
  <c r="T608" i="1"/>
  <c r="U608" i="1"/>
  <c r="V608" i="1"/>
  <c r="T609" i="1"/>
  <c r="U609" i="1"/>
  <c r="V609" i="1"/>
  <c r="T610" i="1"/>
  <c r="U610" i="1"/>
  <c r="V610" i="1"/>
  <c r="T611" i="1"/>
  <c r="U611" i="1"/>
  <c r="V611" i="1"/>
  <c r="T612" i="1"/>
  <c r="U612" i="1"/>
  <c r="V612" i="1"/>
  <c r="T613" i="1"/>
  <c r="U613" i="1"/>
  <c r="V613" i="1"/>
  <c r="T614" i="1"/>
  <c r="U614" i="1"/>
  <c r="V614" i="1"/>
  <c r="T615" i="1"/>
  <c r="U615" i="1"/>
  <c r="V615" i="1"/>
  <c r="T616" i="1"/>
  <c r="U616" i="1"/>
  <c r="V616" i="1"/>
  <c r="T617" i="1"/>
  <c r="U617" i="1"/>
  <c r="V617" i="1"/>
  <c r="T618" i="1"/>
  <c r="U618" i="1"/>
  <c r="V618" i="1"/>
  <c r="T619" i="1"/>
  <c r="U619" i="1"/>
  <c r="V619" i="1"/>
  <c r="T620" i="1"/>
  <c r="U620" i="1"/>
  <c r="V620" i="1"/>
  <c r="T621" i="1"/>
  <c r="U621" i="1"/>
  <c r="V621" i="1"/>
  <c r="T622" i="1"/>
  <c r="U622" i="1"/>
  <c r="V622" i="1"/>
  <c r="T623" i="1"/>
  <c r="U623" i="1"/>
  <c r="V623" i="1"/>
  <c r="T624" i="1"/>
  <c r="U624" i="1"/>
  <c r="V624" i="1"/>
  <c r="T625" i="1"/>
  <c r="U625" i="1"/>
  <c r="V625" i="1"/>
  <c r="T626" i="1"/>
  <c r="U626" i="1"/>
  <c r="V626" i="1"/>
  <c r="T627" i="1"/>
  <c r="U627" i="1"/>
  <c r="V627" i="1"/>
  <c r="T628" i="1"/>
  <c r="U628" i="1"/>
  <c r="V628" i="1"/>
  <c r="T629" i="1"/>
  <c r="U629" i="1"/>
  <c r="V629" i="1"/>
  <c r="T630" i="1"/>
  <c r="U630" i="1"/>
  <c r="V630" i="1"/>
  <c r="T631" i="1"/>
  <c r="U631" i="1"/>
  <c r="V631" i="1"/>
  <c r="T632" i="1"/>
  <c r="U632" i="1"/>
  <c r="V632" i="1"/>
  <c r="T633" i="1"/>
  <c r="U633" i="1"/>
  <c r="V633" i="1"/>
  <c r="T634" i="1"/>
  <c r="U634" i="1"/>
  <c r="V634" i="1"/>
  <c r="T635" i="1"/>
  <c r="U635" i="1"/>
  <c r="V635" i="1"/>
  <c r="T636" i="1"/>
  <c r="U636" i="1"/>
  <c r="V636" i="1"/>
  <c r="T637" i="1"/>
  <c r="U637" i="1"/>
  <c r="V637" i="1"/>
  <c r="T638" i="1"/>
  <c r="U638" i="1"/>
  <c r="V638" i="1"/>
  <c r="T639" i="1"/>
  <c r="U639" i="1"/>
  <c r="V639" i="1"/>
  <c r="T640" i="1"/>
  <c r="U640" i="1"/>
  <c r="V640" i="1"/>
  <c r="T641" i="1"/>
  <c r="U641" i="1"/>
  <c r="V641" i="1"/>
  <c r="T642" i="1"/>
  <c r="U642" i="1"/>
  <c r="V642" i="1"/>
  <c r="T643" i="1"/>
  <c r="U643" i="1"/>
  <c r="V643" i="1"/>
  <c r="T644" i="1"/>
  <c r="U644" i="1"/>
  <c r="V644" i="1"/>
  <c r="T645" i="1"/>
  <c r="U645" i="1"/>
  <c r="V645" i="1"/>
  <c r="T646" i="1"/>
  <c r="U646" i="1"/>
  <c r="V646" i="1"/>
  <c r="T647" i="1"/>
  <c r="U647" i="1"/>
  <c r="V647" i="1"/>
  <c r="T648" i="1"/>
  <c r="U648" i="1"/>
  <c r="V648" i="1"/>
  <c r="T649" i="1"/>
  <c r="U649" i="1"/>
  <c r="V649" i="1"/>
  <c r="T650" i="1"/>
  <c r="U650" i="1"/>
  <c r="V650" i="1"/>
  <c r="T651" i="1"/>
  <c r="U651" i="1"/>
  <c r="V651" i="1"/>
  <c r="T652" i="1"/>
  <c r="U652" i="1"/>
  <c r="V652" i="1"/>
  <c r="T653" i="1"/>
  <c r="U653" i="1"/>
  <c r="V653" i="1"/>
  <c r="T654" i="1"/>
  <c r="U654" i="1"/>
  <c r="V654" i="1"/>
  <c r="T655" i="1"/>
  <c r="U655" i="1"/>
  <c r="V655" i="1"/>
  <c r="T656" i="1"/>
  <c r="U656" i="1"/>
  <c r="V656" i="1"/>
  <c r="T657" i="1"/>
  <c r="U657" i="1"/>
  <c r="V657" i="1"/>
  <c r="T658" i="1"/>
  <c r="U658" i="1"/>
  <c r="V658" i="1"/>
  <c r="T659" i="1"/>
  <c r="U659" i="1"/>
  <c r="V659" i="1"/>
  <c r="T660" i="1"/>
  <c r="U660" i="1"/>
  <c r="V660" i="1"/>
  <c r="T661" i="1"/>
  <c r="U661" i="1"/>
  <c r="V661" i="1"/>
  <c r="T662" i="1"/>
  <c r="U662" i="1"/>
  <c r="V662" i="1"/>
  <c r="T663" i="1"/>
  <c r="U663" i="1"/>
  <c r="V663" i="1"/>
  <c r="T664" i="1"/>
  <c r="U664" i="1"/>
  <c r="V664" i="1"/>
  <c r="T665" i="1"/>
  <c r="U665" i="1"/>
  <c r="V665" i="1"/>
  <c r="T666" i="1"/>
  <c r="U666" i="1"/>
  <c r="V666" i="1"/>
  <c r="T667" i="1"/>
  <c r="U667" i="1"/>
  <c r="V667" i="1"/>
  <c r="T668" i="1"/>
  <c r="U668" i="1"/>
  <c r="V668" i="1"/>
  <c r="T669" i="1"/>
  <c r="U669" i="1"/>
  <c r="V669" i="1"/>
  <c r="T670" i="1"/>
  <c r="U670" i="1"/>
  <c r="V670" i="1"/>
  <c r="T671" i="1"/>
  <c r="U671" i="1"/>
  <c r="V671" i="1"/>
  <c r="T672" i="1"/>
  <c r="U672" i="1"/>
  <c r="V672" i="1"/>
  <c r="T673" i="1"/>
  <c r="U673" i="1"/>
  <c r="V673" i="1"/>
  <c r="T674" i="1"/>
  <c r="U674" i="1"/>
  <c r="V674" i="1"/>
  <c r="T675" i="1"/>
  <c r="U675" i="1"/>
  <c r="V675" i="1"/>
  <c r="T676" i="1"/>
  <c r="U676" i="1"/>
  <c r="V676" i="1"/>
  <c r="T677" i="1"/>
  <c r="U677" i="1"/>
  <c r="V677" i="1"/>
  <c r="T678" i="1"/>
  <c r="U678" i="1"/>
  <c r="V678" i="1"/>
  <c r="T679" i="1"/>
  <c r="U679" i="1"/>
  <c r="V679" i="1"/>
  <c r="T680" i="1"/>
  <c r="U680" i="1"/>
  <c r="V680" i="1"/>
  <c r="T681" i="1"/>
  <c r="U681" i="1"/>
  <c r="V681" i="1"/>
  <c r="T682" i="1"/>
  <c r="U682" i="1"/>
  <c r="V682" i="1"/>
  <c r="T683" i="1"/>
  <c r="U683" i="1"/>
  <c r="V683" i="1"/>
  <c r="T684" i="1"/>
  <c r="U684" i="1"/>
  <c r="V684" i="1"/>
  <c r="T685" i="1"/>
  <c r="U685" i="1"/>
  <c r="V685" i="1"/>
  <c r="T686" i="1"/>
  <c r="U686" i="1"/>
  <c r="V686" i="1"/>
  <c r="T687" i="1"/>
  <c r="U687" i="1"/>
  <c r="V687" i="1"/>
  <c r="T688" i="1"/>
  <c r="U688" i="1"/>
  <c r="V688" i="1"/>
  <c r="T689" i="1"/>
  <c r="U689" i="1"/>
  <c r="V689" i="1"/>
  <c r="T690" i="1"/>
  <c r="U690" i="1"/>
  <c r="V690" i="1"/>
  <c r="T691" i="1"/>
  <c r="U691" i="1"/>
  <c r="V691" i="1"/>
  <c r="T692" i="1"/>
  <c r="U692" i="1"/>
  <c r="V692" i="1"/>
  <c r="T693" i="1"/>
  <c r="U693" i="1"/>
  <c r="V693" i="1"/>
  <c r="T694" i="1"/>
  <c r="U694" i="1"/>
  <c r="V694" i="1"/>
  <c r="T695" i="1"/>
  <c r="U695" i="1"/>
  <c r="V695" i="1"/>
  <c r="T696" i="1"/>
  <c r="U696" i="1"/>
  <c r="V696" i="1"/>
  <c r="T697" i="1"/>
  <c r="U697" i="1"/>
  <c r="V697" i="1"/>
  <c r="T698" i="1"/>
  <c r="U698" i="1"/>
  <c r="V698" i="1"/>
  <c r="T699" i="1"/>
  <c r="U699" i="1"/>
  <c r="V699" i="1"/>
  <c r="T700" i="1"/>
  <c r="U700" i="1"/>
  <c r="V700" i="1"/>
  <c r="T701" i="1"/>
  <c r="U701" i="1"/>
  <c r="V701" i="1"/>
  <c r="T702" i="1"/>
  <c r="U702" i="1"/>
  <c r="V702" i="1"/>
  <c r="T703" i="1"/>
  <c r="U703" i="1"/>
  <c r="V703" i="1"/>
  <c r="T704" i="1"/>
  <c r="U704" i="1"/>
  <c r="V704" i="1"/>
  <c r="T705" i="1"/>
  <c r="U705" i="1"/>
  <c r="V705" i="1"/>
  <c r="T706" i="1"/>
  <c r="U706" i="1"/>
  <c r="V706" i="1"/>
  <c r="T707" i="1"/>
  <c r="U707" i="1"/>
  <c r="V707" i="1"/>
  <c r="T708" i="1"/>
  <c r="U708" i="1"/>
  <c r="V708" i="1"/>
  <c r="T709" i="1"/>
  <c r="U709" i="1"/>
  <c r="V709" i="1"/>
  <c r="T710" i="1"/>
  <c r="U710" i="1"/>
  <c r="V710" i="1"/>
  <c r="T711" i="1"/>
  <c r="U711" i="1"/>
  <c r="V711" i="1"/>
  <c r="T712" i="1"/>
  <c r="U712" i="1"/>
  <c r="V712" i="1"/>
  <c r="T713" i="1"/>
  <c r="U713" i="1"/>
  <c r="V713" i="1"/>
  <c r="T714" i="1"/>
  <c r="U714" i="1"/>
  <c r="V714" i="1"/>
  <c r="T715" i="1"/>
  <c r="U715" i="1"/>
  <c r="V715" i="1"/>
  <c r="T716" i="1"/>
  <c r="U716" i="1"/>
  <c r="V716" i="1"/>
  <c r="T717" i="1"/>
  <c r="U717" i="1"/>
  <c r="V717" i="1"/>
  <c r="T718" i="1"/>
  <c r="U718" i="1"/>
  <c r="V718" i="1"/>
  <c r="T719" i="1"/>
  <c r="U719" i="1"/>
  <c r="V719" i="1"/>
  <c r="T720" i="1"/>
  <c r="U720" i="1"/>
  <c r="V720" i="1"/>
  <c r="T721" i="1"/>
  <c r="U721" i="1"/>
  <c r="V721" i="1"/>
  <c r="T722" i="1"/>
  <c r="U722" i="1"/>
  <c r="V722" i="1"/>
  <c r="T723" i="1"/>
  <c r="U723" i="1"/>
  <c r="V723" i="1"/>
  <c r="T724" i="1"/>
  <c r="U724" i="1"/>
  <c r="V724" i="1"/>
  <c r="T725" i="1"/>
  <c r="U725" i="1"/>
  <c r="V725" i="1"/>
  <c r="T726" i="1"/>
  <c r="U726" i="1"/>
  <c r="V726" i="1"/>
  <c r="T727" i="1"/>
  <c r="U727" i="1"/>
  <c r="V727" i="1"/>
  <c r="T728" i="1"/>
  <c r="U728" i="1"/>
  <c r="V728" i="1"/>
  <c r="T729" i="1"/>
  <c r="U729" i="1"/>
  <c r="V729" i="1"/>
  <c r="T730" i="1"/>
  <c r="U730" i="1"/>
  <c r="V730" i="1"/>
  <c r="T731" i="1"/>
  <c r="U731" i="1"/>
  <c r="V731" i="1"/>
  <c r="T732" i="1"/>
  <c r="U732" i="1"/>
  <c r="V732" i="1"/>
  <c r="T733" i="1"/>
  <c r="U733" i="1"/>
  <c r="V733" i="1"/>
  <c r="T734" i="1"/>
  <c r="U734" i="1"/>
  <c r="V734" i="1"/>
  <c r="T735" i="1"/>
  <c r="U735" i="1"/>
  <c r="V735" i="1"/>
  <c r="T736" i="1"/>
  <c r="U736" i="1"/>
  <c r="V736" i="1"/>
  <c r="T737" i="1"/>
  <c r="U737" i="1"/>
  <c r="V737" i="1"/>
  <c r="T738" i="1"/>
  <c r="U738" i="1"/>
  <c r="V738" i="1"/>
  <c r="T739" i="1"/>
  <c r="U739" i="1"/>
  <c r="V739" i="1"/>
  <c r="T740" i="1"/>
  <c r="U740" i="1"/>
  <c r="V740" i="1"/>
  <c r="T741" i="1"/>
  <c r="U741" i="1"/>
  <c r="V741" i="1"/>
  <c r="T742" i="1"/>
  <c r="U742" i="1"/>
  <c r="V742" i="1"/>
  <c r="T743" i="1"/>
  <c r="U743" i="1"/>
  <c r="V743" i="1"/>
  <c r="T744" i="1"/>
  <c r="U744" i="1"/>
  <c r="V744" i="1"/>
  <c r="T745" i="1"/>
  <c r="U745" i="1"/>
  <c r="V745" i="1"/>
  <c r="T746" i="1"/>
  <c r="U746" i="1"/>
  <c r="V746" i="1"/>
  <c r="T747" i="1"/>
  <c r="U747" i="1"/>
  <c r="V747" i="1"/>
  <c r="T748" i="1"/>
  <c r="U748" i="1"/>
  <c r="V748" i="1"/>
  <c r="T749" i="1"/>
  <c r="U749" i="1"/>
  <c r="V749" i="1"/>
  <c r="T750" i="1"/>
  <c r="U750" i="1"/>
  <c r="V750" i="1"/>
  <c r="T751" i="1"/>
  <c r="U751" i="1"/>
  <c r="V751" i="1"/>
  <c r="T752" i="1"/>
  <c r="U752" i="1"/>
  <c r="V752" i="1"/>
  <c r="T753" i="1"/>
  <c r="U753" i="1"/>
  <c r="V753" i="1"/>
  <c r="T754" i="1"/>
  <c r="U754" i="1"/>
  <c r="V754" i="1"/>
  <c r="T755" i="1"/>
  <c r="U755" i="1"/>
  <c r="V755" i="1"/>
  <c r="T756" i="1"/>
  <c r="U756" i="1"/>
  <c r="V756" i="1"/>
  <c r="T757" i="1"/>
  <c r="U757" i="1"/>
  <c r="V757" i="1"/>
  <c r="T758" i="1"/>
  <c r="U758" i="1"/>
  <c r="V758" i="1"/>
  <c r="T759" i="1"/>
  <c r="U759" i="1"/>
  <c r="V759" i="1"/>
  <c r="T760" i="1"/>
  <c r="U760" i="1"/>
  <c r="V760" i="1"/>
  <c r="T761" i="1"/>
  <c r="U761" i="1"/>
  <c r="V761" i="1"/>
  <c r="T762" i="1"/>
  <c r="U762" i="1"/>
  <c r="V762" i="1"/>
  <c r="T763" i="1"/>
  <c r="U763" i="1"/>
  <c r="V763" i="1"/>
  <c r="T764" i="1"/>
  <c r="U764" i="1"/>
  <c r="V764" i="1"/>
  <c r="T765" i="1"/>
  <c r="U765" i="1"/>
  <c r="V765" i="1"/>
  <c r="T766" i="1"/>
  <c r="U766" i="1"/>
  <c r="V766" i="1"/>
  <c r="T767" i="1"/>
  <c r="U767" i="1"/>
  <c r="V767" i="1"/>
  <c r="T768" i="1"/>
  <c r="U768" i="1"/>
  <c r="V768" i="1"/>
  <c r="T769" i="1"/>
  <c r="U769" i="1"/>
  <c r="V769" i="1"/>
  <c r="T770" i="1"/>
  <c r="U770" i="1"/>
  <c r="V770" i="1"/>
  <c r="T771" i="1"/>
  <c r="U771" i="1"/>
  <c r="V771" i="1"/>
  <c r="T772" i="1"/>
  <c r="U772" i="1"/>
  <c r="V772" i="1"/>
  <c r="T773" i="1"/>
  <c r="U773" i="1"/>
  <c r="V773" i="1"/>
  <c r="T774" i="1"/>
  <c r="U774" i="1"/>
  <c r="V774" i="1"/>
  <c r="T775" i="1"/>
  <c r="U775" i="1"/>
  <c r="V775" i="1"/>
  <c r="T776" i="1"/>
  <c r="U776" i="1"/>
  <c r="V776" i="1"/>
  <c r="T777" i="1"/>
  <c r="U777" i="1"/>
  <c r="V777" i="1"/>
  <c r="T778" i="1"/>
  <c r="U778" i="1"/>
  <c r="V778" i="1"/>
  <c r="T779" i="1"/>
  <c r="U779" i="1"/>
  <c r="V779" i="1"/>
  <c r="T780" i="1"/>
  <c r="U780" i="1"/>
  <c r="V780" i="1"/>
  <c r="T781" i="1"/>
  <c r="U781" i="1"/>
  <c r="V781" i="1"/>
  <c r="T782" i="1"/>
  <c r="U782" i="1"/>
  <c r="V782" i="1"/>
  <c r="T783" i="1"/>
  <c r="U783" i="1"/>
  <c r="V783" i="1"/>
  <c r="T784" i="1"/>
  <c r="U784" i="1"/>
  <c r="V784" i="1"/>
  <c r="T785" i="1"/>
  <c r="U785" i="1"/>
  <c r="V785" i="1"/>
  <c r="T786" i="1"/>
  <c r="U786" i="1"/>
  <c r="V786" i="1"/>
  <c r="T787" i="1"/>
  <c r="U787" i="1"/>
  <c r="V787" i="1"/>
  <c r="T788" i="1"/>
  <c r="U788" i="1"/>
  <c r="V788" i="1"/>
  <c r="T789" i="1"/>
  <c r="U789" i="1"/>
  <c r="V789" i="1"/>
  <c r="T790" i="1"/>
  <c r="U790" i="1"/>
  <c r="V790" i="1"/>
  <c r="T791" i="1"/>
  <c r="U791" i="1"/>
  <c r="V791" i="1"/>
  <c r="T792" i="1"/>
  <c r="U792" i="1"/>
  <c r="V792" i="1"/>
  <c r="T793" i="1"/>
  <c r="U793" i="1"/>
  <c r="V793" i="1"/>
  <c r="T794" i="1"/>
  <c r="U794" i="1"/>
  <c r="V794" i="1"/>
  <c r="T795" i="1"/>
  <c r="U795" i="1"/>
  <c r="V795" i="1"/>
  <c r="T796" i="1"/>
  <c r="U796" i="1"/>
  <c r="V796" i="1"/>
  <c r="T797" i="1"/>
  <c r="U797" i="1"/>
  <c r="V797" i="1"/>
  <c r="T798" i="1"/>
  <c r="U798" i="1"/>
  <c r="V798" i="1"/>
  <c r="T799" i="1"/>
  <c r="U799" i="1"/>
  <c r="V799" i="1"/>
  <c r="T800" i="1"/>
  <c r="U800" i="1"/>
  <c r="V800" i="1"/>
  <c r="T801" i="1"/>
  <c r="U801" i="1"/>
  <c r="V801" i="1"/>
  <c r="T802" i="1"/>
  <c r="U802" i="1"/>
  <c r="V802" i="1"/>
  <c r="T803" i="1"/>
  <c r="U803" i="1"/>
  <c r="V803" i="1"/>
  <c r="T804" i="1"/>
  <c r="U804" i="1"/>
  <c r="V804" i="1"/>
  <c r="T805" i="1"/>
  <c r="U805" i="1"/>
  <c r="V805" i="1"/>
  <c r="T806" i="1"/>
  <c r="U806" i="1"/>
  <c r="V806" i="1"/>
  <c r="T807" i="1"/>
  <c r="U807" i="1"/>
  <c r="V807" i="1"/>
  <c r="T808" i="1"/>
  <c r="U808" i="1"/>
  <c r="V808" i="1"/>
  <c r="T809" i="1"/>
  <c r="U809" i="1"/>
  <c r="V809" i="1"/>
  <c r="T810" i="1"/>
  <c r="U810" i="1"/>
  <c r="V810" i="1"/>
  <c r="T811" i="1"/>
  <c r="U811" i="1"/>
  <c r="V811" i="1"/>
  <c r="T812" i="1"/>
  <c r="U812" i="1"/>
  <c r="V812" i="1"/>
  <c r="T813" i="1"/>
  <c r="U813" i="1"/>
  <c r="V813" i="1"/>
  <c r="T814" i="1"/>
  <c r="U814" i="1"/>
  <c r="V814" i="1"/>
  <c r="T815" i="1"/>
  <c r="U815" i="1"/>
  <c r="V815" i="1"/>
  <c r="T816" i="1"/>
  <c r="U816" i="1"/>
  <c r="V816" i="1"/>
  <c r="T817" i="1"/>
  <c r="U817" i="1"/>
  <c r="V817" i="1"/>
  <c r="T818" i="1"/>
  <c r="U818" i="1"/>
  <c r="V818" i="1"/>
  <c r="T819" i="1"/>
  <c r="U819" i="1"/>
  <c r="V819" i="1"/>
  <c r="T820" i="1"/>
  <c r="U820" i="1"/>
  <c r="V820" i="1"/>
  <c r="T821" i="1"/>
  <c r="U821" i="1"/>
  <c r="V821" i="1"/>
  <c r="T822" i="1"/>
  <c r="U822" i="1"/>
  <c r="V822" i="1"/>
  <c r="T823" i="1"/>
  <c r="U823" i="1"/>
  <c r="V823" i="1"/>
  <c r="T824" i="1"/>
  <c r="U824" i="1"/>
  <c r="V824" i="1"/>
  <c r="T825" i="1"/>
  <c r="U825" i="1"/>
  <c r="V825" i="1"/>
  <c r="T826" i="1"/>
  <c r="U826" i="1"/>
  <c r="V826" i="1"/>
  <c r="T827" i="1"/>
  <c r="U827" i="1"/>
  <c r="V827" i="1"/>
  <c r="T828" i="1"/>
  <c r="U828" i="1"/>
  <c r="V828" i="1"/>
  <c r="T829" i="1"/>
  <c r="U829" i="1"/>
  <c r="V829" i="1"/>
  <c r="T830" i="1"/>
  <c r="U830" i="1"/>
  <c r="V830" i="1"/>
  <c r="T831" i="1"/>
  <c r="U831" i="1"/>
  <c r="V831" i="1"/>
  <c r="T832" i="1"/>
  <c r="U832" i="1"/>
  <c r="V832" i="1"/>
  <c r="T833" i="1"/>
  <c r="U833" i="1"/>
  <c r="V833" i="1"/>
  <c r="T834" i="1"/>
  <c r="U834" i="1"/>
  <c r="V834" i="1"/>
  <c r="T835" i="1"/>
  <c r="U835" i="1"/>
  <c r="V835" i="1"/>
  <c r="T836" i="1"/>
  <c r="U836" i="1"/>
  <c r="V836" i="1"/>
  <c r="T837" i="1"/>
  <c r="U837" i="1"/>
  <c r="V837" i="1"/>
  <c r="T838" i="1"/>
  <c r="U838" i="1"/>
  <c r="V838" i="1"/>
  <c r="T839" i="1"/>
  <c r="U839" i="1"/>
  <c r="V839" i="1"/>
  <c r="T840" i="1"/>
  <c r="U840" i="1"/>
  <c r="V840" i="1"/>
  <c r="T841" i="1"/>
  <c r="U841" i="1"/>
  <c r="V841" i="1"/>
  <c r="T842" i="1"/>
  <c r="U842" i="1"/>
  <c r="V842" i="1"/>
  <c r="T843" i="1"/>
  <c r="U843" i="1"/>
  <c r="V843" i="1"/>
  <c r="T844" i="1"/>
  <c r="U844" i="1"/>
  <c r="V844" i="1"/>
  <c r="T845" i="1"/>
  <c r="U845" i="1"/>
  <c r="V845" i="1"/>
  <c r="T846" i="1"/>
  <c r="U846" i="1"/>
  <c r="V846" i="1"/>
  <c r="T847" i="1"/>
  <c r="U847" i="1"/>
  <c r="V847" i="1"/>
  <c r="T848" i="1"/>
  <c r="U848" i="1"/>
  <c r="V848" i="1"/>
  <c r="T849" i="1"/>
  <c r="U849" i="1"/>
  <c r="V849" i="1"/>
  <c r="T850" i="1"/>
  <c r="U850" i="1"/>
  <c r="V850" i="1"/>
  <c r="T851" i="1"/>
  <c r="U851" i="1"/>
  <c r="V851" i="1"/>
  <c r="T852" i="1"/>
  <c r="U852" i="1"/>
  <c r="V852" i="1"/>
  <c r="T853" i="1"/>
  <c r="U853" i="1"/>
  <c r="V853" i="1"/>
  <c r="T854" i="1"/>
  <c r="U854" i="1"/>
  <c r="V854" i="1"/>
  <c r="T855" i="1"/>
  <c r="U855" i="1"/>
  <c r="V855" i="1"/>
  <c r="T856" i="1"/>
  <c r="U856" i="1"/>
  <c r="V856" i="1"/>
  <c r="T857" i="1"/>
  <c r="U857" i="1"/>
  <c r="V857" i="1"/>
  <c r="T858" i="1"/>
  <c r="U858" i="1"/>
  <c r="V858" i="1"/>
  <c r="T859" i="1"/>
  <c r="U859" i="1"/>
  <c r="V859" i="1"/>
  <c r="T860" i="1"/>
  <c r="U860" i="1"/>
  <c r="V860" i="1"/>
  <c r="T861" i="1"/>
  <c r="U861" i="1"/>
  <c r="V861" i="1"/>
  <c r="T862" i="1"/>
  <c r="U862" i="1"/>
  <c r="V862" i="1"/>
  <c r="T863" i="1"/>
  <c r="U863" i="1"/>
  <c r="V863" i="1"/>
  <c r="T864" i="1"/>
  <c r="U864" i="1"/>
  <c r="V864" i="1"/>
  <c r="T865" i="1"/>
  <c r="U865" i="1"/>
  <c r="V865" i="1"/>
  <c r="T866" i="1"/>
  <c r="U866" i="1"/>
  <c r="V866" i="1"/>
  <c r="T867" i="1"/>
  <c r="U867" i="1"/>
  <c r="V867" i="1"/>
  <c r="T868" i="1"/>
  <c r="U868" i="1"/>
  <c r="V868" i="1"/>
  <c r="T869" i="1"/>
  <c r="U869" i="1"/>
  <c r="V869" i="1"/>
  <c r="T870" i="1"/>
  <c r="U870" i="1"/>
  <c r="V870" i="1"/>
  <c r="T871" i="1"/>
  <c r="U871" i="1"/>
  <c r="V871" i="1"/>
  <c r="T872" i="1"/>
  <c r="U872" i="1"/>
  <c r="V872" i="1"/>
  <c r="T873" i="1"/>
  <c r="U873" i="1"/>
  <c r="V873" i="1"/>
  <c r="T874" i="1"/>
  <c r="U874" i="1"/>
  <c r="V874" i="1"/>
  <c r="T875" i="1"/>
  <c r="U875" i="1"/>
  <c r="V875" i="1"/>
  <c r="T876" i="1"/>
  <c r="U876" i="1"/>
  <c r="V876" i="1"/>
  <c r="T877" i="1"/>
  <c r="U877" i="1"/>
  <c r="V877" i="1"/>
  <c r="T878" i="1"/>
  <c r="U878" i="1"/>
  <c r="V878" i="1"/>
  <c r="T879" i="1"/>
  <c r="U879" i="1"/>
  <c r="V879" i="1"/>
  <c r="T880" i="1"/>
  <c r="U880" i="1"/>
  <c r="V880" i="1"/>
  <c r="T881" i="1"/>
  <c r="U881" i="1"/>
  <c r="V881" i="1"/>
  <c r="T882" i="1"/>
  <c r="U882" i="1"/>
  <c r="V882" i="1"/>
  <c r="T883" i="1"/>
  <c r="U883" i="1"/>
  <c r="V883" i="1"/>
  <c r="T884" i="1"/>
  <c r="U884" i="1"/>
  <c r="V884" i="1"/>
  <c r="T885" i="1"/>
  <c r="U885" i="1"/>
  <c r="V885" i="1"/>
  <c r="T886" i="1"/>
  <c r="U886" i="1"/>
  <c r="V886" i="1"/>
  <c r="T887" i="1"/>
  <c r="U887" i="1"/>
  <c r="V887" i="1"/>
  <c r="T888" i="1"/>
  <c r="U888" i="1"/>
  <c r="V888" i="1"/>
  <c r="T889" i="1"/>
  <c r="U889" i="1"/>
  <c r="V889" i="1"/>
  <c r="T890" i="1"/>
  <c r="U890" i="1"/>
  <c r="V890" i="1"/>
  <c r="T891" i="1"/>
  <c r="U891" i="1"/>
  <c r="V891" i="1"/>
  <c r="T892" i="1"/>
  <c r="U892" i="1"/>
  <c r="V892" i="1"/>
  <c r="T893" i="1"/>
  <c r="U893" i="1"/>
  <c r="V893" i="1"/>
  <c r="T894" i="1"/>
  <c r="U894" i="1"/>
  <c r="V894" i="1"/>
  <c r="T895" i="1"/>
  <c r="U895" i="1"/>
  <c r="V895" i="1"/>
  <c r="T896" i="1"/>
  <c r="U896" i="1"/>
  <c r="V896" i="1"/>
  <c r="T897" i="1"/>
  <c r="U897" i="1"/>
  <c r="V897" i="1"/>
  <c r="T898" i="1"/>
  <c r="U898" i="1"/>
  <c r="V898" i="1"/>
  <c r="T899" i="1"/>
  <c r="U899" i="1"/>
  <c r="V899" i="1"/>
  <c r="T900" i="1"/>
  <c r="U900" i="1"/>
  <c r="V900" i="1"/>
  <c r="T901" i="1"/>
  <c r="U901" i="1"/>
  <c r="V901" i="1"/>
  <c r="T902" i="1"/>
  <c r="U902" i="1"/>
  <c r="V902" i="1"/>
  <c r="T903" i="1"/>
  <c r="U903" i="1"/>
  <c r="V903" i="1"/>
  <c r="T904" i="1"/>
  <c r="U904" i="1"/>
  <c r="V904" i="1"/>
  <c r="T905" i="1"/>
  <c r="U905" i="1"/>
  <c r="V905" i="1"/>
  <c r="T906" i="1"/>
  <c r="U906" i="1"/>
  <c r="V906" i="1"/>
  <c r="T907" i="1"/>
  <c r="U907" i="1"/>
  <c r="V907" i="1"/>
  <c r="T908" i="1"/>
  <c r="U908" i="1"/>
  <c r="V908" i="1"/>
  <c r="T909" i="1"/>
  <c r="U909" i="1"/>
  <c r="V909" i="1"/>
  <c r="T910" i="1"/>
  <c r="U910" i="1"/>
  <c r="V910" i="1"/>
  <c r="T911" i="1"/>
  <c r="U911" i="1"/>
  <c r="V911" i="1"/>
  <c r="T912" i="1"/>
  <c r="U912" i="1"/>
  <c r="V912" i="1"/>
  <c r="T913" i="1"/>
  <c r="U913" i="1"/>
  <c r="V913" i="1"/>
  <c r="T914" i="1"/>
  <c r="U914" i="1"/>
  <c r="V914" i="1"/>
  <c r="T915" i="1"/>
  <c r="U915" i="1"/>
  <c r="V915" i="1"/>
  <c r="T916" i="1"/>
  <c r="U916" i="1"/>
  <c r="V916" i="1"/>
  <c r="T917" i="1"/>
  <c r="U917" i="1"/>
  <c r="V917" i="1"/>
  <c r="T918" i="1"/>
  <c r="U918" i="1"/>
  <c r="V918" i="1"/>
  <c r="T919" i="1"/>
  <c r="U919" i="1"/>
  <c r="V919" i="1"/>
  <c r="T920" i="1"/>
  <c r="U920" i="1"/>
  <c r="V920" i="1"/>
  <c r="T921" i="1"/>
  <c r="U921" i="1"/>
  <c r="V921" i="1"/>
  <c r="T922" i="1"/>
  <c r="U922" i="1"/>
  <c r="V922" i="1"/>
  <c r="T923" i="1"/>
  <c r="U923" i="1"/>
  <c r="V923" i="1"/>
  <c r="T924" i="1"/>
  <c r="U924" i="1"/>
  <c r="V924" i="1"/>
  <c r="T925" i="1"/>
  <c r="U925" i="1"/>
  <c r="V925" i="1"/>
  <c r="T926" i="1"/>
  <c r="U926" i="1"/>
  <c r="V926" i="1"/>
  <c r="T927" i="1"/>
  <c r="U927" i="1"/>
  <c r="V927" i="1"/>
  <c r="T928" i="1"/>
  <c r="U928" i="1"/>
  <c r="V928" i="1"/>
  <c r="T929" i="1"/>
  <c r="U929" i="1"/>
  <c r="V929" i="1"/>
  <c r="T930" i="1"/>
  <c r="U930" i="1"/>
  <c r="V930" i="1"/>
  <c r="T931" i="1"/>
  <c r="U931" i="1"/>
  <c r="V931" i="1"/>
  <c r="T932" i="1"/>
  <c r="U932" i="1"/>
  <c r="V932" i="1"/>
  <c r="T933" i="1"/>
  <c r="U933" i="1"/>
  <c r="V933" i="1"/>
  <c r="T934" i="1"/>
  <c r="U934" i="1"/>
  <c r="V934" i="1"/>
  <c r="T935" i="1"/>
  <c r="U935" i="1"/>
  <c r="V935" i="1"/>
  <c r="T936" i="1"/>
  <c r="U936" i="1"/>
  <c r="V936" i="1"/>
  <c r="T937" i="1"/>
  <c r="U937" i="1"/>
  <c r="V937" i="1"/>
  <c r="T938" i="1"/>
  <c r="U938" i="1"/>
  <c r="V938" i="1"/>
  <c r="T939" i="1"/>
  <c r="U939" i="1"/>
  <c r="V939" i="1"/>
  <c r="T940" i="1"/>
  <c r="U940" i="1"/>
  <c r="V940" i="1"/>
  <c r="T941" i="1"/>
  <c r="U941" i="1"/>
  <c r="V941" i="1"/>
  <c r="T942" i="1"/>
  <c r="U942" i="1"/>
  <c r="V942" i="1"/>
  <c r="T943" i="1"/>
  <c r="U943" i="1"/>
  <c r="V943" i="1"/>
  <c r="T944" i="1"/>
  <c r="U944" i="1"/>
  <c r="V944" i="1"/>
  <c r="T945" i="1"/>
  <c r="U945" i="1"/>
  <c r="V945" i="1"/>
  <c r="T946" i="1"/>
  <c r="U946" i="1"/>
  <c r="V946" i="1"/>
  <c r="T947" i="1"/>
  <c r="U947" i="1"/>
  <c r="V947" i="1"/>
  <c r="T948" i="1"/>
  <c r="U948" i="1"/>
  <c r="V948" i="1"/>
  <c r="T949" i="1"/>
  <c r="U949" i="1"/>
  <c r="V949" i="1"/>
  <c r="T950" i="1"/>
  <c r="U950" i="1"/>
  <c r="V950" i="1"/>
  <c r="T951" i="1"/>
  <c r="U951" i="1"/>
  <c r="V951" i="1"/>
  <c r="T952" i="1"/>
  <c r="U952" i="1"/>
  <c r="V952" i="1"/>
  <c r="T953" i="1"/>
  <c r="U953" i="1"/>
  <c r="V953" i="1"/>
  <c r="T954" i="1"/>
  <c r="U954" i="1"/>
  <c r="V954" i="1"/>
  <c r="T955" i="1"/>
  <c r="U955" i="1"/>
  <c r="V955" i="1"/>
  <c r="T956" i="1"/>
  <c r="U956" i="1"/>
  <c r="V956" i="1"/>
  <c r="T957" i="1"/>
  <c r="U957" i="1"/>
  <c r="V957" i="1"/>
  <c r="T958" i="1"/>
  <c r="U958" i="1"/>
  <c r="V958" i="1"/>
  <c r="T959" i="1"/>
  <c r="U959" i="1"/>
  <c r="V959" i="1"/>
  <c r="T960" i="1"/>
  <c r="U960" i="1"/>
  <c r="V960" i="1"/>
  <c r="T961" i="1"/>
  <c r="U961" i="1"/>
  <c r="V961" i="1"/>
  <c r="T962" i="1"/>
  <c r="U962" i="1"/>
  <c r="V962" i="1"/>
  <c r="T963" i="1"/>
  <c r="U963" i="1"/>
  <c r="V963" i="1"/>
  <c r="T964" i="1"/>
  <c r="U964" i="1"/>
  <c r="V964" i="1"/>
  <c r="T965" i="1"/>
  <c r="U965" i="1"/>
  <c r="V965" i="1"/>
  <c r="T966" i="1"/>
  <c r="U966" i="1"/>
  <c r="V966" i="1"/>
  <c r="T967" i="1"/>
  <c r="U967" i="1"/>
  <c r="V967" i="1"/>
  <c r="T968" i="1"/>
  <c r="U968" i="1"/>
  <c r="V968" i="1"/>
  <c r="T969" i="1"/>
  <c r="U969" i="1"/>
  <c r="V969" i="1"/>
  <c r="T970" i="1"/>
  <c r="U970" i="1"/>
  <c r="V970" i="1"/>
  <c r="T971" i="1"/>
  <c r="U971" i="1"/>
  <c r="V971" i="1"/>
  <c r="T972" i="1"/>
  <c r="U972" i="1"/>
  <c r="V972" i="1"/>
  <c r="T973" i="1"/>
  <c r="U973" i="1"/>
  <c r="V973" i="1"/>
  <c r="T974" i="1"/>
  <c r="U974" i="1"/>
  <c r="V974" i="1"/>
  <c r="T975" i="1"/>
  <c r="U975" i="1"/>
  <c r="V975" i="1"/>
  <c r="T976" i="1"/>
  <c r="U976" i="1"/>
  <c r="V976" i="1"/>
  <c r="T977" i="1"/>
  <c r="U977" i="1"/>
  <c r="V977" i="1"/>
  <c r="T978" i="1"/>
  <c r="U978" i="1"/>
  <c r="V978" i="1"/>
  <c r="T979" i="1"/>
  <c r="U979" i="1"/>
  <c r="V979" i="1"/>
  <c r="T980" i="1"/>
  <c r="U980" i="1"/>
  <c r="V980" i="1"/>
  <c r="T981" i="1"/>
  <c r="U981" i="1"/>
  <c r="V981" i="1"/>
  <c r="T982" i="1"/>
  <c r="U982" i="1"/>
  <c r="V982" i="1"/>
  <c r="T983" i="1"/>
  <c r="U983" i="1"/>
  <c r="V983" i="1"/>
  <c r="T984" i="1"/>
  <c r="U984" i="1"/>
  <c r="V984" i="1"/>
  <c r="T985" i="1"/>
  <c r="U985" i="1"/>
  <c r="V985" i="1"/>
  <c r="T986" i="1"/>
  <c r="U986" i="1"/>
  <c r="V986" i="1"/>
  <c r="T987" i="1"/>
  <c r="U987" i="1"/>
  <c r="V987" i="1"/>
  <c r="T988" i="1"/>
  <c r="U988" i="1"/>
  <c r="V988" i="1"/>
  <c r="T989" i="1"/>
  <c r="U989" i="1"/>
  <c r="V989" i="1"/>
  <c r="T990" i="1"/>
  <c r="U990" i="1"/>
  <c r="V990" i="1"/>
  <c r="T991" i="1"/>
  <c r="U991" i="1"/>
  <c r="V991" i="1"/>
  <c r="T992" i="1"/>
  <c r="U992" i="1"/>
  <c r="V992" i="1"/>
  <c r="T993" i="1"/>
  <c r="U993" i="1"/>
  <c r="V993" i="1"/>
  <c r="T994" i="1"/>
  <c r="U994" i="1"/>
  <c r="V994" i="1"/>
  <c r="T995" i="1"/>
  <c r="U995" i="1"/>
  <c r="V995" i="1"/>
  <c r="T996" i="1"/>
  <c r="U996" i="1"/>
  <c r="V996" i="1"/>
  <c r="T997" i="1"/>
  <c r="U997" i="1"/>
  <c r="V997" i="1"/>
  <c r="T998" i="1"/>
  <c r="U998" i="1"/>
  <c r="V998" i="1"/>
  <c r="T999" i="1"/>
  <c r="U999" i="1"/>
  <c r="V999" i="1"/>
  <c r="T1000" i="1"/>
  <c r="U1000" i="1"/>
  <c r="V1000" i="1"/>
  <c r="T1001" i="1"/>
  <c r="U1001" i="1"/>
  <c r="V1001" i="1"/>
  <c r="T1002" i="1"/>
  <c r="U1002" i="1"/>
  <c r="V1002" i="1"/>
  <c r="T1003" i="1"/>
  <c r="U1003" i="1"/>
  <c r="V1003" i="1"/>
  <c r="T1004" i="1"/>
  <c r="U1004" i="1"/>
  <c r="V1004" i="1"/>
  <c r="T1005" i="1"/>
  <c r="U1005" i="1"/>
  <c r="V1005" i="1"/>
  <c r="T1006" i="1"/>
  <c r="U1006" i="1"/>
  <c r="V1006" i="1"/>
  <c r="V2" i="1"/>
  <c r="U2" i="1"/>
  <c r="T2" i="1"/>
  <c r="R410" i="1"/>
  <c r="Q410" i="1"/>
  <c r="S410" i="1"/>
  <c r="Q412" i="1"/>
  <c r="R412" i="1"/>
  <c r="S412" i="1"/>
  <c r="R2" i="1"/>
  <c r="S2" i="1"/>
  <c r="R3" i="1"/>
  <c r="S3" i="1"/>
  <c r="R4" i="1"/>
  <c r="S4" i="1"/>
  <c r="R5" i="1"/>
  <c r="S5" i="1"/>
  <c r="R6" i="1"/>
  <c r="S6" i="1"/>
  <c r="R7" i="1"/>
  <c r="S7" i="1"/>
  <c r="R8" i="1"/>
  <c r="S8" i="1"/>
  <c r="R9" i="1"/>
  <c r="S9" i="1"/>
  <c r="R10" i="1"/>
  <c r="S10" i="1"/>
  <c r="R11" i="1"/>
  <c r="S11" i="1"/>
  <c r="R12" i="1"/>
  <c r="S12" i="1"/>
  <c r="R13" i="1"/>
  <c r="S13" i="1"/>
  <c r="R14" i="1"/>
  <c r="S14" i="1"/>
  <c r="R15" i="1"/>
  <c r="S15" i="1"/>
  <c r="R16" i="1"/>
  <c r="S16" i="1"/>
  <c r="R17" i="1"/>
  <c r="S17" i="1"/>
  <c r="R18" i="1"/>
  <c r="S18" i="1"/>
  <c r="R19" i="1"/>
  <c r="S19" i="1"/>
  <c r="R20" i="1"/>
  <c r="S20" i="1"/>
  <c r="R21" i="1"/>
  <c r="S21" i="1"/>
  <c r="R22" i="1"/>
  <c r="S22" i="1"/>
  <c r="R23" i="1"/>
  <c r="S23" i="1"/>
  <c r="R24" i="1"/>
  <c r="S24" i="1"/>
  <c r="R25" i="1"/>
  <c r="S25" i="1"/>
  <c r="R26" i="1"/>
  <c r="S26" i="1"/>
  <c r="R27" i="1"/>
  <c r="S27" i="1"/>
  <c r="R28" i="1"/>
  <c r="S28" i="1"/>
  <c r="R29" i="1"/>
  <c r="S29" i="1"/>
  <c r="R30" i="1"/>
  <c r="S30" i="1"/>
  <c r="R31" i="1"/>
  <c r="S31" i="1"/>
  <c r="R32" i="1"/>
  <c r="S32" i="1"/>
  <c r="R33" i="1"/>
  <c r="S33" i="1"/>
  <c r="R34" i="1"/>
  <c r="S34" i="1"/>
  <c r="R35" i="1"/>
  <c r="S35" i="1"/>
  <c r="R36" i="1"/>
  <c r="S36" i="1"/>
  <c r="R37" i="1"/>
  <c r="S37" i="1"/>
  <c r="R38" i="1"/>
  <c r="S38" i="1"/>
  <c r="R39" i="1"/>
  <c r="S39" i="1"/>
  <c r="R40" i="1"/>
  <c r="S40" i="1"/>
  <c r="R41" i="1"/>
  <c r="S41" i="1"/>
  <c r="R42" i="1"/>
  <c r="S42" i="1"/>
  <c r="R43" i="1"/>
  <c r="S43" i="1"/>
  <c r="R44" i="1"/>
  <c r="S44" i="1"/>
  <c r="R45" i="1"/>
  <c r="S45" i="1"/>
  <c r="R46" i="1"/>
  <c r="S46" i="1"/>
  <c r="R47" i="1"/>
  <c r="S47" i="1"/>
  <c r="R48" i="1"/>
  <c r="S48" i="1"/>
  <c r="R49" i="1"/>
  <c r="S49" i="1"/>
  <c r="R50" i="1"/>
  <c r="S50" i="1"/>
  <c r="R51" i="1"/>
  <c r="S51" i="1"/>
  <c r="R52" i="1"/>
  <c r="S52" i="1"/>
  <c r="R53" i="1"/>
  <c r="S53" i="1"/>
  <c r="R54" i="1"/>
  <c r="S54" i="1"/>
  <c r="R55" i="1"/>
  <c r="S55" i="1"/>
  <c r="R56" i="1"/>
  <c r="S56" i="1"/>
  <c r="R57" i="1"/>
  <c r="S57" i="1"/>
  <c r="R58" i="1"/>
  <c r="S58" i="1"/>
  <c r="R59" i="1"/>
  <c r="S59" i="1"/>
  <c r="R60" i="1"/>
  <c r="S60" i="1"/>
  <c r="R61" i="1"/>
  <c r="S61" i="1"/>
  <c r="R62" i="1"/>
  <c r="S62" i="1"/>
  <c r="R63" i="1"/>
  <c r="S63" i="1"/>
  <c r="R64" i="1"/>
  <c r="S64" i="1"/>
  <c r="R65" i="1"/>
  <c r="S65" i="1"/>
  <c r="R66" i="1"/>
  <c r="S66" i="1"/>
  <c r="R67" i="1"/>
  <c r="S67" i="1"/>
  <c r="R68" i="1"/>
  <c r="S68" i="1"/>
  <c r="R69" i="1"/>
  <c r="S69" i="1"/>
  <c r="R70" i="1"/>
  <c r="S70" i="1"/>
  <c r="R71" i="1"/>
  <c r="S71" i="1"/>
  <c r="R72" i="1"/>
  <c r="S72" i="1"/>
  <c r="R73" i="1"/>
  <c r="S73" i="1"/>
  <c r="R74" i="1"/>
  <c r="S74" i="1"/>
  <c r="R75" i="1"/>
  <c r="S75" i="1"/>
  <c r="R76" i="1"/>
  <c r="S76" i="1"/>
  <c r="R77" i="1"/>
  <c r="S77" i="1"/>
  <c r="R78" i="1"/>
  <c r="S78" i="1"/>
  <c r="R79" i="1"/>
  <c r="S79" i="1"/>
  <c r="R80" i="1"/>
  <c r="S80" i="1"/>
  <c r="R81" i="1"/>
  <c r="S81" i="1"/>
  <c r="R82" i="1"/>
  <c r="S82" i="1"/>
  <c r="R83" i="1"/>
  <c r="S83" i="1"/>
  <c r="R84" i="1"/>
  <c r="S84" i="1"/>
  <c r="R85" i="1"/>
  <c r="S85" i="1"/>
  <c r="R86" i="1"/>
  <c r="S86" i="1"/>
  <c r="R87" i="1"/>
  <c r="S87" i="1"/>
  <c r="R88" i="1"/>
  <c r="S88" i="1"/>
  <c r="R89" i="1"/>
  <c r="S89" i="1"/>
  <c r="R90" i="1"/>
  <c r="S90" i="1"/>
  <c r="R91" i="1"/>
  <c r="S91" i="1"/>
  <c r="R92" i="1"/>
  <c r="S92" i="1"/>
  <c r="R93" i="1"/>
  <c r="S93" i="1"/>
  <c r="R94" i="1"/>
  <c r="S94" i="1"/>
  <c r="R95" i="1"/>
  <c r="S95" i="1"/>
  <c r="R96" i="1"/>
  <c r="S96" i="1"/>
  <c r="R97" i="1"/>
  <c r="S97" i="1"/>
  <c r="R98" i="1"/>
  <c r="S98" i="1"/>
  <c r="R99" i="1"/>
  <c r="S99" i="1"/>
  <c r="R100" i="1"/>
  <c r="S100" i="1"/>
  <c r="R101" i="1"/>
  <c r="S101" i="1"/>
  <c r="R102" i="1"/>
  <c r="S102" i="1"/>
  <c r="R103" i="1"/>
  <c r="S103" i="1"/>
  <c r="R104" i="1"/>
  <c r="S104" i="1"/>
  <c r="R105" i="1"/>
  <c r="S105" i="1"/>
  <c r="R106" i="1"/>
  <c r="S106" i="1"/>
  <c r="R107" i="1"/>
  <c r="S107" i="1"/>
  <c r="R108" i="1"/>
  <c r="S108" i="1"/>
  <c r="R109" i="1"/>
  <c r="S109" i="1"/>
  <c r="R110" i="1"/>
  <c r="S110" i="1"/>
  <c r="R111" i="1"/>
  <c r="S111" i="1"/>
  <c r="R112" i="1"/>
  <c r="S112" i="1"/>
  <c r="R113" i="1"/>
  <c r="S113" i="1"/>
  <c r="R114" i="1"/>
  <c r="S114" i="1"/>
  <c r="R115" i="1"/>
  <c r="S115" i="1"/>
  <c r="R116" i="1"/>
  <c r="S116" i="1"/>
  <c r="R117" i="1"/>
  <c r="S117" i="1"/>
  <c r="R118" i="1"/>
  <c r="S118" i="1"/>
  <c r="R119" i="1"/>
  <c r="S119" i="1"/>
  <c r="R120" i="1"/>
  <c r="S120" i="1"/>
  <c r="R121" i="1"/>
  <c r="S121" i="1"/>
  <c r="R122" i="1"/>
  <c r="S122" i="1"/>
  <c r="R123" i="1"/>
  <c r="S123" i="1"/>
  <c r="R124" i="1"/>
  <c r="S124" i="1"/>
  <c r="R125" i="1"/>
  <c r="S125" i="1"/>
  <c r="R126" i="1"/>
  <c r="S126" i="1"/>
  <c r="R127" i="1"/>
  <c r="S127" i="1"/>
  <c r="R128" i="1"/>
  <c r="S128" i="1"/>
  <c r="R129" i="1"/>
  <c r="S129" i="1"/>
  <c r="R130" i="1"/>
  <c r="S130" i="1"/>
  <c r="R131" i="1"/>
  <c r="S131" i="1"/>
  <c r="R132" i="1"/>
  <c r="S132" i="1"/>
  <c r="R133" i="1"/>
  <c r="S133" i="1"/>
  <c r="R134" i="1"/>
  <c r="S134" i="1"/>
  <c r="R135" i="1"/>
  <c r="S135" i="1"/>
  <c r="R136" i="1"/>
  <c r="S136" i="1"/>
  <c r="R137" i="1"/>
  <c r="S137" i="1"/>
  <c r="R138" i="1"/>
  <c r="S138" i="1"/>
  <c r="R139" i="1"/>
  <c r="S139" i="1"/>
  <c r="R140" i="1"/>
  <c r="S140" i="1"/>
  <c r="R141" i="1"/>
  <c r="S141" i="1"/>
  <c r="R142" i="1"/>
  <c r="S142" i="1"/>
  <c r="R143" i="1"/>
  <c r="S143" i="1"/>
  <c r="R144" i="1"/>
  <c r="S144" i="1"/>
  <c r="R145" i="1"/>
  <c r="S145" i="1"/>
  <c r="R146" i="1"/>
  <c r="S146" i="1"/>
  <c r="R147" i="1"/>
  <c r="S147" i="1"/>
  <c r="R148" i="1"/>
  <c r="S148" i="1"/>
  <c r="R149" i="1"/>
  <c r="S149" i="1"/>
  <c r="R150" i="1"/>
  <c r="S150" i="1"/>
  <c r="R151" i="1"/>
  <c r="S151" i="1"/>
  <c r="R152" i="1"/>
  <c r="S152" i="1"/>
  <c r="R153" i="1"/>
  <c r="S153" i="1"/>
  <c r="R154" i="1"/>
  <c r="S154" i="1"/>
  <c r="R155" i="1"/>
  <c r="S155" i="1"/>
  <c r="R156" i="1"/>
  <c r="S156" i="1"/>
  <c r="R157" i="1"/>
  <c r="S157" i="1"/>
  <c r="R158" i="1"/>
  <c r="S158" i="1"/>
  <c r="R159" i="1"/>
  <c r="S159" i="1"/>
  <c r="R160" i="1"/>
  <c r="S160" i="1"/>
  <c r="R161" i="1"/>
  <c r="S161" i="1"/>
  <c r="R162" i="1"/>
  <c r="S162" i="1"/>
  <c r="R163" i="1"/>
  <c r="S163" i="1"/>
  <c r="R164" i="1"/>
  <c r="S164" i="1"/>
  <c r="R165" i="1"/>
  <c r="S165" i="1"/>
  <c r="R166" i="1"/>
  <c r="S166" i="1"/>
  <c r="R167" i="1"/>
  <c r="S167" i="1"/>
  <c r="R168" i="1"/>
  <c r="S168" i="1"/>
  <c r="R169" i="1"/>
  <c r="S169" i="1"/>
  <c r="R170" i="1"/>
  <c r="S170" i="1"/>
  <c r="R171" i="1"/>
  <c r="S171" i="1"/>
  <c r="R172" i="1"/>
  <c r="S172" i="1"/>
  <c r="R173" i="1"/>
  <c r="S173" i="1"/>
  <c r="R174" i="1"/>
  <c r="S174" i="1"/>
  <c r="R175" i="1"/>
  <c r="S175" i="1"/>
  <c r="R176" i="1"/>
  <c r="S176" i="1"/>
  <c r="R177" i="1"/>
  <c r="S177" i="1"/>
  <c r="R178" i="1"/>
  <c r="S178" i="1"/>
  <c r="R179" i="1"/>
  <c r="S179" i="1"/>
  <c r="R180" i="1"/>
  <c r="S180" i="1"/>
  <c r="R181" i="1"/>
  <c r="S181" i="1"/>
  <c r="R182" i="1"/>
  <c r="S182" i="1"/>
  <c r="R183" i="1"/>
  <c r="S183" i="1"/>
  <c r="R184" i="1"/>
  <c r="S184" i="1"/>
  <c r="R185" i="1"/>
  <c r="S185" i="1"/>
  <c r="R186" i="1"/>
  <c r="S186" i="1"/>
  <c r="R187" i="1"/>
  <c r="S187" i="1"/>
  <c r="R188" i="1"/>
  <c r="S188" i="1"/>
  <c r="R189" i="1"/>
  <c r="S189" i="1"/>
  <c r="R190" i="1"/>
  <c r="S190" i="1"/>
  <c r="R191" i="1"/>
  <c r="S191" i="1"/>
  <c r="R192" i="1"/>
  <c r="S192" i="1"/>
  <c r="R193" i="1"/>
  <c r="S193" i="1"/>
  <c r="R194" i="1"/>
  <c r="S194" i="1"/>
  <c r="R195" i="1"/>
  <c r="S195" i="1"/>
  <c r="R196" i="1"/>
  <c r="S196" i="1"/>
  <c r="R197" i="1"/>
  <c r="S197" i="1"/>
  <c r="R198" i="1"/>
  <c r="S198" i="1"/>
  <c r="R199" i="1"/>
  <c r="S199" i="1"/>
  <c r="R200" i="1"/>
  <c r="S200" i="1"/>
  <c r="R201" i="1"/>
  <c r="S201" i="1"/>
  <c r="R202" i="1"/>
  <c r="S202" i="1"/>
  <c r="R203" i="1"/>
  <c r="S203" i="1"/>
  <c r="R204" i="1"/>
  <c r="S204" i="1"/>
  <c r="R205" i="1"/>
  <c r="S205" i="1"/>
  <c r="R206" i="1"/>
  <c r="S206" i="1"/>
  <c r="R207" i="1"/>
  <c r="S207" i="1"/>
  <c r="R208" i="1"/>
  <c r="S208" i="1"/>
  <c r="R209" i="1"/>
  <c r="S209" i="1"/>
  <c r="R210" i="1"/>
  <c r="S210" i="1"/>
  <c r="R211" i="1"/>
  <c r="S211" i="1"/>
  <c r="R212" i="1"/>
  <c r="S212" i="1"/>
  <c r="R213" i="1"/>
  <c r="S213" i="1"/>
  <c r="R214" i="1"/>
  <c r="S214" i="1"/>
  <c r="R215" i="1"/>
  <c r="S215" i="1"/>
  <c r="R216" i="1"/>
  <c r="S216" i="1"/>
  <c r="R217" i="1"/>
  <c r="S217" i="1"/>
  <c r="R218" i="1"/>
  <c r="S218" i="1"/>
  <c r="R219" i="1"/>
  <c r="S219" i="1"/>
  <c r="R220" i="1"/>
  <c r="S220" i="1"/>
  <c r="R221" i="1"/>
  <c r="S221" i="1"/>
  <c r="R222" i="1"/>
  <c r="S222" i="1"/>
  <c r="R223" i="1"/>
  <c r="S223" i="1"/>
  <c r="R224" i="1"/>
  <c r="S224" i="1"/>
  <c r="R225" i="1"/>
  <c r="S225" i="1"/>
  <c r="R226" i="1"/>
  <c r="S226" i="1"/>
  <c r="R227" i="1"/>
  <c r="S227" i="1"/>
  <c r="R228" i="1"/>
  <c r="S228" i="1"/>
  <c r="R229" i="1"/>
  <c r="S229" i="1"/>
  <c r="R230" i="1"/>
  <c r="S230" i="1"/>
  <c r="R231" i="1"/>
  <c r="S231" i="1"/>
  <c r="R232" i="1"/>
  <c r="S232" i="1"/>
  <c r="R233" i="1"/>
  <c r="S233" i="1"/>
  <c r="R234" i="1"/>
  <c r="S234" i="1"/>
  <c r="R235" i="1"/>
  <c r="S235" i="1"/>
  <c r="R236" i="1"/>
  <c r="S236" i="1"/>
  <c r="R237" i="1"/>
  <c r="S237" i="1"/>
  <c r="R238" i="1"/>
  <c r="S238" i="1"/>
  <c r="R239" i="1"/>
  <c r="S239" i="1"/>
  <c r="R240" i="1"/>
  <c r="S240" i="1"/>
  <c r="R241" i="1"/>
  <c r="S241" i="1"/>
  <c r="R242" i="1"/>
  <c r="S242" i="1"/>
  <c r="R243" i="1"/>
  <c r="S243" i="1"/>
  <c r="R244" i="1"/>
  <c r="S244" i="1"/>
  <c r="R245" i="1"/>
  <c r="S245" i="1"/>
  <c r="R246" i="1"/>
  <c r="S246" i="1"/>
  <c r="R247" i="1"/>
  <c r="S247" i="1"/>
  <c r="R248" i="1"/>
  <c r="S248" i="1"/>
  <c r="R249" i="1"/>
  <c r="S249" i="1"/>
  <c r="R250" i="1"/>
  <c r="S250" i="1"/>
  <c r="R251" i="1"/>
  <c r="S251" i="1"/>
  <c r="R252" i="1"/>
  <c r="S252" i="1"/>
  <c r="R253" i="1"/>
  <c r="S253" i="1"/>
  <c r="R254" i="1"/>
  <c r="S254" i="1"/>
  <c r="R255" i="1"/>
  <c r="S255" i="1"/>
  <c r="R256" i="1"/>
  <c r="S256" i="1"/>
  <c r="R257" i="1"/>
  <c r="S257" i="1"/>
  <c r="R258" i="1"/>
  <c r="S258" i="1"/>
  <c r="R259" i="1"/>
  <c r="S259" i="1"/>
  <c r="R260" i="1"/>
  <c r="S260" i="1"/>
  <c r="R261" i="1"/>
  <c r="S261" i="1"/>
  <c r="R262" i="1"/>
  <c r="S262" i="1"/>
  <c r="R263" i="1"/>
  <c r="S263" i="1"/>
  <c r="R264" i="1"/>
  <c r="S264" i="1"/>
  <c r="R265" i="1"/>
  <c r="S265" i="1"/>
  <c r="R266" i="1"/>
  <c r="S266" i="1"/>
  <c r="R267" i="1"/>
  <c r="S267" i="1"/>
  <c r="R268" i="1"/>
  <c r="S268" i="1"/>
  <c r="R269" i="1"/>
  <c r="S269" i="1"/>
  <c r="R270" i="1"/>
  <c r="S270" i="1"/>
  <c r="R271" i="1"/>
  <c r="S271" i="1"/>
  <c r="R272" i="1"/>
  <c r="S272" i="1"/>
  <c r="R273" i="1"/>
  <c r="S273" i="1"/>
  <c r="R274" i="1"/>
  <c r="S274" i="1"/>
  <c r="R275" i="1"/>
  <c r="S275" i="1"/>
  <c r="R276" i="1"/>
  <c r="S276" i="1"/>
  <c r="R277" i="1"/>
  <c r="S277" i="1"/>
  <c r="R278" i="1"/>
  <c r="S278" i="1"/>
  <c r="R279" i="1"/>
  <c r="S279" i="1"/>
  <c r="R280" i="1"/>
  <c r="S280" i="1"/>
  <c r="R281" i="1"/>
  <c r="S281" i="1"/>
  <c r="R282" i="1"/>
  <c r="S282" i="1"/>
  <c r="R283" i="1"/>
  <c r="S283" i="1"/>
  <c r="R284" i="1"/>
  <c r="S284" i="1"/>
  <c r="R285" i="1"/>
  <c r="S285" i="1"/>
  <c r="R286" i="1"/>
  <c r="S286" i="1"/>
  <c r="R287" i="1"/>
  <c r="S287" i="1"/>
  <c r="R288" i="1"/>
  <c r="S288" i="1"/>
  <c r="R289" i="1"/>
  <c r="S289" i="1"/>
  <c r="R290" i="1"/>
  <c r="S290" i="1"/>
  <c r="R291" i="1"/>
  <c r="S291" i="1"/>
  <c r="R292" i="1"/>
  <c r="S292" i="1"/>
  <c r="R293" i="1"/>
  <c r="S293" i="1"/>
  <c r="R294" i="1"/>
  <c r="S294" i="1"/>
  <c r="R295" i="1"/>
  <c r="S295" i="1"/>
  <c r="R296" i="1"/>
  <c r="S296" i="1"/>
  <c r="R297" i="1"/>
  <c r="S297" i="1"/>
  <c r="R298" i="1"/>
  <c r="S298" i="1"/>
  <c r="R299" i="1"/>
  <c r="S299" i="1"/>
  <c r="R300" i="1"/>
  <c r="S300" i="1"/>
  <c r="R301" i="1"/>
  <c r="S301" i="1"/>
  <c r="R302" i="1"/>
  <c r="S302" i="1"/>
  <c r="R303" i="1"/>
  <c r="S303" i="1"/>
  <c r="R304" i="1"/>
  <c r="S304" i="1"/>
  <c r="R305" i="1"/>
  <c r="S305" i="1"/>
  <c r="R306" i="1"/>
  <c r="S306" i="1"/>
  <c r="R307" i="1"/>
  <c r="S307" i="1"/>
  <c r="R308" i="1"/>
  <c r="S308" i="1"/>
  <c r="R309" i="1"/>
  <c r="S309" i="1"/>
  <c r="R310" i="1"/>
  <c r="S310" i="1"/>
  <c r="R311" i="1"/>
  <c r="S311" i="1"/>
  <c r="R312" i="1"/>
  <c r="S312" i="1"/>
  <c r="R313" i="1"/>
  <c r="S313" i="1"/>
  <c r="R314" i="1"/>
  <c r="S314" i="1"/>
  <c r="R315" i="1"/>
  <c r="S315" i="1"/>
  <c r="R316" i="1"/>
  <c r="S316" i="1"/>
  <c r="R317" i="1"/>
  <c r="S317" i="1"/>
  <c r="R318" i="1"/>
  <c r="S318" i="1"/>
  <c r="R319" i="1"/>
  <c r="S319" i="1"/>
  <c r="R320" i="1"/>
  <c r="S320" i="1"/>
  <c r="R321" i="1"/>
  <c r="S321" i="1"/>
  <c r="R322" i="1"/>
  <c r="S322" i="1"/>
  <c r="R323" i="1"/>
  <c r="S323" i="1"/>
  <c r="R324" i="1"/>
  <c r="S324" i="1"/>
  <c r="R325" i="1"/>
  <c r="S325" i="1"/>
  <c r="R326" i="1"/>
  <c r="S326" i="1"/>
  <c r="R327" i="1"/>
  <c r="S327" i="1"/>
  <c r="R328" i="1"/>
  <c r="S328" i="1"/>
  <c r="R329" i="1"/>
  <c r="S329" i="1"/>
  <c r="R330" i="1"/>
  <c r="S330" i="1"/>
  <c r="R331" i="1"/>
  <c r="S331" i="1"/>
  <c r="R332" i="1"/>
  <c r="S332" i="1"/>
  <c r="R333" i="1"/>
  <c r="S333" i="1"/>
  <c r="R334" i="1"/>
  <c r="S334" i="1"/>
  <c r="R335" i="1"/>
  <c r="S335" i="1"/>
  <c r="R336" i="1"/>
  <c r="S336" i="1"/>
  <c r="R337" i="1"/>
  <c r="S337" i="1"/>
  <c r="R338" i="1"/>
  <c r="S338" i="1"/>
  <c r="R339" i="1"/>
  <c r="S339" i="1"/>
  <c r="R340" i="1"/>
  <c r="S340" i="1"/>
  <c r="R341" i="1"/>
  <c r="S341" i="1"/>
  <c r="R342" i="1"/>
  <c r="S342" i="1"/>
  <c r="R343" i="1"/>
  <c r="S343" i="1"/>
  <c r="R344" i="1"/>
  <c r="S344" i="1"/>
  <c r="R345" i="1"/>
  <c r="S345" i="1"/>
  <c r="R346" i="1"/>
  <c r="S346" i="1"/>
  <c r="R347" i="1"/>
  <c r="S347" i="1"/>
  <c r="R348" i="1"/>
  <c r="S348" i="1"/>
  <c r="R349" i="1"/>
  <c r="S349" i="1"/>
  <c r="R350" i="1"/>
  <c r="S350" i="1"/>
  <c r="R351" i="1"/>
  <c r="S351" i="1"/>
  <c r="R352" i="1"/>
  <c r="S352" i="1"/>
  <c r="R353" i="1"/>
  <c r="S353" i="1"/>
  <c r="R354" i="1"/>
  <c r="S354" i="1"/>
  <c r="R355" i="1"/>
  <c r="S355" i="1"/>
  <c r="R356" i="1"/>
  <c r="S356" i="1"/>
  <c r="R357" i="1"/>
  <c r="S357" i="1"/>
  <c r="R358" i="1"/>
  <c r="S358" i="1"/>
  <c r="R359" i="1"/>
  <c r="S359" i="1"/>
  <c r="R360" i="1"/>
  <c r="S360" i="1"/>
  <c r="R361" i="1"/>
  <c r="S361" i="1"/>
  <c r="R362" i="1"/>
  <c r="S362" i="1"/>
  <c r="R363" i="1"/>
  <c r="S363" i="1"/>
  <c r="R364" i="1"/>
  <c r="S364" i="1"/>
  <c r="R365" i="1"/>
  <c r="S365" i="1"/>
  <c r="R366" i="1"/>
  <c r="S366" i="1"/>
  <c r="R367" i="1"/>
  <c r="S367" i="1"/>
  <c r="R368" i="1"/>
  <c r="S368" i="1"/>
  <c r="R369" i="1"/>
  <c r="S369" i="1"/>
  <c r="R370" i="1"/>
  <c r="S370" i="1"/>
  <c r="R371" i="1"/>
  <c r="S371" i="1"/>
  <c r="R372" i="1"/>
  <c r="S372" i="1"/>
  <c r="R373" i="1"/>
  <c r="S373" i="1"/>
  <c r="R374" i="1"/>
  <c r="S374" i="1"/>
  <c r="R375" i="1"/>
  <c r="S375" i="1"/>
  <c r="R376" i="1"/>
  <c r="S376" i="1"/>
  <c r="R377" i="1"/>
  <c r="S377" i="1"/>
  <c r="R378" i="1"/>
  <c r="S378" i="1"/>
  <c r="R379" i="1"/>
  <c r="S379" i="1"/>
  <c r="R380" i="1"/>
  <c r="S380" i="1"/>
  <c r="R381" i="1"/>
  <c r="S381" i="1"/>
  <c r="R382" i="1"/>
  <c r="S382" i="1"/>
  <c r="R383" i="1"/>
  <c r="S383" i="1"/>
  <c r="R384" i="1"/>
  <c r="S384" i="1"/>
  <c r="R385" i="1"/>
  <c r="S385" i="1"/>
  <c r="R386" i="1"/>
  <c r="S386" i="1"/>
  <c r="R387" i="1"/>
  <c r="S387" i="1"/>
  <c r="R388" i="1"/>
  <c r="S388" i="1"/>
  <c r="R389" i="1"/>
  <c r="S389" i="1"/>
  <c r="R390" i="1"/>
  <c r="S390" i="1"/>
  <c r="R391" i="1"/>
  <c r="S391" i="1"/>
  <c r="R392" i="1"/>
  <c r="S392" i="1"/>
  <c r="R393" i="1"/>
  <c r="S393" i="1"/>
  <c r="R394" i="1"/>
  <c r="S394" i="1"/>
  <c r="R395" i="1"/>
  <c r="S395" i="1"/>
  <c r="R396" i="1"/>
  <c r="S396" i="1"/>
  <c r="R397" i="1"/>
  <c r="S397" i="1"/>
  <c r="R398" i="1"/>
  <c r="S398" i="1"/>
  <c r="R399" i="1"/>
  <c r="S399" i="1"/>
  <c r="R400" i="1"/>
  <c r="S400" i="1"/>
  <c r="R401" i="1"/>
  <c r="S401" i="1"/>
  <c r="R402" i="1"/>
  <c r="S402" i="1"/>
  <c r="R403" i="1"/>
  <c r="S403" i="1"/>
  <c r="R404" i="1"/>
  <c r="S404" i="1"/>
  <c r="R405" i="1"/>
  <c r="S405" i="1"/>
  <c r="R406" i="1"/>
  <c r="S406" i="1"/>
  <c r="R407" i="1"/>
  <c r="S407" i="1"/>
  <c r="R408" i="1"/>
  <c r="S408" i="1"/>
  <c r="R409" i="1"/>
  <c r="S409" i="1"/>
  <c r="R411" i="1"/>
  <c r="S411" i="1"/>
  <c r="R413" i="1"/>
  <c r="S413" i="1"/>
  <c r="R414" i="1"/>
  <c r="S414" i="1"/>
  <c r="R415" i="1"/>
  <c r="S415" i="1"/>
  <c r="R416" i="1"/>
  <c r="S416" i="1"/>
  <c r="R417" i="1"/>
  <c r="S417" i="1"/>
  <c r="R418" i="1"/>
  <c r="S418" i="1"/>
  <c r="R419" i="1"/>
  <c r="S419" i="1"/>
  <c r="R420" i="1"/>
  <c r="S420" i="1"/>
  <c r="R421" i="1"/>
  <c r="S421" i="1"/>
  <c r="R422" i="1"/>
  <c r="S422" i="1"/>
  <c r="R423" i="1"/>
  <c r="S423" i="1"/>
  <c r="R424" i="1"/>
  <c r="S424" i="1"/>
  <c r="R425" i="1"/>
  <c r="S425" i="1"/>
  <c r="R426" i="1"/>
  <c r="S426" i="1"/>
  <c r="R427" i="1"/>
  <c r="S427" i="1"/>
  <c r="R428" i="1"/>
  <c r="S428" i="1"/>
  <c r="R429" i="1"/>
  <c r="S429" i="1"/>
  <c r="R430" i="1"/>
  <c r="S430" i="1"/>
  <c r="R431" i="1"/>
  <c r="S431" i="1"/>
  <c r="R432" i="1"/>
  <c r="S432" i="1"/>
  <c r="R433" i="1"/>
  <c r="S433" i="1"/>
  <c r="R434" i="1"/>
  <c r="S434" i="1"/>
  <c r="R435" i="1"/>
  <c r="S435" i="1"/>
  <c r="R436" i="1"/>
  <c r="S436" i="1"/>
  <c r="R437" i="1"/>
  <c r="S437" i="1"/>
  <c r="R438" i="1"/>
  <c r="S438" i="1"/>
  <c r="R439" i="1"/>
  <c r="S439" i="1"/>
  <c r="R440" i="1"/>
  <c r="S440" i="1"/>
  <c r="R441" i="1"/>
  <c r="S441" i="1"/>
  <c r="R442" i="1"/>
  <c r="S442" i="1"/>
  <c r="R443" i="1"/>
  <c r="S443" i="1"/>
  <c r="R444" i="1"/>
  <c r="S444" i="1"/>
  <c r="R445" i="1"/>
  <c r="S445" i="1"/>
  <c r="R446" i="1"/>
  <c r="S446" i="1"/>
  <c r="R447" i="1"/>
  <c r="S447" i="1"/>
  <c r="R448" i="1"/>
  <c r="S448" i="1"/>
  <c r="R449" i="1"/>
  <c r="S449" i="1"/>
  <c r="R450" i="1"/>
  <c r="S450" i="1"/>
  <c r="R451" i="1"/>
  <c r="S451" i="1"/>
  <c r="R452" i="1"/>
  <c r="S452" i="1"/>
  <c r="R453" i="1"/>
  <c r="S453" i="1"/>
  <c r="R454" i="1"/>
  <c r="S454" i="1"/>
  <c r="R455" i="1"/>
  <c r="S455" i="1"/>
  <c r="R456" i="1"/>
  <c r="S456" i="1"/>
  <c r="R457" i="1"/>
  <c r="S457" i="1"/>
  <c r="R458" i="1"/>
  <c r="S458" i="1"/>
  <c r="R459" i="1"/>
  <c r="S459" i="1"/>
  <c r="R460" i="1"/>
  <c r="S460" i="1"/>
  <c r="R461" i="1"/>
  <c r="S461" i="1"/>
  <c r="R462" i="1"/>
  <c r="S462" i="1"/>
  <c r="R463" i="1"/>
  <c r="S463" i="1"/>
  <c r="R464" i="1"/>
  <c r="S464" i="1"/>
  <c r="R465" i="1"/>
  <c r="S465" i="1"/>
  <c r="R466" i="1"/>
  <c r="S466" i="1"/>
  <c r="R467" i="1"/>
  <c r="S467" i="1"/>
  <c r="R468" i="1"/>
  <c r="S468" i="1"/>
  <c r="R469" i="1"/>
  <c r="S469" i="1"/>
  <c r="R470" i="1"/>
  <c r="S470" i="1"/>
  <c r="R471" i="1"/>
  <c r="S471" i="1"/>
  <c r="R472" i="1"/>
  <c r="S472" i="1"/>
  <c r="R473" i="1"/>
  <c r="S473" i="1"/>
  <c r="R474" i="1"/>
  <c r="S474" i="1"/>
  <c r="R475" i="1"/>
  <c r="S475" i="1"/>
  <c r="R476" i="1"/>
  <c r="S476" i="1"/>
  <c r="R477" i="1"/>
  <c r="S477" i="1"/>
  <c r="R478" i="1"/>
  <c r="S478" i="1"/>
  <c r="R479" i="1"/>
  <c r="S479" i="1"/>
  <c r="R480" i="1"/>
  <c r="S480" i="1"/>
  <c r="R481" i="1"/>
  <c r="S481" i="1"/>
  <c r="R482" i="1"/>
  <c r="S482" i="1"/>
  <c r="R483" i="1"/>
  <c r="S483" i="1"/>
  <c r="R484" i="1"/>
  <c r="S484" i="1"/>
  <c r="R485" i="1"/>
  <c r="S485" i="1"/>
  <c r="R486" i="1"/>
  <c r="S486" i="1"/>
  <c r="R487" i="1"/>
  <c r="S487" i="1"/>
  <c r="R488" i="1"/>
  <c r="S488" i="1"/>
  <c r="R489" i="1"/>
  <c r="S489" i="1"/>
  <c r="R490" i="1"/>
  <c r="S490" i="1"/>
  <c r="R491" i="1"/>
  <c r="S491" i="1"/>
  <c r="R492" i="1"/>
  <c r="S492" i="1"/>
  <c r="R493" i="1"/>
  <c r="S493" i="1"/>
  <c r="R494" i="1"/>
  <c r="S494" i="1"/>
  <c r="R495" i="1"/>
  <c r="S495" i="1"/>
  <c r="R496" i="1"/>
  <c r="S496" i="1"/>
  <c r="R497" i="1"/>
  <c r="S497" i="1"/>
  <c r="R498" i="1"/>
  <c r="S498" i="1"/>
  <c r="R499" i="1"/>
  <c r="S499" i="1"/>
  <c r="R500" i="1"/>
  <c r="S500" i="1"/>
  <c r="R501" i="1"/>
  <c r="S501" i="1"/>
  <c r="R502" i="1"/>
  <c r="S502" i="1"/>
  <c r="R503" i="1"/>
  <c r="S503" i="1"/>
  <c r="R504" i="1"/>
  <c r="S504" i="1"/>
  <c r="R505" i="1"/>
  <c r="S505" i="1"/>
  <c r="R506" i="1"/>
  <c r="S506" i="1"/>
  <c r="R507" i="1"/>
  <c r="S507" i="1"/>
  <c r="R508" i="1"/>
  <c r="S508" i="1"/>
  <c r="R509" i="1"/>
  <c r="S509" i="1"/>
  <c r="R510" i="1"/>
  <c r="S510" i="1"/>
  <c r="R511" i="1"/>
  <c r="S511" i="1"/>
  <c r="R512" i="1"/>
  <c r="S512" i="1"/>
  <c r="R513" i="1"/>
  <c r="S513" i="1"/>
  <c r="R514" i="1"/>
  <c r="S514" i="1"/>
  <c r="R515" i="1"/>
  <c r="S515" i="1"/>
  <c r="R516" i="1"/>
  <c r="S516" i="1"/>
  <c r="R517" i="1"/>
  <c r="S517" i="1"/>
  <c r="R518" i="1"/>
  <c r="S518" i="1"/>
  <c r="R519" i="1"/>
  <c r="S519" i="1"/>
  <c r="R520" i="1"/>
  <c r="S520" i="1"/>
  <c r="R521" i="1"/>
  <c r="S521" i="1"/>
  <c r="R522" i="1"/>
  <c r="S522" i="1"/>
  <c r="R523" i="1"/>
  <c r="S523" i="1"/>
  <c r="R524" i="1"/>
  <c r="S524" i="1"/>
  <c r="R525" i="1"/>
  <c r="S525" i="1"/>
  <c r="R526" i="1"/>
  <c r="S526" i="1"/>
  <c r="R527" i="1"/>
  <c r="S527" i="1"/>
  <c r="R528" i="1"/>
  <c r="S528" i="1"/>
  <c r="R529" i="1"/>
  <c r="S529" i="1"/>
  <c r="R530" i="1"/>
  <c r="S530" i="1"/>
  <c r="R531" i="1"/>
  <c r="S531" i="1"/>
  <c r="R532" i="1"/>
  <c r="S532" i="1"/>
  <c r="R533" i="1"/>
  <c r="S533" i="1"/>
  <c r="R534" i="1"/>
  <c r="S534" i="1"/>
  <c r="R535" i="1"/>
  <c r="S535" i="1"/>
  <c r="R536" i="1"/>
  <c r="S536"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1"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L62" i="1" l="1"/>
  <c r="L61" i="1"/>
  <c r="L60" i="1"/>
  <c r="L59" i="1"/>
  <c r="L58" i="1"/>
  <c r="L57" i="1"/>
  <c r="L56" i="1"/>
  <c r="L55" i="1"/>
  <c r="L54" i="1"/>
  <c r="L53" i="1"/>
  <c r="L52" i="1"/>
  <c r="L127" i="1"/>
  <c r="L126" i="1"/>
  <c r="L125" i="1"/>
  <c r="L124" i="1"/>
  <c r="L122" i="1"/>
  <c r="L121" i="1"/>
  <c r="L120" i="1"/>
  <c r="L118" i="1"/>
  <c r="L191" i="1"/>
  <c r="L190" i="1"/>
  <c r="L189" i="1"/>
  <c r="L188" i="1"/>
  <c r="L192" i="1"/>
  <c r="L10" i="1"/>
  <c r="L9" i="1"/>
  <c r="L8" i="1"/>
  <c r="L7" i="1"/>
  <c r="L6" i="1"/>
  <c r="L39" i="1"/>
  <c r="L38" i="1"/>
  <c r="L37" i="1"/>
  <c r="L36" i="1"/>
  <c r="L35" i="1"/>
  <c r="L34" i="1"/>
  <c r="L33" i="1"/>
  <c r="L32" i="1"/>
  <c r="L31" i="1"/>
  <c r="L30" i="1"/>
  <c r="L29" i="1"/>
  <c r="L28" i="1"/>
  <c r="L27" i="1"/>
  <c r="L26" i="1"/>
  <c r="L25" i="1"/>
  <c r="L23" i="1"/>
  <c r="L22" i="1"/>
  <c r="L21" i="1"/>
  <c r="L20" i="1"/>
  <c r="L19" i="1"/>
  <c r="L70" i="1"/>
  <c r="L69" i="1"/>
  <c r="L68" i="1"/>
  <c r="L67" i="1"/>
  <c r="L66" i="1"/>
  <c r="L65" i="1"/>
  <c r="L64" i="1"/>
  <c r="L63" i="1"/>
  <c r="L95" i="1"/>
  <c r="L94" i="1"/>
  <c r="L93" i="1"/>
  <c r="L92" i="1"/>
  <c r="L90" i="1"/>
  <c r="L89" i="1"/>
  <c r="L88" i="1"/>
  <c r="L86" i="1"/>
  <c r="L85" i="1"/>
  <c r="L84" i="1"/>
  <c r="L83" i="1"/>
  <c r="L82" i="1"/>
  <c r="L81" i="1"/>
  <c r="L80" i="1"/>
  <c r="L79" i="1"/>
  <c r="L78" i="1"/>
  <c r="L77" i="1"/>
  <c r="L76" i="1"/>
  <c r="L75" i="1"/>
  <c r="L74" i="1"/>
  <c r="L73" i="1"/>
  <c r="L116" i="1"/>
  <c r="L115" i="1"/>
  <c r="L114" i="1"/>
  <c r="L113" i="1"/>
  <c r="L112" i="1"/>
  <c r="L111" i="1"/>
  <c r="L110" i="1"/>
  <c r="L109" i="1"/>
  <c r="L108" i="1"/>
  <c r="L107" i="1"/>
  <c r="L106" i="1"/>
  <c r="L105" i="1"/>
  <c r="L104" i="1"/>
  <c r="L103" i="1"/>
  <c r="L102" i="1"/>
  <c r="L101" i="1"/>
  <c r="L100" i="1"/>
  <c r="L180" i="1"/>
  <c r="L179" i="1"/>
  <c r="L178" i="1"/>
  <c r="L177" i="1"/>
  <c r="L176" i="1"/>
  <c r="L175" i="1"/>
  <c r="L174" i="1"/>
  <c r="L173" i="1"/>
  <c r="L172" i="1"/>
  <c r="L171" i="1"/>
  <c r="L170" i="1"/>
  <c r="L169" i="1"/>
  <c r="L168" i="1"/>
  <c r="L167" i="1"/>
  <c r="L166" i="1"/>
  <c r="L165" i="1"/>
  <c r="L164" i="1"/>
  <c r="L163" i="1"/>
  <c r="L186" i="1"/>
  <c r="L5" i="1"/>
  <c r="L4" i="1"/>
  <c r="L3" i="1"/>
  <c r="L12" i="1"/>
  <c r="L11" i="1"/>
  <c r="L13" i="1"/>
  <c r="L16" i="1"/>
  <c r="L15" i="1"/>
  <c r="L14" i="1"/>
  <c r="L18" i="1"/>
  <c r="L17" i="1"/>
  <c r="L72" i="1"/>
  <c r="L71" i="1"/>
  <c r="L96" i="1"/>
  <c r="L99" i="1"/>
  <c r="L98" i="1"/>
  <c r="L97" i="1"/>
  <c r="L117" i="1"/>
  <c r="L160" i="1"/>
  <c r="L159" i="1"/>
  <c r="L157" i="1"/>
  <c r="L156" i="1"/>
  <c r="L155" i="1"/>
  <c r="L154" i="1"/>
  <c r="L153" i="1"/>
  <c r="L152" i="1"/>
  <c r="L151" i="1"/>
  <c r="L150" i="1"/>
  <c r="L149" i="1"/>
  <c r="L161" i="1"/>
  <c r="L185" i="1"/>
  <c r="L184" i="1"/>
  <c r="L183" i="1"/>
  <c r="L182" i="1"/>
  <c r="L181" i="1"/>
  <c r="L2" i="1"/>
  <c r="L51" i="1"/>
  <c r="L50" i="1"/>
  <c r="L49" i="1"/>
  <c r="L48" i="1"/>
  <c r="L47" i="1"/>
  <c r="L46" i="1"/>
  <c r="L45" i="1"/>
  <c r="L44" i="1"/>
  <c r="L43" i="1"/>
  <c r="L42" i="1"/>
  <c r="L41" i="1"/>
  <c r="L40" i="1"/>
  <c r="L131" i="1"/>
  <c r="L130" i="1"/>
  <c r="L129" i="1"/>
  <c r="L128" i="1"/>
  <c r="L148" i="1"/>
  <c r="L147" i="1"/>
  <c r="L146" i="1"/>
  <c r="L145" i="1"/>
  <c r="L144" i="1"/>
  <c r="L143" i="1"/>
  <c r="L142" i="1"/>
  <c r="L141" i="1"/>
  <c r="L140" i="1"/>
  <c r="L139" i="1"/>
  <c r="L138" i="1"/>
  <c r="L137" i="1"/>
  <c r="L136" i="1"/>
  <c r="L135" i="1"/>
  <c r="L134" i="1"/>
  <c r="L133" i="1"/>
  <c r="L132" i="1"/>
  <c r="L213" i="1"/>
  <c r="L212" i="1"/>
  <c r="L211" i="1"/>
  <c r="L210" i="1"/>
  <c r="L209" i="1"/>
  <c r="L208" i="1"/>
  <c r="L207" i="1"/>
  <c r="L223" i="1"/>
  <c r="L222" i="1"/>
  <c r="L266" i="1"/>
  <c r="L265" i="1"/>
  <c r="L264" i="1"/>
  <c r="L263" i="1"/>
  <c r="L262" i="1"/>
  <c r="L261" i="1"/>
  <c r="L260" i="1"/>
  <c r="L307" i="1"/>
  <c r="L306" i="1"/>
  <c r="L305" i="1"/>
  <c r="L304" i="1"/>
  <c r="L303" i="1"/>
  <c r="L302" i="1"/>
  <c r="L301" i="1"/>
  <c r="L370" i="1"/>
  <c r="L369" i="1"/>
  <c r="L368" i="1"/>
  <c r="L367" i="1"/>
  <c r="L366" i="1"/>
  <c r="L365" i="1"/>
  <c r="L364" i="1"/>
  <c r="L363" i="1"/>
  <c r="L362" i="1"/>
  <c r="L361" i="1"/>
  <c r="L360" i="1"/>
  <c r="L359" i="1"/>
  <c r="L358" i="1"/>
  <c r="L372" i="1"/>
  <c r="L379" i="1"/>
  <c r="L378" i="1"/>
  <c r="L197" i="1"/>
  <c r="L196" i="1"/>
  <c r="L195" i="1"/>
  <c r="L194" i="1"/>
  <c r="L193" i="1"/>
  <c r="L205" i="1"/>
  <c r="L204" i="1"/>
  <c r="L203" i="1"/>
  <c r="L221" i="1"/>
  <c r="L220" i="1"/>
  <c r="L219" i="1"/>
  <c r="L218" i="1"/>
  <c r="L217" i="1"/>
  <c r="L238" i="1"/>
  <c r="L237" i="1"/>
  <c r="L236" i="1"/>
  <c r="L235" i="1"/>
  <c r="L234" i="1"/>
  <c r="L233" i="1"/>
  <c r="L232" i="1"/>
  <c r="L231" i="1"/>
  <c r="L281" i="1"/>
  <c r="L280" i="1"/>
  <c r="L279" i="1"/>
  <c r="L278" i="1"/>
  <c r="L277" i="1"/>
  <c r="L276" i="1"/>
  <c r="L275" i="1"/>
  <c r="L274" i="1"/>
  <c r="L273" i="1"/>
  <c r="L272" i="1"/>
  <c r="L299" i="1"/>
  <c r="L298" i="1"/>
  <c r="L297" i="1"/>
  <c r="L296" i="1"/>
  <c r="L295" i="1"/>
  <c r="L294" i="1"/>
  <c r="L293" i="1"/>
  <c r="L292" i="1"/>
  <c r="L291" i="1"/>
  <c r="L290" i="1"/>
  <c r="L289" i="1"/>
  <c r="L288" i="1"/>
  <c r="L327" i="1"/>
  <c r="L326" i="1"/>
  <c r="L325" i="1"/>
  <c r="L324" i="1"/>
  <c r="L323" i="1"/>
  <c r="L322" i="1"/>
  <c r="L349" i="1"/>
  <c r="L348" i="1"/>
  <c r="L347" i="1"/>
  <c r="L376" i="1"/>
  <c r="L375" i="1"/>
  <c r="L201" i="1"/>
  <c r="L200" i="1"/>
  <c r="L199" i="1"/>
  <c r="L198" i="1"/>
  <c r="L202" i="1"/>
  <c r="L206" i="1"/>
  <c r="L215" i="1"/>
  <c r="L214" i="1"/>
  <c r="L216" i="1"/>
  <c r="L230" i="1"/>
  <c r="L229" i="1"/>
  <c r="L228" i="1"/>
  <c r="L227" i="1"/>
  <c r="L226" i="1"/>
  <c r="L225" i="1"/>
  <c r="L224" i="1"/>
  <c r="L239" i="1"/>
  <c r="L271" i="1"/>
  <c r="L270" i="1"/>
  <c r="L269" i="1"/>
  <c r="L268" i="1"/>
  <c r="L267" i="1"/>
  <c r="L284" i="1"/>
  <c r="L283" i="1"/>
  <c r="L282" i="1"/>
  <c r="L285" i="1"/>
  <c r="L287" i="1"/>
  <c r="L286" i="1"/>
  <c r="L300" i="1"/>
  <c r="L345" i="1"/>
  <c r="L344" i="1"/>
  <c r="L343" i="1"/>
  <c r="L342" i="1"/>
  <c r="L346" i="1"/>
  <c r="L357" i="1"/>
  <c r="L356" i="1"/>
  <c r="L355" i="1"/>
  <c r="L354" i="1"/>
  <c r="L353" i="1"/>
  <c r="L352" i="1"/>
  <c r="L351" i="1"/>
  <c r="L350" i="1"/>
  <c r="L371" i="1"/>
  <c r="L259" i="1"/>
  <c r="L258" i="1"/>
  <c r="L257" i="1"/>
  <c r="L256" i="1"/>
  <c r="L255" i="1"/>
  <c r="L254" i="1"/>
  <c r="L253" i="1"/>
  <c r="L252" i="1"/>
  <c r="L251" i="1"/>
  <c r="L250" i="1"/>
  <c r="L249" i="1"/>
  <c r="L248" i="1"/>
  <c r="L247" i="1"/>
  <c r="L246" i="1"/>
  <c r="L245" i="1"/>
  <c r="L244" i="1"/>
  <c r="L243" i="1"/>
  <c r="L242" i="1"/>
  <c r="L241" i="1"/>
  <c r="L240" i="1"/>
  <c r="L321" i="1"/>
  <c r="L320" i="1"/>
  <c r="L319" i="1"/>
  <c r="L318" i="1"/>
  <c r="L317" i="1"/>
  <c r="L316" i="1"/>
  <c r="L315" i="1"/>
  <c r="L314" i="1"/>
  <c r="L313" i="1"/>
  <c r="L312" i="1"/>
  <c r="L311" i="1"/>
  <c r="L310" i="1"/>
  <c r="L309" i="1"/>
  <c r="L308" i="1"/>
  <c r="L341" i="1"/>
  <c r="L340" i="1"/>
  <c r="L339" i="1"/>
  <c r="L338" i="1"/>
  <c r="L337" i="1"/>
  <c r="L336" i="1"/>
  <c r="L335" i="1"/>
  <c r="L334" i="1"/>
  <c r="L333" i="1"/>
  <c r="L332" i="1"/>
  <c r="L331" i="1"/>
  <c r="L330" i="1"/>
  <c r="L329" i="1"/>
  <c r="L328" i="1"/>
  <c r="L374" i="1"/>
  <c r="L373" i="1"/>
  <c r="L377" i="1"/>
  <c r="L387" i="1"/>
  <c r="L386" i="1"/>
  <c r="L385" i="1"/>
  <c r="L384" i="1"/>
  <c r="L383" i="1"/>
  <c r="L382" i="1"/>
  <c r="L381" i="1"/>
  <c r="L380" i="1"/>
  <c r="L390" i="1"/>
  <c r="L389" i="1"/>
  <c r="L388" i="1"/>
  <c r="L410" i="1"/>
  <c r="L409" i="1"/>
  <c r="L408" i="1"/>
  <c r="L407" i="1"/>
  <c r="L406" i="1"/>
  <c r="L405" i="1"/>
  <c r="L404" i="1"/>
  <c r="L403" i="1"/>
  <c r="L402" i="1"/>
  <c r="L401" i="1"/>
  <c r="L400" i="1"/>
  <c r="L399" i="1"/>
  <c r="L398" i="1"/>
  <c r="L397" i="1"/>
  <c r="L396" i="1"/>
  <c r="L395" i="1"/>
  <c r="L394" i="1"/>
  <c r="L393" i="1"/>
  <c r="L392" i="1"/>
  <c r="L391" i="1"/>
  <c r="L412" i="1"/>
  <c r="L411" i="1"/>
  <c r="L415" i="1"/>
  <c r="L414" i="1"/>
  <c r="L413" i="1"/>
  <c r="L419" i="1"/>
  <c r="L418" i="1"/>
  <c r="L417" i="1"/>
  <c r="L416" i="1"/>
  <c r="L431" i="1"/>
  <c r="L430" i="1"/>
  <c r="L429" i="1"/>
  <c r="L428" i="1"/>
  <c r="L427" i="1"/>
  <c r="L426" i="1"/>
  <c r="L425" i="1"/>
  <c r="L424" i="1"/>
  <c r="L423" i="1"/>
  <c r="L422" i="1"/>
  <c r="L421" i="1"/>
  <c r="L420" i="1"/>
  <c r="L435" i="1"/>
  <c r="L434" i="1"/>
  <c r="L433" i="1"/>
  <c r="L432" i="1"/>
  <c r="L438" i="1"/>
  <c r="L437" i="1"/>
  <c r="L436" i="1"/>
  <c r="L445" i="1"/>
  <c r="L444" i="1"/>
  <c r="L443" i="1"/>
  <c r="L442" i="1"/>
  <c r="L441" i="1"/>
  <c r="L440" i="1"/>
  <c r="L439" i="1"/>
  <c r="L446"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4" i="1"/>
  <c r="L463" i="1"/>
  <c r="L462" i="1"/>
  <c r="L461" i="1"/>
  <c r="L460" i="1"/>
  <c r="L459" i="1"/>
  <c r="L458" i="1"/>
  <c r="L457" i="1"/>
  <c r="L456" i="1"/>
  <c r="L455" i="1"/>
  <c r="L454" i="1"/>
  <c r="L453" i="1"/>
  <c r="L452" i="1"/>
  <c r="L451" i="1"/>
  <c r="L450" i="1"/>
  <c r="L449" i="1"/>
  <c r="L448" i="1"/>
  <c r="L447" i="1"/>
  <c r="L499" i="1"/>
  <c r="L498" i="1"/>
  <c r="L497" i="1"/>
  <c r="L496" i="1"/>
  <c r="L495" i="1"/>
  <c r="L494" i="1"/>
  <c r="L493" i="1"/>
  <c r="L501" i="1"/>
  <c r="L500" i="1"/>
  <c r="L511" i="1"/>
  <c r="L510" i="1"/>
  <c r="L509" i="1"/>
  <c r="L508" i="1"/>
  <c r="L507" i="1"/>
  <c r="L506" i="1"/>
  <c r="L505" i="1"/>
  <c r="L504" i="1"/>
  <c r="L503" i="1"/>
  <c r="L502" i="1"/>
  <c r="L523" i="1"/>
  <c r="L522" i="1"/>
  <c r="L521" i="1"/>
  <c r="L520" i="1"/>
  <c r="L519" i="1"/>
  <c r="L518" i="1"/>
  <c r="L517" i="1"/>
  <c r="L516" i="1"/>
  <c r="L515" i="1"/>
  <c r="L514" i="1"/>
  <c r="L513" i="1"/>
  <c r="L512" i="1"/>
  <c r="L527" i="1"/>
  <c r="L526" i="1"/>
  <c r="L525" i="1"/>
  <c r="L524" i="1"/>
  <c r="L535" i="1"/>
  <c r="L534" i="1"/>
  <c r="L533" i="1"/>
  <c r="L532" i="1"/>
  <c r="L531" i="1"/>
  <c r="L530" i="1"/>
  <c r="L529" i="1"/>
  <c r="L528" i="1"/>
  <c r="L536" i="1"/>
  <c r="L1001" i="1"/>
  <c r="L1002" i="1"/>
  <c r="L1003" i="1"/>
  <c r="L1004" i="1"/>
  <c r="L1005" i="1"/>
  <c r="L1006" i="1"/>
  <c r="L999" i="1"/>
  <c r="L990" i="1"/>
  <c r="L991" i="1"/>
  <c r="L992" i="1"/>
  <c r="L993" i="1"/>
  <c r="L994" i="1"/>
  <c r="L995" i="1"/>
  <c r="L996" i="1"/>
  <c r="L997" i="1"/>
  <c r="L998" i="1"/>
  <c r="L1000" i="1"/>
  <c r="L986"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7" i="1"/>
  <c r="L988" i="1"/>
  <c r="L989" i="1"/>
  <c r="L958" i="1"/>
  <c r="L944" i="1"/>
  <c r="L945" i="1"/>
  <c r="L946" i="1"/>
  <c r="L947" i="1"/>
  <c r="L948" i="1"/>
  <c r="L949" i="1"/>
  <c r="L950" i="1"/>
  <c r="L951" i="1"/>
  <c r="L952" i="1"/>
  <c r="L953" i="1"/>
  <c r="L954" i="1"/>
  <c r="L955" i="1"/>
  <c r="L956" i="1"/>
  <c r="L957" i="1"/>
  <c r="L941" i="1"/>
  <c r="L942" i="1"/>
  <c r="L943" i="1"/>
  <c r="N27" i="10"/>
  <c r="O27" i="10"/>
  <c r="P27" i="10"/>
  <c r="Q27" i="10"/>
  <c r="R27" i="10"/>
  <c r="M27" i="10"/>
  <c r="L38" i="26"/>
  <c r="L37" i="26"/>
  <c r="L36" i="26"/>
  <c r="L35" i="26"/>
  <c r="L34" i="26"/>
  <c r="L33" i="26"/>
  <c r="L32" i="26"/>
  <c r="L31" i="26"/>
  <c r="S30" i="26"/>
  <c r="R30" i="26"/>
  <c r="Q30" i="26"/>
  <c r="L30" i="26"/>
  <c r="S29" i="26"/>
  <c r="R29" i="26"/>
  <c r="Q29" i="26"/>
  <c r="L29" i="26"/>
  <c r="S28" i="26"/>
  <c r="R28" i="26"/>
  <c r="Q28" i="26"/>
  <c r="L28" i="26"/>
  <c r="S27" i="26"/>
  <c r="R27" i="26"/>
  <c r="Q27" i="26"/>
  <c r="L27" i="26"/>
  <c r="S26" i="26"/>
  <c r="R26" i="26"/>
  <c r="Q26" i="26"/>
  <c r="L26" i="26"/>
  <c r="S25" i="26"/>
  <c r="R25" i="26"/>
  <c r="Q25" i="26"/>
  <c r="L25" i="26"/>
  <c r="S24" i="26"/>
  <c r="R24" i="26"/>
  <c r="Q24" i="26"/>
  <c r="L24" i="26"/>
  <c r="S23" i="26"/>
  <c r="R23" i="26"/>
  <c r="Q23" i="26"/>
  <c r="L23" i="26"/>
  <c r="S22" i="26"/>
  <c r="R22" i="26"/>
  <c r="Q22" i="26"/>
  <c r="L22" i="26"/>
  <c r="S21" i="26"/>
  <c r="R21" i="26"/>
  <c r="Q21" i="26"/>
  <c r="L21" i="26"/>
  <c r="S20" i="26"/>
  <c r="R20" i="26"/>
  <c r="Q20" i="26"/>
  <c r="L20" i="26"/>
  <c r="S19" i="26"/>
  <c r="R19" i="26"/>
  <c r="Q19" i="26"/>
  <c r="L19" i="26"/>
  <c r="S18" i="26"/>
  <c r="R18" i="26"/>
  <c r="Q18" i="26"/>
  <c r="L18" i="26"/>
  <c r="S17" i="26"/>
  <c r="R17" i="26"/>
  <c r="Q17" i="26"/>
  <c r="L17" i="26"/>
  <c r="S16" i="26"/>
  <c r="R16" i="26"/>
  <c r="Q16" i="26"/>
  <c r="L16" i="26"/>
  <c r="S15" i="26"/>
  <c r="R15" i="26"/>
  <c r="Q15" i="26"/>
  <c r="L15" i="26"/>
  <c r="S14" i="26"/>
  <c r="R14" i="26"/>
  <c r="Q14" i="26"/>
  <c r="L14" i="26"/>
  <c r="S13" i="26"/>
  <c r="R13" i="26"/>
  <c r="Q13" i="26"/>
  <c r="L13" i="26"/>
  <c r="S12" i="26"/>
  <c r="R12" i="26"/>
  <c r="Q12" i="26"/>
  <c r="L12" i="26"/>
  <c r="S11" i="26"/>
  <c r="R11" i="26"/>
  <c r="Q11" i="26"/>
  <c r="L11" i="26"/>
  <c r="S10" i="26"/>
  <c r="R10" i="26"/>
  <c r="Q10" i="26"/>
  <c r="L10" i="26"/>
  <c r="S9" i="26"/>
  <c r="R9" i="26"/>
  <c r="Q9" i="26"/>
  <c r="L9" i="26"/>
  <c r="S8" i="26"/>
  <c r="R8" i="26"/>
  <c r="Q8" i="26"/>
  <c r="L8" i="26"/>
  <c r="S7" i="26"/>
  <c r="R7" i="26"/>
  <c r="Q7" i="26"/>
  <c r="L7" i="26"/>
  <c r="S6" i="26"/>
  <c r="R6" i="26"/>
  <c r="Q6" i="26"/>
  <c r="L6" i="26"/>
  <c r="S5" i="26"/>
  <c r="R5" i="26"/>
  <c r="Q5" i="26"/>
  <c r="L5" i="26"/>
  <c r="S4" i="26"/>
  <c r="R4" i="26"/>
  <c r="Q4" i="26"/>
  <c r="L4" i="26"/>
  <c r="S3" i="26"/>
  <c r="R3" i="26"/>
  <c r="Q3" i="26"/>
  <c r="L3" i="26"/>
  <c r="S2" i="26"/>
  <c r="R2" i="26"/>
  <c r="Q2" i="26"/>
  <c r="L2" i="26"/>
  <c r="L936" i="1"/>
  <c r="L937" i="1"/>
  <c r="L938" i="1"/>
  <c r="L939" i="1"/>
  <c r="L940" i="1"/>
  <c r="L932" i="1"/>
  <c r="L933" i="1"/>
  <c r="L934" i="1"/>
  <c r="L935" i="1"/>
  <c r="L929" i="1"/>
  <c r="L930" i="1"/>
  <c r="L931" i="1"/>
  <c r="L927" i="1"/>
  <c r="L928" i="1"/>
  <c r="L924" i="1"/>
  <c r="L925" i="1"/>
  <c r="L926" i="1"/>
  <c r="U19" i="10"/>
  <c r="U20" i="10"/>
  <c r="U17" i="10"/>
  <c r="U18" i="10"/>
  <c r="U16" i="10"/>
  <c r="S54" i="24"/>
  <c r="R54" i="24"/>
  <c r="Q54" i="24"/>
  <c r="L54" i="24"/>
  <c r="S53" i="24"/>
  <c r="R53" i="24"/>
  <c r="Q53" i="24"/>
  <c r="L53" i="24"/>
  <c r="S52" i="24"/>
  <c r="R52" i="24"/>
  <c r="Q52" i="24"/>
  <c r="L52" i="24"/>
  <c r="S51" i="24"/>
  <c r="R51" i="24"/>
  <c r="Q51" i="24"/>
  <c r="L51" i="24"/>
  <c r="S50" i="24"/>
  <c r="R50" i="24"/>
  <c r="Q50" i="24"/>
  <c r="L50" i="24"/>
  <c r="S49" i="24"/>
  <c r="R49" i="24"/>
  <c r="Q49" i="24"/>
  <c r="L49" i="24"/>
  <c r="S48" i="24"/>
  <c r="R48" i="24"/>
  <c r="Q48" i="24"/>
  <c r="L48" i="24"/>
  <c r="S47" i="24"/>
  <c r="R47" i="24"/>
  <c r="Q47" i="24"/>
  <c r="L47" i="24"/>
  <c r="S46" i="24"/>
  <c r="R46" i="24"/>
  <c r="Q46" i="24"/>
  <c r="L46" i="24"/>
  <c r="S45" i="24"/>
  <c r="R45" i="24"/>
  <c r="Q45" i="24"/>
  <c r="L45" i="24"/>
  <c r="S44" i="24"/>
  <c r="R44" i="24"/>
  <c r="Q44" i="24"/>
  <c r="L44" i="24"/>
  <c r="S43" i="24"/>
  <c r="R43" i="24"/>
  <c r="Q43" i="24"/>
  <c r="L43" i="24"/>
  <c r="S42" i="24"/>
  <c r="R42" i="24"/>
  <c r="Q42" i="24"/>
  <c r="L42" i="24"/>
  <c r="S41" i="24"/>
  <c r="R41" i="24"/>
  <c r="Q41" i="24"/>
  <c r="L41" i="24"/>
  <c r="S40" i="24"/>
  <c r="R40" i="24"/>
  <c r="Q40" i="24"/>
  <c r="L40" i="24"/>
  <c r="S39" i="24"/>
  <c r="R39" i="24"/>
  <c r="Q39" i="24"/>
  <c r="L39" i="24"/>
  <c r="S38" i="24"/>
  <c r="R38" i="24"/>
  <c r="Q38" i="24"/>
  <c r="L38" i="24"/>
  <c r="S37" i="24"/>
  <c r="R37" i="24"/>
  <c r="Q37" i="24"/>
  <c r="L37" i="24"/>
  <c r="S36" i="24"/>
  <c r="R36" i="24"/>
  <c r="Q36" i="24"/>
  <c r="L36" i="24"/>
  <c r="S35" i="24"/>
  <c r="R35" i="24"/>
  <c r="Q35" i="24"/>
  <c r="L35" i="24"/>
  <c r="S34" i="24"/>
  <c r="R34" i="24"/>
  <c r="Q34" i="24"/>
  <c r="L34" i="24"/>
  <c r="S33" i="24"/>
  <c r="R33" i="24"/>
  <c r="Q33" i="24"/>
  <c r="L33" i="24"/>
  <c r="S32" i="24"/>
  <c r="R32" i="24"/>
  <c r="Q32" i="24"/>
  <c r="L32" i="24"/>
  <c r="S31" i="24"/>
  <c r="R31" i="24"/>
  <c r="Q31" i="24"/>
  <c r="L31" i="24"/>
  <c r="S30" i="24"/>
  <c r="R30" i="24"/>
  <c r="Q30" i="24"/>
  <c r="L30" i="24"/>
  <c r="S29" i="24"/>
  <c r="R29" i="24"/>
  <c r="Q29" i="24"/>
  <c r="L29" i="24"/>
  <c r="S28" i="24"/>
  <c r="R28" i="24"/>
  <c r="Q28" i="24"/>
  <c r="L28" i="24"/>
  <c r="S27" i="24"/>
  <c r="R27" i="24"/>
  <c r="Q27" i="24"/>
  <c r="L27" i="24"/>
  <c r="S26" i="24"/>
  <c r="R26" i="24"/>
  <c r="Q26" i="24"/>
  <c r="L26" i="24"/>
  <c r="S25" i="24"/>
  <c r="R25" i="24"/>
  <c r="Q25" i="24"/>
  <c r="L25" i="24"/>
  <c r="S24" i="24"/>
  <c r="R24" i="24"/>
  <c r="Q24" i="24"/>
  <c r="L24" i="24"/>
  <c r="S23" i="24"/>
  <c r="R23" i="24"/>
  <c r="Q23" i="24"/>
  <c r="L23" i="24"/>
  <c r="S22" i="24"/>
  <c r="R22" i="24"/>
  <c r="Q22" i="24"/>
  <c r="L22" i="24"/>
  <c r="S21" i="24"/>
  <c r="R21" i="24"/>
  <c r="Q21" i="24"/>
  <c r="L21" i="24"/>
  <c r="S20" i="24"/>
  <c r="R20" i="24"/>
  <c r="Q20" i="24"/>
  <c r="L20" i="24"/>
  <c r="S19" i="24"/>
  <c r="R19" i="24"/>
  <c r="Q19" i="24"/>
  <c r="L19" i="24"/>
  <c r="S18" i="24"/>
  <c r="R18" i="24"/>
  <c r="Q18" i="24"/>
  <c r="L18" i="24"/>
  <c r="S17" i="24"/>
  <c r="R17" i="24"/>
  <c r="Q17" i="24"/>
  <c r="L17" i="24"/>
  <c r="S16" i="24"/>
  <c r="R16" i="24"/>
  <c r="Q16" i="24"/>
  <c r="L16" i="24"/>
  <c r="S15" i="24"/>
  <c r="R15" i="24"/>
  <c r="Q15" i="24"/>
  <c r="L15" i="24"/>
  <c r="S14" i="24"/>
  <c r="R14" i="24"/>
  <c r="Q14" i="24"/>
  <c r="L14" i="24"/>
  <c r="S13" i="24"/>
  <c r="R13" i="24"/>
  <c r="Q13" i="24"/>
  <c r="L13" i="24"/>
  <c r="S12" i="24"/>
  <c r="R12" i="24"/>
  <c r="Q12" i="24"/>
  <c r="L12" i="24"/>
  <c r="S11" i="24"/>
  <c r="R11" i="24"/>
  <c r="Q11" i="24"/>
  <c r="L11" i="24"/>
  <c r="S10" i="24"/>
  <c r="R10" i="24"/>
  <c r="Q10" i="24"/>
  <c r="L10" i="24"/>
  <c r="S9" i="24"/>
  <c r="R9" i="24"/>
  <c r="Q9" i="24"/>
  <c r="L9" i="24"/>
  <c r="S8" i="24"/>
  <c r="R8" i="24"/>
  <c r="Q8" i="24"/>
  <c r="L8" i="24"/>
  <c r="S7" i="24"/>
  <c r="R7" i="24"/>
  <c r="Q7" i="24"/>
  <c r="L7" i="24"/>
  <c r="S6" i="24"/>
  <c r="R6" i="24"/>
  <c r="Q6" i="24"/>
  <c r="L6" i="24"/>
  <c r="S5" i="24"/>
  <c r="R5" i="24"/>
  <c r="Q5" i="24"/>
  <c r="L5" i="24"/>
  <c r="S4" i="24"/>
  <c r="R4" i="24"/>
  <c r="Q4" i="24"/>
  <c r="L4" i="24"/>
  <c r="S3" i="24"/>
  <c r="R3" i="24"/>
  <c r="Q3" i="24"/>
  <c r="L3" i="24"/>
  <c r="S2" i="24"/>
  <c r="R2" i="24"/>
  <c r="Q2" i="24"/>
  <c r="L2" i="24"/>
  <c r="L912" i="1"/>
  <c r="Q878" i="1"/>
  <c r="R878" i="1"/>
  <c r="S878" i="1"/>
  <c r="Q879" i="1"/>
  <c r="R879" i="1"/>
  <c r="S879" i="1"/>
  <c r="Q880" i="1"/>
  <c r="R880" i="1"/>
  <c r="S880" i="1"/>
  <c r="Q881" i="1"/>
  <c r="R881" i="1"/>
  <c r="S881" i="1"/>
  <c r="Q882" i="1"/>
  <c r="R882" i="1"/>
  <c r="S882" i="1"/>
  <c r="Q883" i="1"/>
  <c r="R883" i="1"/>
  <c r="S883" i="1"/>
  <c r="Q884" i="1"/>
  <c r="R884" i="1"/>
  <c r="S884" i="1"/>
  <c r="Q885" i="1"/>
  <c r="R885" i="1"/>
  <c r="S885" i="1"/>
  <c r="Q886" i="1"/>
  <c r="R886" i="1"/>
  <c r="S886" i="1"/>
  <c r="Q887" i="1"/>
  <c r="R887" i="1"/>
  <c r="S887" i="1"/>
  <c r="Q888" i="1"/>
  <c r="R888" i="1"/>
  <c r="S888" i="1"/>
  <c r="Q889" i="1"/>
  <c r="R889" i="1"/>
  <c r="S889" i="1"/>
  <c r="Q890" i="1"/>
  <c r="R890" i="1"/>
  <c r="S890" i="1"/>
  <c r="Q891" i="1"/>
  <c r="R891" i="1"/>
  <c r="S891" i="1"/>
  <c r="Q892" i="1"/>
  <c r="R892" i="1"/>
  <c r="S892" i="1"/>
  <c r="Q893" i="1"/>
  <c r="R893" i="1"/>
  <c r="S893" i="1"/>
  <c r="Q894" i="1"/>
  <c r="R894" i="1"/>
  <c r="S894" i="1"/>
  <c r="Q895" i="1"/>
  <c r="R895" i="1"/>
  <c r="S895" i="1"/>
  <c r="Q896" i="1"/>
  <c r="R896" i="1"/>
  <c r="S896" i="1"/>
  <c r="Q897" i="1"/>
  <c r="R897" i="1"/>
  <c r="S897" i="1"/>
  <c r="Q898" i="1"/>
  <c r="R898" i="1"/>
  <c r="S898" i="1"/>
  <c r="Q899" i="1"/>
  <c r="R899" i="1"/>
  <c r="S899" i="1"/>
  <c r="Q900" i="1"/>
  <c r="R900" i="1"/>
  <c r="S900" i="1"/>
  <c r="Q901" i="1"/>
  <c r="R901" i="1"/>
  <c r="S901" i="1"/>
  <c r="Q902" i="1"/>
  <c r="R902" i="1"/>
  <c r="S902" i="1"/>
  <c r="Q903" i="1"/>
  <c r="R903" i="1"/>
  <c r="S903" i="1"/>
  <c r="Q904" i="1"/>
  <c r="R904" i="1"/>
  <c r="S904" i="1"/>
  <c r="Q905" i="1"/>
  <c r="R905" i="1"/>
  <c r="S905" i="1"/>
  <c r="Q906" i="1"/>
  <c r="R906" i="1"/>
  <c r="S906" i="1"/>
  <c r="Q907" i="1"/>
  <c r="R907" i="1"/>
  <c r="S907" i="1"/>
  <c r="Q908" i="1"/>
  <c r="R908" i="1"/>
  <c r="S908" i="1"/>
  <c r="Q909" i="1"/>
  <c r="R909" i="1"/>
  <c r="S909" i="1"/>
  <c r="Q910" i="1"/>
  <c r="R910" i="1"/>
  <c r="S910" i="1"/>
  <c r="Q911" i="1"/>
  <c r="R911" i="1"/>
  <c r="S911" i="1"/>
  <c r="Q912" i="1"/>
  <c r="R912" i="1"/>
  <c r="S912" i="1"/>
  <c r="Q913" i="1"/>
  <c r="R913" i="1"/>
  <c r="S913" i="1"/>
  <c r="Q914" i="1"/>
  <c r="R914" i="1"/>
  <c r="S914" i="1"/>
  <c r="Q915" i="1"/>
  <c r="R915" i="1"/>
  <c r="S915" i="1"/>
  <c r="Q916" i="1"/>
  <c r="R916" i="1"/>
  <c r="S916" i="1"/>
  <c r="Q917" i="1"/>
  <c r="R917" i="1"/>
  <c r="S917" i="1"/>
  <c r="Q918" i="1"/>
  <c r="R918" i="1"/>
  <c r="S918" i="1"/>
  <c r="Q919" i="1"/>
  <c r="R919" i="1"/>
  <c r="S919" i="1"/>
  <c r="Q920" i="1"/>
  <c r="R920" i="1"/>
  <c r="S920" i="1"/>
  <c r="Q921" i="1"/>
  <c r="R921" i="1"/>
  <c r="S921" i="1"/>
  <c r="Q922" i="1"/>
  <c r="R922" i="1"/>
  <c r="S922" i="1"/>
  <c r="Q923" i="1"/>
  <c r="R923" i="1"/>
  <c r="S923"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3" i="1"/>
  <c r="L914" i="1"/>
  <c r="L915" i="1"/>
  <c r="L916" i="1"/>
  <c r="L917" i="1"/>
  <c r="L918" i="1"/>
  <c r="L919" i="1"/>
  <c r="L920" i="1"/>
  <c r="L921" i="1"/>
  <c r="L922" i="1"/>
  <c r="L923" i="1"/>
  <c r="L878" i="1"/>
  <c r="Q865" i="1"/>
  <c r="R865" i="1"/>
  <c r="S865" i="1"/>
  <c r="Q866" i="1"/>
  <c r="R866" i="1"/>
  <c r="S866" i="1"/>
  <c r="Q867" i="1"/>
  <c r="R867" i="1"/>
  <c r="S867" i="1"/>
  <c r="Q868" i="1"/>
  <c r="R868" i="1"/>
  <c r="S868" i="1"/>
  <c r="Q869" i="1"/>
  <c r="R869" i="1"/>
  <c r="S869" i="1"/>
  <c r="Q870" i="1"/>
  <c r="R870" i="1"/>
  <c r="S870" i="1"/>
  <c r="Q871" i="1"/>
  <c r="R871" i="1"/>
  <c r="S871" i="1"/>
  <c r="Q872" i="1"/>
  <c r="R872" i="1"/>
  <c r="S872" i="1"/>
  <c r="Q873" i="1"/>
  <c r="R873" i="1"/>
  <c r="S873" i="1"/>
  <c r="Q874" i="1"/>
  <c r="R874" i="1"/>
  <c r="S874" i="1"/>
  <c r="Q875" i="1"/>
  <c r="R875" i="1"/>
  <c r="S875" i="1"/>
  <c r="Q876" i="1"/>
  <c r="R876" i="1"/>
  <c r="S876" i="1"/>
  <c r="Q877" i="1"/>
  <c r="R877" i="1"/>
  <c r="S877" i="1"/>
  <c r="L865" i="1"/>
  <c r="L866" i="1"/>
  <c r="L867" i="1"/>
  <c r="L868" i="1"/>
  <c r="L869" i="1"/>
  <c r="L870" i="1"/>
  <c r="L871" i="1"/>
  <c r="L872" i="1"/>
  <c r="L873" i="1"/>
  <c r="L874" i="1"/>
  <c r="L875" i="1"/>
  <c r="L876" i="1"/>
  <c r="L877" i="1"/>
  <c r="U15" i="10"/>
  <c r="Q851" i="1"/>
  <c r="R851" i="1"/>
  <c r="S851" i="1"/>
  <c r="Q852" i="1"/>
  <c r="R852" i="1"/>
  <c r="S852" i="1"/>
  <c r="Q853" i="1"/>
  <c r="R853" i="1"/>
  <c r="S853" i="1"/>
  <c r="Q854" i="1"/>
  <c r="R854" i="1"/>
  <c r="S854" i="1"/>
  <c r="Q855" i="1"/>
  <c r="R855" i="1"/>
  <c r="S855" i="1"/>
  <c r="Q856" i="1"/>
  <c r="R856" i="1"/>
  <c r="S856" i="1"/>
  <c r="Q857" i="1"/>
  <c r="R857" i="1"/>
  <c r="S857" i="1"/>
  <c r="Q858" i="1"/>
  <c r="R858" i="1"/>
  <c r="S858" i="1"/>
  <c r="Q859" i="1"/>
  <c r="R859" i="1"/>
  <c r="S859" i="1"/>
  <c r="Q860" i="1"/>
  <c r="R860" i="1"/>
  <c r="S860" i="1"/>
  <c r="Q861" i="1"/>
  <c r="R861" i="1"/>
  <c r="S861" i="1"/>
  <c r="Q862" i="1"/>
  <c r="R862" i="1"/>
  <c r="S862" i="1"/>
  <c r="Q863" i="1"/>
  <c r="R863" i="1"/>
  <c r="S863" i="1"/>
  <c r="Q864" i="1"/>
  <c r="R864" i="1"/>
  <c r="S864" i="1"/>
  <c r="Q842" i="1"/>
  <c r="R842" i="1"/>
  <c r="S842" i="1"/>
  <c r="Q843" i="1"/>
  <c r="R843" i="1"/>
  <c r="S843" i="1"/>
  <c r="Q844" i="1"/>
  <c r="R844" i="1"/>
  <c r="S844" i="1"/>
  <c r="Q845" i="1"/>
  <c r="R845" i="1"/>
  <c r="S845" i="1"/>
  <c r="Q846" i="1"/>
  <c r="R846" i="1"/>
  <c r="S846" i="1"/>
  <c r="Q847" i="1"/>
  <c r="R847" i="1"/>
  <c r="S847" i="1"/>
  <c r="Q848" i="1"/>
  <c r="R848" i="1"/>
  <c r="S848" i="1"/>
  <c r="Q849" i="1"/>
  <c r="R849" i="1"/>
  <c r="S849" i="1"/>
  <c r="Q850" i="1"/>
  <c r="R850" i="1"/>
  <c r="S850" i="1"/>
  <c r="L851" i="1"/>
  <c r="L852" i="1"/>
  <c r="L853" i="1"/>
  <c r="L854" i="1"/>
  <c r="L855" i="1"/>
  <c r="L856" i="1"/>
  <c r="L857" i="1"/>
  <c r="L858" i="1"/>
  <c r="L859" i="1"/>
  <c r="L860" i="1"/>
  <c r="L861" i="1"/>
  <c r="L862" i="1"/>
  <c r="L863" i="1"/>
  <c r="L864" i="1"/>
  <c r="L842" i="1"/>
  <c r="L843" i="1"/>
  <c r="L844" i="1"/>
  <c r="L845" i="1"/>
  <c r="L846" i="1"/>
  <c r="L847" i="1"/>
  <c r="L848" i="1"/>
  <c r="L849" i="1"/>
  <c r="L850" i="1"/>
  <c r="J34" i="10"/>
  <c r="S41" i="17"/>
  <c r="R41" i="17"/>
  <c r="Q41" i="17"/>
  <c r="L41" i="17"/>
  <c r="S40" i="17"/>
  <c r="R40" i="17"/>
  <c r="Q40" i="17"/>
  <c r="L40" i="17"/>
  <c r="S39" i="17"/>
  <c r="R39" i="17"/>
  <c r="Q39" i="17"/>
  <c r="L39" i="17"/>
  <c r="S38" i="17"/>
  <c r="R38" i="17"/>
  <c r="Q38" i="17"/>
  <c r="L38" i="17"/>
  <c r="S37" i="17"/>
  <c r="R37" i="17"/>
  <c r="Q37" i="17"/>
  <c r="L37" i="17"/>
  <c r="S36" i="17"/>
  <c r="R36" i="17"/>
  <c r="Q36" i="17"/>
  <c r="L36" i="17"/>
  <c r="S35" i="17"/>
  <c r="R35" i="17"/>
  <c r="Q35" i="17"/>
  <c r="L35" i="17"/>
  <c r="S34" i="17"/>
  <c r="R34" i="17"/>
  <c r="Q34" i="17"/>
  <c r="L34" i="17"/>
  <c r="S33" i="17"/>
  <c r="R33" i="17"/>
  <c r="Q33" i="17"/>
  <c r="L33" i="17"/>
  <c r="S32" i="17"/>
  <c r="R32" i="17"/>
  <c r="Q32" i="17"/>
  <c r="L32" i="17"/>
  <c r="S31" i="17"/>
  <c r="R31" i="17"/>
  <c r="Q31" i="17"/>
  <c r="L31" i="17"/>
  <c r="S30" i="17"/>
  <c r="R30" i="17"/>
  <c r="Q30" i="17"/>
  <c r="L30" i="17"/>
  <c r="S29" i="17"/>
  <c r="R29" i="17"/>
  <c r="Q29" i="17"/>
  <c r="L29" i="17"/>
  <c r="S28" i="17"/>
  <c r="R28" i="17"/>
  <c r="Q28" i="17"/>
  <c r="L28" i="17"/>
  <c r="S27" i="17"/>
  <c r="R27" i="17"/>
  <c r="Q27" i="17"/>
  <c r="L27" i="17"/>
  <c r="S26" i="17"/>
  <c r="R26" i="17"/>
  <c r="Q26" i="17"/>
  <c r="L26" i="17"/>
  <c r="S25" i="17"/>
  <c r="R25" i="17"/>
  <c r="Q25" i="17"/>
  <c r="L25" i="17"/>
  <c r="S24" i="17"/>
  <c r="R24" i="17"/>
  <c r="Q24" i="17"/>
  <c r="L24" i="17"/>
  <c r="S23" i="17"/>
  <c r="R23" i="17"/>
  <c r="Q23" i="17"/>
  <c r="L23" i="17"/>
  <c r="S22" i="17"/>
  <c r="R22" i="17"/>
  <c r="Q22" i="17"/>
  <c r="L22" i="17"/>
  <c r="S21" i="17"/>
  <c r="R21" i="17"/>
  <c r="Q21" i="17"/>
  <c r="L21" i="17"/>
  <c r="S20" i="17"/>
  <c r="R20" i="17"/>
  <c r="Q20" i="17"/>
  <c r="L20" i="17"/>
  <c r="S19" i="17"/>
  <c r="R19" i="17"/>
  <c r="Q19" i="17"/>
  <c r="L19" i="17"/>
  <c r="S18" i="17"/>
  <c r="R18" i="17"/>
  <c r="Q18" i="17"/>
  <c r="L18" i="17"/>
  <c r="S17" i="17"/>
  <c r="R17" i="17"/>
  <c r="Q17" i="17"/>
  <c r="S16" i="17"/>
  <c r="R16" i="17"/>
  <c r="Q16" i="17"/>
  <c r="L16" i="17"/>
  <c r="S15" i="17"/>
  <c r="R15" i="17"/>
  <c r="Q15" i="17"/>
  <c r="L15" i="17"/>
  <c r="S14" i="17"/>
  <c r="R14" i="17"/>
  <c r="Q14" i="17"/>
  <c r="L14" i="17"/>
  <c r="S13" i="17"/>
  <c r="R13" i="17"/>
  <c r="Q13" i="17"/>
  <c r="L13" i="17"/>
  <c r="S12" i="17"/>
  <c r="R12" i="17"/>
  <c r="Q12" i="17"/>
  <c r="L12" i="17"/>
  <c r="S11" i="17"/>
  <c r="R11" i="17"/>
  <c r="Q11" i="17"/>
  <c r="L11" i="17"/>
  <c r="S10" i="17"/>
  <c r="R10" i="17"/>
  <c r="Q10" i="17"/>
  <c r="L10" i="17"/>
  <c r="S9" i="17"/>
  <c r="R9" i="17"/>
  <c r="Q9" i="17"/>
  <c r="L9" i="17"/>
  <c r="S8" i="17"/>
  <c r="R8" i="17"/>
  <c r="Q8" i="17"/>
  <c r="L8" i="17"/>
  <c r="S7" i="17"/>
  <c r="R7" i="17"/>
  <c r="Q7" i="17"/>
  <c r="L7" i="17"/>
  <c r="S6" i="17"/>
  <c r="R6" i="17"/>
  <c r="Q6" i="17"/>
  <c r="L6" i="17"/>
  <c r="S5" i="17"/>
  <c r="R5" i="17"/>
  <c r="Q5" i="17"/>
  <c r="L5" i="17"/>
  <c r="S4" i="17"/>
  <c r="R4" i="17"/>
  <c r="Q4" i="17"/>
  <c r="L4" i="17"/>
  <c r="S3" i="17"/>
  <c r="R3" i="17"/>
  <c r="Q3" i="17"/>
  <c r="L3" i="17"/>
  <c r="S2" i="17"/>
  <c r="R2" i="17"/>
  <c r="Q2" i="17"/>
  <c r="L2" i="17"/>
  <c r="Q841" i="1"/>
  <c r="R841" i="1"/>
  <c r="S841" i="1"/>
  <c r="Q832" i="1"/>
  <c r="R832" i="1"/>
  <c r="S832" i="1"/>
  <c r="Q833" i="1"/>
  <c r="R833" i="1"/>
  <c r="S833" i="1"/>
  <c r="Q834" i="1"/>
  <c r="R834" i="1"/>
  <c r="S834" i="1"/>
  <c r="Q835" i="1"/>
  <c r="R835" i="1"/>
  <c r="S835" i="1"/>
  <c r="Q836" i="1"/>
  <c r="R836" i="1"/>
  <c r="S836" i="1"/>
  <c r="Q837" i="1"/>
  <c r="R837" i="1"/>
  <c r="S837" i="1"/>
  <c r="Q838" i="1"/>
  <c r="R838" i="1"/>
  <c r="S838" i="1"/>
  <c r="Q839" i="1"/>
  <c r="R839" i="1"/>
  <c r="S839" i="1"/>
  <c r="Q840" i="1"/>
  <c r="R840" i="1"/>
  <c r="S840" i="1"/>
  <c r="Q822" i="1"/>
  <c r="R822" i="1"/>
  <c r="S822" i="1"/>
  <c r="Q823" i="1"/>
  <c r="R823" i="1"/>
  <c r="S823" i="1"/>
  <c r="Q824" i="1"/>
  <c r="R824" i="1"/>
  <c r="S824" i="1"/>
  <c r="Q825" i="1"/>
  <c r="R825" i="1"/>
  <c r="S825" i="1"/>
  <c r="Q826" i="1"/>
  <c r="R826" i="1"/>
  <c r="S826" i="1"/>
  <c r="Q827" i="1"/>
  <c r="R827" i="1"/>
  <c r="S827" i="1"/>
  <c r="Q828" i="1"/>
  <c r="R828" i="1"/>
  <c r="S828" i="1"/>
  <c r="Q829" i="1"/>
  <c r="R829" i="1"/>
  <c r="S829" i="1"/>
  <c r="Q830" i="1"/>
  <c r="R830" i="1"/>
  <c r="S830" i="1"/>
  <c r="Q831" i="1"/>
  <c r="R831" i="1"/>
  <c r="S831" i="1"/>
  <c r="L841" i="1"/>
  <c r="L832" i="1"/>
  <c r="L833" i="1"/>
  <c r="L834" i="1"/>
  <c r="L835" i="1"/>
  <c r="L836" i="1"/>
  <c r="L837" i="1"/>
  <c r="L838" i="1"/>
  <c r="L839" i="1"/>
  <c r="L840" i="1"/>
  <c r="L822" i="1"/>
  <c r="L823" i="1"/>
  <c r="L824" i="1"/>
  <c r="L825" i="1"/>
  <c r="L826" i="1"/>
  <c r="L827" i="1"/>
  <c r="L828" i="1"/>
  <c r="L829" i="1"/>
  <c r="L830" i="1"/>
  <c r="L831" i="1"/>
  <c r="S812" i="1"/>
  <c r="S813" i="1"/>
  <c r="S814" i="1"/>
  <c r="S815" i="1"/>
  <c r="S816" i="1"/>
  <c r="S817" i="1"/>
  <c r="S818" i="1"/>
  <c r="S819" i="1"/>
  <c r="S820" i="1"/>
  <c r="S821" i="1"/>
  <c r="S809" i="1"/>
  <c r="S810" i="1"/>
  <c r="S802" i="1"/>
  <c r="S803" i="1"/>
  <c r="S804" i="1"/>
  <c r="S805" i="1"/>
  <c r="S806" i="1"/>
  <c r="S807" i="1"/>
  <c r="S808" i="1"/>
  <c r="S791" i="1"/>
  <c r="S792" i="1"/>
  <c r="S793" i="1"/>
  <c r="S794" i="1"/>
  <c r="S795" i="1"/>
  <c r="S796" i="1"/>
  <c r="S797" i="1"/>
  <c r="S798" i="1"/>
  <c r="S799" i="1"/>
  <c r="S800" i="1"/>
  <c r="S801" i="1"/>
  <c r="S786" i="1"/>
  <c r="S787" i="1"/>
  <c r="S788" i="1"/>
  <c r="S789" i="1"/>
  <c r="S790" i="1"/>
  <c r="S779" i="1"/>
  <c r="S780" i="1"/>
  <c r="S781" i="1"/>
  <c r="S782" i="1"/>
  <c r="S783" i="1"/>
  <c r="S784" i="1"/>
  <c r="S785" i="1"/>
  <c r="S774" i="1"/>
  <c r="S775" i="1"/>
  <c r="S776" i="1"/>
  <c r="S777" i="1"/>
  <c r="S778" i="1"/>
  <c r="S771" i="1"/>
  <c r="S772" i="1"/>
  <c r="S773" i="1"/>
  <c r="S766" i="1"/>
  <c r="S767" i="1"/>
  <c r="S768" i="1"/>
  <c r="S769" i="1"/>
  <c r="S770" i="1"/>
  <c r="S745" i="1"/>
  <c r="S746" i="1"/>
  <c r="S747" i="1"/>
  <c r="S748" i="1"/>
  <c r="S749" i="1"/>
  <c r="S750" i="1"/>
  <c r="S751" i="1"/>
  <c r="S752" i="1"/>
  <c r="S753" i="1"/>
  <c r="S754" i="1"/>
  <c r="S755" i="1"/>
  <c r="S756" i="1"/>
  <c r="S757" i="1"/>
  <c r="S758" i="1"/>
  <c r="S759" i="1"/>
  <c r="S760" i="1"/>
  <c r="S761" i="1"/>
  <c r="S762" i="1"/>
  <c r="S763" i="1"/>
  <c r="S764" i="1"/>
  <c r="S765" i="1"/>
  <c r="S740" i="1"/>
  <c r="S741" i="1"/>
  <c r="S742" i="1"/>
  <c r="S743" i="1"/>
  <c r="S744" i="1"/>
  <c r="S736" i="1"/>
  <c r="S737" i="1"/>
  <c r="S738" i="1"/>
  <c r="S739" i="1"/>
  <c r="S734" i="1"/>
  <c r="S735" i="1"/>
  <c r="S728" i="1"/>
  <c r="S729" i="1"/>
  <c r="S730" i="1"/>
  <c r="S731" i="1"/>
  <c r="S732" i="1"/>
  <c r="S733" i="1"/>
  <c r="S717" i="1"/>
  <c r="S718" i="1"/>
  <c r="S719" i="1"/>
  <c r="S720" i="1"/>
  <c r="S721" i="1"/>
  <c r="S722" i="1"/>
  <c r="S723" i="1"/>
  <c r="S724" i="1"/>
  <c r="S725" i="1"/>
  <c r="S726" i="1"/>
  <c r="S727" i="1"/>
  <c r="S715" i="1"/>
  <c r="S716" i="1"/>
  <c r="S704" i="1"/>
  <c r="S705" i="1"/>
  <c r="S706" i="1"/>
  <c r="S707" i="1"/>
  <c r="S708" i="1"/>
  <c r="S709" i="1"/>
  <c r="S710" i="1"/>
  <c r="S711" i="1"/>
  <c r="S712" i="1"/>
  <c r="S713" i="1"/>
  <c r="S714" i="1"/>
  <c r="S703" i="1"/>
  <c r="S701" i="1"/>
  <c r="S702" i="1"/>
  <c r="S699" i="1"/>
  <c r="S700" i="1"/>
  <c r="S686" i="1"/>
  <c r="S687" i="1"/>
  <c r="S688" i="1"/>
  <c r="S689" i="1"/>
  <c r="S690" i="1"/>
  <c r="S691" i="1"/>
  <c r="S692" i="1"/>
  <c r="S693" i="1"/>
  <c r="S694" i="1"/>
  <c r="S695" i="1"/>
  <c r="S696" i="1"/>
  <c r="S697" i="1"/>
  <c r="S698" i="1"/>
  <c r="S673" i="1"/>
  <c r="S674" i="1"/>
  <c r="S675" i="1"/>
  <c r="S676" i="1"/>
  <c r="S677" i="1"/>
  <c r="S678" i="1"/>
  <c r="S679" i="1"/>
  <c r="S680" i="1"/>
  <c r="S681" i="1"/>
  <c r="S682" i="1"/>
  <c r="S683" i="1"/>
  <c r="S684" i="1"/>
  <c r="S685" i="1"/>
  <c r="S671" i="1"/>
  <c r="S672" i="1"/>
  <c r="S668" i="1"/>
  <c r="S669" i="1"/>
  <c r="S670" i="1"/>
  <c r="S658" i="1"/>
  <c r="S659" i="1"/>
  <c r="S660" i="1"/>
  <c r="S661" i="1"/>
  <c r="S662" i="1"/>
  <c r="S663" i="1"/>
  <c r="S664" i="1"/>
  <c r="S665" i="1"/>
  <c r="S666" i="1"/>
  <c r="S667" i="1"/>
  <c r="S651" i="1"/>
  <c r="S652" i="1"/>
  <c r="S653" i="1"/>
  <c r="S654" i="1"/>
  <c r="S655" i="1"/>
  <c r="S656" i="1"/>
  <c r="S657" i="1"/>
  <c r="S629" i="1"/>
  <c r="S630" i="1"/>
  <c r="S631" i="1"/>
  <c r="S632" i="1"/>
  <c r="S633" i="1"/>
  <c r="S634" i="1"/>
  <c r="S635" i="1"/>
  <c r="S636" i="1"/>
  <c r="S637" i="1"/>
  <c r="S638" i="1"/>
  <c r="S639" i="1"/>
  <c r="S640" i="1"/>
  <c r="S641" i="1"/>
  <c r="S642" i="1"/>
  <c r="S643" i="1"/>
  <c r="S644" i="1"/>
  <c r="S645" i="1"/>
  <c r="S646" i="1"/>
  <c r="S647" i="1"/>
  <c r="S648" i="1"/>
  <c r="S649" i="1"/>
  <c r="S650" i="1"/>
  <c r="S628" i="1"/>
  <c r="S612" i="1"/>
  <c r="S613" i="1"/>
  <c r="S614" i="1"/>
  <c r="S615" i="1"/>
  <c r="S616" i="1"/>
  <c r="S617" i="1"/>
  <c r="S618" i="1"/>
  <c r="S619" i="1"/>
  <c r="S620" i="1"/>
  <c r="S621" i="1"/>
  <c r="S622" i="1"/>
  <c r="S623" i="1"/>
  <c r="S624" i="1"/>
  <c r="S625" i="1"/>
  <c r="S626" i="1"/>
  <c r="S627" i="1"/>
  <c r="S590" i="1"/>
  <c r="S591" i="1"/>
  <c r="S592" i="1"/>
  <c r="S593" i="1"/>
  <c r="S594" i="1"/>
  <c r="S595" i="1"/>
  <c r="S596" i="1"/>
  <c r="S597" i="1"/>
  <c r="S598" i="1"/>
  <c r="S599" i="1"/>
  <c r="S600" i="1"/>
  <c r="S601" i="1"/>
  <c r="S602" i="1"/>
  <c r="S603" i="1"/>
  <c r="S604" i="1"/>
  <c r="S605" i="1"/>
  <c r="S606" i="1"/>
  <c r="S607" i="1"/>
  <c r="S608" i="1"/>
  <c r="S609" i="1"/>
  <c r="S610" i="1"/>
  <c r="S611" i="1"/>
  <c r="S581" i="1"/>
  <c r="S582" i="1"/>
  <c r="S583" i="1"/>
  <c r="S584" i="1"/>
  <c r="S585" i="1"/>
  <c r="S586" i="1"/>
  <c r="S587" i="1"/>
  <c r="S588" i="1"/>
  <c r="S589" i="1"/>
  <c r="S567" i="1"/>
  <c r="S568" i="1"/>
  <c r="S569" i="1"/>
  <c r="S570" i="1"/>
  <c r="S571" i="1"/>
  <c r="S572" i="1"/>
  <c r="S573" i="1"/>
  <c r="S574" i="1"/>
  <c r="S575" i="1"/>
  <c r="S576" i="1"/>
  <c r="S577" i="1"/>
  <c r="S578" i="1"/>
  <c r="S579" i="1"/>
  <c r="S580" i="1"/>
  <c r="S566" i="1"/>
  <c r="S564" i="1"/>
  <c r="S565" i="1"/>
  <c r="S557" i="1"/>
  <c r="S558" i="1"/>
  <c r="S559" i="1"/>
  <c r="S560" i="1"/>
  <c r="S561" i="1"/>
  <c r="S562" i="1"/>
  <c r="S563" i="1"/>
  <c r="S555" i="1"/>
  <c r="S556" i="1"/>
  <c r="S538" i="1"/>
  <c r="S539" i="1"/>
  <c r="S540" i="1"/>
  <c r="S541" i="1"/>
  <c r="S542" i="1"/>
  <c r="S543" i="1"/>
  <c r="S544" i="1"/>
  <c r="S545" i="1"/>
  <c r="S546" i="1"/>
  <c r="S547" i="1"/>
  <c r="S548" i="1"/>
  <c r="S549" i="1"/>
  <c r="S550" i="1"/>
  <c r="S551" i="1"/>
  <c r="S552" i="1"/>
  <c r="S553" i="1"/>
  <c r="S554" i="1"/>
  <c r="S537" i="1"/>
  <c r="S811" i="1"/>
  <c r="R812" i="1"/>
  <c r="R813" i="1"/>
  <c r="R814" i="1"/>
  <c r="R815" i="1"/>
  <c r="R816" i="1"/>
  <c r="R817" i="1"/>
  <c r="R818" i="1"/>
  <c r="R819" i="1"/>
  <c r="R820" i="1"/>
  <c r="R821" i="1"/>
  <c r="R809" i="1"/>
  <c r="R810" i="1"/>
  <c r="R802" i="1"/>
  <c r="R803" i="1"/>
  <c r="R804" i="1"/>
  <c r="R805" i="1"/>
  <c r="R806" i="1"/>
  <c r="R807" i="1"/>
  <c r="R808" i="1"/>
  <c r="R791" i="1"/>
  <c r="R792" i="1"/>
  <c r="R793" i="1"/>
  <c r="R794" i="1"/>
  <c r="R795" i="1"/>
  <c r="R796" i="1"/>
  <c r="R797" i="1"/>
  <c r="R798" i="1"/>
  <c r="R799" i="1"/>
  <c r="R800" i="1"/>
  <c r="R801" i="1"/>
  <c r="R786" i="1"/>
  <c r="R787" i="1"/>
  <c r="R788" i="1"/>
  <c r="R789" i="1"/>
  <c r="R790" i="1"/>
  <c r="R779" i="1"/>
  <c r="R780" i="1"/>
  <c r="R781" i="1"/>
  <c r="R782" i="1"/>
  <c r="R783" i="1"/>
  <c r="R784" i="1"/>
  <c r="R785" i="1"/>
  <c r="R774" i="1"/>
  <c r="R775" i="1"/>
  <c r="R776" i="1"/>
  <c r="R777" i="1"/>
  <c r="R778" i="1"/>
  <c r="R771" i="1"/>
  <c r="R772" i="1"/>
  <c r="R773" i="1"/>
  <c r="R766" i="1"/>
  <c r="R767" i="1"/>
  <c r="R768" i="1"/>
  <c r="R769" i="1"/>
  <c r="R770" i="1"/>
  <c r="R745" i="1"/>
  <c r="R746" i="1"/>
  <c r="R747" i="1"/>
  <c r="R748" i="1"/>
  <c r="R749" i="1"/>
  <c r="R750" i="1"/>
  <c r="R751" i="1"/>
  <c r="R752" i="1"/>
  <c r="R753" i="1"/>
  <c r="R754" i="1"/>
  <c r="R755" i="1"/>
  <c r="R756" i="1"/>
  <c r="R757" i="1"/>
  <c r="R758" i="1"/>
  <c r="R759" i="1"/>
  <c r="R760" i="1"/>
  <c r="R761" i="1"/>
  <c r="R762" i="1"/>
  <c r="R763" i="1"/>
  <c r="R764" i="1"/>
  <c r="R765" i="1"/>
  <c r="R740" i="1"/>
  <c r="R741" i="1"/>
  <c r="R742" i="1"/>
  <c r="R743" i="1"/>
  <c r="R744" i="1"/>
  <c r="R736" i="1"/>
  <c r="R737" i="1"/>
  <c r="R738" i="1"/>
  <c r="R739" i="1"/>
  <c r="R734" i="1"/>
  <c r="R735" i="1"/>
  <c r="R728" i="1"/>
  <c r="R729" i="1"/>
  <c r="R730" i="1"/>
  <c r="R731" i="1"/>
  <c r="R732" i="1"/>
  <c r="R733" i="1"/>
  <c r="R717" i="1"/>
  <c r="R718" i="1"/>
  <c r="R719" i="1"/>
  <c r="R720" i="1"/>
  <c r="R721" i="1"/>
  <c r="R722" i="1"/>
  <c r="R723" i="1"/>
  <c r="R724" i="1"/>
  <c r="R725" i="1"/>
  <c r="R726" i="1"/>
  <c r="R727" i="1"/>
  <c r="R715" i="1"/>
  <c r="R716" i="1"/>
  <c r="R704" i="1"/>
  <c r="R705" i="1"/>
  <c r="R706" i="1"/>
  <c r="R707" i="1"/>
  <c r="R708" i="1"/>
  <c r="R709" i="1"/>
  <c r="R710" i="1"/>
  <c r="R711" i="1"/>
  <c r="R712" i="1"/>
  <c r="R713" i="1"/>
  <c r="R714" i="1"/>
  <c r="R703" i="1"/>
  <c r="R701" i="1"/>
  <c r="R702" i="1"/>
  <c r="R699" i="1"/>
  <c r="R700" i="1"/>
  <c r="R686" i="1"/>
  <c r="R687" i="1"/>
  <c r="R688" i="1"/>
  <c r="R689" i="1"/>
  <c r="R690" i="1"/>
  <c r="R691" i="1"/>
  <c r="R692" i="1"/>
  <c r="R693" i="1"/>
  <c r="R694" i="1"/>
  <c r="R695" i="1"/>
  <c r="R696" i="1"/>
  <c r="R697" i="1"/>
  <c r="R698" i="1"/>
  <c r="R673" i="1"/>
  <c r="R674" i="1"/>
  <c r="R675" i="1"/>
  <c r="R676" i="1"/>
  <c r="R677" i="1"/>
  <c r="R678" i="1"/>
  <c r="R679" i="1"/>
  <c r="R680" i="1"/>
  <c r="R681" i="1"/>
  <c r="R682" i="1"/>
  <c r="R683" i="1"/>
  <c r="R684" i="1"/>
  <c r="R685" i="1"/>
  <c r="R671" i="1"/>
  <c r="R672" i="1"/>
  <c r="R668" i="1"/>
  <c r="R669" i="1"/>
  <c r="R670" i="1"/>
  <c r="R658" i="1"/>
  <c r="R659" i="1"/>
  <c r="R660" i="1"/>
  <c r="R661" i="1"/>
  <c r="R662" i="1"/>
  <c r="R663" i="1"/>
  <c r="R664" i="1"/>
  <c r="R665" i="1"/>
  <c r="R666" i="1"/>
  <c r="R667" i="1"/>
  <c r="R651" i="1"/>
  <c r="R652" i="1"/>
  <c r="R653" i="1"/>
  <c r="R654" i="1"/>
  <c r="R655" i="1"/>
  <c r="R656" i="1"/>
  <c r="R657" i="1"/>
  <c r="R629" i="1"/>
  <c r="R630" i="1"/>
  <c r="R631" i="1"/>
  <c r="R632" i="1"/>
  <c r="R633" i="1"/>
  <c r="R634" i="1"/>
  <c r="R635" i="1"/>
  <c r="R636" i="1"/>
  <c r="R637" i="1"/>
  <c r="R638" i="1"/>
  <c r="R639" i="1"/>
  <c r="R640" i="1"/>
  <c r="R641" i="1"/>
  <c r="R642" i="1"/>
  <c r="R643" i="1"/>
  <c r="R644" i="1"/>
  <c r="R645" i="1"/>
  <c r="R646" i="1"/>
  <c r="R647" i="1"/>
  <c r="R648" i="1"/>
  <c r="R649" i="1"/>
  <c r="R650" i="1"/>
  <c r="R628" i="1"/>
  <c r="R612" i="1"/>
  <c r="R613" i="1"/>
  <c r="R614" i="1"/>
  <c r="R615" i="1"/>
  <c r="R616" i="1"/>
  <c r="R617" i="1"/>
  <c r="R618" i="1"/>
  <c r="R619" i="1"/>
  <c r="R620" i="1"/>
  <c r="R621" i="1"/>
  <c r="R622" i="1"/>
  <c r="R623" i="1"/>
  <c r="R624" i="1"/>
  <c r="R625" i="1"/>
  <c r="R626" i="1"/>
  <c r="R627" i="1"/>
  <c r="R590" i="1"/>
  <c r="R591" i="1"/>
  <c r="R592" i="1"/>
  <c r="R593" i="1"/>
  <c r="R594" i="1"/>
  <c r="R595" i="1"/>
  <c r="R596" i="1"/>
  <c r="R597" i="1"/>
  <c r="R598" i="1"/>
  <c r="R599" i="1"/>
  <c r="R600" i="1"/>
  <c r="R601" i="1"/>
  <c r="R602" i="1"/>
  <c r="R603" i="1"/>
  <c r="R604" i="1"/>
  <c r="R605" i="1"/>
  <c r="R606" i="1"/>
  <c r="R607" i="1"/>
  <c r="R608" i="1"/>
  <c r="R609" i="1"/>
  <c r="R610" i="1"/>
  <c r="R611" i="1"/>
  <c r="R581" i="1"/>
  <c r="R582" i="1"/>
  <c r="R583" i="1"/>
  <c r="R584" i="1"/>
  <c r="R585" i="1"/>
  <c r="R586" i="1"/>
  <c r="R587" i="1"/>
  <c r="R588" i="1"/>
  <c r="R589" i="1"/>
  <c r="R567" i="1"/>
  <c r="R568" i="1"/>
  <c r="R569" i="1"/>
  <c r="R570" i="1"/>
  <c r="R571" i="1"/>
  <c r="R572" i="1"/>
  <c r="R573" i="1"/>
  <c r="R574" i="1"/>
  <c r="R575" i="1"/>
  <c r="R576" i="1"/>
  <c r="R577" i="1"/>
  <c r="R578" i="1"/>
  <c r="R579" i="1"/>
  <c r="R580" i="1"/>
  <c r="R566" i="1"/>
  <c r="R564" i="1"/>
  <c r="R565" i="1"/>
  <c r="R557" i="1"/>
  <c r="R558" i="1"/>
  <c r="R559" i="1"/>
  <c r="R560" i="1"/>
  <c r="R561" i="1"/>
  <c r="R562" i="1"/>
  <c r="R563" i="1"/>
  <c r="R555" i="1"/>
  <c r="R556" i="1"/>
  <c r="R538" i="1"/>
  <c r="R539" i="1"/>
  <c r="R540" i="1"/>
  <c r="R541" i="1"/>
  <c r="R542" i="1"/>
  <c r="R543" i="1"/>
  <c r="R544" i="1"/>
  <c r="R545" i="1"/>
  <c r="R546" i="1"/>
  <c r="R547" i="1"/>
  <c r="R548" i="1"/>
  <c r="R549" i="1"/>
  <c r="R550" i="1"/>
  <c r="R551" i="1"/>
  <c r="R552" i="1"/>
  <c r="R553" i="1"/>
  <c r="R554" i="1"/>
  <c r="R537" i="1"/>
  <c r="R811" i="1"/>
  <c r="Q812" i="1"/>
  <c r="Q813" i="1"/>
  <c r="Q814" i="1"/>
  <c r="Q815" i="1"/>
  <c r="Q816" i="1"/>
  <c r="Q817" i="1"/>
  <c r="Q818" i="1"/>
  <c r="Q819" i="1"/>
  <c r="Q820" i="1"/>
  <c r="Q821" i="1"/>
  <c r="Q809" i="1"/>
  <c r="Q810" i="1"/>
  <c r="Q802" i="1"/>
  <c r="Q803" i="1"/>
  <c r="Q804" i="1"/>
  <c r="Q805" i="1"/>
  <c r="Q806" i="1"/>
  <c r="Q807" i="1"/>
  <c r="Q808" i="1"/>
  <c r="Q791" i="1"/>
  <c r="Q792" i="1"/>
  <c r="Q793" i="1"/>
  <c r="Q794" i="1"/>
  <c r="Q795" i="1"/>
  <c r="Q796" i="1"/>
  <c r="Q797" i="1"/>
  <c r="Q798" i="1"/>
  <c r="Q799" i="1"/>
  <c r="Q800" i="1"/>
  <c r="Q801" i="1"/>
  <c r="Q786" i="1"/>
  <c r="Q787" i="1"/>
  <c r="Q788" i="1"/>
  <c r="Q789" i="1"/>
  <c r="Q790" i="1"/>
  <c r="Q779" i="1"/>
  <c r="Q780" i="1"/>
  <c r="Q781" i="1"/>
  <c r="Q782" i="1"/>
  <c r="Q783" i="1"/>
  <c r="Q784" i="1"/>
  <c r="Q785" i="1"/>
  <c r="Q774" i="1"/>
  <c r="Q775" i="1"/>
  <c r="Q776" i="1"/>
  <c r="Q777" i="1"/>
  <c r="Q778" i="1"/>
  <c r="Q771" i="1"/>
  <c r="Q772" i="1"/>
  <c r="Q773" i="1"/>
  <c r="Q766" i="1"/>
  <c r="Q767" i="1"/>
  <c r="Q768" i="1"/>
  <c r="Q769" i="1"/>
  <c r="Q770" i="1"/>
  <c r="Q745" i="1"/>
  <c r="Q746" i="1"/>
  <c r="Q747" i="1"/>
  <c r="Q748" i="1"/>
  <c r="Q749" i="1"/>
  <c r="Q750" i="1"/>
  <c r="Q751" i="1"/>
  <c r="Q752" i="1"/>
  <c r="Q753" i="1"/>
  <c r="Q754" i="1"/>
  <c r="Q755" i="1"/>
  <c r="Q756" i="1"/>
  <c r="Q757" i="1"/>
  <c r="Q758" i="1"/>
  <c r="Q759" i="1"/>
  <c r="Q760" i="1"/>
  <c r="Q761" i="1"/>
  <c r="Q762" i="1"/>
  <c r="Q763" i="1"/>
  <c r="Q764" i="1"/>
  <c r="Q765" i="1"/>
  <c r="Q740" i="1"/>
  <c r="Q741" i="1"/>
  <c r="Q742" i="1"/>
  <c r="Q743" i="1"/>
  <c r="Q744" i="1"/>
  <c r="Q736" i="1"/>
  <c r="Q737" i="1"/>
  <c r="Q738" i="1"/>
  <c r="Q739" i="1"/>
  <c r="Q734" i="1"/>
  <c r="Q735" i="1"/>
  <c r="Q728" i="1"/>
  <c r="Q729" i="1"/>
  <c r="Q730" i="1"/>
  <c r="Q731" i="1"/>
  <c r="Q732" i="1"/>
  <c r="Q733" i="1"/>
  <c r="Q717" i="1"/>
  <c r="Q718" i="1"/>
  <c r="Q719" i="1"/>
  <c r="Q720" i="1"/>
  <c r="Q721" i="1"/>
  <c r="Q722" i="1"/>
  <c r="Q723" i="1"/>
  <c r="Q724" i="1"/>
  <c r="Q725" i="1"/>
  <c r="Q726" i="1"/>
  <c r="Q727" i="1"/>
  <c r="Q715" i="1"/>
  <c r="Q716" i="1"/>
  <c r="Q704" i="1"/>
  <c r="Q705" i="1"/>
  <c r="Q706" i="1"/>
  <c r="Q707" i="1"/>
  <c r="Q708" i="1"/>
  <c r="Q709" i="1"/>
  <c r="Q710" i="1"/>
  <c r="Q711" i="1"/>
  <c r="Q712" i="1"/>
  <c r="Q713" i="1"/>
  <c r="Q714" i="1"/>
  <c r="Q703" i="1"/>
  <c r="Q701" i="1"/>
  <c r="Q702" i="1"/>
  <c r="Q699" i="1"/>
  <c r="Q700" i="1"/>
  <c r="Q686" i="1"/>
  <c r="Q687" i="1"/>
  <c r="Q688" i="1"/>
  <c r="Q689" i="1"/>
  <c r="Q690" i="1"/>
  <c r="Q691" i="1"/>
  <c r="Q692" i="1"/>
  <c r="Q693" i="1"/>
  <c r="Q694" i="1"/>
  <c r="Q695" i="1"/>
  <c r="Q696" i="1"/>
  <c r="Q697" i="1"/>
  <c r="Q698" i="1"/>
  <c r="Q673" i="1"/>
  <c r="Q674" i="1"/>
  <c r="Q675" i="1"/>
  <c r="Q676" i="1"/>
  <c r="Q677" i="1"/>
  <c r="Q678" i="1"/>
  <c r="Q679" i="1"/>
  <c r="Q680" i="1"/>
  <c r="Q681" i="1"/>
  <c r="Q682" i="1"/>
  <c r="Q683" i="1"/>
  <c r="Q684" i="1"/>
  <c r="Q685" i="1"/>
  <c r="Q671" i="1"/>
  <c r="Q672" i="1"/>
  <c r="Q668" i="1"/>
  <c r="Q669" i="1"/>
  <c r="Q670" i="1"/>
  <c r="Q658" i="1"/>
  <c r="Q659" i="1"/>
  <c r="Q660" i="1"/>
  <c r="Q661" i="1"/>
  <c r="Q662" i="1"/>
  <c r="Q663" i="1"/>
  <c r="Q664" i="1"/>
  <c r="Q665" i="1"/>
  <c r="Q666" i="1"/>
  <c r="Q667" i="1"/>
  <c r="Q651" i="1"/>
  <c r="Q652" i="1"/>
  <c r="Q653" i="1"/>
  <c r="Q654" i="1"/>
  <c r="Q655" i="1"/>
  <c r="Q656" i="1"/>
  <c r="Q657" i="1"/>
  <c r="Q629" i="1"/>
  <c r="Q630" i="1"/>
  <c r="Q631" i="1"/>
  <c r="Q632" i="1"/>
  <c r="Q633" i="1"/>
  <c r="Q634" i="1"/>
  <c r="Q635" i="1"/>
  <c r="Q636" i="1"/>
  <c r="Q637" i="1"/>
  <c r="Q638" i="1"/>
  <c r="Q639" i="1"/>
  <c r="Q640" i="1"/>
  <c r="Q641" i="1"/>
  <c r="Q642" i="1"/>
  <c r="Q643" i="1"/>
  <c r="Q644" i="1"/>
  <c r="Q645" i="1"/>
  <c r="Q646" i="1"/>
  <c r="Q647" i="1"/>
  <c r="Q648" i="1"/>
  <c r="Q649" i="1"/>
  <c r="Q650" i="1"/>
  <c r="Q628" i="1"/>
  <c r="Q612" i="1"/>
  <c r="Q613" i="1"/>
  <c r="Q614" i="1"/>
  <c r="Q615" i="1"/>
  <c r="Q616" i="1"/>
  <c r="Q617" i="1"/>
  <c r="Q618" i="1"/>
  <c r="Q619" i="1"/>
  <c r="Q620" i="1"/>
  <c r="Q621" i="1"/>
  <c r="Q622" i="1"/>
  <c r="Q623" i="1"/>
  <c r="Q624" i="1"/>
  <c r="Q625" i="1"/>
  <c r="Q626" i="1"/>
  <c r="Q627" i="1"/>
  <c r="Q590" i="1"/>
  <c r="Q591" i="1"/>
  <c r="Q592" i="1"/>
  <c r="Q593" i="1"/>
  <c r="Q594" i="1"/>
  <c r="Q595" i="1"/>
  <c r="Q596" i="1"/>
  <c r="Q597" i="1"/>
  <c r="Q598" i="1"/>
  <c r="Q599" i="1"/>
  <c r="Q600" i="1"/>
  <c r="Q601" i="1"/>
  <c r="Q602" i="1"/>
  <c r="Q603" i="1"/>
  <c r="Q604" i="1"/>
  <c r="Q605" i="1"/>
  <c r="Q606" i="1"/>
  <c r="Q607" i="1"/>
  <c r="Q608" i="1"/>
  <c r="Q609" i="1"/>
  <c r="Q610" i="1"/>
  <c r="Q611" i="1"/>
  <c r="Q581" i="1"/>
  <c r="Q582" i="1"/>
  <c r="Q583" i="1"/>
  <c r="Q584" i="1"/>
  <c r="Q585" i="1"/>
  <c r="Q586" i="1"/>
  <c r="Q587" i="1"/>
  <c r="Q588" i="1"/>
  <c r="Q589" i="1"/>
  <c r="Q567" i="1"/>
  <c r="Q568" i="1"/>
  <c r="Q569" i="1"/>
  <c r="Q570" i="1"/>
  <c r="Q571" i="1"/>
  <c r="Q572" i="1"/>
  <c r="Q573" i="1"/>
  <c r="Q574" i="1"/>
  <c r="Q575" i="1"/>
  <c r="Q576" i="1"/>
  <c r="Q577" i="1"/>
  <c r="Q578" i="1"/>
  <c r="Q579" i="1"/>
  <c r="Q580" i="1"/>
  <c r="Q566" i="1"/>
  <c r="Q564" i="1"/>
  <c r="Q565" i="1"/>
  <c r="Q557" i="1"/>
  <c r="Q558" i="1"/>
  <c r="Q559" i="1"/>
  <c r="Q560" i="1"/>
  <c r="Q561" i="1"/>
  <c r="Q562" i="1"/>
  <c r="Q563" i="1"/>
  <c r="Q555" i="1"/>
  <c r="Q556" i="1"/>
  <c r="Q538" i="1"/>
  <c r="Q539" i="1"/>
  <c r="Q540" i="1"/>
  <c r="Q541" i="1"/>
  <c r="Q542" i="1"/>
  <c r="Q543" i="1"/>
  <c r="Q544" i="1"/>
  <c r="Q545" i="1"/>
  <c r="Q546" i="1"/>
  <c r="Q547" i="1"/>
  <c r="Q548" i="1"/>
  <c r="Q549" i="1"/>
  <c r="Q550" i="1"/>
  <c r="Q551" i="1"/>
  <c r="Q552" i="1"/>
  <c r="Q553" i="1"/>
  <c r="Q554" i="1"/>
  <c r="Q537" i="1"/>
  <c r="Q811" i="1"/>
  <c r="L812" i="1"/>
  <c r="L813" i="1"/>
  <c r="L814" i="1"/>
  <c r="L815" i="1"/>
  <c r="L816" i="1"/>
  <c r="L818" i="1"/>
  <c r="L819" i="1"/>
  <c r="L820" i="1"/>
  <c r="L821" i="1"/>
  <c r="L809" i="1"/>
  <c r="L810" i="1"/>
  <c r="L802" i="1"/>
  <c r="L803" i="1"/>
  <c r="L804" i="1"/>
  <c r="L805" i="1"/>
  <c r="L806" i="1"/>
  <c r="L807" i="1"/>
  <c r="L808" i="1"/>
  <c r="L791" i="1"/>
  <c r="L792" i="1"/>
  <c r="L793" i="1"/>
  <c r="L794" i="1"/>
  <c r="L795" i="1"/>
  <c r="L796" i="1"/>
  <c r="L797" i="1"/>
  <c r="L798" i="1"/>
  <c r="L799" i="1"/>
  <c r="L800" i="1"/>
  <c r="L801" i="1"/>
  <c r="L811" i="1"/>
  <c r="J23" i="10"/>
  <c r="U3" i="10"/>
  <c r="U4" i="10"/>
  <c r="U5" i="10"/>
  <c r="U6" i="10"/>
  <c r="U7" i="10"/>
  <c r="U8" i="10"/>
  <c r="U9" i="10"/>
  <c r="U10" i="10"/>
  <c r="U11" i="10"/>
  <c r="U12" i="10"/>
  <c r="U13" i="10"/>
  <c r="U14" i="10"/>
  <c r="U2" i="10"/>
  <c r="L64" i="12"/>
  <c r="L63" i="12"/>
  <c r="L62" i="12"/>
  <c r="L61" i="12"/>
  <c r="L60" i="12"/>
  <c r="L59" i="12"/>
  <c r="L58" i="12"/>
  <c r="L57" i="12"/>
  <c r="L56" i="12"/>
  <c r="L55" i="12"/>
  <c r="L54" i="12"/>
  <c r="L53" i="12"/>
  <c r="L52" i="12"/>
  <c r="L51" i="12"/>
  <c r="L50" i="12"/>
  <c r="L49" i="12"/>
  <c r="L48" i="12"/>
  <c r="L47" i="12"/>
  <c r="L46" i="12"/>
  <c r="L45" i="12"/>
  <c r="L44" i="12"/>
  <c r="L43" i="12"/>
  <c r="L42" i="12"/>
  <c r="L41" i="12"/>
  <c r="L40" i="12"/>
  <c r="L39" i="12"/>
  <c r="L38" i="12"/>
  <c r="L37" i="12"/>
  <c r="L36" i="12"/>
  <c r="L35" i="12"/>
  <c r="L34" i="12"/>
  <c r="L33" i="12"/>
  <c r="L32" i="12"/>
  <c r="L31" i="12"/>
  <c r="L30" i="12"/>
  <c r="L29" i="12"/>
  <c r="L28" i="12"/>
  <c r="L27" i="12"/>
  <c r="L26" i="12"/>
  <c r="L25" i="12"/>
  <c r="L24" i="12"/>
  <c r="L23" i="12"/>
  <c r="L22" i="12"/>
  <c r="L21" i="12"/>
  <c r="L20" i="12"/>
  <c r="L19" i="12"/>
  <c r="L18" i="12"/>
  <c r="L17" i="12"/>
  <c r="L16" i="12"/>
  <c r="L15" i="12"/>
  <c r="L14" i="12"/>
  <c r="L13" i="12"/>
  <c r="L12" i="12"/>
  <c r="L11" i="12"/>
  <c r="L10" i="12"/>
  <c r="L9" i="12"/>
  <c r="L8" i="12"/>
  <c r="L7" i="12"/>
  <c r="L6" i="12"/>
  <c r="L5" i="12"/>
  <c r="L4" i="12"/>
  <c r="L3" i="12"/>
  <c r="L2" i="12"/>
  <c r="L787" i="1"/>
  <c r="L788" i="1"/>
  <c r="L789" i="1"/>
  <c r="L790" i="1"/>
  <c r="L779" i="1"/>
  <c r="L780" i="1"/>
  <c r="L781" i="1"/>
  <c r="L782" i="1"/>
  <c r="L783" i="1"/>
  <c r="L784" i="1"/>
  <c r="L785" i="1"/>
  <c r="L774" i="1"/>
  <c r="L775" i="1"/>
  <c r="L776" i="1"/>
  <c r="L777" i="1"/>
  <c r="L778" i="1"/>
  <c r="L771" i="1"/>
  <c r="L772" i="1"/>
  <c r="L773" i="1"/>
  <c r="L766" i="1"/>
  <c r="L767" i="1"/>
  <c r="L768" i="1"/>
  <c r="L769" i="1"/>
  <c r="L770" i="1"/>
  <c r="L745" i="1"/>
  <c r="L746" i="1"/>
  <c r="L747" i="1"/>
  <c r="L748" i="1"/>
  <c r="L749" i="1"/>
  <c r="L750" i="1"/>
  <c r="L751" i="1"/>
  <c r="L752" i="1"/>
  <c r="L753" i="1"/>
  <c r="L754" i="1"/>
  <c r="L755" i="1"/>
  <c r="L756" i="1"/>
  <c r="L757" i="1"/>
  <c r="L758" i="1"/>
  <c r="L759" i="1"/>
  <c r="L760" i="1"/>
  <c r="L761" i="1"/>
  <c r="L762" i="1"/>
  <c r="L763" i="1"/>
  <c r="L764" i="1"/>
  <c r="L765" i="1"/>
  <c r="L786" i="1"/>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50" i="7"/>
  <c r="L3" i="7"/>
  <c r="L33" i="7"/>
  <c r="L8" i="7"/>
  <c r="L20" i="7"/>
  <c r="L11" i="7"/>
  <c r="L10" i="7"/>
  <c r="L59" i="7"/>
  <c r="L49" i="7"/>
  <c r="L32" i="7"/>
  <c r="L19" i="7"/>
  <c r="L48" i="7"/>
  <c r="L31" i="7"/>
  <c r="L30" i="7"/>
  <c r="L18" i="7"/>
  <c r="L47" i="7"/>
  <c r="L36" i="7"/>
  <c r="L46" i="7"/>
  <c r="L58" i="7"/>
  <c r="L2" i="7"/>
  <c r="L45" i="7"/>
  <c r="L5" i="7"/>
  <c r="L52" i="7"/>
  <c r="L44" i="7"/>
  <c r="L29" i="7"/>
  <c r="L35" i="7"/>
  <c r="L12" i="7"/>
  <c r="L51" i="7"/>
  <c r="L28" i="7"/>
  <c r="L27" i="7"/>
  <c r="L57" i="7"/>
  <c r="L54" i="7"/>
  <c r="L26" i="7"/>
  <c r="L6" i="7"/>
  <c r="L17" i="7"/>
  <c r="L7" i="7"/>
  <c r="L34" i="7"/>
  <c r="L43" i="7"/>
  <c r="L16" i="7"/>
  <c r="L42" i="7"/>
  <c r="L55" i="7"/>
  <c r="L25" i="7"/>
  <c r="L15" i="7"/>
  <c r="L24" i="7"/>
  <c r="L14" i="7"/>
  <c r="L41" i="7"/>
  <c r="L40" i="7"/>
  <c r="L39" i="7"/>
  <c r="L53" i="7"/>
  <c r="L4" i="7"/>
  <c r="L9" i="7"/>
  <c r="L38" i="7"/>
  <c r="L23" i="7"/>
  <c r="L13" i="7"/>
  <c r="L22" i="7"/>
  <c r="L56" i="7"/>
  <c r="L21" i="7"/>
  <c r="L715" i="1"/>
  <c r="L716" i="1"/>
  <c r="L717" i="1"/>
  <c r="L724" i="1"/>
  <c r="L725" i="1"/>
  <c r="L718" i="1"/>
  <c r="L726" i="1"/>
  <c r="L722" i="1"/>
  <c r="L723" i="1"/>
  <c r="L727" i="1"/>
  <c r="L719" i="1"/>
  <c r="L721" i="1"/>
  <c r="L720" i="1"/>
  <c r="L731" i="1"/>
  <c r="L728" i="1"/>
  <c r="L729" i="1"/>
  <c r="L732" i="1"/>
  <c r="L733" i="1"/>
  <c r="L730" i="1"/>
  <c r="L734" i="1"/>
  <c r="L735" i="1"/>
  <c r="L737" i="1"/>
  <c r="L739" i="1"/>
  <c r="L738" i="1"/>
  <c r="L736" i="1"/>
  <c r="L743" i="1"/>
  <c r="L744" i="1"/>
  <c r="L740" i="1"/>
  <c r="L741" i="1"/>
  <c r="L742" i="1"/>
  <c r="L710" i="1"/>
  <c r="L705" i="1"/>
  <c r="L711" i="1"/>
  <c r="L706" i="1"/>
  <c r="L704" i="1"/>
  <c r="L714" i="1"/>
  <c r="L712" i="1"/>
  <c r="L713" i="1"/>
  <c r="L708" i="1"/>
  <c r="L698" i="1"/>
  <c r="L687" i="1"/>
  <c r="L690" i="1"/>
  <c r="L691" i="1"/>
  <c r="L692" i="1"/>
  <c r="L694" i="1"/>
  <c r="L686" i="1"/>
  <c r="L695" i="1"/>
  <c r="L696" i="1"/>
  <c r="L688" i="1"/>
  <c r="L693" i="1"/>
  <c r="L697" i="1"/>
  <c r="L689" i="1"/>
  <c r="L602" i="1"/>
  <c r="L606" i="1"/>
  <c r="L605" i="1"/>
  <c r="L607" i="1"/>
  <c r="L593" i="1"/>
  <c r="L596" i="1"/>
  <c r="L594" i="1"/>
  <c r="L590" i="1"/>
  <c r="L608" i="1"/>
  <c r="L599" i="1"/>
  <c r="L603" i="1"/>
  <c r="L601" i="1"/>
  <c r="L592" i="1"/>
  <c r="L609" i="1"/>
  <c r="L610" i="1"/>
  <c r="L611" i="1"/>
  <c r="L595" i="1"/>
  <c r="L600" i="1"/>
  <c r="L597" i="1"/>
  <c r="L591" i="1"/>
  <c r="L598" i="1"/>
  <c r="L604" i="1"/>
  <c r="L707" i="1"/>
  <c r="L703" i="1"/>
  <c r="L700" i="1"/>
  <c r="L699" i="1"/>
  <c r="L671" i="1"/>
  <c r="L672" i="1"/>
  <c r="L669" i="1"/>
  <c r="L670" i="1"/>
  <c r="L668" i="1"/>
  <c r="L651" i="1"/>
  <c r="L652" i="1"/>
  <c r="L656" i="1"/>
  <c r="L657" i="1"/>
  <c r="L653" i="1"/>
  <c r="L654" i="1"/>
  <c r="L655" i="1"/>
  <c r="L650" i="1"/>
  <c r="L637" i="1"/>
  <c r="L632" i="1"/>
  <c r="L638" i="1"/>
  <c r="L628" i="1"/>
  <c r="L612" i="1"/>
  <c r="L582" i="1"/>
  <c r="L583" i="1"/>
  <c r="L584" i="1"/>
  <c r="L581" i="1"/>
  <c r="L585" i="1"/>
  <c r="L586" i="1"/>
  <c r="L587" i="1"/>
  <c r="L589" i="1"/>
  <c r="L588" i="1"/>
  <c r="L572" i="1"/>
  <c r="L566" i="1"/>
  <c r="L555" i="1"/>
  <c r="L556" i="1"/>
  <c r="L543" i="1"/>
  <c r="L537" i="1"/>
  <c r="L701" i="1"/>
  <c r="L702" i="1"/>
  <c r="L682" i="1"/>
  <c r="L677" i="1"/>
  <c r="L679" i="1"/>
  <c r="L683" i="1"/>
  <c r="L685" i="1"/>
  <c r="L675" i="1"/>
  <c r="L676" i="1"/>
  <c r="L660" i="1"/>
  <c r="L662" i="1"/>
  <c r="L661" i="1"/>
  <c r="L663" i="1"/>
  <c r="L666" i="1"/>
  <c r="L659" i="1"/>
  <c r="L664" i="1"/>
  <c r="L658" i="1"/>
  <c r="L667" i="1"/>
  <c r="L665" i="1"/>
  <c r="L642" i="1"/>
  <c r="L631" i="1"/>
  <c r="L629" i="1"/>
  <c r="L648" i="1"/>
  <c r="L643" i="1"/>
  <c r="L644" i="1"/>
  <c r="L645" i="1"/>
  <c r="L633" i="1"/>
  <c r="L639" i="1"/>
  <c r="L634" i="1"/>
  <c r="L640" i="1"/>
  <c r="L649" i="1"/>
  <c r="L646" i="1"/>
  <c r="L635" i="1"/>
  <c r="L647" i="1"/>
  <c r="L571" i="1"/>
  <c r="L575" i="1"/>
  <c r="L567" i="1"/>
  <c r="L576" i="1"/>
  <c r="L568" i="1"/>
  <c r="L577" i="1"/>
  <c r="L578" i="1"/>
  <c r="L579" i="1"/>
  <c r="L569" i="1"/>
  <c r="L574" i="1"/>
  <c r="L580" i="1"/>
  <c r="L570" i="1"/>
  <c r="L573" i="1"/>
  <c r="L565" i="1"/>
  <c r="L564" i="1"/>
  <c r="L559" i="1"/>
  <c r="L562" i="1"/>
  <c r="L557" i="1"/>
  <c r="L560" i="1"/>
  <c r="L563" i="1"/>
  <c r="L558" i="1"/>
  <c r="L554" i="1"/>
  <c r="L541" i="1"/>
  <c r="L549" i="1"/>
  <c r="L544" i="1"/>
  <c r="L550" i="1"/>
  <c r="L539" i="1"/>
  <c r="L545" i="1"/>
  <c r="L546" i="1"/>
  <c r="L551" i="1"/>
  <c r="L552" i="1"/>
  <c r="L548" i="1"/>
  <c r="L542" i="1"/>
  <c r="L540" i="1"/>
  <c r="L553" i="1"/>
  <c r="L538" i="1"/>
  <c r="L547" i="1"/>
  <c r="L678" i="1"/>
  <c r="L674" i="1"/>
  <c r="L680" i="1"/>
  <c r="L673" i="1"/>
  <c r="L684" i="1"/>
  <c r="L641" i="1"/>
  <c r="L630" i="1"/>
  <c r="L636" i="1"/>
  <c r="L625" i="1"/>
  <c r="L613" i="1"/>
  <c r="L617" i="1"/>
  <c r="L618" i="1"/>
  <c r="L619" i="1"/>
  <c r="L627" i="1"/>
  <c r="L614" i="1"/>
  <c r="L615" i="1"/>
  <c r="L626" i="1"/>
  <c r="L616" i="1"/>
  <c r="L620" i="1"/>
  <c r="L621" i="1"/>
  <c r="L622" i="1"/>
  <c r="L623" i="1"/>
  <c r="L624" i="1"/>
  <c r="L561" i="1"/>
  <c r="L70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5E64FF-D0C6-47D8-8B81-B913349CB589}" sourceFile="C:\Users\蜘蛛侦探\Desktop\处室自查2019全局.xlsx" keepAlive="1" name="处室自查2019全局" type="5" refreshedVersion="0" new="1" background="1">
    <dbPr connection="Provider=Microsoft.ACE.OLEDB.12.0;Password=&quot;&quot;;User ID=Admin;Data Source=C:\Users\蜘蛛侦探\Desktop\处室自查2019全局.xlsx;Mode=Share Deny Write;Extended Properties=&quot;HDR=YES;&quot;;Jet OLEDB:System database=&quot;&quot;;Jet OLEDB:Registry Path=&quot;&quot;;Jet OLEDB:Database Password=&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1#10-1#25$'" commandType="3"/>
  </connection>
</connections>
</file>

<file path=xl/sharedStrings.xml><?xml version="1.0" encoding="utf-8"?>
<sst xmlns="http://schemas.openxmlformats.org/spreadsheetml/2006/main" count="14619" uniqueCount="3736">
  <si>
    <t>序号</t>
  </si>
  <si>
    <t>日期</t>
  </si>
  <si>
    <t>报告部门</t>
  </si>
  <si>
    <t>责任部门</t>
  </si>
  <si>
    <t>标题</t>
  </si>
  <si>
    <t>事件描述</t>
  </si>
  <si>
    <t>处理措施</t>
  </si>
  <si>
    <t>报告者</t>
  </si>
  <si>
    <t>录入者</t>
  </si>
  <si>
    <t>2019-02-02</t>
  </si>
  <si>
    <t>浦东A组</t>
  </si>
  <si>
    <t>风扇包皮撑杆未收回锁定到位</t>
  </si>
  <si>
    <t>1月30日6395航前，放行人员付金龙检查发现右发风扇包皮撑杆未收回锁定到位，红色警示圈露出。</t>
  </si>
  <si>
    <t>已记录</t>
  </si>
  <si>
    <t>付金龙</t>
  </si>
  <si>
    <t>浦A</t>
  </si>
  <si>
    <t>工作者没签字</t>
  </si>
  <si>
    <t>1月30日短停放行人员粟建华检查发现9978飞机，TLB10214173的工作者没签字。</t>
  </si>
  <si>
    <t>粟建华</t>
  </si>
  <si>
    <t>对工卡最后一次经停主机地的飞机加滑油至18还不清楚</t>
  </si>
  <si>
    <t>1月30日技术员1李泽，6921，84短停对飞行大于四小时（乌鲁木齐）和航后飞外站最后一次经停主机地的飞机加滑油至18，还不清楚，现场教育纠正。分析:夜班四小时工作值班员会专项控制，通常安排技术员3执行，导致技术员2 1对相关工作要求不够明确。</t>
  </si>
  <si>
    <t>措施:春运期间白班也出现四小时工作，各小组对技术员1 2做四小时飞机和最后一次经停基地飞机的附加工卡内容和勤务要求标准做带教学习。</t>
  </si>
  <si>
    <t>肖俊辉</t>
  </si>
  <si>
    <t>录入了手提氧气瓶的拆装</t>
  </si>
  <si>
    <t>1月30日8459 飞机 CLB10053208编号 填写内容；航后检查前舱咖啡机无渗漏，检查测试正常。应该无拆装记录，但是被别人录入了手提氧气瓶的拆装。  </t>
  </si>
  <si>
    <t>已记录修改</t>
  </si>
  <si>
    <t>王方政</t>
  </si>
  <si>
    <t>未提前了解飞机状态</t>
  </si>
  <si>
    <t>1月30日1645四小时卞伟杰绕机检查发现发动机的红色条形警示牌缺损，但是没有查看已办FC单内容，差点导致重复办单，已纠正 </t>
  </si>
  <si>
    <t>提出批评，小组加强带教</t>
  </si>
  <si>
    <t>依坐牵引杆</t>
  </si>
  <si>
    <t>1月23日夜班桥位92，技术员1陆音琪航前送飞机等待过程中，依坐牵引杆，发现后制止。分析，该技术员工作规范存在问题，</t>
  </si>
  <si>
    <t>措施，提醒个人注意自己工作中的行为规范，小组加强对其个人带教监督。</t>
  </si>
  <si>
    <t>张林涛</t>
  </si>
  <si>
    <t>沟通工作不到位</t>
  </si>
  <si>
    <t>1月27日8587飞机航后落地学员胡文涛完成水箱放水，飞机有周检工作需要完成马桶清洁水已放完，技术员丁帅营未做好与学员之间的工作沟通，已让技术员去办公室取水完成工作。分析，该技术员工作中情景意识不足和沟通工作不到位</t>
  </si>
  <si>
    <t>措施，小组加强带教引导。</t>
  </si>
  <si>
    <t>修改签署后未签署姓名和填写日期</t>
  </si>
  <si>
    <t>阳晶</t>
  </si>
  <si>
    <t>锁扣保留修复</t>
  </si>
  <si>
    <t>1月27日6338飞机12DEF行李架锁扣短停已修复TLB10101175，机务维修系统上有12DEF行李架保留单子FC317192，TLB和CLB无办单记录。</t>
  </si>
  <si>
    <t>机腹有脏污</t>
  </si>
  <si>
    <t>1月27日6640飞机机腹VHF及后部机腹有脏污，技术员1王健绕机未发现清除，提醒后清除，分析：该技术员绕机检查不到位，清洁飞机脏污意识不到位，</t>
  </si>
  <si>
    <t>措施：小组加强带教引导，做好绕机工作规范。</t>
  </si>
  <si>
    <t>黎驰</t>
  </si>
  <si>
    <t>浦东B组</t>
  </si>
  <si>
    <t>航后工作准备不足</t>
  </si>
  <si>
    <t>2018.2.1日 1647航后张凡更换后舱右侧乘务员手持话筒，工作前准备不足，不知道有拆装工卡，只打印了IPC图纸。</t>
  </si>
  <si>
    <t>放行发现后及时指出，并让其打印拆装工卡。</t>
  </si>
  <si>
    <t>盛渊杰</t>
  </si>
  <si>
    <t>浦B</t>
  </si>
  <si>
    <t>虹桥C组</t>
  </si>
  <si>
    <t>2019-01-31</t>
  </si>
  <si>
    <t>航后耳机包放在轮子右侧地面，为铺吸油棉保护</t>
  </si>
  <si>
    <t>2019.01.28，B1871,桥位812，机械员尼桑，肖贵炜做航后工作时将耳机包放在轮子右侧地面，为铺吸油棉保护。后下雨未意识到，放行人员发现后及时纠正。</t>
  </si>
  <si>
    <t>刘文正</t>
  </si>
  <si>
    <t>2019-01-28</t>
  </si>
  <si>
    <t>离机工作不到位</t>
  </si>
  <si>
    <t>浦东C组</t>
  </si>
  <si>
    <t>刹车防尘帽丢失漏检</t>
  </si>
  <si>
    <t>20190125 8955航后，责任人机一张波，绕机检查未发现4号刹车防尘帽丢失一个，后放行绕机发现并告知。报告人：方坤</t>
  </si>
  <si>
    <t>通知控制员领件安装，班组通报</t>
  </si>
  <si>
    <t>方坤</t>
  </si>
  <si>
    <t>浦C</t>
  </si>
  <si>
    <t>当机机械员未复查勤务</t>
  </si>
  <si>
    <t>2019.01.25 B-304h航后学员擦镜面不到位 机械员未复查右主起镜面    
责任人机一石德宝 学员巩传瑞 上报人 冯晨</t>
  </si>
  <si>
    <t>现场纠正处理，对学员、机械员当场作出批评，班组通报</t>
  </si>
  <si>
    <t>冯晨</t>
  </si>
  <si>
    <t>2019-01-27</t>
  </si>
  <si>
    <t>FAP应急灯光按钮未关闭</t>
  </si>
  <si>
    <t>2019.01.24，B-9957,桥位811，机械员刘斌在检查客舱应急灯光后交代学员冯龙岗关闭FAP应急灯光按钮，学员检查完客舱后未及时关闭FAP应急灯光按钮，后交代学员及时纠正错误。</t>
  </si>
  <si>
    <t>施海峰</t>
  </si>
  <si>
    <t>短停机坪FOD检查不到位</t>
  </si>
  <si>
    <t>2019.01.23，B-8536，机位80.机械员林子涵，短停到位后检查机坪FOD，后由于大风刮来FOD,检查不仔细,未时时关注机坪FOD,纠正后重新检查。</t>
  </si>
  <si>
    <t>南京B组</t>
  </si>
  <si>
    <t>2019-01-26</t>
  </si>
  <si>
    <t>工作主动性不足</t>
  </si>
  <si>
    <t>1月23日技术员1陆愔祺，8540飞机桥位92，航后检查感觉刹车长度不够，报告了放行，没有测量具体值，中途没有跟进，发现后告知陆愔琪去借尺测量，才把照片和数据报给放行。分析：该技术员工作主动性不足，发现问题没有跟踪处理。</t>
  </si>
  <si>
    <t>措施：小组加强带教引导，对其错误行为提出批评。</t>
  </si>
  <si>
    <t>陈成良</t>
  </si>
  <si>
    <t>工卡准备不足</t>
  </si>
  <si>
    <t>1月23日技术员1乐森成6966飞机桥位590。办公室准备工作，在拿换轮子刹车的附加工卡时没仔细看，工卡只有封面一页，没有内容签署项页。分析：该技术员工作准备不到位。</t>
  </si>
  <si>
    <t>措施：小组重点监控带教，对其个人提出工作注意及任务要求。</t>
  </si>
  <si>
    <t>左发撑杆红色圈露出来</t>
  </si>
  <si>
    <t>1月24日四小时6948飞机周检完成后，左发撑杆红色圈露出来，机械员陈方影没有复查到位，分析，该技术员工作执行复检不到位。</t>
  </si>
  <si>
    <t>措施：小组加强引导，对个人工作执行不到位提出批评。</t>
  </si>
  <si>
    <t>林光景</t>
  </si>
  <si>
    <t>航后工作未提前借放水桶</t>
  </si>
  <si>
    <t>1月23日6381飞机技术员2计海强航后工作未提前借放水桶，飞机落地超过45分钟未放水，分析：该技术员出去接飞机未提前借放水桶，导致工作执行不到位。</t>
  </si>
  <si>
    <t>措施：对个人工作行为习惯提出批评，要求其航后工作提前做好预判，小组加强带教。</t>
  </si>
  <si>
    <t>挂签疏忽遗漏忘填写姓名</t>
  </si>
  <si>
    <t>1月23日1646飞机航后有更换刹车组件工作，技术员3李国振更换刹车后，挂签未及时签署姓名，发现后纠正，分析：该技术员工作挂签疏忽遗漏忘填写姓名，工作收尾不到位，措施：小组对其个人加强带教监控。</t>
  </si>
  <si>
    <t>措施：小组对其个人加强带教监控。</t>
  </si>
  <si>
    <t>右发中下燃油管卡箍螺钉装反</t>
  </si>
  <si>
    <t>1月19日6640飞机航后检查发现右发中下燃油管卡箍螺钉装反，后续按照手册正确安装。</t>
  </si>
  <si>
    <t>后续按照手册正确安装。</t>
  </si>
  <si>
    <t>新件有损伤</t>
  </si>
  <si>
    <t>1月15日8537 飞机技术员1杨文斌领用新件（副驾侧）座椅上部扶手盖前未仔细核对，新件有损伤，安装好后放行人员放飞机时候发现扶手盖处于松动状态，后及时纠正，重新领件更换，分析，该技术员工作准备航材检查确认不到位，措施，小组内带教观察。</t>
  </si>
  <si>
    <t>措施，小组内带教观察。</t>
  </si>
  <si>
    <t>郁雨峰</t>
  </si>
  <si>
    <t>将机组写的一个本作废</t>
  </si>
  <si>
    <t>1月14日1808飞机短停检查CLB记录时，发现机务在2018年12月19日将机组写的一个本作废，CLB编号10053441，此也记录为该记录本的第一页，旧本也已经拿下飞机，且该页记录本上也未发现处理措施项目。</t>
  </si>
  <si>
    <t>肖君辉</t>
  </si>
  <si>
    <t>地面空调盖板锁扣没恢复到位</t>
  </si>
  <si>
    <t>1月14日6338飞机短停机械员2赵奔发现地面空调盖板锁扣没恢复到位，检查锁扣正常后，恢复盖好。</t>
  </si>
  <si>
    <t>检查锁扣正常后，恢复盖好。</t>
  </si>
  <si>
    <t>赵奔</t>
  </si>
  <si>
    <t>飞机超过停机线</t>
  </si>
  <si>
    <t>1月11日6670 飞机信号员胡继康指挥飞机进港时打叉手势慢导致飞机超过停几线大约1m，分析，该技术员接机行为出现偏差，措施，小组下个班对胡继康的接机规范和绕机规范做考核。</t>
  </si>
  <si>
    <t>措施，小组下个班对胡继康的接机规范和绕机规范做考核。</t>
  </si>
  <si>
    <t>工作准备不到位</t>
  </si>
  <si>
    <t>1月11日8539飞机技术员3周思轶执行更换液压管卡箍时候工作准备不到位，拆装右发灭火瓶时候把下面支架板一起拆下来，自己发现错误，当场恢复支架板，分析，该技术员工作执行种出现偏差，工作经验和能力有欠缺，措施，小组加强对该人员工作经验和能力带教，要求该人员认真分析工卡，遇到问题要举手。</t>
  </si>
  <si>
    <t>措施，小组加强对该人员工作经验和能力带教，要求该人员认真分析工卡，遇到问题要举手。</t>
  </si>
  <si>
    <t>主轮防尘罩安装错误</t>
  </si>
  <si>
    <t>1月10日短停检查发现1681飞机4号主轮防尘罩安装错误，胎压预留孔露出应该是盖住的，短停依据AMM工卡恢复并打力矩。</t>
  </si>
  <si>
    <t>短停依据AMM工卡恢复并打力矩。</t>
  </si>
  <si>
    <t>粟健华</t>
  </si>
  <si>
    <t>机坪Fod检查不认真</t>
  </si>
  <si>
    <t>1月4日95号桥8317飞机，技术员卞伟杰未按规定做好航空器入位前检查，仅查看了机坪的一小部分区域。分析，技术员卞伟杰未认真执行机坪Fod检查，</t>
  </si>
  <si>
    <t>措施，小组加强对该技术员带教，取消其一年晋级机会，让他重新认真学习接机程序。</t>
  </si>
  <si>
    <t>2019-01-25</t>
  </si>
  <si>
    <t>放行复查发现短停工卡温度项计算错误</t>
  </si>
  <si>
    <t>20190124，B-6619短停 责任人：机械员1张波
短停工卡温度项计算错误，放行复查发现已提醒修改，报告人：徐海</t>
  </si>
  <si>
    <t>现场纠正处理，班组通报</t>
  </si>
  <si>
    <t>徐海</t>
  </si>
  <si>
    <t>机坪检查漏检FOD</t>
  </si>
  <si>
    <t>20190124，B-6619 短停 责任人：机械员1张波机
坪检查不够仔细，未发现容易扎伤轮胎的FOD,放行复检发现，已提醒以后注意检查，报告人：徐海</t>
  </si>
  <si>
    <t>航后漏检缺少一根婴儿安全带</t>
  </si>
  <si>
    <t>20190122，1002航前 责任人：机械员一陈振
乘务员发现后舱缺少一根婴儿安全带，航后清点应急设备学员刘浪，清点不到位，工作不仔细！报告人：付双双</t>
  </si>
  <si>
    <t>付双双</t>
  </si>
  <si>
    <t>放行复查周检工卡发现漏签</t>
  </si>
  <si>
    <t>2019.1.21晚夜班 B-6340飞机 放行复查发现周检工卡有一项漏签   责任人 机三汪挺，</t>
  </si>
  <si>
    <t>许庆金</t>
  </si>
  <si>
    <t>航后补充工作单签署有误</t>
  </si>
  <si>
    <t>20190122，B-8235航后，责任人：机械员1刘永德
航后补充工作单签署有误，报告人：倪志军</t>
  </si>
  <si>
    <t>倪志军</t>
  </si>
  <si>
    <t>打保险丝质量不过关</t>
  </si>
  <si>
    <t>20190122，6768航后，责任人：机械员一高雨
孔探堵头打保险，保险过松，需要返工，造成工时浪费！报告人：付双双</t>
  </si>
  <si>
    <t>现场纠正处理，班组通报交流</t>
  </si>
  <si>
    <t>工卡签署有误</t>
  </si>
  <si>
    <t>2019.01.21   B-8068航后  责任人：机械员2黄家彪
执行清洁烤箱工作，  未选择飞机有效性，导致工卡填写错误，后放行检查发现并修改。报告人：赵江涛。</t>
  </si>
  <si>
    <t>赵江涛</t>
  </si>
  <si>
    <t>开展工作前发现工卡遗忘办公室</t>
  </si>
  <si>
    <t>2019.1.21，B6338航后 责任人：机械员3付杨凯
未妥善保管和清点工卡，导致一份600FH工卡遗忘在办公室。报告人，倪侃</t>
  </si>
  <si>
    <t>现场及时补送，班组通报</t>
  </si>
  <si>
    <t>倪侃</t>
  </si>
  <si>
    <t>浦东D组</t>
  </si>
  <si>
    <t>控制员排班问题</t>
  </si>
  <si>
    <t>1.22  1645四小时过站，控制员排班四人接机未提前安排好，导致接飞机人员紧张   马海兵</t>
  </si>
  <si>
    <t>控制员主控检查发现并立即协调人员接机，后飞机顺利四人接下</t>
  </si>
  <si>
    <t>董建成</t>
  </si>
  <si>
    <t>浦D</t>
  </si>
  <si>
    <t>发动机风扇包皮未按要求套尖角保护套</t>
  </si>
  <si>
    <t>1.22  6861航后，左发工作开风扇包皮，为按要求套尖角保护套    姚磊</t>
  </si>
  <si>
    <t>放行检查发现并纠正，小组宣贯教育</t>
  </si>
  <si>
    <t>李剑林</t>
  </si>
  <si>
    <t>航后轮子扎伤未检查出</t>
  </si>
  <si>
    <t>1.18   8317航后，绕机检查未检查出二号主轮扎伤，   付斌</t>
  </si>
  <si>
    <t>航前放行检查发现并组织当事人更换，班组宣贯，加强绕机检查规范培训，航后重点巡查</t>
  </si>
  <si>
    <t>梯架未锁到位</t>
  </si>
  <si>
    <t>1.18   6861航后，执行勤务推梯架后，只有一侧锁定装置锁定   张瑞炎</t>
  </si>
  <si>
    <t>放行检查发现并纠正，班组宣贯，小组教育学习梯架操作规范</t>
  </si>
  <si>
    <t>黄艺凯</t>
  </si>
  <si>
    <t>B-1808飞机航前发现起落架勤务未签署</t>
  </si>
  <si>
    <t>1月25日航前交接B组B-1808飞机，发现吴森华已经完成了起落架镜面勤务，但是工卡未签署</t>
  </si>
  <si>
    <t>航前交接发现已经补签</t>
  </si>
  <si>
    <t>杨明伟</t>
  </si>
  <si>
    <t>南D</t>
  </si>
  <si>
    <t>2019-01-24</t>
  </si>
  <si>
    <t>短停黄系统勤务盖板内挂绳裸露未发现</t>
  </si>
  <si>
    <t>1.23日短停8457飞机傅忠意短停绕机未发现黄系统勤务盖板内挂绳裸露在外，放行发现后及时纠正</t>
  </si>
  <si>
    <t>放行发现后及时向当机机械员指出并将绳子放回。</t>
  </si>
  <si>
    <t>航后刹车防尘帽缺少未发现</t>
  </si>
  <si>
    <t>1.20日航后6965飞机机械员王昊放行盛渊杰航后检查未发现一个刹车防尘帽缺失，后航前放行绕机时发现</t>
  </si>
  <si>
    <t>航前放行绕机发现并及时补充</t>
  </si>
  <si>
    <t>2019-01-23</t>
  </si>
  <si>
    <t>起飞灯安装不正确</t>
  </si>
  <si>
    <t>2019.01.20，B-6963，桥位598，机械员汪龙在安装起飞灯，将卡箍方向安装错误，发现后纠正，提醒他以后安装完后查看卡箍方向，并与其他滑行的、转弯灯对比</t>
  </si>
  <si>
    <t>航后TLB写本依据书写错误</t>
  </si>
  <si>
    <t>2019.01.20   B6962，桥位86.机械员杨才辉写TLB,依据应该写MEL30-21-01B,他写成MEL30-21-00，放行复查时发现并改正。</t>
  </si>
  <si>
    <t>主轮轮挡挡在轮胎内侧</t>
  </si>
  <si>
    <t>2019.01.19.   B8068，桥位805，学员陈俊发在挡主轮轮挡时将轮挡挡在轮胎内侧，放行在另一侧挡轮挡时发现立刻现场纠正</t>
  </si>
  <si>
    <t>2019-01-20</t>
  </si>
  <si>
    <t>复查发现工卡领用忘记签字</t>
  </si>
  <si>
    <t>2019.01.20，B-6901四小时过站 责任人：机械员1任佳乐，领用B-6901的四小时工卡时未在工卡领用单上签署，放行复查记录发现。报告人：汪幸轶</t>
  </si>
  <si>
    <t>汪幸轶</t>
  </si>
  <si>
    <t>漏看工卡要求，退错航材退库类型</t>
  </si>
  <si>
    <t>2019.01.17,B8315航后 
责任人：机械师，杨树勇。
执行左发EGT线束改装工作，阅读工卡不仔细，工卡要求拆下件按不可用件退航材，而责任人最终以可用件退料。
报告人：杨树勇</t>
  </si>
  <si>
    <t>航材发现问题反馈，后续完成更改，班组通报</t>
  </si>
  <si>
    <t>杨树勇</t>
  </si>
  <si>
    <t>绕机轮胎见线漏检</t>
  </si>
  <si>
    <t>2019.01.18  B6962，过站，责任人：机械员3邓森，在执行绕机时未发现3号主轮胎肩磨损见线。后放行人员方坤及时发现。报告人：邱丽，邓森</t>
  </si>
  <si>
    <t>现场及时纠正处理，避免了航班延误，班组通报批评</t>
  </si>
  <si>
    <t>邱丽</t>
  </si>
  <si>
    <t>复查发现工卡温度项填写错误</t>
  </si>
  <si>
    <t>20190118，B-6381四小时，责任人：机械员1刘永得。复查发现工卡温度项填写错误，已提醒修改，报告人:徐海</t>
  </si>
  <si>
    <t>现场纠正处理</t>
  </si>
  <si>
    <t>复查发现收尾吸油棉遗留</t>
  </si>
  <si>
    <t>2019.01.17，B8536航后，责任人：机械员2邓森，在完成水系统消毒工作后，将一块吸油棉遗忘在后厨房的地上，放行复查发现，报告人：汪幸轶</t>
  </si>
  <si>
    <t>现场纠正处理，班组通报批评</t>
  </si>
  <si>
    <t>违反班组规定，将指挥棒放置地上</t>
  </si>
  <si>
    <t>2019.01.16，B1001短停，责任人：机械员2王威，帮忙接完飞机后将指挥棒放于前轮挡处的地上，未放置于工具箱内，报告人：汪幸轶</t>
  </si>
  <si>
    <t>复查发现航后工卡一项漏勾</t>
  </si>
  <si>
    <t>20190117，6396航后，责任人：机一翁少康，航后工卡漏勾，报告人：付双双</t>
  </si>
  <si>
    <t>使用完梯架未及时归位</t>
  </si>
  <si>
    <t>2019.01.17  B-1808航后，机械师王晓林使用完梯架后，未及时放回原处，航前放行发现并推回原处。报告人：赵江涛！</t>
  </si>
  <si>
    <t>复查发现误将航班信息采集表放行时间划掉</t>
  </si>
  <si>
    <t>2019.01.17  B-6963航后，机械员3郭教育填写航班信息采集信息，勿把航后放行时间划掉，后放行检查发现并提醒修改。报告人：赵江涛！</t>
  </si>
  <si>
    <t>复查发现FLB滑油添加量填写错误</t>
  </si>
  <si>
    <t>2019.01.17  B-6861航后，责任人：机械员3谢志权，
添加完滑油，在FLB上填写错误，将加油量栏直接划掉，后放行检查发现并及时修改。报告人：赵江涛！</t>
  </si>
  <si>
    <t>2019-01-19</t>
  </si>
  <si>
    <t>飞乌鲁木齐航班未携带附加工卡及滑油</t>
  </si>
  <si>
    <t>2019.01.15，B304H，桥位585，飞机执行乌鲁木齐航班，机械员汪龙未携带附加工卡及滑油，放行人员发现后补做相应工卡及添加滑油</t>
  </si>
  <si>
    <t>机械员需了解航前所执行的航班信息</t>
  </si>
  <si>
    <t>李杰</t>
  </si>
  <si>
    <t>周检FADEC未及时关闭</t>
  </si>
  <si>
    <t>2019.01.16 桥位593，B6602机械员吴家斌在执行周检工作后FADEC电门未第一时间关闭，后放行复查时发现并关闭</t>
  </si>
  <si>
    <t>加强机械员自我工作的复查培训</t>
  </si>
  <si>
    <t>顾志豪</t>
  </si>
  <si>
    <t>交接不到位</t>
  </si>
  <si>
    <t>2019.01.08航后，B8315，机位586，机械员陆良东，航后交接时，C组更换完刹车后机械员只在工卡上打钩，未在工卡上签字确认，交接不到位。后让其学习改正。</t>
  </si>
  <si>
    <t>2019.01.08航后，B6963，机位585.机械员赵林元在与C组交接班时，有故障信息未及时反馈办公室，导致排故工作滞后，后让其纠正。交接班有故障及时反馈</t>
  </si>
  <si>
    <t>2018.01.08航后，B-6963,桥位585，机械员赵林元，航后离机工作关断APU需要2MIN,时间不到关断APU.后纠正重新学习。</t>
  </si>
  <si>
    <t>周群</t>
  </si>
  <si>
    <t>航后驾驶舱二号摄像头无显示，机械员绕机漏检</t>
  </si>
  <si>
    <t>8235飞机 张晓晨 航后驾驶舱二号摄像头无显示，机械员绕机漏检</t>
  </si>
  <si>
    <t>放行人员复查发现后立即修复</t>
  </si>
  <si>
    <t>杨乔松</t>
  </si>
  <si>
    <t>航后更换客舱侧壁灯之后，侧壁板卡子遗忘在客舱座椅上没有安装</t>
  </si>
  <si>
    <t>2019-01-17  8537飞机 张凡航后更换客舱侧壁灯之后，侧壁板卡子遗忘在客舱座椅上没有安装</t>
  </si>
  <si>
    <t>放行人员复查发现后立即纠正</t>
  </si>
  <si>
    <t>2019-01-17</t>
  </si>
  <si>
    <t>FLB填写滑油添加量未签名</t>
  </si>
  <si>
    <t>20190114, B6962 航后 责任人：机械员一葛凯  勤务人员张慈航加完滑油记录写在FLB上，机械员1葛凯在FLB上没有签字，由交接班的人发现告知补签。报告人：杨树勇 葛凯，</t>
  </si>
  <si>
    <t>现场纠正处理，班组会议通报</t>
  </si>
  <si>
    <t>航后未及时了解飞机（DD/FC）技术状态</t>
  </si>
  <si>
    <t>20190113，B-8235航后  责任人：机械员3张晨，机械员1张波
未注意FC单内容，金工提醒后发现已办过单。报告人:徐海</t>
  </si>
  <si>
    <t>现场工具摆放风险意识不足</t>
  </si>
  <si>
    <t>2019.01.13，B6338短停，责任人张慈航，
短停工具箱因被放入四根指挥棒无法闭合锁上而半开着，并处于无人监控状态，已告知当事人风险点，报告人：汪幸轶</t>
  </si>
  <si>
    <t>接班对已签署工卡检查不仔细</t>
  </si>
  <si>
    <t>20190113，1857航后，责任人：机械员1高雨   接班对已签署工卡检查不仔细，接班工卡已签署项有漏√，交接人高雨未检查到，报告人：付双双</t>
  </si>
  <si>
    <t>现场纠正处理，班组通报警示</t>
  </si>
  <si>
    <t>错撕FLB白页</t>
  </si>
  <si>
    <t>20190113。B6602航后 责任人：放行许庆金。飞机撕红叶时把白页也顺带撕了下来，后工卡管理金波复查发现，及时修复。报告人许庆金</t>
  </si>
  <si>
    <t>放行前复查发现工卡漏签</t>
  </si>
  <si>
    <t>2919.1.13，B-304H航后 责任人：机械员1刘永得。航后工卡多处漏签和签署不规范，已批评教育。报告人：倪志军</t>
  </si>
  <si>
    <t>放行前复查发现一项漏签</t>
  </si>
  <si>
    <t>20190113，B-8317 航后  责任人：机械师王晓林。放行前复查发现一项漏签，已提醒补齐。报告人:徐海</t>
  </si>
  <si>
    <t>现场纠正处理。</t>
  </si>
  <si>
    <t>接机前轮挡摆错停机线</t>
  </si>
  <si>
    <t>20190113，B-8317航后，责任人：机械师王晓林。未注意确认机型，轮档和防撞锥放置在320停机线处，实际机型为321，放行复查立刻更改轮档防撞锥位置，及时避免飞机停错线。报告人:徐海</t>
  </si>
  <si>
    <t>放行复查航后座椅扶手下饰板脱落漏检</t>
  </si>
  <si>
    <t>20190113，6901航后，责任人：机械员1黄金林。24D和24E座椅扶手下饰板脱落，机械员黄金林客舱检查不到位，报告人：付双双</t>
  </si>
  <si>
    <t>2019.01.13,B-8957 航后 责任人：机械员2唐正梁。接机前停机线选择错误，将321飞机误选为320停机线，后放行刘志龙赶到，在飞机滑进前提醒改正，及时避免了飞机停错线。报告人:刘志龙</t>
  </si>
  <si>
    <t>刘志龙</t>
  </si>
  <si>
    <t>工作执行未复查</t>
  </si>
  <si>
    <t>2019.01.13  1647飞机 航后。责任人：机械员三郭教育。
学员任飞宇航后应急设备检查未发现左后登机门灭火瓶铅封缺失，机械员3 郭教育亦未复查，后续放行检查发现通知办公室领取新的灭火瓶，并重新检查应急设备。报告人：赵江涛！</t>
  </si>
  <si>
    <t>证件遗忘办公室</t>
  </si>
  <si>
    <t>20190112，B6640 航后 责任人：机械员二陈贇。 桥位586执行航后任务时 将证件落在办公室 后续抵达586时想起 托人将证件送至586。报告人：陈晓一 陈赟</t>
  </si>
  <si>
    <t>陈晓一</t>
  </si>
  <si>
    <t>浦东航线</t>
  </si>
  <si>
    <t>放行前复查TLB填写错误</t>
  </si>
  <si>
    <t>20190112,B-6381,HO1325航班，责任人：机械员3汪挺，
短停执行导航数据库加载工作，填写TLB记录时，航班号写错，内容填写航后完成，放行复查发现，报告人杨树勇</t>
  </si>
  <si>
    <t>复查发现过站接机前FOD漏检</t>
  </si>
  <si>
    <t>20190112，B–8957短停，责任人：机械员一唐凯。绕机坪检查不仔细，有遗漏FOD。报告人：邱丽 唐凯</t>
  </si>
  <si>
    <t>机械师邱丽复查发并清理。</t>
  </si>
  <si>
    <t>工卡日期填写错误</t>
  </si>
  <si>
    <t>2019.01.12  6340短停  责任人：机械员3 谢志权  工卡日期填写错误，后放行复查发现。报告人：赵江涛！</t>
  </si>
  <si>
    <t>工卡领用无记录</t>
  </si>
  <si>
    <t>航前测气压领取工卡时未核对工卡数量，未确认飞机号，当事人机一王礼威</t>
  </si>
  <si>
    <t>加强工卡领取规范，工卡与工具一致对待</t>
  </si>
  <si>
    <t>周亮</t>
  </si>
  <si>
    <t>维修现场混乱</t>
  </si>
  <si>
    <t>1.14   6901航后，更换右大翼一号扰流板作动器，工作现场混乱     付斌</t>
  </si>
  <si>
    <t>放行航后检查发现并纠正，暂停工作，重新整理现场并清点工具设备、航材完整齐全后，开始工作，班组宣贯，加强现场维修规范带教和监督落实</t>
  </si>
  <si>
    <t>张扬</t>
  </si>
  <si>
    <t>力矩磅表借用错误</t>
  </si>
  <si>
    <t>1.14   6640航后，更换点火电嘴工作，工作准备借用工具，借用力矩磅表不符合手册要求    徐玉芝</t>
  </si>
  <si>
    <t>放行航后检查工作准备时发现并纠正，工作者重新做工作准备</t>
  </si>
  <si>
    <t>顾迪</t>
  </si>
  <si>
    <t>防撞锥未按要求摆放</t>
  </si>
  <si>
    <t>1.14   6948飞机航后，右发区域防撞锥未按要求摆放    责任人：胡智强，张瑞炎</t>
  </si>
  <si>
    <t>放行航后检查发现并纠正</t>
  </si>
  <si>
    <t>航后拔跳开关放水未安装跳开关卡子，且忘记闭合</t>
  </si>
  <si>
    <t>B8317航后拔跳开关放水未安装跳开关卡子，且忘记闭合，机械员杨才辉</t>
  </si>
  <si>
    <t>航后已纠正</t>
  </si>
  <si>
    <t>包振宁</t>
  </si>
  <si>
    <t>刹车未松示意靠廊桥</t>
  </si>
  <si>
    <t>B8317航后刹车未松就示意靠廊桥，机械员杨才辉</t>
  </si>
  <si>
    <t>航后及时纠正</t>
  </si>
  <si>
    <t>燃油沉淀排放口挂燃油</t>
  </si>
  <si>
    <t>B6640航后右大翼燃油沉淀排放口挂燃油，机械员王磊未及时发现</t>
  </si>
  <si>
    <t>现场已处理</t>
  </si>
  <si>
    <t>2019-01-16</t>
  </si>
  <si>
    <t>1646 王越洋航后拔跳开关放水未安装跳开关卡子，且忘记闭合</t>
  </si>
  <si>
    <t>航后放行人员发现后立即纠正，并告知其拔跳开关的要求和注意事项</t>
  </si>
  <si>
    <t>2米以上梯架没有两人推行</t>
  </si>
  <si>
    <t>现场及时制止，并告知关于梯架推行的有关规定</t>
  </si>
  <si>
    <t>发现FLB被撕下残页</t>
  </si>
  <si>
    <t>6948航后，放行时在FLB本中发现夹存1月7日FLB 10315802 航后放行签署部分残页，</t>
  </si>
  <si>
    <t>航后粘贴修复被损坏页并查询维修系统上该页录入数据完整正确</t>
  </si>
  <si>
    <t>防撞锥未摆放到位</t>
  </si>
  <si>
    <t>放行检查发现并纠正</t>
  </si>
  <si>
    <t>牵引杆未连接好</t>
  </si>
  <si>
    <t>当场检查发现并重新连接，作为典型例子，班组学员培训</t>
  </si>
  <si>
    <t>航前胎压填写错误</t>
  </si>
  <si>
    <t>1.11  6338航前，1.2号主轮胎压填写错误（胎压在正确范围内）      胡志强</t>
  </si>
  <si>
    <t>放行检查发现并纠正，班组宣贯</t>
  </si>
  <si>
    <t>张崟</t>
  </si>
  <si>
    <t>开始工作时，工卡未带</t>
  </si>
  <si>
    <t>放行当场检查发现并纠正，班组宣贯</t>
  </si>
  <si>
    <t>航后检查不仔细</t>
  </si>
  <si>
    <t>吴鑫</t>
  </si>
  <si>
    <t>吴财良</t>
  </si>
  <si>
    <t>梁栋</t>
  </si>
  <si>
    <t>交接事项与工卡已签署项冲突</t>
  </si>
  <si>
    <t>工作者后复查发现并处理</t>
  </si>
  <si>
    <t>张盛</t>
  </si>
  <si>
    <t>放行检查发现，领取标牌修复，班组宣贯，强调客舱检查标准</t>
  </si>
  <si>
    <t>刘欢庆</t>
  </si>
  <si>
    <t>航后工卡漏签</t>
  </si>
  <si>
    <t>放行复查发现并纠正</t>
  </si>
  <si>
    <t>氧气压力检查，平均温度计算错误</t>
  </si>
  <si>
    <t>换轮写本未写具体胎压数值</t>
  </si>
  <si>
    <t>工卡漏签</t>
  </si>
  <si>
    <t>TLB系统录入错误</t>
  </si>
  <si>
    <t>将磁堵堵头用手拧断</t>
  </si>
  <si>
    <t>措施：班组宣贯到每一个人，要求所有人员注意安装类似堵头时，规范操作，按照工卡要 求来，不要使太大力气，防止堵头受损。</t>
  </si>
  <si>
    <t>飞机落地进位右发滑油口盖外部盖板上部锁扣打开</t>
  </si>
  <si>
    <t>1月6日1872飞机短停检查发现，飞机落地进位右发滑油口盖外部盖板上部锁扣打开。分析：锁扣外站 未扣到位，复检不到位，存在安全隐患。</t>
  </si>
  <si>
    <t>措施：小组内加强宣贯要求，避免类似错误发生。</t>
  </si>
  <si>
    <t>办理LOGO灯不亮DD单，在驾驶舱未做挂牌标记</t>
  </si>
  <si>
    <t>措施，要求该放行人员认真学习保留办理程序，相关步骤执行到位。</t>
  </si>
  <si>
    <t>饮用水勤务面板锁扣未锁定到位</t>
  </si>
  <si>
    <t>1月3日304H 飞机航前绕机检查发现饮用水勤务面板锁扣未锁定到位，后确认航前清水车已做过加清水工作，判断清水车加水后未将锁扣锁定到位，已复位。分析，其他地服人员工作存在失误，我们要预防到位，</t>
  </si>
  <si>
    <t>措施，班组宣贯，对于飞机外部盖板复检工作一定要执行到位。</t>
  </si>
  <si>
    <t>在工具领用台上临时使用电器设备箱进行线路施工</t>
  </si>
  <si>
    <t>措施:小组学习工具领用程序。</t>
  </si>
  <si>
    <t>工作准备不足不能确定新件旧件互换性</t>
  </si>
  <si>
    <t>1月3日 6396飞机航后技术员3党元亮 执行SEC更换工作，有打印IPC，但对条件互换内容描述不能确认，不能确定新件旧件互换性。分析：有打印IPC行为，但落实确认航材互换性没有落地。</t>
  </si>
  <si>
    <t>措施：小组列为重点监控人员，各组以此作为案例宣贯加强行为结果落地。</t>
  </si>
  <si>
    <t>措施，要求小组加强对该技术员带教，对其个人工作准备提出要求，做好监督。</t>
  </si>
  <si>
    <t>准备用登机梯进行APU接近工作排故</t>
  </si>
  <si>
    <t>措施，要求小组加强对该技术员带教，提高风险意识，合理使用梯架。</t>
  </si>
  <si>
    <t>保留单内容描述有误</t>
  </si>
  <si>
    <t>1月3日6670飞机办理的DD单描述27B小桌板止动销脱落，航后放行人员赵国正检查确认正常，而27B座椅后部的小桌板支架断裂，保留单内容描述有误。分析，保留单办理内容描述不准确，影响后续故障处理。</t>
  </si>
  <si>
    <t>措施，要求各小组尤其是放行人员应加强保留单办理学习，确保保留单内容清楚无误，避免发生类似错误。</t>
  </si>
  <si>
    <t>赵国正</t>
  </si>
  <si>
    <t>使用有损伤轮挡接飞机</t>
  </si>
  <si>
    <t>措施，对其个人提出轮挡检查规范整改要求，纠正错误行为。</t>
  </si>
  <si>
    <t>tlb使用不规范</t>
  </si>
  <si>
    <t>措施：现场纠正，小组内加强对该技术员带教。</t>
  </si>
  <si>
    <t>驾驶舱工作现场工卡航材摆放混乱</t>
  </si>
  <si>
    <t>措施：小组内加强对该技术员人员带教，对其个人提出工作现场管理规范要求。</t>
  </si>
  <si>
    <t>工作遗忘未将新FLB带上飞机</t>
  </si>
  <si>
    <t>12月30日6948飞机航后拿下FLB旧本，值班员安排航前技术员3党元亮带上飞机，工作者带出办公室后，工作遗忘未将新FLB带上飞机，后在下段短停补充新FLB。分析:技术员党元亮对飞机航后交接工作不够明确，值班员在排班表上用黑笔标注。</t>
  </si>
  <si>
    <t>措施:涉及到航后交接事项值班员通知本人并在排版表上用红笔标注与技术员核实确认。</t>
  </si>
  <si>
    <t>检查发现客舱跳开关面板放水跳开关没闭合，并且有张白纸</t>
  </si>
  <si>
    <t>措施，班组内宣贯，要求避免类似事情发生。</t>
  </si>
  <si>
    <t>李明杰</t>
  </si>
  <si>
    <t>ETOPS指令内容日期错误</t>
  </si>
  <si>
    <t>12月30日夜班，检查发现ETOPS指令内容日期错误，应为12月31日，实际写成12月30日，已经联系mcc重新下发新指令，旧指令作废。</t>
  </si>
  <si>
    <t>起落架镜面勤务工作未做</t>
  </si>
  <si>
    <t>12月30日8538飞机597机位技术员2韩宏珂交接班发现，飞机起落架镜面勤务工作未做，工卡已签署。</t>
  </si>
  <si>
    <t>韩宏柯</t>
  </si>
  <si>
    <t>贴警告牌没有填写内容</t>
  </si>
  <si>
    <t>措施，维修规范未做到位，小组加强对该人员维修规范带教。</t>
  </si>
  <si>
    <t>关好后货舱门后未及时关闭门手柄盖板</t>
  </si>
  <si>
    <t>措施，工作者之间要做好交叉复检，该学员自我复查没有做到位，小组加强对该学员带教。</t>
  </si>
  <si>
    <t>党员亮工作未及时填写完全工作准备单</t>
  </si>
  <si>
    <t>12月27日6341飞机技术员3党员亮工作未及时填写完全工作准备单，6341航后22点20落，在未做完工作准备的情况下接机，分析：技术员准备工作不到位，航后排班没人足够的接机人员导致做工作准备的人接机，耽误了做工作准备的时间。</t>
  </si>
  <si>
    <t>措施，接飞机人员可以协调，有问题要举手，工作准备要充分，小组加强对该人员监督指导。</t>
  </si>
  <si>
    <t>串件申请单在工作开展前一直没有填写签字</t>
  </si>
  <si>
    <t>措施:各小组向技术员强调串件流程，必须将行为落地，串件申请单完成签署再进行下一步，做一项，签一项。</t>
  </si>
  <si>
    <t>更换客舱座椅作动筒没有打印工卡</t>
  </si>
  <si>
    <t>措施:各小组加强工作打卡意识 ，即使是重复更换消耗航材。</t>
  </si>
  <si>
    <t>工卡签署习惯不好</t>
  </si>
  <si>
    <t>措施:小组列为重点监控和放行重点注意人员，严格督导其签署的行为习惯。</t>
  </si>
  <si>
    <t>航后客舱检查不到位</t>
  </si>
  <si>
    <t>航后当场处理纠正</t>
  </si>
  <si>
    <t>客舱地毯压条螺钉缺失</t>
  </si>
  <si>
    <t>航前补充缺失的地毯压条螺钉</t>
  </si>
  <si>
    <t>航后飞机断电后未及时将外部电源线及时拔下</t>
  </si>
  <si>
    <t>航后放行最后检查飞机是发现，并通知机械员将电源线取下。</t>
  </si>
  <si>
    <t>航后未将耳机未及时取走</t>
  </si>
  <si>
    <t>放行做最后去检查飞机时发现，并及时通知张凡将耳机取走并归还。</t>
  </si>
  <si>
    <t>1月8日航后机械员未发现污水指示问题</t>
  </si>
  <si>
    <t>立即纠正</t>
  </si>
  <si>
    <t>赵晓峰</t>
  </si>
  <si>
    <t>航后发动机防冰盖板螺钉松动未发现</t>
  </si>
  <si>
    <t>航后放行绕机时发现螺钉松动，及时拧紧。</t>
  </si>
  <si>
    <t>1月8日航后机械员关错单子</t>
  </si>
  <si>
    <t>1月4日航后1857飞机货舱防雨罩安装错误</t>
  </si>
  <si>
    <t>1681飞机1月4日航后客舱灯管放行李架上</t>
  </si>
  <si>
    <t>1月4日航后1681飞机机械员更换客舱灯管后将旧灯管放在行李架内，发现后立即纠正</t>
  </si>
  <si>
    <t>更换刹车工作现场混乱</t>
  </si>
  <si>
    <t>复查发现温度没有填写+号</t>
  </si>
  <si>
    <t>复查发现座椅钢索漏检</t>
  </si>
  <si>
    <t>放行复查发现航后工卡航站一项漏签</t>
  </si>
  <si>
    <t>APU失效，桥位启动发动机后监护不到位</t>
  </si>
  <si>
    <t>现场纠正，警戒员站到翼尖监护飞机</t>
  </si>
  <si>
    <t>打完APU勤务数据后，未及时关闭APU主电门</t>
  </si>
  <si>
    <t>复查发现工时漏填</t>
  </si>
  <si>
    <t>复查发现工卡签错日期</t>
  </si>
  <si>
    <t>放行复查发现NO SMOKING开关是在AUTO位</t>
  </si>
  <si>
    <t>复查发现座椅撤单未撕胶带</t>
  </si>
  <si>
    <t>离机前复查航后工卡附加时间统计单中的放行时间漏填</t>
  </si>
  <si>
    <t>离机复查发现FCU面板有电门未复位</t>
  </si>
  <si>
    <t>交输加载完成后遗忘重置FMGC跳开关</t>
  </si>
  <si>
    <t>航后离机按错APU主电门</t>
  </si>
  <si>
    <t>加强维修人员的情景意识学习。</t>
  </si>
  <si>
    <t>复查发现工卡填写不正确</t>
  </si>
  <si>
    <t>忘带航线维护补充工作单</t>
  </si>
  <si>
    <t>离机复查发现FCU面板上有一处电门未复位</t>
  </si>
  <si>
    <t>放行前发现工卡签署错误</t>
  </si>
  <si>
    <t>现场纠正处理，班组通报学习</t>
  </si>
  <si>
    <t>环境意识风险意识淡薄</t>
  </si>
  <si>
    <t>班组通报批评</t>
  </si>
  <si>
    <t>规章意识、举手意识淡薄</t>
  </si>
  <si>
    <t>工作准备工卡评估不足</t>
  </si>
  <si>
    <t>工作准备未及时了解飞机状态(DD/FC)</t>
  </si>
  <si>
    <t>飞机航后结束离机未撤除外接电源</t>
  </si>
  <si>
    <t>航后小组长当场检查发现并纠正，班组宣贯</t>
  </si>
  <si>
    <t>连接使用的工具没有使用纸胶带保护</t>
  </si>
  <si>
    <t>现场进行纠正</t>
  </si>
  <si>
    <t>拉着梯架前行</t>
  </si>
  <si>
    <t>当场给予纠正，并告知梯架使用规范</t>
  </si>
  <si>
    <t>添加滑油未亲自查看ECAM页面显示</t>
  </si>
  <si>
    <t>防撞锥放置不及时</t>
  </si>
  <si>
    <t>结束增压后忘关防撞灯</t>
  </si>
  <si>
    <t>放行前复查时发现航后工卡一项漏签</t>
  </si>
  <si>
    <t>工具准备不足</t>
  </si>
  <si>
    <t>复查发现安全销没有安装到位</t>
  </si>
  <si>
    <t>放行前发现工作不连续导致遗忘</t>
  </si>
  <si>
    <t>交接班检查不仔细</t>
  </si>
  <si>
    <t>FLB液压油添加填写不标准</t>
  </si>
  <si>
    <t>挂签将件序号位置填错</t>
  </si>
  <si>
    <t>桥位紧急更改导致两人接机</t>
  </si>
  <si>
    <t>班组通报讨论，做到人员分配最优化。</t>
  </si>
  <si>
    <t>航前相邻桥位共用工具箱</t>
  </si>
  <si>
    <t>放行前发现胎压数值填写错误</t>
  </si>
  <si>
    <t>工具转运摆放疏忽</t>
  </si>
  <si>
    <t>现场纠正处理，小组通报学习</t>
  </si>
  <si>
    <t>复查发现108VU盖板忘关</t>
  </si>
  <si>
    <t>航后检查旅客救生衣不到位</t>
  </si>
  <si>
    <t>2018.10.4日航后陆良东检查旅客救生衣检查不到位，航前乘务检查发现缺少5各救生衣。</t>
  </si>
  <si>
    <t>后续领件重新补充完整。对当事人进行批评教育。</t>
  </si>
  <si>
    <t>航后起飞灯卡箍断裂漏检</t>
  </si>
  <si>
    <t>航后放行人员检查发现后更换，检查正常</t>
  </si>
  <si>
    <t>漏检</t>
  </si>
  <si>
    <t>一级</t>
    <phoneticPr fontId="3" type="noConversion"/>
  </si>
  <si>
    <t>二级</t>
    <phoneticPr fontId="3" type="noConversion"/>
  </si>
  <si>
    <t>控制员遗漏信息</t>
  </si>
  <si>
    <t>P_102_01B_工作变更及分配</t>
  </si>
  <si>
    <t>P_102_02A_确认工作分配</t>
  </si>
  <si>
    <t>P_102_03A_航材准备及领出</t>
  </si>
  <si>
    <t>航材未带至现场</t>
  </si>
  <si>
    <t>领用时未确认航材状态</t>
  </si>
  <si>
    <t>领用单字迹潦草</t>
  </si>
  <si>
    <t>P_102_03C_技术资料准备</t>
  </si>
  <si>
    <t>技术状态不了解</t>
  </si>
  <si>
    <t>工卡准备不充分</t>
  </si>
  <si>
    <t>P_102_03D_特种车辆准备</t>
  </si>
  <si>
    <t>P_102_03E_领用工卡</t>
  </si>
  <si>
    <t>P_102_04A_航空器进港</t>
  </si>
  <si>
    <t>机坪及设备检查不到位</t>
  </si>
  <si>
    <t>发动机安全接近通道</t>
  </si>
  <si>
    <t>远机位停机线控制</t>
  </si>
  <si>
    <t>P_102_04B_航空器监护</t>
  </si>
  <si>
    <t>P_102_04C_航空器过站</t>
  </si>
  <si>
    <t>P_102_04D_交接_航空器航前</t>
  </si>
  <si>
    <t>P_102_04E_航空器航后_交接</t>
  </si>
  <si>
    <t>放水不及时</t>
  </si>
  <si>
    <t>P_102_04F_航空器放燃油沉淀</t>
  </si>
  <si>
    <t>P_102_04G_航空器加滑油</t>
  </si>
  <si>
    <t>P_102_04H_航空器除防冰</t>
  </si>
  <si>
    <t>P_102_04I_航线航空器整机放行</t>
  </si>
  <si>
    <t>P_102_04J_工作区域环境控制</t>
  </si>
  <si>
    <t>文件摆放不当</t>
  </si>
  <si>
    <t>P_102_04M_维修记录填写_录入</t>
  </si>
  <si>
    <t>字迹潦草</t>
  </si>
  <si>
    <t>P_102_04L_例行工作交接</t>
  </si>
  <si>
    <t>交接内容未核实清楚</t>
  </si>
  <si>
    <t>P_102_04N_回收_发放维修记录本</t>
  </si>
  <si>
    <t>记录本到期未回收</t>
  </si>
  <si>
    <t>P_102_04P_工作单退单</t>
  </si>
  <si>
    <t>P_102_04Q_航空器材退料</t>
  </si>
  <si>
    <t>航材未退还</t>
  </si>
  <si>
    <t>P_102_04R_工具设备归还</t>
  </si>
  <si>
    <t>P_102_04S_航线维修故障通报</t>
  </si>
  <si>
    <t>信息通报不及时</t>
  </si>
  <si>
    <t>P_102_04T_飞机清洁工作</t>
  </si>
  <si>
    <t>风挡清洁不到位</t>
  </si>
  <si>
    <t>P_102_04W_归还工卡</t>
  </si>
  <si>
    <t>P_102_04X_试车</t>
  </si>
  <si>
    <t>P_102_04Y_必检实施</t>
  </si>
  <si>
    <t>P_102_04Z_维修工作反馈</t>
  </si>
  <si>
    <t>P_103_01A_工作核实及分配</t>
  </si>
  <si>
    <t>P_103_02A_确认工作分配</t>
  </si>
  <si>
    <t>P_103_03A_故障确认</t>
  </si>
  <si>
    <t>P_103_03B_技术资料准备</t>
  </si>
  <si>
    <t>P_103_03C_航材准备</t>
  </si>
  <si>
    <t>P_103_03D_工具准备</t>
  </si>
  <si>
    <t>P_103_03E_确定必检互检项目</t>
  </si>
  <si>
    <t>P_103_03F_特种车辆需求</t>
  </si>
  <si>
    <t>P_103_04A_实施排故</t>
  </si>
  <si>
    <t>经验不足导致偏差</t>
  </si>
  <si>
    <t>未识别处理异常情况</t>
  </si>
  <si>
    <t>P_103_04B_关闭_FC_单_DD_单</t>
  </si>
  <si>
    <t>P_103_04D_未完成工作确认</t>
  </si>
  <si>
    <t>P_103_04E_串件单填写</t>
  </si>
  <si>
    <t>P_103_04F_还工具</t>
  </si>
  <si>
    <t>P_103_04G_退航材</t>
  </si>
  <si>
    <t>P_103_05A_排故收尾</t>
  </si>
  <si>
    <t>P_103_06A_填写_结构损伤报告单_按需填写_FC_单</t>
  </si>
  <si>
    <t>P_103_06B_填写_技术申请支援单_</t>
  </si>
  <si>
    <t>P_101_01A_填写串件申请单</t>
  </si>
  <si>
    <t>P_310_02A_办理保留</t>
  </si>
  <si>
    <t>HO_62_107_飞机维修一般要求_工具</t>
  </si>
  <si>
    <t>对工具航材缺乏保护（不可能造成损坏、丢失）</t>
  </si>
  <si>
    <t>HO_62_107_飞机维修一般要求</t>
  </si>
  <si>
    <t>HO_62_108_地面安全管理要求</t>
  </si>
  <si>
    <t>其他不规范</t>
  </si>
  <si>
    <t>与其他部门沟通交流</t>
  </si>
  <si>
    <t>非本组安全责任</t>
  </si>
  <si>
    <t>函数</t>
    <phoneticPr fontId="3" type="noConversion"/>
  </si>
  <si>
    <t>P_102_01A_工作核实及分配</t>
    <phoneticPr fontId="3" type="noConversion"/>
  </si>
  <si>
    <t>控制员遗漏信息</t>
    <phoneticPr fontId="3" type="noConversion"/>
  </si>
  <si>
    <t>遗漏需执行的工作项目</t>
    <phoneticPr fontId="3" type="noConversion"/>
  </si>
  <si>
    <t>MCC要求反馈内容漏执行</t>
    <phoneticPr fontId="6" type="noConversion"/>
  </si>
  <si>
    <t>P_102_03A_航材准备及领出</t>
    <phoneticPr fontId="3" type="noConversion"/>
  </si>
  <si>
    <t>航材领用不全或错误</t>
    <phoneticPr fontId="6" type="noConversion"/>
  </si>
  <si>
    <t>航材未带至现场</t>
    <phoneticPr fontId="6" type="noConversion"/>
  </si>
  <si>
    <t>领用时未确认航材状态</t>
    <phoneticPr fontId="6" type="noConversion"/>
  </si>
  <si>
    <t>P_102_03B_工具准备及领出</t>
    <phoneticPr fontId="3" type="noConversion"/>
  </si>
  <si>
    <t>工具准备不齐全</t>
    <phoneticPr fontId="6" type="noConversion"/>
  </si>
  <si>
    <t>未确认工具状态</t>
    <phoneticPr fontId="6" type="noConversion"/>
  </si>
  <si>
    <t>工具领用单填写不规范</t>
    <phoneticPr fontId="6" type="noConversion"/>
  </si>
  <si>
    <t>手套编号不规范</t>
    <phoneticPr fontId="6" type="noConversion"/>
  </si>
  <si>
    <t>工具单黄页未跟随工具</t>
    <phoneticPr fontId="6" type="noConversion"/>
  </si>
  <si>
    <t>领用单字迹潦草</t>
    <phoneticPr fontId="3" type="noConversion"/>
  </si>
  <si>
    <t>工具借用记录</t>
    <phoneticPr fontId="3" type="noConversion"/>
  </si>
  <si>
    <t>包皮_尖角保护套</t>
    <phoneticPr fontId="6" type="noConversion"/>
  </si>
  <si>
    <t>技术状态不了解</t>
    <phoneticPr fontId="6" type="noConversion"/>
  </si>
  <si>
    <t>工作准备单</t>
    <phoneticPr fontId="6" type="noConversion"/>
  </si>
  <si>
    <t>工卡准备不充分</t>
    <phoneticPr fontId="6" type="noConversion"/>
  </si>
  <si>
    <t>工作内容不清楚</t>
    <phoneticPr fontId="3" type="noConversion"/>
  </si>
  <si>
    <t>飞机适用性确认偏差</t>
    <phoneticPr fontId="3" type="noConversion"/>
  </si>
  <si>
    <t>电气源车使用规范</t>
    <phoneticPr fontId="6" type="noConversion"/>
  </si>
  <si>
    <t>领用工卡未签字或签错</t>
    <phoneticPr fontId="6" type="noConversion"/>
  </si>
  <si>
    <t>P_102_04A_航空器进港</t>
    <phoneticPr fontId="3" type="noConversion"/>
  </si>
  <si>
    <t>机坪及设备检查不到位</t>
    <phoneticPr fontId="6" type="noConversion"/>
  </si>
  <si>
    <t>轮挡防撞锥放置</t>
    <phoneticPr fontId="6" type="noConversion"/>
  </si>
  <si>
    <t>晚到停机位（未漏接）</t>
    <phoneticPr fontId="6" type="noConversion"/>
  </si>
  <si>
    <t>未及时开泊位或偏差</t>
    <phoneticPr fontId="6" type="noConversion"/>
  </si>
  <si>
    <t>发动机安全接近通道</t>
    <phoneticPr fontId="6" type="noConversion"/>
  </si>
  <si>
    <t>接机不足四人</t>
    <phoneticPr fontId="6" type="noConversion"/>
  </si>
  <si>
    <t>远机位停机线控制</t>
    <phoneticPr fontId="6" type="noConversion"/>
  </si>
  <si>
    <t>接机沟通不畅</t>
    <phoneticPr fontId="3" type="noConversion"/>
  </si>
  <si>
    <t>缺乏监护</t>
    <phoneticPr fontId="6" type="noConversion"/>
  </si>
  <si>
    <t>滑动窗未关</t>
    <phoneticPr fontId="6" type="noConversion"/>
  </si>
  <si>
    <t>监护分心</t>
    <phoneticPr fontId="6" type="noConversion"/>
  </si>
  <si>
    <t>漏检</t>
    <phoneticPr fontId="6" type="noConversion"/>
  </si>
  <si>
    <t>漏恢复</t>
    <phoneticPr fontId="6" type="noConversion"/>
  </si>
  <si>
    <t>漏执行步骤或执行偏差</t>
    <phoneticPr fontId="6" type="noConversion"/>
  </si>
  <si>
    <t>管套装袋</t>
    <phoneticPr fontId="6" type="noConversion"/>
  </si>
  <si>
    <t>管套与机组交接</t>
    <phoneticPr fontId="6" type="noConversion"/>
  </si>
  <si>
    <t>未提前两小时航前，但满足程序要求</t>
    <phoneticPr fontId="6" type="noConversion"/>
  </si>
  <si>
    <t>轮胎气压偏差</t>
    <phoneticPr fontId="3" type="noConversion"/>
  </si>
  <si>
    <t>P_102_04E_航空器航后_交接</t>
    <phoneticPr fontId="6" type="noConversion"/>
  </si>
  <si>
    <t>武警交接</t>
    <phoneticPr fontId="6" type="noConversion"/>
  </si>
  <si>
    <t>放水不及时</t>
    <phoneticPr fontId="6" type="noConversion"/>
  </si>
  <si>
    <t>舱门手柄销</t>
    <phoneticPr fontId="6" type="noConversion"/>
  </si>
  <si>
    <t>救生衣掉落未归位</t>
    <phoneticPr fontId="6" type="noConversion"/>
  </si>
  <si>
    <t>冬季放水到机坪</t>
    <phoneticPr fontId="6" type="noConversion"/>
  </si>
  <si>
    <t>添加时间晚或不规范</t>
    <phoneticPr fontId="6" type="noConversion"/>
  </si>
  <si>
    <r>
      <t>FLB</t>
    </r>
    <r>
      <rPr>
        <sz val="11"/>
        <color indexed="8"/>
        <rFont val="宋体"/>
        <charset val="134"/>
      </rPr>
      <t>放行签署有误</t>
    </r>
    <phoneticPr fontId="6" type="noConversion"/>
  </si>
  <si>
    <t>工具航材摆放混乱</t>
    <phoneticPr fontId="6" type="noConversion"/>
  </si>
  <si>
    <t>现场收尾清洁</t>
    <phoneticPr fontId="6" type="noConversion"/>
  </si>
  <si>
    <t>文件摆放不当</t>
    <phoneticPr fontId="6" type="noConversion"/>
  </si>
  <si>
    <t>雨天维修规范</t>
    <phoneticPr fontId="3" type="noConversion"/>
  </si>
  <si>
    <t>P_102_04K_航空器出港</t>
    <phoneticPr fontId="3" type="noConversion"/>
  </si>
  <si>
    <t>接送机流程</t>
    <phoneticPr fontId="6" type="noConversion"/>
  </si>
  <si>
    <t>工卡签署有误</t>
    <phoneticPr fontId="6" type="noConversion"/>
  </si>
  <si>
    <t>未现场签署</t>
    <phoneticPr fontId="6" type="noConversion"/>
  </si>
  <si>
    <t>签署不及时</t>
    <phoneticPr fontId="6" type="noConversion"/>
  </si>
  <si>
    <t>字迹潦草</t>
    <phoneticPr fontId="3" type="noConversion"/>
  </si>
  <si>
    <r>
      <t>NRC</t>
    </r>
    <r>
      <rPr>
        <sz val="11"/>
        <color indexed="8"/>
        <rFont val="宋体"/>
        <charset val="134"/>
      </rPr>
      <t>工卡签署偏差</t>
    </r>
    <phoneticPr fontId="6" type="noConversion"/>
  </si>
  <si>
    <t>交接无记录</t>
    <phoneticPr fontId="6" type="noConversion"/>
  </si>
  <si>
    <t>交接内容未核实清楚</t>
    <phoneticPr fontId="6" type="noConversion"/>
  </si>
  <si>
    <t>记录本回收发放操作偏差</t>
    <phoneticPr fontId="3" type="noConversion"/>
  </si>
  <si>
    <t>记录本到期未回收</t>
    <phoneticPr fontId="3" type="noConversion"/>
  </si>
  <si>
    <t>退料单填写不规范</t>
    <phoneticPr fontId="6" type="noConversion"/>
  </si>
  <si>
    <t>航材未退还</t>
    <phoneticPr fontId="3" type="noConversion"/>
  </si>
  <si>
    <r>
      <t>M</t>
    </r>
    <r>
      <rPr>
        <sz val="11"/>
        <color indexed="8"/>
        <rFont val="Calibri"/>
        <family val="2"/>
      </rPr>
      <t>ES</t>
    </r>
    <r>
      <rPr>
        <sz val="11"/>
        <color indexed="8"/>
        <rFont val="宋体"/>
        <charset val="134"/>
      </rPr>
      <t>退料偏差</t>
    </r>
    <phoneticPr fontId="3" type="noConversion"/>
  </si>
  <si>
    <t>归还签署</t>
    <phoneticPr fontId="6" type="noConversion"/>
  </si>
  <si>
    <t>未等工具间确认</t>
    <phoneticPr fontId="6" type="noConversion"/>
  </si>
  <si>
    <t>手套未归还</t>
    <phoneticPr fontId="3" type="noConversion"/>
  </si>
  <si>
    <t>信息通报不及时</t>
    <phoneticPr fontId="3" type="noConversion"/>
  </si>
  <si>
    <t>驾驶舱清洁不到位</t>
    <phoneticPr fontId="6" type="noConversion"/>
  </si>
  <si>
    <t>风挡清洁不到位</t>
    <phoneticPr fontId="3" type="noConversion"/>
  </si>
  <si>
    <t>货舱清洁不到位</t>
    <phoneticPr fontId="3" type="noConversion"/>
  </si>
  <si>
    <t>未带吸油棉和抹布</t>
    <phoneticPr fontId="3" type="noConversion"/>
  </si>
  <si>
    <t>归还工卡未签字</t>
    <phoneticPr fontId="6" type="noConversion"/>
  </si>
  <si>
    <t>设备准备不齐全</t>
    <phoneticPr fontId="6" type="noConversion"/>
  </si>
  <si>
    <t>设备归位</t>
    <phoneticPr fontId="6" type="noConversion"/>
  </si>
  <si>
    <t>必检人员未在场</t>
    <phoneticPr fontId="6" type="noConversion"/>
  </si>
  <si>
    <t>MES工作反馈</t>
    <phoneticPr fontId="6" type="noConversion"/>
  </si>
  <si>
    <t>工作漏执行</t>
    <phoneticPr fontId="6" type="noConversion"/>
  </si>
  <si>
    <t>故障未确认清楚</t>
    <phoneticPr fontId="6" type="noConversion"/>
  </si>
  <si>
    <t>高空安全规定</t>
    <phoneticPr fontId="6" type="noConversion"/>
  </si>
  <si>
    <t>P_103_04A_实施排故</t>
    <phoneticPr fontId="6" type="noConversion"/>
  </si>
  <si>
    <t>警告牌、跳开关夹子未设置</t>
    <phoneticPr fontId="6" type="noConversion"/>
  </si>
  <si>
    <t>经验不足导致偏差</t>
    <phoneticPr fontId="6" type="noConversion"/>
  </si>
  <si>
    <t>未识别处理异常情况</t>
    <phoneticPr fontId="6" type="noConversion"/>
  </si>
  <si>
    <t>施工方式不标准</t>
    <phoneticPr fontId="6" type="noConversion"/>
  </si>
  <si>
    <t>关闭保留单提交错误</t>
    <phoneticPr fontId="6" type="noConversion"/>
  </si>
  <si>
    <t>SG未处理</t>
    <phoneticPr fontId="6" type="noConversion"/>
  </si>
  <si>
    <t>撤保标牌座椅套单子等未取</t>
    <phoneticPr fontId="6" type="noConversion"/>
  </si>
  <si>
    <t>保留单措施未填写</t>
    <phoneticPr fontId="3" type="noConversion"/>
  </si>
  <si>
    <t>P_103_04C_维修记录填写并录入</t>
    <phoneticPr fontId="3" type="noConversion"/>
  </si>
  <si>
    <t>三本填错</t>
    <phoneticPr fontId="6" type="noConversion"/>
  </si>
  <si>
    <t>三本录入问题</t>
    <phoneticPr fontId="6" type="noConversion"/>
  </si>
  <si>
    <t>串件单填写出错</t>
    <phoneticPr fontId="6" type="noConversion"/>
  </si>
  <si>
    <t>排故不彻底</t>
    <phoneticPr fontId="3" type="noConversion"/>
  </si>
  <si>
    <t>收尾测试未确认清楚</t>
    <phoneticPr fontId="3" type="noConversion"/>
  </si>
  <si>
    <t>未填写或填写偏差</t>
    <phoneticPr fontId="6" type="noConversion"/>
  </si>
  <si>
    <t>保留单办错</t>
    <phoneticPr fontId="6" type="noConversion"/>
  </si>
  <si>
    <t>HO_62_107_飞机维修一般要求_工具</t>
    <phoneticPr fontId="3" type="noConversion"/>
  </si>
  <si>
    <t>使用不合适的工具设备</t>
    <phoneticPr fontId="6" type="noConversion"/>
  </si>
  <si>
    <t>工具使用不当</t>
    <phoneticPr fontId="6" type="noConversion"/>
  </si>
  <si>
    <t>对工具航材缺乏保护</t>
    <phoneticPr fontId="6" type="noConversion"/>
  </si>
  <si>
    <t>三清点执行偏差</t>
    <phoneticPr fontId="6" type="noConversion"/>
  </si>
  <si>
    <t>耳机包未背</t>
    <phoneticPr fontId="6" type="noConversion"/>
  </si>
  <si>
    <t>对工具航材缺乏保护（不可能造成损坏、丢失）</t>
    <phoneticPr fontId="6" type="noConversion"/>
  </si>
  <si>
    <t>工具使用后复位</t>
    <phoneticPr fontId="6" type="noConversion"/>
  </si>
  <si>
    <t>暂不用的器材放驾驶舱</t>
    <phoneticPr fontId="3" type="noConversion"/>
  </si>
  <si>
    <t>梯架等设备归位不恰当</t>
    <phoneticPr fontId="6" type="noConversion"/>
  </si>
  <si>
    <t>设备使用偏差</t>
    <phoneticPr fontId="6" type="noConversion"/>
  </si>
  <si>
    <t>发动机未双撑杆工作</t>
    <phoneticPr fontId="6" type="noConversion"/>
  </si>
  <si>
    <t>未确认件号的行为</t>
    <phoneticPr fontId="3" type="noConversion"/>
  </si>
  <si>
    <t>未授权单独工作行为</t>
    <phoneticPr fontId="3" type="noConversion"/>
  </si>
  <si>
    <t>梯架距离不合适</t>
    <phoneticPr fontId="6" type="noConversion"/>
  </si>
  <si>
    <t>单人推2M以上梯架</t>
    <phoneticPr fontId="6" type="noConversion"/>
  </si>
  <si>
    <t>开舱门未拉警示带</t>
    <phoneticPr fontId="6" type="noConversion"/>
  </si>
  <si>
    <t>安全意识差未注意风险源</t>
    <phoneticPr fontId="6" type="noConversion"/>
  </si>
  <si>
    <t>荧光背心</t>
    <phoneticPr fontId="6" type="noConversion"/>
  </si>
  <si>
    <t>拖飞机偏差</t>
    <phoneticPr fontId="3" type="noConversion"/>
  </si>
  <si>
    <t>打液压上下沟通</t>
    <phoneticPr fontId="3" type="noConversion"/>
  </si>
  <si>
    <t>其他不规范</t>
    <phoneticPr fontId="6" type="noConversion"/>
  </si>
  <si>
    <t>基地规范要求</t>
    <phoneticPr fontId="6" type="noConversion"/>
  </si>
  <si>
    <t>关键工作安全检查单</t>
    <phoneticPr fontId="6" type="noConversion"/>
  </si>
  <si>
    <t>与其他部门沟通交流</t>
    <phoneticPr fontId="3" type="noConversion"/>
  </si>
  <si>
    <t>非本组安全责任</t>
    <phoneticPr fontId="3" type="noConversion"/>
  </si>
  <si>
    <t>九字方针</t>
    <phoneticPr fontId="3" type="noConversion"/>
  </si>
  <si>
    <t>偏差</t>
    <phoneticPr fontId="3" type="noConversion"/>
  </si>
  <si>
    <r>
      <t>FLB</t>
    </r>
    <r>
      <rPr>
        <sz val="11"/>
        <color indexed="8"/>
        <rFont val="宋体"/>
        <charset val="134"/>
      </rPr>
      <t>放行签署有误</t>
    </r>
  </si>
  <si>
    <r>
      <t>MES</t>
    </r>
    <r>
      <rPr>
        <sz val="11"/>
        <color indexed="8"/>
        <rFont val="宋体"/>
        <charset val="134"/>
      </rPr>
      <t>退料偏差</t>
    </r>
  </si>
  <si>
    <t>规范</t>
    <phoneticPr fontId="3" type="noConversion"/>
  </si>
  <si>
    <r>
      <t>NRC</t>
    </r>
    <r>
      <rPr>
        <sz val="11"/>
        <color indexed="8"/>
        <rFont val="宋体"/>
        <charset val="134"/>
      </rPr>
      <t>工卡签署偏差</t>
    </r>
  </si>
  <si>
    <r>
      <rPr>
        <sz val="11"/>
        <color indexed="8"/>
        <rFont val="宋体"/>
        <charset val="134"/>
      </rPr>
      <t>包皮</t>
    </r>
    <r>
      <rPr>
        <sz val="11"/>
        <color indexed="8"/>
        <rFont val="Calibri"/>
        <family val="2"/>
      </rPr>
      <t>_</t>
    </r>
    <r>
      <rPr>
        <sz val="11"/>
        <color indexed="8"/>
        <rFont val="宋体"/>
        <charset val="134"/>
      </rPr>
      <t>尖角保护套</t>
    </r>
    <phoneticPr fontId="6" type="noConversion"/>
  </si>
  <si>
    <t>违章</t>
    <phoneticPr fontId="3" type="noConversion"/>
  </si>
  <si>
    <t>类型</t>
    <phoneticPr fontId="3" type="noConversion"/>
  </si>
  <si>
    <t>定检飞机</t>
    <phoneticPr fontId="3" type="noConversion"/>
  </si>
  <si>
    <t>1月27日航后发现1808飞机CLB10053452 ，短停15D座椅钢索坏办理保留，在保留选择是与否选项处，修改签署后未签署姓名和填写日期。</t>
    <phoneticPr fontId="3" type="noConversion"/>
  </si>
  <si>
    <t>南京</t>
    <phoneticPr fontId="3" type="noConversion"/>
  </si>
  <si>
    <t>油污未擦净</t>
  </si>
  <si>
    <t>油污未擦净</t>
    <phoneticPr fontId="3" type="noConversion"/>
  </si>
  <si>
    <t>航材挂签漏填漏写</t>
  </si>
  <si>
    <t>标牌等构型设置不完全</t>
  </si>
  <si>
    <t>标牌等构型设置不完全</t>
    <phoneticPr fontId="3" type="noConversion"/>
  </si>
  <si>
    <t>P_102_03B_工具准备及领出</t>
  </si>
  <si>
    <t>工具借用记录</t>
  </si>
  <si>
    <t>飞机适用性确认偏差</t>
  </si>
  <si>
    <t>工具准备不齐全</t>
  </si>
  <si>
    <t>使用不合适的工具设备</t>
  </si>
  <si>
    <t>P_103_04C_维修记录填写并录入</t>
  </si>
  <si>
    <t>三本填错</t>
  </si>
  <si>
    <t>工具航材摆放混乱</t>
  </si>
  <si>
    <t>P_102_01A_工作核实及分配</t>
  </si>
  <si>
    <t>遗漏需执行的工作项目</t>
  </si>
  <si>
    <t>漏恢复</t>
  </si>
  <si>
    <t>工作准备单</t>
  </si>
  <si>
    <t>未填写或填写偏差</t>
  </si>
  <si>
    <t>签署不及时</t>
  </si>
  <si>
    <t>对工具航材缺乏保护</t>
  </si>
  <si>
    <t>轮挡防撞锥放置</t>
  </si>
  <si>
    <t>漏执行步骤或执行偏差</t>
  </si>
  <si>
    <t>基地规范要求</t>
  </si>
  <si>
    <t>刹车松刹车时机</t>
  </si>
  <si>
    <t>刹车松刹车时机</t>
    <phoneticPr fontId="3" type="noConversion"/>
  </si>
  <si>
    <t>单人推2M以上梯架</t>
  </si>
  <si>
    <t>三清点执行偏差</t>
  </si>
  <si>
    <t>关闭保留单提交错误</t>
  </si>
  <si>
    <t>P_102_04K_航空器出港</t>
  </si>
  <si>
    <t>送机人员站位</t>
  </si>
  <si>
    <t>送机人员站位</t>
    <phoneticPr fontId="3" type="noConversion"/>
  </si>
  <si>
    <t>工具使用不当</t>
  </si>
  <si>
    <t>关键工作安全检查单</t>
  </si>
  <si>
    <t>施工方式不标准</t>
  </si>
  <si>
    <t>规范</t>
  </si>
  <si>
    <t>工卡未带至现场</t>
  </si>
  <si>
    <t>工卡未带至现场</t>
    <phoneticPr fontId="3" type="noConversion"/>
  </si>
  <si>
    <t>领用工卡未签字或签错</t>
  </si>
  <si>
    <t>梯架等设备归位不恰当</t>
  </si>
  <si>
    <t>白页误撕</t>
  </si>
  <si>
    <t>机场区域工作要求</t>
  </si>
  <si>
    <t>机场区域工作要求</t>
    <phoneticPr fontId="3" type="noConversion"/>
  </si>
  <si>
    <t>证件未随身携带</t>
  </si>
  <si>
    <t>证件未随身携带</t>
    <phoneticPr fontId="3" type="noConversion"/>
  </si>
  <si>
    <t>涉嫌违禁品</t>
    <phoneticPr fontId="3" type="noConversion"/>
  </si>
  <si>
    <t>撤保标牌座椅套单子等未取</t>
  </si>
  <si>
    <t>三本录入问题</t>
  </si>
  <si>
    <t>安全意识差未注意风险源</t>
  </si>
  <si>
    <t>航材挂签漏填漏写写错</t>
  </si>
  <si>
    <t>航材挂签漏填漏写写错</t>
    <phoneticPr fontId="3" type="noConversion"/>
  </si>
  <si>
    <t>接机不足四人</t>
  </si>
  <si>
    <t>包皮_尖角保护套</t>
  </si>
  <si>
    <t>设备使用偏差</t>
  </si>
  <si>
    <t>拖车连接撤除</t>
  </si>
  <si>
    <t>拖车连接撤除</t>
    <phoneticPr fontId="3" type="noConversion"/>
  </si>
  <si>
    <t>未现场签署</t>
  </si>
  <si>
    <t>2019-02-15</t>
  </si>
  <si>
    <t>航后工卡检查条目已打勾，但签署栏未签</t>
  </si>
  <si>
    <t>2019.02.14 B6787航后，责任人机械员2王威，飞机到位后90分钟，三处航后工卡检查条目已打勾，但签署栏未签字，小组长巡查发现纠正，
发现人+上报人：杨树勇</t>
  </si>
  <si>
    <t>件号录入错误</t>
  </si>
  <si>
    <t>20190210  B6602 航后 责任人：机械员一顾琛奕，在录拆装时赶时间把装上件序号录错，放行复查发现纠正。报告人许庆金</t>
  </si>
  <si>
    <t>发动机滑油面板锁扣虚扣</t>
  </si>
  <si>
    <t>2019.02.13 304H 短停 责任人：机械1员翁少康
绕机检查完右发滑油口盖后，面板锁扣未完全扣好，后被放行发现并纠正。报告人：陈晓一</t>
  </si>
  <si>
    <t>拆除烧水器忘拔跳开关</t>
  </si>
  <si>
    <t>2019.02.10 6735飞机 航后 责任人：机械员3谢志权
执行前厨房咖啡机处漏水排故工作，在拆除前厨房烧水器时忘拔跳开关，仅关闭烧水器，由放行发现后及时拨出。报告人：曹立营</t>
  </si>
  <si>
    <t>20190210 B-8457 航后 责任人：机械师郑雄。
工作准备不到位，没借反推失效安全销，用的HCU本体销子，关右侧包皮时才想起销子还未恢复，影响了工作效率，也有很大安全隐患。</t>
  </si>
  <si>
    <t>2019-02-14</t>
  </si>
  <si>
    <t>航后饮用水放水跳开关面板未及时复位</t>
  </si>
  <si>
    <t>2.11 6948航后，饮用水排放完成后，跳开关面板未及时关上       陈佑</t>
  </si>
  <si>
    <t>旧CLB未用完，启用新本</t>
  </si>
  <si>
    <t>2.11 8955航后，旧CLB未使用完的情况下，就开始启用新本    谢长宏</t>
  </si>
  <si>
    <t>航后放水不彻底</t>
  </si>
  <si>
    <t>2.11 8956航后，饮用水箱放水不彻底，未排放干净，    吴灵智</t>
  </si>
  <si>
    <t>航前灯光检查滑行灯未及时关</t>
  </si>
  <si>
    <t>2.11 6948航前，工作者检查完外部灯光后，滑行灯未及时关   朱明明</t>
  </si>
  <si>
    <t>2019-02-12</t>
  </si>
  <si>
    <t>航后打开主轮舱，右侧舱门操控手柄未插销子</t>
  </si>
  <si>
    <t>2月9日，94#，B-6602，闫生辉，机械员1，航后打开主轮舱，右侧舱门操控手柄未插销子，放行绕机时发现，安装插销</t>
  </si>
  <si>
    <t>连接拖把后轮子未收起</t>
  </si>
  <si>
    <t>2019.02.10，桥位593，B6965飞机航前学员王兴磊连接拖车拖把后未将拖把上的轮子收起，放行看见后将轮子收起。</t>
  </si>
  <si>
    <t>2019-02-11</t>
  </si>
  <si>
    <t>送机未与牵引杆保持3米距离以上</t>
  </si>
  <si>
    <t>2.9 208A航前送机，戴耳机人员未与牵引杆保持3米距离以上安全距离  丘泽峰</t>
  </si>
  <si>
    <t>控制员排班工作内容写错</t>
  </si>
  <si>
    <t>2.7 夜班，控制员排班，航后工作内容写错行，6963飞机工作写到208A飞机，引气工作者误导   陶海涛</t>
  </si>
  <si>
    <t>指挥飞机进港未滑到停止线</t>
  </si>
  <si>
    <t>20190209 白班6921短停 责任人：教员机械员三陈赟
机位815 接机时机械员1顾琛奕在停止线处，学员杨晨指挥。飞机快滑至停止线时顾琛弈刚抬起双手给出慢行手势时，学员就做出停止姿势，飞机随即停止关车。导致飞机未停在规定位置。索性不影响客梯车和加油车等勤务车辆保障。事后询问学员原因可能是紧张导致。该学员当时是第三次接机指挥。
报告人冯晨</t>
  </si>
  <si>
    <t>复查发现工卡签署有误</t>
  </si>
  <si>
    <t>2019.2.7  B-1808  航后 责任人：机械员2王威 
  航后工作一般目视检查起落架刹车组件，工卡签署NRC检查结论栏签署错误，2.7早检查工卡发现，责任人：王威 杨树勇</t>
  </si>
  <si>
    <t>冷转发动机后未及时复原防撞锥</t>
  </si>
  <si>
    <t>20190206.B-1870  航后 责任人：机械师王晓林
孔探前冷转发动机后未及时复原防撞锥，后放行到场提醒复原。报告人：方坤</t>
  </si>
  <si>
    <t>航后救生衣掉落检查不到位</t>
  </si>
  <si>
    <t>2019.02.06  B-8408 航后 责任人：机械员2黄家彪
客舱检查不到位，救生衣掉落未收起放回原处，后放行检查客舱发现，放回原处。报告人：赵江涛。</t>
  </si>
  <si>
    <t>2019-02-10</t>
  </si>
  <si>
    <t>工具箱使用完未关闭锁好</t>
  </si>
  <si>
    <t>2.7 6619航后，航后工具箱使用完后未关闭锁好，当时下雨，工具淋湿    高洋</t>
  </si>
  <si>
    <t>发动机滑油口盖接近盖板未及时关闭</t>
  </si>
  <si>
    <t>2.7 1681航后，由于工作打断，左发滑油勤务执行完未及时关闭滑油口盖接近盖板 张炎</t>
  </si>
  <si>
    <t>2.7 6921航后，学员客舱检查不到位，救生衣掉落和后舱隔帘止挡块丢失未检查出，机械员复查不到位   徐帅 赵和甲</t>
  </si>
  <si>
    <t>工具清点不到位</t>
  </si>
  <si>
    <t>2.7 8955航后，工具三清点中，未将工具拿起来检查，导致有两个套筒放在同一个格子里未发现  杨善名</t>
  </si>
  <si>
    <t>测试工作结束，电门未及时复位</t>
  </si>
  <si>
    <t>2.3 8540航后，应急发电机测试结束后，相关渗漏活门未及时复位   丘泽峰</t>
  </si>
  <si>
    <t>四人接机，控制员处指挥棒领用归还签署监控不到位</t>
  </si>
  <si>
    <t>1.30   四人接机，控制员处指挥棒领用归还签署监控不到位，容易造成工具失控  董建成，李少华</t>
  </si>
  <si>
    <t>四小时过站，准备工卡错误</t>
  </si>
  <si>
    <t>2.2   四小时过站，准备工卡错误，为准备四小时特殊过站工卡，而是带的短停工卡  李中奇</t>
  </si>
  <si>
    <t>系统TLB录入不规范</t>
  </si>
  <si>
    <t>1.30  6602航后工作TLB，工作者录入不规范，未写明事件原因    徐玉芝</t>
  </si>
  <si>
    <t>储压气充气，高度不够未使用梯架，踩气瓶车上</t>
  </si>
  <si>
    <t>1.26  1645航后，储压气充气工作，高度不够未使用梯架，踩气瓶车上  叶东旭</t>
  </si>
  <si>
    <t>航班更改提前，控制员未及时通知到位</t>
  </si>
  <si>
    <t>1.30 8587航前，由于航班调整，航前时间提前一小时，控制员未及时通知到放行，导致航前放行工作紧张</t>
  </si>
  <si>
    <t>未使用合适工具且使用完放未及时归位</t>
  </si>
  <si>
    <t>1.30 6619飞机航后，工作未使用合适工具，临时用客舱氧气释放设备代替，且使用完未及时归位     叶良贵</t>
  </si>
  <si>
    <t>2019-02-06</t>
  </si>
  <si>
    <t>工卡领用未签</t>
  </si>
  <si>
    <t>2819.02.02  B-8540航后，责任人：机械师曹立营
航后工卡领用未签字，后放行归还发现，填写领用归还记录。报告人:赵江涛。</t>
  </si>
  <si>
    <t>更换旧FLB忘带下飞机</t>
  </si>
  <si>
    <t>2019.02.02  B-9957航后，责任人：机械员1石德保
未将换下的旧FLB带下飞机，放行复查发现，拿下飞机。报告人:赵江涛。</t>
  </si>
  <si>
    <t>救生衣掉落未归位</t>
  </si>
  <si>
    <t>舱门手柄销</t>
  </si>
  <si>
    <t>放行及时发现并纠正，工作者归还工具前，将工具一件一件擦干净，班小组宣贯，特别是特殊天气下工具航材设备现场管控</t>
  </si>
  <si>
    <t>放行及时发现并关闭盖板，班小组宣贯，持单操作，严格执行“九字方针”，工作执行彻底，不能操之过急，防止工作中打断，导致工作遗漏未作</t>
  </si>
  <si>
    <t>放行及时发现并纠正，班小组宣贯，强调工卡执行到位，加强工作中复查</t>
  </si>
  <si>
    <t>放行及时发现并要求重新清点，班小组宣贯，工具三清点要对照清单，并检查工具完好在位</t>
  </si>
  <si>
    <t>胡颖</t>
  </si>
  <si>
    <t>放行及时发现并纠正，班小组宣贯，强调工卡执行到位，加强复查</t>
  </si>
  <si>
    <t>明确控制员职责，指定专人对四人接机使用指挥棒进行控制</t>
  </si>
  <si>
    <t>放行及时发现并纠正</t>
  </si>
  <si>
    <t>放行检查发现并纠正，班小组宣贯</t>
  </si>
  <si>
    <t>小组长发现并当场纠正。班小组宣贯，严禁踩踏工具设备，高度不够，选择合适梯架，安全操作</t>
  </si>
  <si>
    <t>放行及时发现并赶到飞机放行，未影响航班。加强控制员管控，航班或人员调整必须第一时间通知到个人</t>
  </si>
  <si>
    <t>放行及时发现并纠正，班小组宣贯，严禁为途方便使用飞机上设备代替工具，</t>
  </si>
  <si>
    <t>放行送机及时发现并纠正，班小组宣贯，当事人小组长重新监督培训接送机程序并监督考核</t>
  </si>
  <si>
    <t>王星华</t>
  </si>
  <si>
    <t>控制员主控及时检查发现并纠正</t>
  </si>
  <si>
    <t>班组通报。班组将重新对学员统一组织接机演练。</t>
  </si>
  <si>
    <t>班小组宣贯，加强学员勤务带教学习及工作复查</t>
  </si>
  <si>
    <t>班小组宣贯，记录本使用前要检查仔细</t>
  </si>
  <si>
    <t>放行检查发现并纠正，班小组宣贯，工卡执行到位</t>
  </si>
  <si>
    <t>放行检查发现并纠正，班小组宣贯，工卡执行收尾到位</t>
  </si>
  <si>
    <t>现场纠正处理，</t>
  </si>
  <si>
    <t>曹立营</t>
  </si>
  <si>
    <t>总计</t>
  </si>
  <si>
    <t>计数项:报告部门</t>
  </si>
  <si>
    <t>汇总</t>
  </si>
  <si>
    <t>(空白)</t>
  </si>
  <si>
    <t>航后工卡漏检</t>
    <phoneticPr fontId="3" type="noConversion"/>
  </si>
  <si>
    <t>工卡签署有误</t>
    <phoneticPr fontId="3" type="noConversion"/>
  </si>
  <si>
    <t>执行工作后漏恢复</t>
    <phoneticPr fontId="3" type="noConversion"/>
  </si>
  <si>
    <t>三本填错</t>
    <phoneticPr fontId="3" type="noConversion"/>
  </si>
  <si>
    <t>机坪FOD检查</t>
    <phoneticPr fontId="3" type="noConversion"/>
  </si>
  <si>
    <t>接机停机线选错</t>
    <phoneticPr fontId="3" type="noConversion"/>
  </si>
  <si>
    <t>轮挡防撞锥放置问题</t>
    <phoneticPr fontId="3" type="noConversion"/>
  </si>
  <si>
    <t>≤1</t>
    <phoneticPr fontId="3" type="noConversion"/>
  </si>
  <si>
    <t>其他问题</t>
    <phoneticPr fontId="3" type="noConversion"/>
  </si>
  <si>
    <t>次数</t>
    <phoneticPr fontId="3" type="noConversion"/>
  </si>
  <si>
    <t>工卡准备不全</t>
    <phoneticPr fontId="3" type="noConversion"/>
  </si>
  <si>
    <t>相对上期变化</t>
    <phoneticPr fontId="3" type="noConversion"/>
  </si>
  <si>
    <t>使用不合适的工具设备</t>
    <phoneticPr fontId="3" type="noConversion"/>
  </si>
  <si>
    <t>对本机信息上报不及时</t>
    <phoneticPr fontId="3" type="noConversion"/>
  </si>
  <si>
    <t>——</t>
    <phoneticPr fontId="3" type="noConversion"/>
  </si>
  <si>
    <t>↑2</t>
    <phoneticPr fontId="3" type="noConversion"/>
  </si>
  <si>
    <t>对工具设备缺乏保护意识</t>
    <phoneticPr fontId="3" type="noConversion"/>
  </si>
  <si>
    <t>↑1</t>
    <phoneticPr fontId="3" type="noConversion"/>
  </si>
  <si>
    <t>↓2</t>
    <phoneticPr fontId="3" type="noConversion"/>
  </si>
  <si>
    <t>↓7</t>
    <phoneticPr fontId="3" type="noConversion"/>
  </si>
  <si>
    <t>↓6</t>
    <phoneticPr fontId="3" type="noConversion"/>
  </si>
  <si>
    <t>滚动半年十二个周期均值</t>
    <phoneticPr fontId="3" type="noConversion"/>
  </si>
  <si>
    <t>周期平均</t>
    <phoneticPr fontId="3" type="noConversion"/>
  </si>
  <si>
    <t>2019-02-24</t>
  </si>
  <si>
    <t>2月14日 飞机过站未带货舱门保护用的垃圾袋</t>
  </si>
  <si>
    <t>2月14日 机械员林子涵 B6921飞机过站未带货舱门保护用的垃圾袋，提醒后完成</t>
  </si>
  <si>
    <t>张悦智</t>
  </si>
  <si>
    <t>2月22日早 304H飞机过站期间，机械员坐客梯车内</t>
  </si>
  <si>
    <t>2月22日早 304H飞机过站期间，机械员坐客梯车内，（张晓晨  杨庆）立即纠正</t>
  </si>
  <si>
    <t>班组宣贯，当事人批评教育</t>
  </si>
  <si>
    <t>1645飞机航前发现前厕所洗手池下水慢</t>
  </si>
  <si>
    <t>加强航后检查工作</t>
  </si>
  <si>
    <t>机械员接机未提前15分钟到达机坪</t>
  </si>
  <si>
    <t>2月21日航后，机械员二刘斌接机未提前15分钟到达机坪</t>
  </si>
  <si>
    <t>前后货舱门已关闭的情况下，前后货舱门选择手柄盖板未关闭</t>
  </si>
  <si>
    <t>2019年2月21日浦东98号桥B-1870航后，在前后货舱门已关闭的情况下，前后货舱门选择手柄盖板未关闭，后在放行提醒下，关闭盖板，机械员张晓晨，学员李石</t>
  </si>
  <si>
    <t>2019-02-22</t>
  </si>
  <si>
    <t>周检中增压工作未开防撞灯</t>
  </si>
  <si>
    <t>2.20  1001航后,执行周检工作,其中涉及液压增压部分,未开防撞灯   叶东旭</t>
  </si>
  <si>
    <t>工作中未使用警告牌</t>
  </si>
  <si>
    <t>2.20  8068航后,一般目视检查刹车工作,工作准备不仔细,其中涉及液压增压部分,需要警告牌但未借用,图方便,未使用警告牌  胡志强</t>
  </si>
  <si>
    <t>放行检查发现并纠正,停止工作,借用警告牌使用,班小组宣贯,加强工作前工作准备的实施落实</t>
  </si>
  <si>
    <t>后厨房工作未使用人字梯架</t>
  </si>
  <si>
    <t>2.20  8068航后,后厨房工作未使用人字梯架,光脚踩在乘务员座椅上  范佳</t>
  </si>
  <si>
    <t>放行检查发现并当场批评纠正,班组小组会议上宣贯,加强正确维修工作习惯的养成,</t>
  </si>
  <si>
    <t>控制员排班更改通知问题</t>
  </si>
  <si>
    <t>2.21  航前控制员排班,低级别控制员排班时,当人员和时间变动,控制员未及时通知到个人,而是在大组群中更新排班图片  朱明明</t>
  </si>
  <si>
    <t>班组小组会议上宣贯,控制员排班由高级别人员执行或监督低级别控制员执行</t>
  </si>
  <si>
    <t>航后未使用电源车</t>
  </si>
  <si>
    <t>2.20 9978航后,在由空余电源车的情况下,未使用地面电源车   江小波</t>
  </si>
  <si>
    <t>小组长检查发现,通知电源车到位并使用,班小组宣贯</t>
  </si>
  <si>
    <t>固定卡箍未使用力矩扳手</t>
  </si>
  <si>
    <t>2.20 6602飞机航后,更换主轮时,固定卡箍未按工卡使用力矩扳手,   许嘉仁</t>
  </si>
  <si>
    <t>小组长检查发现,现场纠正并批评,小组重点监控,班小组宣贯,强调正确的维修习惯,严格按照工卡执行工作</t>
  </si>
  <si>
    <t>未图方便踩工具箱上工作</t>
  </si>
  <si>
    <t>2.20 9978飞机航后,客舱更换头顶灯管,未图方便踩工具箱上工作  毛慧康</t>
  </si>
  <si>
    <t>小组长检查发现,现场纠正并批评,班小组宣贯,强调正确的维修习惯</t>
  </si>
  <si>
    <t>2019-02-20</t>
  </si>
  <si>
    <t>发动机包皮锁扣钥匙放置在不同位置</t>
  </si>
  <si>
    <t>2019.02.10，航前发现9978飞机发动机包皮锁扣钥匙未放置在一起。航后机械员刘斌、冯龙岗。检查发现后放在同一盒内。</t>
  </si>
  <si>
    <t>航前前轮充气嘴盖未拧</t>
  </si>
  <si>
    <t>2019.02.18.B6966，桥位90。航前检查发现前轮充气嘴盖未拧，放置在前轮盖上。发现后及时纠正。拧紧盖子。</t>
  </si>
  <si>
    <t>192KB缺少一颗螺钉</t>
  </si>
  <si>
    <t>2月18日航前机械员绕机时发现192KB拐角处缺少一颗螺钉，航后机械员是吴家斌</t>
  </si>
  <si>
    <t>航前重新拆板更换基座后将螺钉装上</t>
  </si>
  <si>
    <t>定检</t>
  </si>
  <si>
    <t>静压孔管套飘带吸入到蒙皮进口活门里</t>
  </si>
  <si>
    <t>2月14日6788航前检查发现静压孔管套飘带吸入到蒙皮进口活门里，航后是定检做的A检，离机时未检查</t>
  </si>
  <si>
    <t>航前机械员发现后将飘带从活门里去除</t>
  </si>
  <si>
    <t>下雨天耳机未放回耳机包内</t>
  </si>
  <si>
    <t>2月12日下雨天，1646短停张晓晨张云，接机时和机组通完话后未将耳机放回耳机包内，有被雨淋湿的风险，在下雨天未做到工具设备的保护</t>
  </si>
  <si>
    <t>放行发现后及时让机械员把耳机放回包内。</t>
  </si>
  <si>
    <t>2019-02-18</t>
  </si>
  <si>
    <t>控制员排班，航班出港时间写错</t>
  </si>
  <si>
    <t>2.15 控制员排班，未关注好航班时刻变化，航班出港时间写错   陶海涛</t>
  </si>
  <si>
    <t>电门忘记复位</t>
  </si>
  <si>
    <t>2.15 6340航后周检工作，检查发动机SMR报告后，FADEC电门忘记复位  叶东旭</t>
  </si>
  <si>
    <t>放行及时发现并纠正，班小组宣贯，手持工卡，严格按九字方针执行工作，特别是重复性工作按照工卡执行，收尾工作到位</t>
  </si>
  <si>
    <t>静压孔保护架安装不到位</t>
  </si>
  <si>
    <t>2.14 6965飞机航后工作结束，左侧静压孔保护架安装不到位，飘带夹在保护架下面，航后离机不到位且未对学员执行勤务进行复查     毛慧康</t>
  </si>
  <si>
    <t>班小组宣贯，航后离机程序执行到位，特别是航后做过工作及飞机重要系统部件，加强复查</t>
  </si>
  <si>
    <t>2019-02-17</t>
  </si>
  <si>
    <t>忘记关闭货舱门控制手柄盖板</t>
  </si>
  <si>
    <t>20190214，8537航后，责任人：当机机一唐正梁
学员杨磊检查完后货仓，关闭货仓门后忘记关闭控制手柄盖板，放行绕机时发现并关闭，报告人：付双双</t>
  </si>
  <si>
    <t>放行复查周检工卡漏签</t>
  </si>
  <si>
    <t>20190214。B8235 责任人：机械师揭俊超，
周检工卡里的温度项漏签，放行检查出补上，报告人许庆金</t>
  </si>
  <si>
    <t>开主轮舱门时未及时插上销子</t>
  </si>
  <si>
    <t>2019 2.15 B1681，航后 责任人：任佳乐
学员唐天宇在打开主轮舱门时未及时插上销子，后经放行提醒后插上。报告人：冯晨</t>
  </si>
  <si>
    <t>早航前忘借手电</t>
  </si>
  <si>
    <t>2019.02.14 B-8317飞机8:15出港，责任人：机械师周敏，忘记借手电，工作准备不足，放心到场补借。报告人：赵江涛 周敏</t>
  </si>
  <si>
    <t>更换HMU未按工卡顺序拔出跳开关</t>
  </si>
  <si>
    <t>2019.02.14 B6962，责任人：机械师陈晓一，更换HMU未按工卡顺序拔出跳开关，导致断电后构型错误，燃油排放不彻底影响进度。报告人。倪侃。</t>
  </si>
  <si>
    <t>班组通报总结经验</t>
  </si>
  <si>
    <t>2019-02-16</t>
  </si>
  <si>
    <t>绕机不仔细</t>
  </si>
  <si>
    <t>2月8日9957飞机王红纤绕机，未发现蓝系统液压勤务盖板盖好与机身不平齐，提醒后打开盖板检查确认锁扣正常没有损坏。分析，该技术员绕机未发现异常情况</t>
  </si>
  <si>
    <t>措施，小组加强带教，对个人提出加强绕机检查行为规范要求。</t>
  </si>
  <si>
    <t>保留单放错</t>
  </si>
  <si>
    <t>2月7日短停发现6381飞机DD317726单放在6338飞机上，短停核实后取下飞机。</t>
  </si>
  <si>
    <t>短停核实后取下飞机</t>
  </si>
  <si>
    <t>杜唐蓓</t>
  </si>
  <si>
    <t>包皮撑杆没有安装到固定基座上</t>
  </si>
  <si>
    <t>2月3日1870飞机航后发现右发右侧前部包皮撑杆没有安装到固定基座上(包皮的漆层有磨损，不涉及复合材料损失)，后重新装包皮撑杆。</t>
  </si>
  <si>
    <t>已纠正</t>
  </si>
  <si>
    <t>没有写CLB</t>
  </si>
  <si>
    <t>2月3日6619 关闭FC317222，只有TLB记录，没有写CLB  </t>
  </si>
  <si>
    <t>CLB上没有填写维修记录</t>
  </si>
  <si>
    <t>2月3日6736飞机Fc:317234，FC317235在TLB上已经关闭并填写TLB，但是CLB上没有填写维修记录.后由航后放行重新填写.</t>
  </si>
  <si>
    <t>后由航后放行重新填写.</t>
  </si>
  <si>
    <t>发动机FIN 写错</t>
  </si>
  <si>
    <t>卡箍丢失</t>
  </si>
  <si>
    <t>2月4日6340航后检查发现蓝电动泵通风管与本体之间固定的卡箍丢失，航后依据工卡安装新的卡箍，检查正常。  </t>
  </si>
  <si>
    <t>航后依据工卡安装新的卡箍，检查正常。  </t>
  </si>
  <si>
    <t>主电门开启后忘了关</t>
  </si>
  <si>
    <t>1月31日6921飞机机械员1王健机上执行打印APU数据的时候，把主电门开启后忘了关闭，分析：机械员工作收尾执行不到位</t>
  </si>
  <si>
    <t>措施：小组加强对该技术员带教。  </t>
  </si>
  <si>
    <t>机械员缺少关注飞机是否连线</t>
  </si>
  <si>
    <t>1月31日6921飞机航后机械员1王健绕机没有确认第二天飞机不回来，检查1号刹车1.5毫米没有更换，后续放行过去发现1号刹车不满足外站过夜标准，直接更换刹车。分析：机械员缺少关注飞机是否连线 ，是否会调整航班调到外站意识不够</t>
  </si>
  <si>
    <t>措施：小组加强关注，外站过夜航班关注要求事项。  </t>
  </si>
  <si>
    <t>1月31日8957飞机更换右侧导航灯组件，机械员朱子飞和丁帅营一开始铲胶铲错位置，铲一半看工卡核对发现不对，及时纠正，分析:机械员第一次做工作的时候工卡没有研究透，工作准备不到位</t>
  </si>
  <si>
    <t>措施：小组提高工作准备要求及工卡分析执行到位能力。 </t>
  </si>
  <si>
    <t>朱子飞</t>
  </si>
  <si>
    <t>填写tlb工作时将事件报告划掉</t>
  </si>
  <si>
    <t>1月31日8317飞机技术员2赵广飞执行mcc工作指令填写tlb工作时将事件报告划掉，发现后纠正，分析：该技术员对维修记录填写有理解不到位情况</t>
  </si>
  <si>
    <t>措施：小组内下个白班宣贯tlb填写规范。  </t>
  </si>
  <si>
    <t>行为规范执行不到位</t>
  </si>
  <si>
    <t>1月31日6619飞机技术员1周顺辉航后客舱使用一字螺刀的时候没有带工具箱上去，直接把螺丝刀拿上飞机，分析：该技术员行为规范执行不到位 </t>
  </si>
  <si>
    <t>措施：小组加强客舱工作时工具使用注意事项，要求该技术员人员学习工作要求，执行到位。</t>
  </si>
  <si>
    <t>主轮防尘冒没安装</t>
  </si>
  <si>
    <t>1月31日桥位90，6602飞机航前发现1号主轮防尘冒没安装，航前测气压人员技术员1胡继康。分析：该技术员测气压工作收尾不到位。 </t>
  </si>
  <si>
    <t>措施：小组加强对该技术员带教。</t>
  </si>
  <si>
    <t>工作准备不充分</t>
  </si>
  <si>
    <t>1月31日6340飞机，技术员3 李志勇航后AIR BLEED 维护信息排故，没有借用环路测试仪，仅借用了万用表(不能测试环路的阻抗)工作准备不充分。分析:初次执行工作，对特殊工具不了解，工具准备不足。</t>
  </si>
  <si>
    <t>措施：小组宣贯特殊工作的工具需求，加强对该技术员的带教。 </t>
  </si>
  <si>
    <t>未按保留要求执行</t>
  </si>
  <si>
    <t>1月31日6861四小时，检查发现1月31号白班办理DD：左大翼2号燃油泵低压，无M项，有O项，有挂牌要求，O项没有要求要拔C/B，但白班拔了左大翼2号燃油泵的C/B，并挂C/B夹子，与MEL要求不符。</t>
  </si>
  <si>
    <t>已按保留单要求纠正。 </t>
  </si>
  <si>
    <t>飞机上有三本FLB</t>
  </si>
  <si>
    <t>1月31日短停放行人员赵国正检查发现1005飞机上有三本FLB，其中两本FLB封面编号一样</t>
  </si>
  <si>
    <t>经过查询系统确认为本上手写错误，确认后修改正确。</t>
  </si>
  <si>
    <t>1月31日8458飞机595，技术员1陈俊杰航后绕机未发现清洁黄电泵和蓝电泵舱内油迹，分析：该技术员绕机检查清洁不到位</t>
  </si>
  <si>
    <t>措施：现场提醒指出纠正，小组内加强对其带教，对个人提出加强绕机检查规范要求。</t>
  </si>
  <si>
    <t>TLB写本了，但是CLB没有写本</t>
  </si>
  <si>
    <t>1月31日航后检查发现6619飞机30日夜班关闭FC（SG）317222后TLB写本了，但是CLB没有写本回复。</t>
  </si>
  <si>
    <t>更换客舱灯管未第一时间拿下飞机</t>
  </si>
  <si>
    <t>2019.02.09航后B-6963飞机81号桥位机械员王磊更换客舱灯管未第一时间拿下飞机，后复查时发现并拿下</t>
  </si>
  <si>
    <t>宾浩</t>
  </si>
  <si>
    <t>排风扇超控电门未复位</t>
  </si>
  <si>
    <t>2019.02.13航后B-8587飞机桥位56号机组超控排风扇，机械员张凡最后离机时未发现。航前人员发现并复位</t>
  </si>
  <si>
    <t>航后着陆灯未收上</t>
  </si>
  <si>
    <t>2019年2月13号航后机械员张凡B-8587 56号桥位着陆灯未收上，航前人员发现</t>
  </si>
  <si>
    <t>雨天维修规范</t>
  </si>
  <si>
    <t>坐客梯车监护</t>
  </si>
  <si>
    <t>坐客梯车监护</t>
    <phoneticPr fontId="3" type="noConversion"/>
  </si>
  <si>
    <t>19年2月10日  航前检查发现1645飞机前厕所洗手池下水缓慢，立即纠正。航后：黄祥勇 安均忧 王京</t>
    <phoneticPr fontId="3" type="noConversion"/>
  </si>
  <si>
    <t>警告牌、跳开关夹子未设置</t>
  </si>
  <si>
    <t>2月3日6736飞机TLB编号10265304，更换左发反推折流门，发动机FIN 写错成1000EM2，实际应该填写1000EM1。                            </t>
    <phoneticPr fontId="3" type="noConversion"/>
  </si>
  <si>
    <t>故障未确认清楚</t>
  </si>
  <si>
    <t>工作内容不清楚</t>
  </si>
  <si>
    <t>工具脱箱上飞机</t>
  </si>
  <si>
    <t>工具脱箱上飞机</t>
    <phoneticPr fontId="3" type="noConversion"/>
  </si>
  <si>
    <t>现场收尾清洁</t>
  </si>
  <si>
    <t>↑8</t>
    <phoneticPr fontId="3" type="noConversion"/>
  </si>
  <si>
    <t>↑5</t>
    <phoneticPr fontId="3" type="noConversion"/>
  </si>
  <si>
    <t>舱门手柄销（规范）</t>
    <phoneticPr fontId="3" type="noConversion"/>
  </si>
  <si>
    <t>上期TOP10跟踪（1.26-2.10）次数</t>
    <phoneticPr fontId="3" type="noConversion"/>
  </si>
  <si>
    <t>上期TOP10跟踪（2.11-2.25）次数</t>
    <phoneticPr fontId="3" type="noConversion"/>
  </si>
  <si>
    <t>上期TOP10问题（1.10-1.25）</t>
    <phoneticPr fontId="3" type="noConversion"/>
  </si>
  <si>
    <t>本期TOP10问题（1.26-2.10）</t>
    <phoneticPr fontId="3" type="noConversion"/>
  </si>
  <si>
    <t>上期TOP10问题（1.26-2.10）</t>
    <phoneticPr fontId="3" type="noConversion"/>
  </si>
  <si>
    <t>2019-02-28</t>
  </si>
  <si>
    <t>轮挡放错停机线</t>
  </si>
  <si>
    <t>措施，对相关个人提出批评，小组内加强带教。</t>
  </si>
  <si>
    <t>副驾侧DOME灯暗位不亮，航后没有检查出来</t>
  </si>
  <si>
    <t>措施，小组内加强带教，对其个人提出绕机检查要求，并做监督考核。</t>
  </si>
  <si>
    <t>客舱更换灯管工作没有写本</t>
  </si>
  <si>
    <t>措施，小组加强带教。</t>
  </si>
  <si>
    <t>货舱门防护未拍照反馈</t>
  </si>
  <si>
    <t>措施，小组内加强带教，对货仓门防护及反馈形式再做讲解。</t>
  </si>
  <si>
    <t>没有按照工卡要求使用高温防咬剂</t>
  </si>
  <si>
    <t>措施，小组内加强带教。</t>
  </si>
  <si>
    <t>普查工作未及时执行</t>
  </si>
  <si>
    <t>措施：对于当日MCC下发的普查工作，所有技术员和放行都需要主动了解其工作内容，各小组对此加强对组员要求宣贯。</t>
  </si>
  <si>
    <t>锁扣卡住</t>
  </si>
  <si>
    <t>现场批评指正，小组加强带教。</t>
  </si>
  <si>
    <t>关闭保留单时英文没写</t>
  </si>
  <si>
    <t>措施，对个人提出批评改进要求。</t>
  </si>
  <si>
    <t>现场摆放混乱</t>
  </si>
  <si>
    <t>措施，小组内加强带教管理。</t>
  </si>
  <si>
    <t>2月16日B-6341技术员1朱崔华客舱绕机不仔细，座椅检查没有按照18年11月11日新机一客舱培训要求的将后倾的座椅调节到竖直位，来检查判断可能有问题的座椅。航后检查发现24A座椅靠背调节按钮卡在按入位，受力后倾；已纠正。分析，该技术员绕机检查不规范</t>
  </si>
  <si>
    <t>措施，小组内培训，加强带教。 </t>
  </si>
  <si>
    <t>串件单上软件件号填写不全</t>
  </si>
  <si>
    <t>措施，小组内对个人进行维修记录填写要求培训。 </t>
  </si>
  <si>
    <t>2019-02-27</t>
  </si>
  <si>
    <t>航后忘带镜面抹布</t>
  </si>
  <si>
    <t>后叫机务车送，现场批评当机机械员，告诫其工作准备的重要性。</t>
  </si>
  <si>
    <t>航后未在规定时间内放水</t>
  </si>
  <si>
    <t>后续询问机械员原因为：有油液工作需洗手，防止污染客舱。</t>
  </si>
  <si>
    <t>2019-02-26</t>
  </si>
  <si>
    <t>航后未安装禁止打压警告标牌</t>
  </si>
  <si>
    <t>放行检查发现，当场批评教育，提醒后挂牌，班小组宣贯</t>
  </si>
  <si>
    <t>航材准备完毕后忘记带至现场</t>
  </si>
  <si>
    <t>放行检查发现并当场批评</t>
  </si>
  <si>
    <t>飞机上工作未提前准备备用工具箱</t>
  </si>
  <si>
    <t>放行检查发现并当场批评，提醒机械员借用备用工具箱后，开始工作</t>
  </si>
  <si>
    <t>发动机工作未按要求使用尖角保护套</t>
  </si>
  <si>
    <t>放行检查发现并当场批评教育，提醒后安装</t>
  </si>
  <si>
    <t>21日航后1857航后廊桥撤离后客舱门未关闭，拉了警示带，下雨，客舱有进水风险</t>
  </si>
  <si>
    <t>24日6949航后客舱小桌板锁扣损坏未查出</t>
  </si>
  <si>
    <t>特殊过站下雨天没有发现货运人员打开前货舱门导致我们没有第一时间做好保护</t>
  </si>
  <si>
    <t>6396航后2:35落地，6:50出港，机械员错带4小时过站工卡</t>
  </si>
  <si>
    <t>机下无人监护</t>
  </si>
  <si>
    <t>现场对当事人批评教育</t>
  </si>
  <si>
    <t>测胎压漏装防尘帽</t>
  </si>
  <si>
    <t>工作准备纵深不够</t>
  </si>
  <si>
    <t>做完EFCS操作测试后，忘记复位防撞灯</t>
  </si>
  <si>
    <t>现场纠正教育</t>
  </si>
  <si>
    <t>航后未带清洁抹布 导致二次借工具</t>
  </si>
  <si>
    <t>放行复查发现1号刹车后防尘帽丢失</t>
  </si>
  <si>
    <t>滑油量记录错误</t>
  </si>
  <si>
    <t>机坪FOD检查不仔细</t>
  </si>
  <si>
    <t>现场批评纠正处理，</t>
  </si>
  <si>
    <t>TLB漏撕绿页</t>
  </si>
  <si>
    <t>班组通报，再次强调复查意识</t>
  </si>
  <si>
    <t>防撞锥撤离过早</t>
  </si>
  <si>
    <t>对当事人作出批评并班组内部处罚，班组通报</t>
  </si>
  <si>
    <t>报告部门</t>
    <phoneticPr fontId="3" type="noConversion"/>
  </si>
  <si>
    <t>备注</t>
    <phoneticPr fontId="3" type="noConversion"/>
  </si>
  <si>
    <t>人员1</t>
    <phoneticPr fontId="3" type="noConversion"/>
  </si>
  <si>
    <t>人员2</t>
    <phoneticPr fontId="3" type="noConversion"/>
  </si>
  <si>
    <t>2月20日6962 A320飞机短停接机，学员毛欣粤技术员周思轶将轮挡放置在321主轮线上，提醒后纠正，分析，该机技术员学员未确认清楚停机线放置轮挡</t>
    <phoneticPr fontId="3" type="noConversion"/>
  </si>
  <si>
    <t>毛欣粤</t>
  </si>
  <si>
    <t>周思轶</t>
  </si>
  <si>
    <t>2月20日6921飞机技术员2王红千，副驾侧DOME灯暗位不亮，航后没有检查出来，分析，该技术员绕机检查不仔细不到位</t>
    <phoneticPr fontId="3" type="noConversion"/>
  </si>
  <si>
    <t>王红千</t>
  </si>
  <si>
    <t>2月20日6948飞机技术员1段一东，执行客舱更换灯管工作没有写本，提示后完成写本。分析，该技术员执行工作填写维修记录意识不足，</t>
    <phoneticPr fontId="3" type="noConversion"/>
  </si>
  <si>
    <t>段一东</t>
  </si>
  <si>
    <t>2月20日6948飞机技术员1段一东，航后做雨天货仓门防护，有执行贴袋子保护，没有拍照反馈，分析，该技术员未按照要求将工作执行到位</t>
    <phoneticPr fontId="3" type="noConversion"/>
  </si>
  <si>
    <t>2月20日8536飞机技术员3李国振，执行2发点火电嘴和点火导线检查工作，没有按照工卡要求使用高温防咬剂，对高温防咬剂和石墨防咬剂使用不清楚，已纠正；分析，该技术员工作技能存在不足</t>
    <phoneticPr fontId="3" type="noConversion"/>
  </si>
  <si>
    <t>李国振</t>
  </si>
  <si>
    <t>2月20日航后8315飞机，航后MCC工作普查本场飞机下部防撞灯密封堵头，技术员1吴至孟在飞机快放行时，才知晓飞机有此工作并需要写本，发现后续补写TLb。分析: 该机技术员未及时获知本机普查工作内容，该工作通知时间也较晚，部分机械员未及时获知，存在工作漏做风险</t>
    <phoneticPr fontId="3" type="noConversion"/>
  </si>
  <si>
    <t>吴至孟</t>
  </si>
  <si>
    <t>2月16日8459飞机技术员3周思轶关v2500反推时下部锁扣未拉住的情况下关导致锁扣卡住，后及时纠正</t>
    <phoneticPr fontId="3" type="noConversion"/>
  </si>
  <si>
    <t>2月16日6340飞机航后关闭保留单时，英文没写，技术员3祝辉明，分析，该技术员关闭保留单检查不认真</t>
    <phoneticPr fontId="3" type="noConversion"/>
  </si>
  <si>
    <t>祝辉明</t>
  </si>
  <si>
    <t>2月16日6341飞机航后驾驶舱现场废纸工卡标牌摆放混乱，技术员韩宏珂朱崔华，分析，该技术员工作现场管理不到位</t>
    <phoneticPr fontId="3" type="noConversion"/>
  </si>
  <si>
    <t>韩宏珂</t>
  </si>
  <si>
    <t>朱崔华</t>
  </si>
  <si>
    <t>2月13日8315飞机技术员3李志勇执行adiru串件工作，串件单上只写了1个软件件号，经核实有3个软件件号，及时纠正。分析，该技术员维修记录填写不规范</t>
    <phoneticPr fontId="3" type="noConversion"/>
  </si>
  <si>
    <t>李志勇</t>
  </si>
  <si>
    <t>N/A</t>
    <phoneticPr fontId="3" type="noConversion"/>
  </si>
  <si>
    <t>1月31日6921飞机机械员1王健机上执行打印APU数据的时候，把主电门开启后忘了关闭，分析：机械员工作收尾执行不到位</t>
    <phoneticPr fontId="3" type="noConversion"/>
  </si>
  <si>
    <t>王健</t>
  </si>
  <si>
    <t>1月31日6921飞机航后机械员1王健绕机没有确认第二天飞机不回来，检查1号刹车1.5毫米没有更换，后续放行过去发现1号刹车不满足外站过夜标准，直接更换刹车。分析：机械员缺少关注飞机是否连线 ，是否会调整航班调到外站意识不够</t>
    <phoneticPr fontId="3" type="noConversion"/>
  </si>
  <si>
    <t>1月31日8957飞机更换右侧导航灯组件，机械员朱子飞和丁帅营一开始铲胶铲错位置，铲一半看工卡核对发现不对，及时纠正，分析:机械员第一次做工作的时候工卡没有研究透，工作准备不到位</t>
    <phoneticPr fontId="3" type="noConversion"/>
  </si>
  <si>
    <t>丁帅营</t>
  </si>
  <si>
    <t>1月31日8317飞机技术员2赵广飞执行mcc工作指令填写tlb工作时将事件报告划掉，发现后纠正，分析：该技术员对维修记录填写有理解不到位情况</t>
    <phoneticPr fontId="3" type="noConversion"/>
  </si>
  <si>
    <t>赵广飞</t>
  </si>
  <si>
    <t>1月31日6619飞机技术员1周顺辉航后客舱使用一字螺刀的时候没有带工具箱上去，直接把螺丝刀拿上飞机，分析：该技术员行为规范执行不到位 </t>
    <phoneticPr fontId="3" type="noConversion"/>
  </si>
  <si>
    <t>周顺辉</t>
  </si>
  <si>
    <t>1月31日桥位90，6602飞机航前发现1号主轮防尘冒没安装，航前测气压人员技术员1胡继康。分析：该技术员测气压工作收尾不到位。 </t>
    <phoneticPr fontId="3" type="noConversion"/>
  </si>
  <si>
    <t>胡继康</t>
  </si>
  <si>
    <t>1月31日6340飞机，技术员3 李志勇航后AIR BLEED 维护信息排故，没有借用环路测试仪，仅借用了万用表(不能测试环路的阻抗)工作准备不充分。分析:初次执行工作，对特殊工具不了解，工具准备不足。</t>
    <phoneticPr fontId="3" type="noConversion"/>
  </si>
  <si>
    <t>1月31日8458飞机595，技术员1陈俊杰航后绕机未发现清洁黄电泵和蓝电泵舱内油迹，分析：该技术员绕机检查清洁不到位</t>
    <phoneticPr fontId="3" type="noConversion"/>
  </si>
  <si>
    <t>陈俊杰</t>
  </si>
  <si>
    <t>1月23日夜班桥位92，技术员1陆愔祺航前送飞机等待过程中，依坐牵引杆，发现后制止。分析，该技术员工作规范存在问题，</t>
    <phoneticPr fontId="3" type="noConversion"/>
  </si>
  <si>
    <t>陆愔祺</t>
  </si>
  <si>
    <t>1月30日技术员1李泽，6921，84短停对飞行大于四小时（乌鲁木齐）和航后飞外站最后一次经停主机地的飞机加滑油至18，还不清楚，现场教育纠正。分析:夜班四小时工作值班员会专项控制，通常安排技术员3执行，导致技术员2 1对相关工作要求不够明确。</t>
    <phoneticPr fontId="3" type="noConversion"/>
  </si>
  <si>
    <t>李泽</t>
  </si>
  <si>
    <t>1月30日1645四小时卞伟杰绕机检查发现发动机的红色条形警示牌缺损，但是没有查看已办FC单内容，差点导致重复办单，已纠正 </t>
    <phoneticPr fontId="3" type="noConversion"/>
  </si>
  <si>
    <t>卞伟杰</t>
  </si>
  <si>
    <t>1月27日6640飞机机腹VHF及后部机腹有脏污，技术员1王健绕机未发现清除，提醒后清除，分析：该技术员绕机检查不到位，清洁飞机脏污意识不到位，</t>
    <phoneticPr fontId="3" type="noConversion"/>
  </si>
  <si>
    <t>1月30日6395航前，放行人员付金龙检查发现右发风扇包皮撑杆未收回锁定到位，红色警示圈露出。</t>
    <phoneticPr fontId="3" type="noConversion"/>
  </si>
  <si>
    <t>1月27日8587飞机航后落地学员胡文涛完成水箱放水，飞机有周检工作需要完成马桶清洁水已放完，技术员丁帅营未做好与学员之间的工作沟通，已让技术员去办公室取水完成工作。分析，该技术员工作中情景意识不足和沟通工作不到位</t>
    <phoneticPr fontId="3" type="noConversion"/>
  </si>
  <si>
    <t>1月15日8537 飞机技术员1杨文斌领用新件（副驾侧）座椅上部扶手盖前未仔细核对，新件有损伤，安装好后放行人员放飞机时候发现扶手盖处于松动状态，后及时纠正，重新领件更换，分析，该技术员工作准备航材检查确认不到位，措施，小组内带教观察。</t>
    <phoneticPr fontId="3" type="noConversion"/>
  </si>
  <si>
    <t>杨文斌</t>
  </si>
  <si>
    <t>1月23日技术员1乐森成6966飞机桥位590。办公室准备工作，在拿换轮子刹车的附加工卡时没仔细看，工卡只有封面一页，没有内容签署项页。分析：该技术员工作准备不到位。</t>
    <phoneticPr fontId="3" type="noConversion"/>
  </si>
  <si>
    <t>乐森成</t>
  </si>
  <si>
    <t>1月11日6670 飞机信号员胡继康指挥飞机进港时打叉手势慢导致飞机超过停几线大约1m，分析，该技术员接机行为出现偏差，措施，小组下个班对胡继康的接机规范和绕机规范做考核。</t>
    <phoneticPr fontId="3" type="noConversion"/>
  </si>
  <si>
    <t>1月4日95号桥8317飞机，技术员卞伟杰未按规定做好航空器入位前检查，仅查看了机坪的一小部分区域。分析，技术员卞伟杰未认真执行机坪Fod检查，</t>
    <phoneticPr fontId="3" type="noConversion"/>
  </si>
  <si>
    <t>1月24日四小时6948飞机周检完成后，左发撑杆红色圈露出来，机械员陈方影没有复查到位，分析，该技术员工作执行复检不到位。</t>
    <phoneticPr fontId="3" type="noConversion"/>
  </si>
  <si>
    <t>陈方影</t>
  </si>
  <si>
    <t>1月23日6381飞机技术员2计海强航后工作未提前借放水桶，飞机落地超过45分钟未放水，分析：该技术员出去接飞机未提前借放水桶，导致工作执行不到位。</t>
    <phoneticPr fontId="3" type="noConversion"/>
  </si>
  <si>
    <t>计海强</t>
  </si>
  <si>
    <t>1月23日1646飞机航后有更换刹车组件工作，技术员3李国振更换刹车后，挂签未及时签署姓名，发现后纠正，分析：该技术员工作挂签疏忽遗漏忘填写姓名，工作收尾不到位，措施：小组对其个人加强带教监控。</t>
    <phoneticPr fontId="3" type="noConversion"/>
  </si>
  <si>
    <t>1月11日8539飞机技术员3周思轶执行更换液压管卡箍时候工作准备不到位，拆装右发灭火瓶时候把下面支架板一起拆下来，自己发现错误，当场恢复支架板，分析，该技术员工作执行种出现偏差，工作经验和能力有欠缺，措施，小组加强对该人员工作经验和能力带教，要求该人员认真分析工卡，遇到问题要举手。</t>
    <phoneticPr fontId="3" type="noConversion"/>
  </si>
  <si>
    <t>1月14日6338飞机短停机械员2赵奔发现地面空调盖板锁扣没恢复到位，检查锁扣正常后，恢复盖好。</t>
    <phoneticPr fontId="3" type="noConversion"/>
  </si>
  <si>
    <t>1月23日技术员1陆愔祺，8540飞机桥位92，航后检查感觉刹车长度不够，报告了放行，没有测量具体值，中途没有跟进，发现后告知陆愔琪去借尺测量，才把照片和数据报给放行。分析：该技术员工作主动性不足，发现问题没有跟踪处理。</t>
    <phoneticPr fontId="3" type="noConversion"/>
  </si>
  <si>
    <t>1月3日航后6602飞机桥位89，航后飞机有APU排故工作，技术员宋康，曾旭清准备用登机梯进行APU接近工作排故，发现后立即纠正。分析，登机梯用于APU排故工作不合适，高度宽度都不满足要求，存在一定风险。</t>
    <phoneticPr fontId="3" type="noConversion"/>
  </si>
  <si>
    <t>宋康</t>
  </si>
  <si>
    <t>12月26日6340航后技术员3党元亮执行FQIC串件工作，工作准备阶段向主管申请串件得到许可后，串件申请单在工作开展前一直没有填写签字。分析:串件申请程序细节落实不到位，向主管申请后，应完成串件申请单的填写和签署。</t>
    <phoneticPr fontId="3" type="noConversion"/>
  </si>
  <si>
    <t>党元亮</t>
  </si>
  <si>
    <t>1月3日9978飞机更换副驾侧杆PTT电门，技术员3王念震没有借出电器设备箱而是在工具领用台上临时使用电器设备箱进行线路施工，发现后纠正并正常借用工具。分析:该技术员认为工具没有带出工具间，临时使用。</t>
    <phoneticPr fontId="3" type="noConversion"/>
  </si>
  <si>
    <t>王念震</t>
  </si>
  <si>
    <t>1月3日航后6736飞机，技术员3王晓东工作准备不到位，检查左发后吊点保持支架工作，反推泵没有借用，后让办公室送过来，对于执行过SB后无需执行该工卡要求检查理解不到位，看到是执行过SB的发动机还准备继续执行检查工作。分析，该技术员工作准备工具借用不到位，工卡理解不到位，影响工作效率。</t>
    <phoneticPr fontId="3" type="noConversion"/>
  </si>
  <si>
    <t>王晓东</t>
  </si>
  <si>
    <t>12月27日1681飞机技术员2王红千执行周检工作时，给发动机和APU贴警告牌没有填写内容，执行不规范，发现后当场指正更改。拔ECB跳开关没有用跳开关夹子，而是用纸胶带加警告牌代替，询问得知工具间跳开关夹子已经全部被借完，暂停周检检查APU工作，重新借用跳开关夹子后执行工作。</t>
    <phoneticPr fontId="3" type="noConversion"/>
  </si>
  <si>
    <t>12月26日6736航后技术员1段一东执行更换客舱座椅作动筒没有打印工卡，现场检查测试正常未执行更换。分析:技术员对客舱消耗件简单重复工作更换打卡意识不足 。</t>
    <phoneticPr fontId="3" type="noConversion"/>
  </si>
  <si>
    <t>1月3日6341飞机桥位94，技术员2赵奔使用2个有损伤轮挡接飞机，发现后现场纠正。分析，该技术员接机轮挡检查不到位，</t>
    <phoneticPr fontId="3" type="noConversion"/>
  </si>
  <si>
    <t>12月27日1002飞机学员郑方在关好后货舱门后未及时关闭门手柄盖板。分析：工作收尾不到位，当机机械员3王方政没有及时对学员的工作及时复查，学员自己没有复查意识。</t>
    <phoneticPr fontId="3" type="noConversion"/>
  </si>
  <si>
    <t>郑方</t>
  </si>
  <si>
    <t>12月30日1808飞机航后技术员2赵广飞驾驶舱工作现场工卡航材摆放混乱，救生衣放在中央操纵台上。分析：该技术员工作现场管理未做好。</t>
    <phoneticPr fontId="3" type="noConversion"/>
  </si>
  <si>
    <t>1月7日夜班航后8957飞机右发执行起动机磁堵检查工作，航后技术员3刘桓复检时，将磁堵堵头用手拧断。分析，由于此堵头可能本身已经疲劳受损，加上第一次安装时手劲太大，造成后续复检时堵头拧断， 安装不够规范。</t>
    <phoneticPr fontId="3" type="noConversion"/>
  </si>
  <si>
    <t>刘桓</t>
  </si>
  <si>
    <t>12月30日1857飞机技术员3王方政 tlb使用不规范，在旧本还剩一页的时候就启用新本，发现后纠正。分析：技术员写本前不仔细检查确认，不够细心。</t>
    <phoneticPr fontId="3" type="noConversion"/>
  </si>
  <si>
    <t>12月26日1681飞机航后工作，技术员2王红千工卡签署习惯不好，工卡完成后打钩项目和签署项目不及时签署，存在漏签的风险，虽然最后是签署完整的。分析:航后执行工卡做一项签一项的行为习惯没有固化。</t>
    <phoneticPr fontId="3" type="noConversion"/>
  </si>
  <si>
    <t>1月4日9957飞机放行人员肖君辉办理LOGO灯不亮DD单，在驾驶舱未做挂牌标记，后联系外站补贴标牌。分析，办理保留工作，贴标牌步骤未执行到位，风险提示工作未做好。</t>
    <phoneticPr fontId="3" type="noConversion"/>
  </si>
  <si>
    <t>12月30日8957飞机技术员1李明杰航后放水时，检查发现客舱跳开关面板放水跳开关没闭合，并且有张白纸，航后确认无相关故障，闭合跳开关，检查正常。分析，前序人员工作收尾不到位，存在安全隐患。</t>
    <phoneticPr fontId="3" type="noConversion"/>
  </si>
  <si>
    <t>21日航后1857航后廊桥撤离后客舱门未关闭，拉了警示带，下雨，客舱有进水风险
机械员吕凯   发现后立即纠正</t>
    <phoneticPr fontId="3" type="noConversion"/>
  </si>
  <si>
    <t>吕凯</t>
  </si>
  <si>
    <t>24日6949航后客舱小桌板锁扣损坏机械员万辞迎未查出，立即纠正</t>
    <phoneticPr fontId="3" type="noConversion"/>
  </si>
  <si>
    <t>万辞迎</t>
  </si>
  <si>
    <t>2019.02.22  B6921飞机特殊过站，桥位84，天气下雨需做前货舱门手柄保护。机械员吴家斌，尼桑先做后货舱门的保护，未发现前货舱门已被货运人员打开卸货导致我们没有第一时间做好保护。后放行人员发现让货运人员停止卸货并做好前货舱门手柄的保护</t>
    <phoneticPr fontId="3" type="noConversion"/>
  </si>
  <si>
    <t>吴家斌</t>
  </si>
  <si>
    <t>6396航后2:35落地，6:50出港，机械员刘斌错带4小时过站工卡，放行发现后立即更换航后加航前工卡</t>
    <phoneticPr fontId="3" type="noConversion"/>
  </si>
  <si>
    <t>刘斌</t>
  </si>
  <si>
    <t>2月14日 机械员林子涵 B6921飞机过站未带货舱门保护用的垃圾袋，提醒后完成</t>
    <phoneticPr fontId="3" type="noConversion"/>
  </si>
  <si>
    <t>林子涵</t>
  </si>
  <si>
    <t>2月22日早 304H飞机过站期间，机械员坐客梯车内，（张晓晨  杨庆）立即纠正</t>
    <phoneticPr fontId="3" type="noConversion"/>
  </si>
  <si>
    <t>张晓晨</t>
  </si>
  <si>
    <t>杨庆</t>
  </si>
  <si>
    <t>黄祥勇</t>
  </si>
  <si>
    <t>安均忧</t>
  </si>
  <si>
    <t>2月21日航后，机械员二刘斌接机未提前15分钟到达机坪</t>
    <phoneticPr fontId="3" type="noConversion"/>
  </si>
  <si>
    <t>人员3</t>
    <phoneticPr fontId="3" type="noConversion"/>
  </si>
  <si>
    <t>2019年2月21日浦东98号桥B-1870航后，在前后货舱门已关闭的情况下，前后货舱门选择手柄盖板未关闭，后在放行提醒下，关闭盖板，机械员张晓晨，学员李石</t>
    <phoneticPr fontId="3" type="noConversion"/>
  </si>
  <si>
    <t>李石</t>
  </si>
  <si>
    <t>2019.02.10，航前发现9978飞机发动机包皮锁扣钥匙未放置在一起。航后机械员刘斌、冯龙岗。检查发现后放在同一盒内。</t>
    <phoneticPr fontId="3" type="noConversion"/>
  </si>
  <si>
    <t>冯龙岗</t>
  </si>
  <si>
    <t>2月18日航前机械员绕机时发现192KB拐角处缺少一颗螺钉，航后机械员是吴家斌</t>
    <phoneticPr fontId="3" type="noConversion"/>
  </si>
  <si>
    <t>2月12日下雨天，1646短停张晓晨张云，接机时和机组通完话后未将耳机放回耳机包内，有被雨淋湿的风险，在下雨天未做到工具设备的保护</t>
    <phoneticPr fontId="3" type="noConversion"/>
  </si>
  <si>
    <t>张云</t>
  </si>
  <si>
    <t>2019.02.09航后B-6963飞机81号桥位机械员王磊更换客舱灯管未第一时间拿下飞机，后复查时发现并拿下</t>
    <phoneticPr fontId="3" type="noConversion"/>
  </si>
  <si>
    <t>王磊</t>
  </si>
  <si>
    <t>2019.02.13航后B-8587飞机桥位56号机组超控排风扇，机械员张凡最后离机时未发现。航前人员发现并复位</t>
    <phoneticPr fontId="3" type="noConversion"/>
  </si>
  <si>
    <t>张凡</t>
  </si>
  <si>
    <t>2019年2月13号航后机械员张凡B-8587 56号桥位着陆灯未收上，航前人员发现</t>
    <phoneticPr fontId="3" type="noConversion"/>
  </si>
  <si>
    <t>2月9日，94#，B-6602，闫生辉，机械员1，航后打开主轮舱，右侧舱门操控手柄未插销子，放行绕机时发现，安装插销</t>
    <phoneticPr fontId="3" type="noConversion"/>
  </si>
  <si>
    <t>闫生辉</t>
  </si>
  <si>
    <t>2019.02.10，桥位593，B6965飞机航前学员王兴磊连接拖车拖把后未将拖把上的轮子收起，放行看见后将轮子收起。</t>
    <phoneticPr fontId="3" type="noConversion"/>
  </si>
  <si>
    <t>王兴磊</t>
  </si>
  <si>
    <t>2018.2.1日 1647航后张凡更换后舱右侧乘务员手持话筒，工作前准备不足，不知道有拆装工卡，只打印了IPC图纸。</t>
    <phoneticPr fontId="3" type="noConversion"/>
  </si>
  <si>
    <t>2019.01.28，B1871,桥位812，机械员尼桑，肖贵炜做航后工作时将耳机包放在轮子右侧地面，为铺吸油棉保护。后下雨未意识到，放行人员发现后及时纠正。</t>
    <phoneticPr fontId="3" type="noConversion"/>
  </si>
  <si>
    <t>肖贵炜</t>
  </si>
  <si>
    <t>2019.01.23，B-8536，机位80.机械员林子涵，短停到位后检查机坪FOD，后由于大风刮来FOD,检查不仔细,未时时关注机坪FOD,纠正后重新检查。</t>
    <phoneticPr fontId="3" type="noConversion"/>
  </si>
  <si>
    <t>2019.01.24，B-9957,桥位811，机械员刘斌在检查客舱应急灯光后交代学员冯龙岗关闭FAP应急灯光按钮，学员检查完客舱后未及时关闭FAP应急灯光按钮，后交代学员及时纠正错误。</t>
    <phoneticPr fontId="3" type="noConversion"/>
  </si>
  <si>
    <t>1.23日短停8457飞机傅忠意短停绕机未发现黄系统勤务盖板内挂绳裸露在外，放行发现后及时纠正</t>
    <phoneticPr fontId="3" type="noConversion"/>
  </si>
  <si>
    <t>傅忠意</t>
  </si>
  <si>
    <t>1.20日航后6965飞机机械员王昊放行盛渊杰航后检查未发现一个刹车防尘帽缺失，后航前放行绕机时发现</t>
    <phoneticPr fontId="3" type="noConversion"/>
  </si>
  <si>
    <t>王昊</t>
  </si>
  <si>
    <t>2019.01.19.   B8068，桥位805，学员陈俊发在挡主轮轮挡时将轮挡挡在轮胎内侧，放行在另一侧挡轮挡时发现立刻现场纠正</t>
    <phoneticPr fontId="3" type="noConversion"/>
  </si>
  <si>
    <t>陈俊发</t>
  </si>
  <si>
    <t>2019.01.20，B-6963，桥位598，机械员汪龙在安装起飞灯，将卡箍方向安装错误，发现后纠正，提醒他以后安装完后查看卡箍方向，并与其他滑行的、转弯灯对比</t>
    <phoneticPr fontId="3" type="noConversion"/>
  </si>
  <si>
    <t>汪龙</t>
  </si>
  <si>
    <t>2019.01.20   B6962，桥位86.机械员杨才辉写TLB,依据应该写MEL30-21-01B,他写成MEL30-21-00，放行复查时发现并改正。</t>
    <phoneticPr fontId="3" type="noConversion"/>
  </si>
  <si>
    <t>杨才辉</t>
  </si>
  <si>
    <t>2019.01.15，B304H，桥位585，飞机执行乌鲁木齐航班，机械员汪龙未携带附加工卡及滑油，放行人员发现后补做相应工卡及添加滑油</t>
    <phoneticPr fontId="3" type="noConversion"/>
  </si>
  <si>
    <t>2019.01.16 桥位593，B6602机械员吴家斌在执行周检工作后FADEC电门未第一时间关闭，后放行复查时发现并关闭</t>
    <phoneticPr fontId="3" type="noConversion"/>
  </si>
  <si>
    <t>2018.01.08航后，B-6963,桥位585，机械员赵林元，航后离机工作关断APU需要2MIN,时间不到关断APU.后纠正重新学习。</t>
    <phoneticPr fontId="3" type="noConversion"/>
  </si>
  <si>
    <t>赵林元</t>
  </si>
  <si>
    <t>8235飞机 张晓晨 航后驾驶舱二号摄像头无显示，机械员绕机漏检</t>
    <phoneticPr fontId="3" type="noConversion"/>
  </si>
  <si>
    <t>2019-01-17  8537飞机 张凡航后更换客舱侧壁灯之后，侧壁板卡子遗忘在客舱座椅上没有安装</t>
    <phoneticPr fontId="3" type="noConversion"/>
  </si>
  <si>
    <t>2019.01.08航后，B8315，机位586，机械员陆良东，航后交接时，C组更换完刹车后机械员只在工卡上打钩，未在工卡上签字确认，交接不到位。后让其学习改正。</t>
    <phoneticPr fontId="3" type="noConversion"/>
  </si>
  <si>
    <t>陆良东</t>
  </si>
  <si>
    <t>2019.01.08航后，B6963，机位585.机械员赵林元在与C组交接班时，有故障信息未及时反馈办公室，导致排故工作滞后，后让其纠正。交接班有故障及时反馈</t>
    <phoneticPr fontId="3" type="noConversion"/>
  </si>
  <si>
    <t>B8317航后刹车未松就示意靠廊桥，机械员杨才辉</t>
    <phoneticPr fontId="3" type="noConversion"/>
  </si>
  <si>
    <t>B6640航后右大翼燃油沉淀排放口挂燃油，机械员王磊未及时发现</t>
    <phoneticPr fontId="3" type="noConversion"/>
  </si>
  <si>
    <t>航前测气压领取工卡时未核对工卡数量，未确认飞机号，当事人机一王礼威</t>
    <phoneticPr fontId="3" type="noConversion"/>
  </si>
  <si>
    <t>王礼威</t>
  </si>
  <si>
    <t>1646 王越洋航后拔跳开关放水未安装跳开关卡子，且忘记闭合</t>
    <phoneticPr fontId="3" type="noConversion"/>
  </si>
  <si>
    <t>王越洋</t>
  </si>
  <si>
    <t>8536飞机航后工作，肖贵炜一人推行2米以上梯架</t>
    <phoneticPr fontId="3" type="noConversion"/>
  </si>
  <si>
    <t>2019.1.12日航后张凡，航后飞机已结，耳机还插在飞机上人便离开回工具间还工具。</t>
    <phoneticPr fontId="3" type="noConversion"/>
  </si>
  <si>
    <t>B1645航后机械员张晓晨检查客舱未发现20A座椅头枕支架和头枕海绵垫分离</t>
    <phoneticPr fontId="3" type="noConversion"/>
  </si>
  <si>
    <t>航前检查发现B8315后客舱地毯压条螺钉缺失一颗，航后机械员吴家斌</t>
    <phoneticPr fontId="3" type="noConversion"/>
  </si>
  <si>
    <t>2019.1.12日张凡，航后飞机断电后未及时将外部电源线及时拔下，人已离开。</t>
    <phoneticPr fontId="3" type="noConversion"/>
  </si>
  <si>
    <t>1月8日航后机械员王越洋未发现污水指示问题，发现后立即纠正</t>
    <phoneticPr fontId="3" type="noConversion"/>
  </si>
  <si>
    <t>2019.1.12日，张凡航后绕机发动机防冰盖板螺钉松动未发现。</t>
    <phoneticPr fontId="3" type="noConversion"/>
  </si>
  <si>
    <t>1月8日航后机械员张文豪未仔细核对单号，仅核对了内容，误关将SG转SP的新单子，发现后立即纠正</t>
    <phoneticPr fontId="3" type="noConversion"/>
  </si>
  <si>
    <t>张文豪</t>
  </si>
  <si>
    <t>未填写</t>
    <phoneticPr fontId="3" type="noConversion"/>
  </si>
  <si>
    <t>1月4日航后1857飞机在做货舱门防护时机械员杨才辉在飞机到位后货舱门未打开的情况下做了防护，导致货舱门无法打开，发现后立即纠正</t>
    <phoneticPr fontId="3" type="noConversion"/>
  </si>
  <si>
    <t>2019-01-11 8539飞机 79号桥，责任人吕宏伟，航前APU失效，启动一发后等待了约十分钟才推出，在桥位发动机运转期间监护不到位（警戒员站位不对）</t>
    <phoneticPr fontId="3" type="noConversion"/>
  </si>
  <si>
    <t>吕宏伟</t>
    <phoneticPr fontId="3" type="noConversion"/>
  </si>
  <si>
    <t>2019.01.08.B6962，桥位52.因为航后只接通了地面电源，机械员张晓晨在飞机结束断电的时候习惯性的按了一下APU主电门，后自己发现。</t>
    <phoneticPr fontId="3" type="noConversion"/>
  </si>
  <si>
    <t>B9978短停机腹盖板螺钉脱出，短停更换机腹盖板螺钉基座，机械员王昊使用快卸螺刀和刀头未使用纸胶带保护</t>
    <phoneticPr fontId="3" type="noConversion"/>
  </si>
  <si>
    <t>B8068短停雨天货舱手柄保护，需要使用梯架，机械员陆良东拉着梯架前行，未推行梯架前行，梯架不在视线范围内。</t>
    <phoneticPr fontId="3" type="noConversion"/>
  </si>
  <si>
    <t>6736  傅忠意 航后绕机起飞灯卡箍断裂漏检</t>
    <phoneticPr fontId="3" type="noConversion"/>
  </si>
  <si>
    <t>20190223，B9978航前，责任人：机械员1陈春祥。放行来时加油车，货运车在飞机下，而机下无人监护，机械员陈春祥在驾驶舱，学员王磊在机上休息。报告人，付双双</t>
    <phoneticPr fontId="3" type="noConversion"/>
  </si>
  <si>
    <t>陈春祥</t>
  </si>
  <si>
    <t>2019.02.25，B-6860四小时，技术员3谢志权测完胎压测漏后，2号主轮防尘帽忘记安装，后放行复查发现并安装。报告人：赵江涛。</t>
    <phoneticPr fontId="3" type="noConversion"/>
  </si>
  <si>
    <t>谢志权</t>
  </si>
  <si>
    <t>2019.02.22   B-9978 航后 需要更换两侧LOGO灯，技术员3谢志权工作准备不到位，未提前领取灯罩螺钉，更换第二个LOGO灯时发现多个螺钉锈蚀才通知办公室领用，严重影响工作效率。 报告人：赵江涛。</t>
    <phoneticPr fontId="3" type="noConversion"/>
  </si>
  <si>
    <t>20190222，B8955航后，机械师揭俊超做完EFCS操作测试后，忘记复位防撞灯，工作收尾不到位。报告人，付双双</t>
    <phoneticPr fontId="3" type="noConversion"/>
  </si>
  <si>
    <t>揭俊超</t>
  </si>
  <si>
    <t>2019.02.22   B-8315 航后 责任人：机1石德保
航后未带清洁抹布，后需要擦拭机身油迹又回工具间取，影响工作效率。 报告人：赵江涛。</t>
    <phoneticPr fontId="3" type="noConversion"/>
  </si>
  <si>
    <t>石德保</t>
  </si>
  <si>
    <t>20190222，B6602 航后 责任人：机一李志成
绕机检查中未发现1号刹车后防尘帽丢失，后放行告知此部件容易丢失应着重注意。责任人：李志成 报告人：方坤</t>
    <phoneticPr fontId="3" type="noConversion"/>
  </si>
  <si>
    <t>李志成</t>
  </si>
  <si>
    <t>2019 2.22 B8458 航后 责任人机械员一张波 
学员张润泽在贯彻5min后看完滑油告诉机械员张波滑油量是21.5  22.0就去左发添加一罐滑油，张波在绕机完成后记成21.0 21.5写在了flb上，后放行检查发现右侧滑油低于22却没有加滑油才发现错误。责任人：张波   报告人：张波</t>
    <phoneticPr fontId="3" type="noConversion"/>
  </si>
  <si>
    <t>张波</t>
  </si>
  <si>
    <t>2019.2.22 B1857飞机，航后 责任人：机械元一陆毅鸣，机坪检查不仔细，后邱丽复查检查发现外来物.报告人:邱丽 冯晨</t>
    <phoneticPr fontId="3" type="noConversion"/>
  </si>
  <si>
    <t>陆毅鸣</t>
  </si>
  <si>
    <t>2019.02.18 B6861 航后TLB：10319907 写完本后忘记撕下绿页黄页上交，后续通过拍照录入，并委托他人下一航段撕下后回收。责任人：机械员三陈贇，报告人：陈赟</t>
    <phoneticPr fontId="3" type="noConversion"/>
  </si>
  <si>
    <t>20190219
1645航前桥位620 责任人机械员一唐凯
机械员1唐凯在客梯车未撤离的情况下，撤离左大翼防撞椎，违反工作程序！责任人：唐凯报告人：唐凯 冯晨</t>
    <phoneticPr fontId="3" type="noConversion"/>
  </si>
  <si>
    <t>唐凯</t>
  </si>
  <si>
    <t>20190214，8537航后，责任人：当机机一唐正梁
学员杨磊检查完后货仓，关闭货仓门后忘记关闭控制手柄盖板，放行绕机时发现并关闭，报告人：付双双</t>
    <phoneticPr fontId="3" type="noConversion"/>
  </si>
  <si>
    <t>杨磊</t>
  </si>
  <si>
    <t>20190214。B8235 责任人：机械师揭俊超，
周检工卡里的温度项漏签，放行检查出补上，报告人许庆金</t>
    <phoneticPr fontId="3" type="noConversion"/>
  </si>
  <si>
    <t>2019 2.15 B1681，航后 责任人：任佳乐
学员唐天宇在打开主轮舱门时未及时插上销子，后经放行提醒后插上。报告人：冯晨</t>
    <phoneticPr fontId="3" type="noConversion"/>
  </si>
  <si>
    <t>唐天宇</t>
  </si>
  <si>
    <t>2019.02.14 B-8317飞机8:15出港，责任人：机械师周敏，忘记借手电，工作准备不足，放心到场补借。报告人：赵江涛 周敏</t>
    <phoneticPr fontId="3" type="noConversion"/>
  </si>
  <si>
    <t>周敏</t>
  </si>
  <si>
    <t>2019.02.14 B6962，责任人：机械师陈晓一，更换HMU未按工卡顺序拔出跳开关，导致断电后构型错误，燃油排放不彻底影响进度。报告人。倪侃。</t>
    <phoneticPr fontId="3" type="noConversion"/>
  </si>
  <si>
    <t>2019.02.13 304H 短停 责任人：机械1员翁少康
绕机检查完右发滑油口盖后，面板锁扣未完全扣好，后被放行发现并纠正。报告人：陈晓一</t>
    <phoneticPr fontId="3" type="noConversion"/>
  </si>
  <si>
    <t>翁少康</t>
  </si>
  <si>
    <t>2019.02.10 6735飞机 航后 责任人：机械员3谢志权
执行前厨房咖啡机处漏水排故工作，在拆除前厨房烧水器时忘拔跳开关，仅关闭烧水器，由放行发现后及时拨出。报告人：曹立营</t>
    <phoneticPr fontId="3" type="noConversion"/>
  </si>
  <si>
    <t>20190210 B-8457 航后 责任人：机械师郑雄。
工作准备不到位，没借反推失效安全销，用的HCU本体销子，关右侧包皮时才想起销子还未恢复，影响了工作效率，也有很大安全隐患。</t>
    <phoneticPr fontId="3" type="noConversion"/>
  </si>
  <si>
    <t>郑雄</t>
  </si>
  <si>
    <t>2019.02.14 B6787航后，责任人机械员2王威，飞机到位后90分钟，三处航后工卡检查条目已打勾，但签署栏未签字，小组长巡查发现纠正，
发现人+上报人：杨树勇</t>
    <phoneticPr fontId="3" type="noConversion"/>
  </si>
  <si>
    <t>王威</t>
  </si>
  <si>
    <t>20190210  B6602 航后 责任人：机械员一顾琛奕，在录拆装时赶时间把装上件序号录错，放行复查发现纠正。报告人许庆金</t>
    <phoneticPr fontId="3" type="noConversion"/>
  </si>
  <si>
    <t>顾琛奕</t>
  </si>
  <si>
    <t>20190209 白班6921短停 责任人：教员机械员三陈赟
机位815 接机时机械员1顾琛奕在停止线处，学员杨晨指挥。飞机快滑至停止线时顾琛弈刚抬起双手给出慢行手势时，学员就做出停止姿势，飞机随即停止关车。导致飞机未停在规定位置。索性不影响客梯车和加油车等勤务车辆保障。事后询问学员原因可能是紧张导致。该学员当时是第三次接机指挥。
报告人冯晨</t>
    <phoneticPr fontId="3" type="noConversion"/>
  </si>
  <si>
    <t>杨晨</t>
  </si>
  <si>
    <t>2019.02.06  B-8408 航后 责任人：机械员2黄家彪
客舱检查不到位，救生衣掉落未收起放回原处，后放行检查客舱发现，放回原处。报告人：赵江涛。</t>
    <phoneticPr fontId="3" type="noConversion"/>
  </si>
  <si>
    <t>黄家彪</t>
  </si>
  <si>
    <t>2019.2.7  B-1808  航后 责任人：机械员2王威 
  航后工作一般目视检查起落架刹车组件，工卡签署NRC检查结论栏签署错误，2.7早检查工卡发现，责任人：王威 杨树勇</t>
    <phoneticPr fontId="3" type="noConversion"/>
  </si>
  <si>
    <t>20190206.B-1870  航后 责任人：机械师王晓林
孔探前冷转发动机后未及时复原防撞锥，后放行到场提醒复原。报告人：方坤</t>
    <phoneticPr fontId="3" type="noConversion"/>
  </si>
  <si>
    <t>王晓林</t>
  </si>
  <si>
    <t>2819.02.02  B-8540航后，责任人：机械师曹立营
航后工卡领用未签字，后放行归还发现，填写领用归还记录。报告人:赵江涛。</t>
    <phoneticPr fontId="3" type="noConversion"/>
  </si>
  <si>
    <t>2019.02.02  B-9957航后，责任人：机械员1石德保
未将换下的旧FLB带下飞机，放行复查发现，拿下飞机。报告人:赵江涛。</t>
    <phoneticPr fontId="3" type="noConversion"/>
  </si>
  <si>
    <t>20190125 8955航后，责任人机一张波，绕机检查未发现4号刹车防尘帽丢失一个，后放行绕机发现并告知。报告人：方坤</t>
    <phoneticPr fontId="3" type="noConversion"/>
  </si>
  <si>
    <t>2019.01.25 B-304h航后学员擦镜面不到位 机械员未复查右主起镜面    
责任人机一石德宝 学员巩传瑞 上报人 冯晨</t>
    <phoneticPr fontId="3" type="noConversion"/>
  </si>
  <si>
    <t>巩传瑞</t>
  </si>
  <si>
    <t>2019.01.21   B-8068航后  责任人：机械员2黄家彪
执行清洁烤箱工作，  未选择飞机有效性，导致工卡填写错误，后放行检查发现并修改。报告人：赵江涛。</t>
    <phoneticPr fontId="3" type="noConversion"/>
  </si>
  <si>
    <t>2019.1.21，B6338航后 责任人：机械员3付杨凯
未妥善保管和清点工卡，导致一份600FH工卡遗忘在办公室。报告人，倪侃</t>
    <phoneticPr fontId="3" type="noConversion"/>
  </si>
  <si>
    <t>付阳凯</t>
  </si>
  <si>
    <t>付阳凯</t>
    <phoneticPr fontId="3" type="noConversion"/>
  </si>
  <si>
    <t>20190124，B-6619 短停 责任人：机械员1张波机
坪检查不够仔细，未发现容易扎伤轮胎的FOD,放行复检发现，已提醒以后注意检查，报告人：徐海</t>
    <phoneticPr fontId="3" type="noConversion"/>
  </si>
  <si>
    <t>20190122，1002航前 责任人：机械员一陈振
乘务员发现后舱缺少一根婴儿安全带，航后清点应急设备学员刘浪，清点不到位，工作不仔细！报告人：付双双</t>
    <phoneticPr fontId="3" type="noConversion"/>
  </si>
  <si>
    <t>陈振</t>
  </si>
  <si>
    <t>20190122，6768航后，责任人：机械员一高雨
孔探堵头打保险，保险过松，需要返工，造成工时浪费！报告人：付双双</t>
    <phoneticPr fontId="3" type="noConversion"/>
  </si>
  <si>
    <t>高雨</t>
  </si>
  <si>
    <t>20190124，B-6619短停 责任人：机械员1张波
短停工卡温度项计算错误，放行复查发现已提醒修改，报告人：徐海</t>
    <phoneticPr fontId="3" type="noConversion"/>
  </si>
  <si>
    <t>2019.1.21晚夜班 B-6340飞机 放行复查发现周检工卡有一项漏签   责任人 机三汪挺，</t>
    <phoneticPr fontId="3" type="noConversion"/>
  </si>
  <si>
    <t>汪挺</t>
  </si>
  <si>
    <t>20190122，B-8235航后，责任人：机械员1刘永德
航后补充工作单签署有误，报告人：倪志军</t>
    <phoneticPr fontId="3" type="noConversion"/>
  </si>
  <si>
    <t>刘永得</t>
  </si>
  <si>
    <t>刘永得</t>
    <phoneticPr fontId="3" type="noConversion"/>
  </si>
  <si>
    <t>2019.01.17  B-1808航后，机械师王晓林使用完梯架后，未及时放回原处，航前放行发现并推回原处。报告人：赵江涛！</t>
    <phoneticPr fontId="3" type="noConversion"/>
  </si>
  <si>
    <t>2019.01.16，B1001短停，责任人：机械员2王威，帮忙接完飞机后将指挥棒放于前轮挡处的地上，未放置于工具箱内，报告人：汪幸轶</t>
    <phoneticPr fontId="3" type="noConversion"/>
  </si>
  <si>
    <t>2019.01.20，B-6901四小时过站 责任人：机械员1任佳乐，领用B-6901的四小时工卡时未在工卡领用单上签署，放行复查记录发现。报告人：汪幸轶</t>
    <phoneticPr fontId="3" type="noConversion"/>
  </si>
  <si>
    <t>任佳乐</t>
  </si>
  <si>
    <t>2019.01.18  B6962，过站，责任人：机械员3邓森，在执行绕机时未发现3号主轮胎肩磨损见线。后放行人员方坤及时发现。报告人：邱丽，邓森</t>
    <phoneticPr fontId="3" type="noConversion"/>
  </si>
  <si>
    <t>邓森</t>
  </si>
  <si>
    <t>2019.01.17,B8315航后 
责任人：机械师，杨树勇。
执行左发EGT线束改装工作，阅读工卡不仔细，工卡要求拆下件按不可用件退航材，而责任人最终以可用件退料。
报告人：杨树勇</t>
    <phoneticPr fontId="3" type="noConversion"/>
  </si>
  <si>
    <t>20190118，B-6381四小时，责任人：机械员1刘永得。复查发现工卡温度项填写错误，已提醒修改，报告人:徐海</t>
    <phoneticPr fontId="3" type="noConversion"/>
  </si>
  <si>
    <t>20190117，6396航后，责任人：机一翁少康，航后工卡漏勾，报告人：付双双</t>
    <phoneticPr fontId="3" type="noConversion"/>
  </si>
  <si>
    <t>2019.01.17  B-6861航后，责任人：机械员3谢志权，
添加完滑油，在FLB上填写错误，将加油量栏直接划掉，后放行检查发现并及时修改。报告人：赵江涛！</t>
    <phoneticPr fontId="3" type="noConversion"/>
  </si>
  <si>
    <t>2019.01.17，B8536航后，责任人：机械员2邓森，在完成水系统消毒工作后，将一块吸油棉遗忘在后厨房的地上，放行复查发现，报告人：汪幸轶</t>
    <phoneticPr fontId="3" type="noConversion"/>
  </si>
  <si>
    <t>2019.01.17  B-6963航后，机械员3郭教育填写航班信息采集信息，勿把航后放行时间划掉，后放行检查发现并提醒修改。报告人：赵江涛！</t>
    <phoneticPr fontId="3" type="noConversion"/>
  </si>
  <si>
    <t>郭教育</t>
  </si>
  <si>
    <t>2019.01.13，B6338短停，责任人张慈航，
短停工具箱因被放入四根指挥棒无法闭合锁上而半开着，并处于无人监控状态，已告知当事人风险点，报告人：汪幸轶</t>
    <phoneticPr fontId="3" type="noConversion"/>
  </si>
  <si>
    <t>张慈航</t>
  </si>
  <si>
    <t>20190113，B-8235航后  责任人：机械员3张晨，机械员1张波
未注意FC单内容，金工提醒后发现已办过单。报告人:徐海</t>
    <phoneticPr fontId="3" type="noConversion"/>
  </si>
  <si>
    <t>张晨</t>
  </si>
  <si>
    <t>20190113，B-8317航后，责任人：机械师王晓林。未注意确认机型，轮档和防撞锥放置在320停机线处，实际机型为321，放行复查立刻更改轮档防撞锥位置，及时避免飞机停错线。报告人:徐海</t>
    <phoneticPr fontId="3" type="noConversion"/>
  </si>
  <si>
    <t>2019.01.13,B-8957 航后 责任人：机械员2唐正梁。接机前停机线选择错误，将321飞机误选为320停机线，后放行刘志龙赶到，在飞机滑进前提醒改正，及时避免了飞机停错线。报告人:刘志龙</t>
    <phoneticPr fontId="3" type="noConversion"/>
  </si>
  <si>
    <t>唐正梁</t>
  </si>
  <si>
    <t>20190112，B–8957短停，责任人：机械员一唐凯。绕机坪检查不仔细，有遗漏FOD。报告人：邱丽 唐凯</t>
    <phoneticPr fontId="3" type="noConversion"/>
  </si>
  <si>
    <t>20190113，6901航后，责任人：机械员1黄金林。24D和24E座椅扶手下饰板脱落，机械员黄金林客舱检查不到位，报告人：付双双</t>
    <phoneticPr fontId="3" type="noConversion"/>
  </si>
  <si>
    <t>黄金林</t>
  </si>
  <si>
    <t>2019.01.13  1647飞机 航后。责任人：机械员三郭教育。
学员任飞宇航后应急设备检查未发现左后登机门灭火瓶铅封缺失，机械员3 郭教育亦未复查，后续放行检查发现通知办公室领取新的灭火瓶，并重新检查应急设备。报告人：赵江涛！</t>
    <phoneticPr fontId="3" type="noConversion"/>
  </si>
  <si>
    <t>任飞宇</t>
  </si>
  <si>
    <t>20190114, B6962 航后 责任人：机械员一葛凯  勤务人员张慈航加完滑油记录写在FLB上，机械员1葛凯在FLB上没有签字，由交接班的人发现告知补签。报告人：杨树勇 葛凯，</t>
    <phoneticPr fontId="3" type="noConversion"/>
  </si>
  <si>
    <t>葛凯</t>
  </si>
  <si>
    <t>20190113。B6602航后 责任人：放行许庆金。飞机撕红叶时把白页也顺带撕了下来，后工卡管理金波复查发现，及时修复。报告人许庆金</t>
    <phoneticPr fontId="3" type="noConversion"/>
  </si>
  <si>
    <t>2919.1.13，B-304H航后 责任人：机械员1刘永得。航后工卡多处漏签和签署不规范，已批评教育。报告人：倪志军</t>
    <phoneticPr fontId="3" type="noConversion"/>
  </si>
  <si>
    <t>20190113，B-8317 航后  责任人：机械师王晓林。放行前复查发现一项漏签，已提醒补齐。报告人:徐海</t>
    <phoneticPr fontId="3" type="noConversion"/>
  </si>
  <si>
    <t>20190112,B-6381,HO1325航班，责任人：机械员3汪挺，
短停执行导航数据库加载工作，填写TLB记录时，航班号写错，内容填写航后完成，放行复查发现，报告人杨树勇</t>
    <phoneticPr fontId="3" type="noConversion"/>
  </si>
  <si>
    <t>2019.01.12  6340短停  责任人：机械员3 谢志权  工卡日期填写错误，后放行复查发现。报告人：赵江涛！</t>
    <phoneticPr fontId="3" type="noConversion"/>
  </si>
  <si>
    <t>20190113，1857航后，责任人：机械员1高雨   接班对已签署工卡检查不仔细，接班工卡已签署项有漏√，交接人高雨未检查到，报告人：付双双</t>
    <phoneticPr fontId="3" type="noConversion"/>
  </si>
  <si>
    <t>20190112，B6640 航后 责任人：机械员二陈贇。 桥位586执行航后任务时 将证件落在办公室 后续抵达586时想起 托人将证件送至586。报告人：陈晓一 陈赟</t>
    <phoneticPr fontId="3" type="noConversion"/>
  </si>
  <si>
    <t>20190105 B1645航后 责任人机一李实康
放行复查出19排座椅钢索损坏漏检，报告人许庆金。</t>
    <phoneticPr fontId="3" type="noConversion"/>
  </si>
  <si>
    <t>李实康</t>
  </si>
  <si>
    <t>2019.1.9 B-6602航后，桥位93，责任人：机械员一刘永德
打完APU勤务数据后，未及时关闭APU主电门，放行到场发现恢复。报告人：倪志军</t>
    <phoneticPr fontId="3" type="noConversion"/>
  </si>
  <si>
    <t>2019.01.09，1645飞机航后，责任人机械员2任佳乐
航后工卡驾驶舱电门检查不到位，未检查到驾驶舱头顶板的NO SMOKING开关是在AUTO位而不在OFF位，对异常现象不敏感，检查不到位！报告人：汪幸轶</t>
    <phoneticPr fontId="3" type="noConversion"/>
  </si>
  <si>
    <t>2019.01.09,B8235航后，机械员2王威，FCU面板未复位完全，责任人：王威，报告人：杨树勇</t>
    <phoneticPr fontId="3" type="noConversion"/>
  </si>
  <si>
    <t>20190109。B6962航后 责任人机一叶顺
叶顺更换4号刹车时，工作现场混乱，好在所有的工具和航材都有吸油棉铺着，报告人许庆金</t>
    <phoneticPr fontId="3" type="noConversion"/>
  </si>
  <si>
    <t>叶顺</t>
  </si>
  <si>
    <t>2019.01.09,B8317航后，机械员3汪挺，执行导航数据库加载工作，交输加载完成后遗忘重置FMGC跳开关,自己复查发现FMGC2显示异常，后重新阅读工卡发现自己遗忘，责任人：汪挺，上报人：杨树勇</t>
    <phoneticPr fontId="3" type="noConversion"/>
  </si>
  <si>
    <t>2019.01.09   8539飞机 航后 责任人：机械师曹立营
第三观察员座椅办单，使用纸胶带粘贴，航后修复好座椅后，未撕胶带，后放行检查发现并撕下。报告人：赵江涛！</t>
    <phoneticPr fontId="3" type="noConversion"/>
  </si>
  <si>
    <t>20190108。B6948 短停 责任人机三汪挺，
工卡外界温度没有填写+号，报告人许庆金。</t>
    <phoneticPr fontId="3" type="noConversion"/>
  </si>
  <si>
    <t>20190109，6341航后，机械员一唐正梁
放行复查发现航后工卡航站一项漏签，报告人：付双双</t>
    <phoneticPr fontId="3" type="noConversion"/>
  </si>
  <si>
    <t>2019.01.09，8459航后，责任人：机械员三邓森
放行复查发现漏签MCC指令单上的工时栏。报告人：汪幸轶</t>
    <phoneticPr fontId="3" type="noConversion"/>
  </si>
  <si>
    <t>2019.01.09,B8235航后，责任人：机械师杨树勇 机械员2王威，
周检工卡日期写错，机械师杨树勇检查后(未发现)归还工卡，由工卡管理员发现，报告人：杨树勇</t>
    <phoneticPr fontId="3" type="noConversion"/>
  </si>
  <si>
    <t>2019.01.09,B8235航后，责任人：机械员2王威，
放行复查周检工卡发现漏签，责任人：王威，报告人：杨树勇</t>
    <phoneticPr fontId="3" type="noConversion"/>
  </si>
  <si>
    <t>20190109，B-9978航后，责任人机械员2涂书苑 
附加时间统计单中的放行时间项漏填写，现场提醒补签，报告人：徐海</t>
    <phoneticPr fontId="3" type="noConversion"/>
  </si>
  <si>
    <t>2019.01.08   8235 浦东飞乌鲁木齐，责任人机械员1陈春祥未带航线维护补充工作单，后放行检查发现通知办公室送。报告人：赵江涛！</t>
    <phoneticPr fontId="3" type="noConversion"/>
  </si>
  <si>
    <t>2019.01.09   1857航后 执行加载导航数据库，责任人机械员3郭教育  填写工卡错误，放行复查发现并提醒修改。报告人：赵江涛！</t>
    <phoneticPr fontId="3" type="noConversion"/>
  </si>
  <si>
    <t>20190106，1645航前，责任人机械员2王威  未随身携带工具单黄页，将之放在短停工具箱内（绕机拿手电时一开箱黄页被吹飞，幸好地上有水没吹远），容易造成工具单丢失，影响工具清点，还容易行成机坪FOD，责任人：王威，报告人：付双双</t>
    <phoneticPr fontId="3" type="noConversion"/>
  </si>
  <si>
    <t>2019.01.05   8537 航后  乘务填写CLB前舱演示救生衣破损，责任人机械员1葛凯未了解飞机已经办理过FC，通知放行需要处理。报告人：赵江涛！</t>
    <phoneticPr fontId="3" type="noConversion"/>
  </si>
  <si>
    <t>20190105，B-8315飞机航后，机械员一张波FCU面板上有一处电门未复位，经放行提醒复位，报告人：徐海</t>
    <phoneticPr fontId="3" type="noConversion"/>
  </si>
  <si>
    <t>20190105，B-6381飞机航后，责任人机械员1任佳乐 绕机发现3号主轮扎伤后认为没超标，未对照换轮标准，未告知放行，后放行发现扎伤超标需要换轮。绕机程序不了解，规章意识、举手意识淡薄，且导致工作效率低下。报告人：冯晨</t>
    <phoneticPr fontId="3" type="noConversion"/>
  </si>
  <si>
    <t>20190105，B-6670飞机航后，机械员三张晨填写关于普查风扇整流罩工作的TLB将必检项划掉，此工作是必检工作，放行修改并签署必检，报告人：徐海</t>
    <phoneticPr fontId="3" type="noConversion"/>
  </si>
  <si>
    <t>20190105，B-6381飞机航后，机械师王进执行检查主起落架舱门软管工作，工卡中要求拔出LGCIU1+2 的C/B但没有要求拔出皮托管等受其影响的部件C/B，按卡拔出LGCIU条开关后ECAM各种警告，此时当事人才意识到还需将受影响C/B拔出，遂执行。当事人具有规章意识，但风险意识淡薄，索性并未对设备造成损伤。报告人：冯晨</t>
    <phoneticPr fontId="3" type="noConversion"/>
  </si>
  <si>
    <t>王进</t>
  </si>
  <si>
    <t>2019.01.01 6338 航后 责任人机械师杨树勇在帮忙转运更换刹车相关工具途中，力矩扳手从平板车掉落，自己没有发现，由同行人员机械员3陈兆顺发现并提醒，险些造成工具丢失。责任人：杨树勇，运输工具保护措施不够，风险意识不足</t>
    <phoneticPr fontId="3" type="noConversion"/>
  </si>
  <si>
    <t>20190102 B8458航前飞机8点离港，没有借手电筒，导致去隔壁桥位借手电。责任人黄家彪机二，报告人许庆金。</t>
    <phoneticPr fontId="3" type="noConversion"/>
  </si>
  <si>
    <t>2019.01.02 1681 航前 机械师周敏航前未借用工具箱，因与隔壁桥位互送飞机便意图共用工具。放行到场后纠正，责任人 周敏。报告人 冯晨。</t>
    <phoneticPr fontId="3" type="noConversion"/>
  </si>
  <si>
    <t>20190104 B8235特殊过站飞机下来后没有及时挡防撞锥，后学员于群加滑油前发现，并挡上，责任人：顾琛奕机一 报告人：许庆金 顾琛奕</t>
    <phoneticPr fontId="3" type="noConversion"/>
  </si>
  <si>
    <t>于群</t>
  </si>
  <si>
    <t>20190101，8538航后出桥位58 ，由于办公室人员不足，计划由60机位协助接机，但由于58有其他航空飞机，桥位紧急更改至64，而60的人员需要监控飞机 ，无法跨桥位接飞机，因此接机时未满足四人接机。责任人：陈赟，报告人：陈赟</t>
    <phoneticPr fontId="3" type="noConversion"/>
  </si>
  <si>
    <t>20190102，6381特殊过站，机械师王进打泵收轮舱后忘记关闭防撞灯，放行提醒后关闭。报告人：付双双</t>
    <phoneticPr fontId="3" type="noConversion"/>
  </si>
  <si>
    <t>20190101 B6602航后飞机下来学员于群安装前起安全销没有安装到位，只擦了一半，责任人葛凯机一，报告人许庆金。</t>
    <phoneticPr fontId="3" type="noConversion"/>
  </si>
  <si>
    <t>20190101 B6736 航后 
责任人机二王威绕机检查出机腹盖板有一颗螺钉松出，接着绕机结束后后忘记紧固，放行绕机发现及时纠正处理，报告人许庆金。</t>
    <phoneticPr fontId="3" type="noConversion"/>
  </si>
  <si>
    <t>2019.01.01  9957航后  技术员3谢志权在拔掉耳机后未关闭108VU面板，后放行绕机发现。报告人:赵江涛！</t>
    <phoneticPr fontId="3" type="noConversion"/>
  </si>
  <si>
    <t>2019.01.01   304H航后 更换机长侧手持话筒，责任人机械员1陈春祥填写挂签有误，将件序号位置填错，后放行核查，发现并修改。报告人:赵江涛！</t>
    <phoneticPr fontId="3" type="noConversion"/>
  </si>
  <si>
    <t>20190102，6381特殊过站工卡测气压一项气压值填写完成，但是工作者栏漏签，责任人：机械师王进。报告人：付双双</t>
    <phoneticPr fontId="3" type="noConversion"/>
  </si>
  <si>
    <t>20190101，B-1857航后工卡漏签，放行复查时发现，并提醒机械员三张晨补齐，报告人：徐海</t>
    <phoneticPr fontId="3" type="noConversion"/>
  </si>
  <si>
    <t>20190101 B-8536航后 责任人机械员1叶顺没有检查出所航后工卡321适用项目漏签N/A，放行复查发现，报告人许庆金。</t>
    <phoneticPr fontId="3" type="noConversion"/>
  </si>
  <si>
    <t>2019.01.01  6602 航后 飞机晚上添加液压油，放行人员许庆金FLB上填写不标准，赵江涛复查发现并通知修改。报告人:赵江涛！</t>
    <phoneticPr fontId="3" type="noConversion"/>
  </si>
  <si>
    <t>2019.01.02  1645 航前 机械员I任佳乐测气压气压值填写有误，177PSI错写成777。责任人 任佳乐。报告人 冯晨。</t>
    <phoneticPr fontId="3" type="noConversion"/>
  </si>
  <si>
    <t>20190104，B-6381短停，机械员一刘永德未按照工卡要求登机亲自查看ECAM页面滑油量显示，而是通过询问机组滑油量后添加，已教育。报告人：倪志军</t>
    <phoneticPr fontId="3" type="noConversion"/>
  </si>
  <si>
    <t>2.23 6736航后，更换翼上滑梯工作，未安装禁止打压警告标牌   姚磊</t>
    <phoneticPr fontId="3" type="noConversion"/>
  </si>
  <si>
    <t>姚磊</t>
  </si>
  <si>
    <t>2.23 8457航后，工作准备好，清点完所需航材后，未将航材带至现场，后询问控制员发现航材在办公室未带出    江小波</t>
    <phoneticPr fontId="3" type="noConversion"/>
  </si>
  <si>
    <t>江小波</t>
  </si>
  <si>
    <t>2.23 8235航后，机上工作需要工具，但未提前借用备用工具箱   翟盖兴</t>
    <phoneticPr fontId="3" type="noConversion"/>
  </si>
  <si>
    <t>翟盖兴</t>
  </si>
  <si>
    <t>2.23 8535航后，600FH工作，左发未按要求使用尖角保护套，有借  范佳</t>
    <phoneticPr fontId="3" type="noConversion"/>
  </si>
  <si>
    <t>范佳</t>
  </si>
  <si>
    <t>2.20  1001航后,执行周检工作,其中涉及液压增压部分,未开防撞灯   叶东旭</t>
    <phoneticPr fontId="3" type="noConversion"/>
  </si>
  <si>
    <t>叶东旭</t>
  </si>
  <si>
    <t>2.20  8068航后,一般目视检查刹车工作,工作准备不仔细,其中涉及液压增压部分,需要警告牌但未借用,图方便,未使用警告牌  胡志强</t>
    <phoneticPr fontId="3" type="noConversion"/>
  </si>
  <si>
    <t>胡智强</t>
  </si>
  <si>
    <t>胡智强</t>
    <phoneticPr fontId="3" type="noConversion"/>
  </si>
  <si>
    <t>2.20  8068航后,后厨房工作未使用人字梯架,光脚踩在乘务员座椅上  范佳</t>
    <phoneticPr fontId="3" type="noConversion"/>
  </si>
  <si>
    <t>2.21  航前控制员排班,低级别控制员排班时,当人员和时间变动,控制员未及时通知到个人,而是在大组群中更新排班图片  朱明明</t>
    <phoneticPr fontId="3" type="noConversion"/>
  </si>
  <si>
    <t>朱明明</t>
  </si>
  <si>
    <t>2.20 9978航后,在由空余电源车的情况下,未使用地面电源车   江小波</t>
    <phoneticPr fontId="3" type="noConversion"/>
  </si>
  <si>
    <t>2.20 6602飞机航后,更换主轮时,固定卡箍未按工卡使用力矩扳手,   许嘉仁</t>
    <phoneticPr fontId="3" type="noConversion"/>
  </si>
  <si>
    <t>许嘉仁</t>
  </si>
  <si>
    <t>2.20 9978飞机航后,客舱更换头顶灯管,未图方便踩工具箱上工作  毛慧康</t>
    <phoneticPr fontId="3" type="noConversion"/>
  </si>
  <si>
    <t>毛慧康</t>
  </si>
  <si>
    <t>2.15 控制员排班，未关注好航班时刻变化，航班出港时间写错   陶海涛</t>
    <phoneticPr fontId="3" type="noConversion"/>
  </si>
  <si>
    <t>陶海涛</t>
  </si>
  <si>
    <t>2.15 6340航后周检工作，检查发动机SMR报告后，FADEC电门忘记复位  叶东旭</t>
    <phoneticPr fontId="3" type="noConversion"/>
  </si>
  <si>
    <t>2.14 6965飞机航后工作结束，左侧静压孔保护架安装不到位，飘带夹在保护架下面，航后离机不到位且未对学员执行勤务进行复查     毛慧康</t>
    <phoneticPr fontId="3" type="noConversion"/>
  </si>
  <si>
    <t>2.11 6948航前，工作者检查完外部灯光后，滑行灯未及时关   朱明明</t>
    <phoneticPr fontId="3" type="noConversion"/>
  </si>
  <si>
    <t>2.11 6948航后，饮用水排放完成后，跳开关面板未及时关上       陈佑</t>
    <phoneticPr fontId="3" type="noConversion"/>
  </si>
  <si>
    <t>陈佑</t>
  </si>
  <si>
    <t>2.11 8956航后，饮用水箱放水不彻底，未排放干净，    吴灵智</t>
    <phoneticPr fontId="3" type="noConversion"/>
  </si>
  <si>
    <t>吴灵智</t>
  </si>
  <si>
    <t>2.11 8955航后，旧CLB未使用完的情况下，就开始启用新本    谢长宏</t>
    <phoneticPr fontId="3" type="noConversion"/>
  </si>
  <si>
    <t>谢长宏</t>
  </si>
  <si>
    <t>2.7 夜班，控制员排班，航后工作内容写错行，6963飞机工作写到208A飞机，引气工作者误导   陶海涛</t>
    <phoneticPr fontId="3" type="noConversion"/>
  </si>
  <si>
    <t>2.9 208A航前送机，戴耳机人员未与牵引杆保持3米距离以上安全距离  丘泽峰</t>
    <phoneticPr fontId="3" type="noConversion"/>
  </si>
  <si>
    <t>丘泽峰</t>
  </si>
  <si>
    <t>2.7 6619航后，航后工具箱使用完后未关闭锁好，当时下雨，工具淋湿    高洋</t>
    <phoneticPr fontId="3" type="noConversion"/>
  </si>
  <si>
    <t>高洋</t>
  </si>
  <si>
    <t>2.7 8955航后，工具三清点中，未将工具拿起来检查，导致有两个套筒放在同一个格子里未发现  杨善名</t>
    <phoneticPr fontId="3" type="noConversion"/>
  </si>
  <si>
    <t>杨善名</t>
  </si>
  <si>
    <t>1.26  1645航后，储压气充气工作，高度不够未使用梯架，踩气瓶车上  叶东旭</t>
    <phoneticPr fontId="3" type="noConversion"/>
  </si>
  <si>
    <t>1.30 6619飞机航后，工作未使用合适工具，临时用客舱氧气释放设备代替，且使用完未及时归位     叶良贵</t>
    <phoneticPr fontId="3" type="noConversion"/>
  </si>
  <si>
    <t>叶良贵</t>
  </si>
  <si>
    <t>1.30   四人接机，控制员处指挥棒领用归还签署监控不到位，容易造成工具失控  董建成，李少华</t>
    <phoneticPr fontId="3" type="noConversion"/>
  </si>
  <si>
    <t>李少华</t>
  </si>
  <si>
    <t>2.2   四小时过站，准备工卡错误，为准备四小时特殊过站工卡，而是带的短停工卡  李中奇</t>
    <phoneticPr fontId="3" type="noConversion"/>
  </si>
  <si>
    <t>李中奇</t>
  </si>
  <si>
    <t>2.7 1681航后，由于工作打断，左发滑油勤务执行完未及时关闭滑油口盖接近盖板 张炎</t>
    <phoneticPr fontId="3" type="noConversion"/>
  </si>
  <si>
    <t>张炎</t>
  </si>
  <si>
    <t>2.7 6921航后，学员客舱检查不到位，救生衣掉落和后舱隔帘止挡块丢失未检查出，机械员复查不到位   徐帅 赵和甲</t>
    <phoneticPr fontId="3" type="noConversion"/>
  </si>
  <si>
    <t>徐帅</t>
  </si>
  <si>
    <t>赵和甲</t>
  </si>
  <si>
    <t>2.3 8540航后，应急发电机测试结束后，相关渗漏活门未及时复位   丘泽峰</t>
    <phoneticPr fontId="3" type="noConversion"/>
  </si>
  <si>
    <t>12.30 1872航后结束后离机未撤除外接电源， 责任人：张壮</t>
    <phoneticPr fontId="3" type="noConversion"/>
  </si>
  <si>
    <t>张壮</t>
  </si>
  <si>
    <t>1.6  1808航后，未检查出旧FLB需要更换新本，   邵董林</t>
    <phoneticPr fontId="3" type="noConversion"/>
  </si>
  <si>
    <t>邵董林</t>
  </si>
  <si>
    <t>1.2  1645航后，交接班时未发现已签署工卡项目与交接事项冲突   陈鹏</t>
    <phoneticPr fontId="3" type="noConversion"/>
  </si>
  <si>
    <t>陈鹏</t>
  </si>
  <si>
    <t>12.30  8957航后结束，TLB录入信息与实际填写信息不一致   姚磊</t>
    <phoneticPr fontId="3" type="noConversion"/>
  </si>
  <si>
    <t>12.30 1872航后工卡机下部分检查第四页最顶项漏签  胡志强</t>
    <phoneticPr fontId="3" type="noConversion"/>
  </si>
  <si>
    <t>12.29  1001航后换轮写本，未记录具体胎压数值    叶东旭</t>
    <phoneticPr fontId="3" type="noConversion"/>
  </si>
  <si>
    <t>12.29  8036航后工卡氧气压力检查，平均温度计算错误   邵董林</t>
    <phoneticPr fontId="3" type="noConversion"/>
  </si>
  <si>
    <t>12.30  304H航后工卡漏签     范佳</t>
    <phoneticPr fontId="3" type="noConversion"/>
  </si>
  <si>
    <t>1.10  1647航后更换主轮，工作准备好后开始工作，工卡未带，在驾驶舱   江小波</t>
    <phoneticPr fontId="3" type="noConversion"/>
  </si>
  <si>
    <t>1.13  8459短停，学员连接牵引杆时，拖车端固定销未完全插到位    刘旭东</t>
    <phoneticPr fontId="3" type="noConversion"/>
  </si>
  <si>
    <t>刘旭东</t>
  </si>
  <si>
    <t>1.2  6602航后，客舱座椅标牌缺失未检查发现    李中奇</t>
    <phoneticPr fontId="3" type="noConversion"/>
  </si>
  <si>
    <t>1.2  6963航后，检查不仔细，FCU上VOR电门未置于正确位置（中立位）  张晨华</t>
    <phoneticPr fontId="3" type="noConversion"/>
  </si>
  <si>
    <t>张晨华</t>
  </si>
  <si>
    <t>1.2  8540航后，检查不仔细，FCU上两侧两个旋钮未置于正确位置  许衍浩</t>
    <phoneticPr fontId="3" type="noConversion"/>
  </si>
  <si>
    <t>许衍浩</t>
  </si>
  <si>
    <t>1.14  6948航后，右发前防撞锥未摆放到位   张瑞炎</t>
    <phoneticPr fontId="3" type="noConversion"/>
  </si>
  <si>
    <t>张瑞炎</t>
  </si>
  <si>
    <t>1.14   6901航后，更换右大翼一号扰流板作动器，工作现场混乱     付斌</t>
    <phoneticPr fontId="3" type="noConversion"/>
  </si>
  <si>
    <t>付斌</t>
  </si>
  <si>
    <t>付斌</t>
    <phoneticPr fontId="3" type="noConversion"/>
  </si>
  <si>
    <t>1.14   6948飞机航后，右发区域防撞锥未按要求摆放    责任人：胡智强，张瑞炎</t>
    <phoneticPr fontId="3" type="noConversion"/>
  </si>
  <si>
    <t>1.14   6640航后，更换点火电嘴工作，工作准备借用工具，借用力矩磅表不符合手册要求    徐玉芝</t>
    <phoneticPr fontId="3" type="noConversion"/>
  </si>
  <si>
    <t>徐玉芝</t>
  </si>
  <si>
    <t>1月25日航前交接B组B-1808飞机，发现吴森华已经完成了起落架镜面勤务，但是工卡未签署</t>
    <phoneticPr fontId="3" type="noConversion"/>
  </si>
  <si>
    <t>1.18   8317航后，绕机检查未检查出二号主轮扎伤，   付斌</t>
    <phoneticPr fontId="3" type="noConversion"/>
  </si>
  <si>
    <t>1.22  1645四小时过站，控制员排班四人接机未提前安排好，导致接飞机人员紧张   马海兵</t>
    <phoneticPr fontId="3" type="noConversion"/>
  </si>
  <si>
    <t>马海兵</t>
  </si>
  <si>
    <t>1.22  6861航后，左发工作开风扇包皮，为按要求套尖角保护套    姚磊</t>
    <phoneticPr fontId="3" type="noConversion"/>
  </si>
  <si>
    <t>1.18   6861航后，执行勤务推梯架后，只有一侧锁定装置锁定   张瑞炎</t>
    <phoneticPr fontId="3" type="noConversion"/>
  </si>
  <si>
    <t>1.30  6602航后工作TLB，工作者录入不规范，未写明事件原因    徐玉芝</t>
    <phoneticPr fontId="3" type="noConversion"/>
  </si>
  <si>
    <t>小组1</t>
    <phoneticPr fontId="3" type="noConversion"/>
  </si>
  <si>
    <t>小组2</t>
    <phoneticPr fontId="3" type="noConversion"/>
  </si>
  <si>
    <t>小组3</t>
    <phoneticPr fontId="3" type="noConversion"/>
  </si>
  <si>
    <t>王凯</t>
  </si>
  <si>
    <t>雷明阳</t>
  </si>
  <si>
    <t>陈晋辉</t>
  </si>
  <si>
    <t>水恒翔</t>
  </si>
  <si>
    <t>宋禄维</t>
  </si>
  <si>
    <t>王洋</t>
  </si>
  <si>
    <t>倪伟</t>
  </si>
  <si>
    <t>邹亮亮</t>
  </si>
  <si>
    <t>陈其顺</t>
  </si>
  <si>
    <t>沈玮</t>
  </si>
  <si>
    <t>黄勇</t>
  </si>
  <si>
    <t>朱喜柱</t>
  </si>
  <si>
    <t>何佳俊</t>
  </si>
  <si>
    <t>刘琪</t>
  </si>
  <si>
    <t>肖云龙</t>
  </si>
  <si>
    <t>王未峰</t>
  </si>
  <si>
    <t>张水平</t>
  </si>
  <si>
    <t>姚强</t>
  </si>
  <si>
    <t>芮军</t>
  </si>
  <si>
    <t>李建省</t>
  </si>
  <si>
    <t>黄伟滨</t>
  </si>
  <si>
    <t>袁国栋</t>
  </si>
  <si>
    <t>吕达</t>
  </si>
  <si>
    <t>方嘉珺</t>
  </si>
  <si>
    <t>黄艳坤</t>
  </si>
  <si>
    <t>邹枝旺</t>
  </si>
  <si>
    <t>董扬</t>
  </si>
  <si>
    <t>陆文羽</t>
  </si>
  <si>
    <t>郭伟杰</t>
  </si>
  <si>
    <t>秦浪强</t>
  </si>
  <si>
    <t>徐啸</t>
  </si>
  <si>
    <t>沙世平</t>
  </si>
  <si>
    <t>龙江</t>
  </si>
  <si>
    <t>张强</t>
  </si>
  <si>
    <t>机三</t>
  </si>
  <si>
    <t>董燎燎</t>
  </si>
  <si>
    <t>温兴炜</t>
  </si>
  <si>
    <t>俞雪磊</t>
  </si>
  <si>
    <t>罗祖焘</t>
  </si>
  <si>
    <t>何乔炜</t>
  </si>
  <si>
    <t>陈赟</t>
  </si>
  <si>
    <t>蔡士晖</t>
  </si>
  <si>
    <t>金波</t>
  </si>
  <si>
    <t>陈兆顺</t>
  </si>
  <si>
    <t>杨帆</t>
  </si>
  <si>
    <t>沈木标</t>
  </si>
  <si>
    <t>王灶林</t>
  </si>
  <si>
    <t>姜诚</t>
  </si>
  <si>
    <t>曹祎科</t>
  </si>
  <si>
    <t>王嘉钧</t>
  </si>
  <si>
    <t>金继楠</t>
  </si>
  <si>
    <t>鲜波</t>
  </si>
  <si>
    <t>刘铎</t>
  </si>
  <si>
    <t>刘辉煌</t>
  </si>
  <si>
    <t>王帅</t>
  </si>
  <si>
    <t>王悦阁</t>
  </si>
  <si>
    <t>薛俊毅</t>
  </si>
  <si>
    <t>李浩</t>
  </si>
  <si>
    <t>卢鹏飞</t>
  </si>
  <si>
    <t>机二</t>
  </si>
  <si>
    <t>吕勇璋</t>
  </si>
  <si>
    <t>王冬青</t>
  </si>
  <si>
    <t>胡元清</t>
  </si>
  <si>
    <t>石宏鹏</t>
  </si>
  <si>
    <t>王伟</t>
  </si>
  <si>
    <t>涂书苑</t>
  </si>
  <si>
    <t>黄江飞</t>
  </si>
  <si>
    <t>程敏</t>
  </si>
  <si>
    <t>卢伟</t>
  </si>
  <si>
    <t>李晨</t>
  </si>
  <si>
    <t>揭勇</t>
  </si>
  <si>
    <t>董俊涛</t>
  </si>
  <si>
    <t>赵磊</t>
  </si>
  <si>
    <t>朱佳诚</t>
  </si>
  <si>
    <t>陈涛</t>
  </si>
  <si>
    <t>许亮</t>
  </si>
  <si>
    <t>机一</t>
  </si>
  <si>
    <t>阮荣辉</t>
  </si>
  <si>
    <t>倪桑</t>
  </si>
  <si>
    <t>高永强</t>
  </si>
  <si>
    <t>杨旺龙</t>
  </si>
  <si>
    <t>顾栋彬</t>
  </si>
  <si>
    <t>李留意</t>
  </si>
  <si>
    <t>迟庆广</t>
  </si>
  <si>
    <t>范瑞鹏</t>
  </si>
  <si>
    <t>胡鱼师</t>
  </si>
  <si>
    <t>石磊</t>
  </si>
  <si>
    <t>郝晓磊</t>
  </si>
  <si>
    <t>刘磊</t>
  </si>
  <si>
    <t>成乙康</t>
  </si>
  <si>
    <t>卞泽华</t>
  </si>
  <si>
    <t>袁秋午</t>
  </si>
  <si>
    <t>陈梦恬</t>
  </si>
  <si>
    <t>何千祥</t>
  </si>
  <si>
    <t>刘乐</t>
  </si>
  <si>
    <t>薛继顺</t>
  </si>
  <si>
    <t>刘富康</t>
  </si>
  <si>
    <t>尤怡炜</t>
  </si>
  <si>
    <t>戴宸宇</t>
  </si>
  <si>
    <t>张凌宇</t>
  </si>
  <si>
    <t>王震</t>
  </si>
  <si>
    <t>马聪聪</t>
  </si>
  <si>
    <t>安宁</t>
  </si>
  <si>
    <t>李玉涵</t>
  </si>
  <si>
    <t>李硕</t>
  </si>
  <si>
    <t>廖松梁</t>
  </si>
  <si>
    <t>蔡志威</t>
  </si>
  <si>
    <t>于涵印</t>
  </si>
  <si>
    <t>潘芳荣</t>
  </si>
  <si>
    <t>孟伯臣</t>
  </si>
  <si>
    <t>袁窦</t>
  </si>
  <si>
    <t>吴佳峰</t>
  </si>
  <si>
    <t>纪涛</t>
  </si>
  <si>
    <t>林贤藩</t>
  </si>
  <si>
    <t>江炜勋</t>
  </si>
  <si>
    <t>刘开元</t>
  </si>
  <si>
    <t>刘浪</t>
  </si>
  <si>
    <t>詹海</t>
  </si>
  <si>
    <t>黄武</t>
  </si>
  <si>
    <t>姜伟</t>
  </si>
  <si>
    <t>黄睿卿</t>
  </si>
  <si>
    <t>王志文</t>
  </si>
  <si>
    <t>宋怀仁</t>
  </si>
  <si>
    <t>张润泽</t>
  </si>
  <si>
    <t>段长捷</t>
  </si>
  <si>
    <t>李磊</t>
  </si>
  <si>
    <t>刘佳伟</t>
  </si>
  <si>
    <t>陈迪</t>
  </si>
  <si>
    <t>杨洁</t>
  </si>
  <si>
    <t>盛文浩</t>
  </si>
  <si>
    <t>徐泽平</t>
  </si>
  <si>
    <t>狄加上</t>
  </si>
  <si>
    <t>林霖</t>
  </si>
  <si>
    <t>赵洪飞</t>
  </si>
  <si>
    <t>沈成</t>
  </si>
  <si>
    <t>庞天舒</t>
  </si>
  <si>
    <t>王涛</t>
  </si>
  <si>
    <t>靳鑫</t>
  </si>
  <si>
    <t>霍惠广</t>
  </si>
  <si>
    <t>陈赟</t>
    <phoneticPr fontId="3" type="noConversion"/>
  </si>
  <si>
    <t>倪桑</t>
    <phoneticPr fontId="3" type="noConversion"/>
  </si>
  <si>
    <t>涂书苑</t>
    <phoneticPr fontId="3" type="noConversion"/>
  </si>
  <si>
    <t>6338航后忘带镜面抹布。傅忠意</t>
    <phoneticPr fontId="3" type="noConversion"/>
  </si>
  <si>
    <t>傅忠意</t>
    <phoneticPr fontId="3" type="noConversion"/>
  </si>
  <si>
    <t>8458航后工作未在规定时间内放水。刘斌</t>
    <phoneticPr fontId="3" type="noConversion"/>
  </si>
  <si>
    <t>刘斌</t>
    <phoneticPr fontId="3" type="noConversion"/>
  </si>
  <si>
    <t>2019.02.18.B6966，桥位90。航前检查发现前轮充气嘴盖未拧，放置在前轮盖上。发现后及时纠正。拧紧盖子。闫生辉</t>
    <phoneticPr fontId="3" type="noConversion"/>
  </si>
  <si>
    <t>闫生辉</t>
    <phoneticPr fontId="3" type="noConversion"/>
  </si>
  <si>
    <t>提前撤防撞锥</t>
  </si>
  <si>
    <t>提前撤防撞锥</t>
    <phoneticPr fontId="3" type="noConversion"/>
  </si>
  <si>
    <t>记录纸误撕</t>
  </si>
  <si>
    <t>记录纸误撕</t>
    <phoneticPr fontId="3" type="noConversion"/>
  </si>
  <si>
    <t>缺乏监护</t>
  </si>
  <si>
    <t>耗材准备不齐</t>
  </si>
  <si>
    <t>耗材准备不齐</t>
    <phoneticPr fontId="3" type="noConversion"/>
  </si>
  <si>
    <t>串件单填写出错</t>
  </si>
  <si>
    <t>2019-03-08</t>
  </si>
  <si>
    <t>MCC</t>
  </si>
  <si>
    <t>航后，发现6949量线排故指令单内容制定错误</t>
  </si>
  <si>
    <t>3.3 6949航后量线排故过程中，放行和工作者发现6949量线排故指令单内容制定错误，导致进入误区</t>
  </si>
  <si>
    <t>放行及时与MCC进行沟通确认并顺利完成排故工作内容</t>
  </si>
  <si>
    <t>2019-03-07</t>
  </si>
  <si>
    <t>对工卡理解有误，未找到具体工作部件</t>
  </si>
  <si>
    <t>放行当场检查发现并辅导完成工作，班小组宣贯，加强社招人员工卡能力及机型培训</t>
  </si>
  <si>
    <t>对工卡理解有误，未按要求执行工作</t>
  </si>
  <si>
    <t>放行当场检查发现并辅助完成工作，班小组宣贯，加强社招人员工卡能力培训</t>
  </si>
  <si>
    <t>工作准备不足未借电子清洁剂</t>
  </si>
  <si>
    <t>工作准备不足，未借电子清洁剂</t>
  </si>
  <si>
    <t>航后工作前未及时了解飞机结构损伤状态</t>
  </si>
  <si>
    <t>放行检查发现并监督机械员查看飞机技术状态，班小组宣贯</t>
  </si>
  <si>
    <t>工作准备不足未提交航材</t>
  </si>
  <si>
    <t>2.27 8536航后，工作准备不足，未提交所需航材   徐帅</t>
  </si>
  <si>
    <t>工具箱打开无人监护</t>
  </si>
  <si>
    <t>当场检查发现，立即停止工作，清点工具完毕齐全后，开始工作，工具箱及时关闭存放或安排工具管理人员监护，避免丢失，班小组宣贯，加强现场工具航材管理</t>
  </si>
  <si>
    <t>工作现场工具摆放混乱</t>
  </si>
  <si>
    <t>当场检查发现，立即停止工作，清点工具完毕齐全后，开始工作，不使用工具放入备用箱中，班小组宣贯，加强现场工具航材管理</t>
  </si>
  <si>
    <t>拔错跳开关</t>
  </si>
  <si>
    <t>2.27  1808航后，更换刹车温度传感器工作，工作开始做构型工作，跳开关拔错（应拔M37，错拔N37），  胡志强</t>
  </si>
  <si>
    <t>当场检查发现并纠正后开始工作</t>
  </si>
  <si>
    <t>2019-03-05</t>
  </si>
  <si>
    <t>未亲自查询手册确认MCC指令排故依据</t>
  </si>
  <si>
    <t>除前厨房咖啡机和烧水器时忘拔跳开关</t>
  </si>
  <si>
    <t>曹立莹</t>
  </si>
  <si>
    <t>加完右发滑油后没有关闭加油口盖</t>
  </si>
  <si>
    <t>现场纠正处理，班组同胞批评</t>
  </si>
  <si>
    <t>顶灯不亮漏检</t>
  </si>
  <si>
    <t>测试前飞机构型没作对</t>
  </si>
  <si>
    <t>左发加滑油后，接近盖板的上部锁扣未闭合</t>
  </si>
  <si>
    <t>汪幸逸</t>
  </si>
  <si>
    <t>多余安全带漏检</t>
  </si>
  <si>
    <t>工具领用未确认可靠性</t>
  </si>
  <si>
    <t>对当事人作出批评，班组通报</t>
  </si>
  <si>
    <t>带点防水忘记闭合跳开关</t>
  </si>
  <si>
    <t>FC办理选错飞机号</t>
  </si>
  <si>
    <t>2.27   6736航后，测量传感器工作，工作者对工卡理解有误，未找到具体传感器部件 黄艳坤</t>
    <phoneticPr fontId="3" type="noConversion"/>
  </si>
  <si>
    <t>3.3 1871航后，水系统消毒工作，工作者对工卡理解有误，未按工卡要求顺序更换水滤  黄艳坤</t>
    <phoneticPr fontId="3" type="noConversion"/>
  </si>
  <si>
    <t>2.27 1808航后，有涉及电插头断开检查相关工作，工作准备不足，未借电子清洁剂  胡志强</t>
    <phoneticPr fontId="3" type="noConversion"/>
  </si>
  <si>
    <t>2.27 208A航后，有涉及电插头断开检查相关工作，工作准备不足，未借电子清洁剂  陆叶</t>
    <phoneticPr fontId="3" type="noConversion"/>
  </si>
  <si>
    <t>陆叶</t>
  </si>
  <si>
    <t>2.27 8536航后，工作准备不足，航后工作前未及时了解飞机结构损伤状态  徐帅</t>
    <phoneticPr fontId="3" type="noConversion"/>
  </si>
  <si>
    <t>2.27 8407航后，航后工具箱右前轮处摆放打开，边上无人监护   陈鹏</t>
    <phoneticPr fontId="3" type="noConversion"/>
  </si>
  <si>
    <t>2.27  9957航后，更换乘务员座椅弹簧工作，工作现场工具摆放混乱   范佳</t>
    <phoneticPr fontId="3" type="noConversion"/>
  </si>
  <si>
    <t>20190302航后，8540报文M厕所排故，机械师王磊起初未按航后报告信息检索TSM，而是直接使用MCC指令单给出的参考TSM，并且放行付双双在旁也未发现问题，导致排故方向错误，指向的LRU偏差，幸而主任张磊询问，最终查询使用了正确的TSM。责任人，放行付双双，机械师王磊。报告人，付双双</t>
    <phoneticPr fontId="3" type="noConversion"/>
  </si>
  <si>
    <t>20190302.B-6787飞机机械员3谢志权在拆除前厨房咖啡机和烧水器时未拔跳开关，曹立莹复查发现责任人：机械员三谢志权，报告人：曹立营</t>
    <phoneticPr fontId="3" type="noConversion"/>
  </si>
  <si>
    <t>20190302。B8036 航后 责任人：机械师张水平，
在加完右发滑油后没有关闭加油口盖和加油勤务面板，询问当事人是什么情况本人说是忘记的，放行复查发现。责任人张水平，报告人许庆金，</t>
    <phoneticPr fontId="3" type="noConversion"/>
  </si>
  <si>
    <t>20190226，6381航后，机械员陈振检查客舱未发现15R顶灯不亮，客舱检查不到位，报告人，付双双</t>
    <phoneticPr fontId="3" type="noConversion"/>
  </si>
  <si>
    <t>20190226。B8036 行后 责任人：机械师揭俊超，
在做侧杆的操作测试飞机构型没有做对，又重新做一次，报告人揭俊超，付双双</t>
    <phoneticPr fontId="3" type="noConversion"/>
  </si>
  <si>
    <t>2019.02.26，B-1681，航后，责任人：机械员1张慈航
在添加完左发滑油后，接近盖板的上部锁扣未闭合，放行绕机时发现。报告人：汪幸轶</t>
    <phoneticPr fontId="3" type="noConversion"/>
  </si>
  <si>
    <t>2019.02.26，B-1681，航后，责任人：机械员1张慈航
在检查客舱时未发现头等舱行李架上有一根加长安全带（应急设备中的数量够，此根为多出来的）。报告人：汪幸轶</t>
    <phoneticPr fontId="3" type="noConversion"/>
  </si>
  <si>
    <t>2019.02.27 B6921四小时工作，责任人：机械员一张波
借工具时检察手电没有检查到位，凌晨3点40到达机位的时候才发现有个手电在使用过程中一直闪亮，发现问题后第一时间也未进行更换，导致放行到位后绕机不便，影响工作。责任人：张波  报告人：张波</t>
    <phoneticPr fontId="3" type="noConversion"/>
  </si>
  <si>
    <t>2019.02.26  B-6962 航后  责任人：械员3郭教育，带电放水，放完水后学员王磊未闭合跳开关，机械员3郭教育也未进行复查，后放行检查发现闭合。报告人：赵江涛。</t>
    <phoneticPr fontId="3" type="noConversion"/>
  </si>
  <si>
    <t>王磊2</t>
    <phoneticPr fontId="3" type="noConversion"/>
  </si>
  <si>
    <t>2019.02.26  B-6962 航前 责任人：赵江涛
航后更换两侧LOGO灯，航前因封胶未干需办理FC监控，放行人员赵江涛刚从B-8407飞机回来，未加思考将单子办成8407飞机，后审核人员朱佳华发现并重新办理。报告人：赵江涛。</t>
    <phoneticPr fontId="3" type="noConversion"/>
  </si>
  <si>
    <t>航材领用不全或错误</t>
  </si>
  <si>
    <t>未确认工具状态</t>
  </si>
  <si>
    <t>保留单办错</t>
  </si>
  <si>
    <t>本期TOP10问题（2.11-2.25）</t>
    <phoneticPr fontId="3" type="noConversion"/>
  </si>
  <si>
    <r>
      <t>上期TOP10问题（</t>
    </r>
    <r>
      <rPr>
        <sz val="11"/>
        <color indexed="8"/>
        <rFont val="宋体"/>
        <charset val="134"/>
      </rPr>
      <t>2.11-2.25</t>
    </r>
    <r>
      <rPr>
        <sz val="11"/>
        <color indexed="8"/>
        <rFont val="宋体"/>
        <charset val="134"/>
      </rPr>
      <t>）</t>
    </r>
    <phoneticPr fontId="3" type="noConversion"/>
  </si>
  <si>
    <r>
      <t>上期TOP10跟踪（2.</t>
    </r>
    <r>
      <rPr>
        <sz val="11"/>
        <color indexed="8"/>
        <rFont val="宋体"/>
        <charset val="134"/>
      </rPr>
      <t>26-3.11</t>
    </r>
    <r>
      <rPr>
        <sz val="11"/>
        <color indexed="8"/>
        <rFont val="宋体"/>
        <charset val="134"/>
      </rPr>
      <t>）次数</t>
    </r>
    <phoneticPr fontId="3" type="noConversion"/>
  </si>
  <si>
    <t>本期TOP10问题（2.26-3.11）</t>
    <phoneticPr fontId="3" type="noConversion"/>
  </si>
  <si>
    <t>↑4</t>
    <phoneticPr fontId="3" type="noConversion"/>
  </si>
  <si>
    <t>——</t>
    <phoneticPr fontId="3" type="noConversion"/>
  </si>
  <si>
    <t>↓8</t>
    <phoneticPr fontId="3" type="noConversion"/>
  </si>
  <si>
    <t>↓1</t>
    <phoneticPr fontId="3" type="noConversion"/>
  </si>
  <si>
    <t>现场工具航材摆放混乱</t>
    <phoneticPr fontId="3" type="noConversion"/>
  </si>
  <si>
    <t>接机停机线控制</t>
    <phoneticPr fontId="3" type="noConversion"/>
  </si>
  <si>
    <t>接机停机线控制</t>
    <phoneticPr fontId="3" type="noConversion"/>
  </si>
  <si>
    <t>2019-03-14</t>
  </si>
  <si>
    <t>后厨房隔帘止挡块缺失漏检</t>
  </si>
  <si>
    <t>航后工卡领用未签署</t>
  </si>
  <si>
    <t>2发主电门在开位漏检</t>
  </si>
  <si>
    <t>客舱座椅救生衣掉落座椅下方未发现</t>
  </si>
  <si>
    <t>小组加强带教</t>
  </si>
  <si>
    <t>轮子序号录错</t>
  </si>
  <si>
    <t>小组加强带教。</t>
  </si>
  <si>
    <t>断电离机时未及时关闭电瓶</t>
  </si>
  <si>
    <t>对个人提出批评，小组加强带教</t>
  </si>
  <si>
    <t>静压孔堵盖一边脱落</t>
  </si>
  <si>
    <t>已恢复堵盖。</t>
  </si>
  <si>
    <t>不符合工卡要求</t>
  </si>
  <si>
    <t>3月4日夜班，6965飞机第二天航班不回基地，3号主轮磨损即将超标，预防性更换3号主轮。在拆下风扇时，技术员赵广飞发现保险丝为0.5mm，不符合工卡要求。</t>
  </si>
  <si>
    <t>已安工卡要求纠正。  </t>
  </si>
  <si>
    <t>未发现左发滑油接近口盖上部锁扣弹簧失效</t>
  </si>
  <si>
    <t>小组加强带教，对其个人做绕机考核。</t>
  </si>
  <si>
    <t>安装水管到水洗车和喷头时未固定锁定环</t>
  </si>
  <si>
    <t>盲目调件</t>
  </si>
  <si>
    <t>小组内加强带教引导。 </t>
  </si>
  <si>
    <t>主轮外部轮轴套保护盖装反</t>
  </si>
  <si>
    <t>后续依据手册重新安装正确。</t>
  </si>
  <si>
    <t>包皮后撑杆没锁定到位，发动机风扇包皮钥匙没放在规定位置</t>
  </si>
  <si>
    <t>3月3日1857飞机航前技术员周思轶检查发现，左发左侧风扇包皮后撑杆没锁定到位，红色警示圈露出，发动机风扇包皮钥匙没放在规定位置，放在起落架安全销储存盒位置前面一个空置地方。</t>
  </si>
  <si>
    <t>撑杆已按照要求锁定到位，钥匙已放置规定位置。</t>
  </si>
  <si>
    <t>包皮后部撑杆未锁定到位</t>
  </si>
  <si>
    <t>航后已经重新安装好。</t>
  </si>
  <si>
    <t>2019-03-13</t>
  </si>
  <si>
    <t>上高空车未佩戴安全绳</t>
  </si>
  <si>
    <t>班组通报</t>
  </si>
  <si>
    <t>更换轮舱灯后遗忘复位机腹电气勤务盖板</t>
  </si>
  <si>
    <t>工卡写错飞机号</t>
  </si>
  <si>
    <t>陆光达</t>
  </si>
  <si>
    <t>航后漏检</t>
  </si>
  <si>
    <t>送机工卡的牵引工作项没有N/A</t>
  </si>
  <si>
    <t>附加工卡漏签</t>
  </si>
  <si>
    <t>接班对交接工卡完整性检查不仔细</t>
  </si>
  <si>
    <t>工卡漏签日期</t>
  </si>
  <si>
    <t>未正确佩戴通行证</t>
  </si>
  <si>
    <t>对当事人作出批评教育，班组宣贯</t>
  </si>
  <si>
    <t>2019.03.06   B-6787航后，责任人：机械员1石德保  
检查客舱不到位，后厨房隔帘止挡块缺失未发现，后放行检查发现通知领取航材安装。报告人：赵江涛。</t>
    <phoneticPr fontId="3" type="noConversion"/>
  </si>
  <si>
    <t>2.19.03.06,B6966 航后 工卡领用未签署，后补充签署，责任人：机械师揭俊超</t>
    <phoneticPr fontId="3" type="noConversion"/>
  </si>
  <si>
    <t>20190309 B304H 短停 责任人：机械员一陈振，未发现2发主电门在开位。报告人许庆金。</t>
    <phoneticPr fontId="3" type="noConversion"/>
  </si>
  <si>
    <t>3月8日6788飞机航后有客舱座椅救生衣掉落座椅下方未发现，技术员胡继康，分析，该技术员客舱检查疏漏未发现。</t>
    <phoneticPr fontId="3" type="noConversion"/>
  </si>
  <si>
    <t>3月8日6787飞机航后执行更换左前轮工作，机务维修系统上录本时，技术员林冠文将拆下轮子序号录错，发现后纠正，分析，该技术员机上录本疏漏未发现。</t>
    <phoneticPr fontId="3" type="noConversion"/>
  </si>
  <si>
    <t>林冠文</t>
  </si>
  <si>
    <t>3月8日6341飞机航后技术员陆愔琪航后断电离机时，未及时关闭电瓶，现场发现后及时纠正，分析，该技术员离机工作执行不到位。</t>
    <phoneticPr fontId="3" type="noConversion"/>
  </si>
  <si>
    <t>3月7日B-304G桥位149航前放行人员杜唐蓓绕机检查发现飞机机长侧备用静压孔堵盖一边脱落，检查静压孔无损伤。</t>
    <phoneticPr fontId="3" type="noConversion"/>
  </si>
  <si>
    <t>3月4日6966飞机航后技术员李晨绕机未发现左发滑油接近口盖上部锁扣弹簧失效，提示后领航材更换修复。分析，该技术员绕机不仔细。</t>
    <phoneticPr fontId="3" type="noConversion"/>
  </si>
  <si>
    <t>3月4日6966飞机执行发动机水洗工作，技术员宋康安装水管到水洗车和喷头时未固定锁定环，接头有脱开风险，现场提示纠正，分析，该技术员未注意到此处风险。</t>
    <phoneticPr fontId="3" type="noConversion"/>
  </si>
  <si>
    <t>3月4日8068飞机机长侧遮阳板脱落，机械员董俊涛、王悦阁不会安装，没有向办公室要安装工卡也没有通知放行确认，导致从虹桥盲目调件，建议以后涉及到调件最好等放行确认后在决定。分析，该机技术员在发现问题自己不明确情况下，举手意识不足，当机发现问题报告放行人员不及时。</t>
    <phoneticPr fontId="3" type="noConversion"/>
  </si>
  <si>
    <t>3月4日，技术员陈涛航后检查发现1871飞机4号主轮外部轮轴套保护盖装反了，胎压预留孔露出。</t>
    <phoneticPr fontId="3" type="noConversion"/>
  </si>
  <si>
    <t>3月1日航后技术员3周思轶工作时，检查发现6949右发右侧包皮后部撑杆未锁定到位，红色警示圈露出。</t>
    <phoneticPr fontId="3" type="noConversion"/>
  </si>
  <si>
    <t>20190310 6788  航后 执行VOR排故工作，放行冯晨上高空车查看工作情况是由于安全绳数量不足，心存侥幸未佩戴安全绳上高空车， 责任人放行冯晨 报告人冯晨</t>
    <phoneticPr fontId="3" type="noConversion"/>
  </si>
  <si>
    <t>20190310.6966 航后 责任机二贾海龙
更换轮舱灯后遗忘复位机腹电气勤务盖板，后提醒关闭。责任人 贾海龙，报告人 方坤</t>
    <phoneticPr fontId="3" type="noConversion"/>
  </si>
  <si>
    <t>贾海龙</t>
  </si>
  <si>
    <t>20190310 6396飞机，责任人机械师曹立营执行更换12HH传感器工作，在签署拆装工卡时写错飞机号，放行检查时发现并修改，责任人曹立营，</t>
    <phoneticPr fontId="3" type="noConversion"/>
  </si>
  <si>
    <t>20190310,1002 航后 责任人：机三张晨
未发现L厕所马桶垫纸盒只有一颗钉倾斜挂在壁板上，后提醒复位。责任人 张晨 报告人 方坤</t>
    <phoneticPr fontId="3" type="noConversion"/>
  </si>
  <si>
    <t>20190311   B6787 航前，自滑位，送机工卡的牵引工作项没有N/A，
责任人机械员一黄金林，报告人许庆金</t>
    <phoneticPr fontId="3" type="noConversion"/>
  </si>
  <si>
    <t>2019.03.10   B-9978 航后执行EIS升级，责任人：技术员2黄家彪
附加工卡漏签，后续放行检查补齐。</t>
    <phoneticPr fontId="3" type="noConversion"/>
  </si>
  <si>
    <t>20190313，6768四小时特殊过站，接班有周检工作，机械员王伟签署完周检工卡，未发现周检工卡没有附关键工作安全检查单-周检，
责任人，机械员2王伟，报告人，付双</t>
    <phoneticPr fontId="3" type="noConversion"/>
  </si>
  <si>
    <t>20190306，8957航后，责任人：机械员2贾海龙
完成APU DMM下载，工卡其中一个空漏签日期。责任人：贾海龙，报告人：付双双</t>
    <phoneticPr fontId="3" type="noConversion"/>
  </si>
  <si>
    <t>2019.03.13  B-304G  562机位，责任人：技术员2黄家彪
通行证装在衣服口袋里，未佩戴在胸前，被机场安检抓住，记2分。报告人：赵江涛。</t>
    <phoneticPr fontId="3" type="noConversion"/>
  </si>
  <si>
    <t>高空安全规定</t>
  </si>
  <si>
    <t>NRC工卡签署偏差</t>
  </si>
  <si>
    <t>2019-03-20</t>
  </si>
  <si>
    <t>控制员未安排人员进行梯架检查</t>
  </si>
  <si>
    <t>交接班时发现 由董燎燎本人重新检查梯架 并反馈</t>
  </si>
  <si>
    <t>牵引杆未打起来就准备脱开牵引杆</t>
  </si>
  <si>
    <t>机械员发现后当即制止 并在牵引杆打起来后 再让学员脱开牵引杆</t>
  </si>
  <si>
    <t>曹富伟</t>
  </si>
  <si>
    <t>航前未发现飞机维护信息</t>
  </si>
  <si>
    <t>当机放行发现后立即进行有效处理</t>
  </si>
  <si>
    <t>货舱门关闭后未关闭手柄盖板</t>
  </si>
  <si>
    <t>发现后立即叫学员关闭手柄盖板</t>
  </si>
  <si>
    <t>短停交接班 未在交接单上接收人处签字</t>
  </si>
  <si>
    <t>半路回想起来后 当即返回飞机补签</t>
  </si>
  <si>
    <t>航前发现飞机下有用过的清洁袋</t>
  </si>
  <si>
    <t>2019.03.16 B-8408 航前 发现右大翼下方 主轮前方有两个用过的清洁袋</t>
  </si>
  <si>
    <t>发现后及时清理</t>
  </si>
  <si>
    <t>短停换轮未准备0.8mm保险丝</t>
  </si>
  <si>
    <t>后由办公室准备并送至相关桥位 未造成出港延误和晚关舱</t>
  </si>
  <si>
    <t>航前未借用航前工具</t>
  </si>
  <si>
    <t>后由办公室重新借取航前工具送至桥位 并完成航前勤务工作</t>
  </si>
  <si>
    <t>未进行有效交接，学员在油箱释压的情况下准备关闭货舱门</t>
  </si>
  <si>
    <t>对油箱进行增压后关闭货舱门</t>
  </si>
  <si>
    <t>工作后TLB未及时录入</t>
  </si>
  <si>
    <t>白班B组检查发现，由于飞机在海口C检无法拍照，后由夜班A组联系拍照补录</t>
  </si>
  <si>
    <t>工作完成未及时反馈</t>
  </si>
  <si>
    <t>通知张凡及时反馈工作</t>
  </si>
  <si>
    <t>学员短停准备开启前轮舱门</t>
  </si>
  <si>
    <t>当机放行人员立即制止，并由教员宣贯工作流程</t>
  </si>
  <si>
    <t>游标卡尺固定螺钉缺失</t>
  </si>
  <si>
    <t>2019.03.06 控制员主控 董燎燎 未及时安排人员在航前时间检查梯架摆放</t>
    <phoneticPr fontId="3" type="noConversion"/>
  </si>
  <si>
    <t>程凯</t>
  </si>
  <si>
    <t>2019.03.20 B-6396短停 学员程凯 在牵引杆未打起来的情况下 准备脱开牵引杆</t>
    <phoneticPr fontId="3" type="noConversion"/>
  </si>
  <si>
    <t>2019.03.20 B-1002航前 机械员张晓晨 未发现飞机有维护信息</t>
    <phoneticPr fontId="3" type="noConversion"/>
  </si>
  <si>
    <t>2019.03.18 学员程凯 关闭货舱门后 未关闭手柄盖板</t>
    <phoneticPr fontId="3" type="noConversion"/>
  </si>
  <si>
    <t>2019.03.16 B-6381 短停交接班 机械员胡元清 吴家斌 忘记叫交接班人员在交接单上的接收人处签字</t>
    <phoneticPr fontId="3" type="noConversion"/>
  </si>
  <si>
    <t>2019.03.12 B-1857短停更换3#主轮 机械员杨才辉 王礼威 赵林元未准备0.8mm保险丝 到达现场后发现</t>
    <phoneticPr fontId="3" type="noConversion"/>
  </si>
  <si>
    <t>2019.03.12 B-6602航前 机械员傅忠意 只借用了短停工具 当机放行询问后才反应过来未借用航前工具</t>
    <phoneticPr fontId="3" type="noConversion"/>
  </si>
  <si>
    <t>2019.03.10 B-6396 机械员罗祖焘和学员陈运志 未进行有效交接 在液压油箱释压的情况下 学员准备关闭货舱门 机械员发现后及时制止</t>
    <phoneticPr fontId="3" type="noConversion"/>
  </si>
  <si>
    <t>陈运志</t>
  </si>
  <si>
    <t>2019.03.05 B-6963 航后机械员肖云龙在完成工作后 有一张TLB未及时录入</t>
    <phoneticPr fontId="3" type="noConversion"/>
  </si>
  <si>
    <t>2019.03.09 B-6921机械员 张凡 工作完成后未及时在系统中反馈</t>
    <phoneticPr fontId="3" type="noConversion"/>
  </si>
  <si>
    <t>2019.03.04 短停B-1002 新学员包帅 短停准备开启前轮舱门（短停不用开启轮舱门）对短停，航后，航前的相关流程不熟悉</t>
    <phoneticPr fontId="3" type="noConversion"/>
  </si>
  <si>
    <t>2019.03.01 航后B-1647 王磊 水恒翔 使用游标卡尺 清点工具时发现固定螺钉缺失
后在游标卡尺工具盒的海绵垫下找到</t>
    <phoneticPr fontId="3" type="noConversion"/>
  </si>
  <si>
    <t>王磊3</t>
    <phoneticPr fontId="3" type="noConversion"/>
  </si>
  <si>
    <t>工作者间交流沟通</t>
  </si>
  <si>
    <t>工作者间交流沟通</t>
    <phoneticPr fontId="3" type="noConversion"/>
  </si>
  <si>
    <t>MES工作反馈</t>
  </si>
  <si>
    <t>2019-03-31</t>
  </si>
  <si>
    <t>工作准备不足</t>
  </si>
  <si>
    <t>班组组织多人前往客舱寻找确认没遗留在机上，</t>
  </si>
  <si>
    <t>气象雷达测试机下无人监护</t>
  </si>
  <si>
    <t>试车结束后，未第一时间放置防撞锥</t>
  </si>
  <si>
    <t>领用轮子考虑不全面</t>
  </si>
  <si>
    <t>工具准备不到位</t>
  </si>
  <si>
    <t>2019-03-30</t>
  </si>
  <si>
    <t>关V2500风扇包皮时未注意撑杆红色部分露出</t>
  </si>
  <si>
    <t>力矩值填写错误</t>
  </si>
  <si>
    <t>发动机包皮保护罩浸水</t>
  </si>
  <si>
    <t>施工不当导致工时延误</t>
  </si>
  <si>
    <t>客舱掉落的旅客救生衣漏检</t>
  </si>
  <si>
    <t>急救箱有效期标签破损漏检</t>
  </si>
  <si>
    <t>外站TLB内容漏检</t>
  </si>
  <si>
    <t>现场纠正处理。班组通报</t>
  </si>
  <si>
    <t>驾驶舱温度和外界温度位置填写相反</t>
  </si>
  <si>
    <t>打印apu报告时忘记关闭电门</t>
  </si>
  <si>
    <t>灯光检查未告知附近人员</t>
  </si>
  <si>
    <t>放行现场交流指导，班组通报</t>
  </si>
  <si>
    <t>航后收尾不到位</t>
  </si>
  <si>
    <t>勤务放水不彻底</t>
  </si>
  <si>
    <t>灯光检查忘记复位滑行灯电门</t>
  </si>
  <si>
    <t>未随身背耳机包</t>
  </si>
  <si>
    <t>放行现场纠正教育，班组通报</t>
  </si>
  <si>
    <t>航后客舱座椅救生衣脱落未查出</t>
  </si>
  <si>
    <t>客舱检查不到位，座椅扶手破损未发现</t>
  </si>
  <si>
    <t>29日航后离机前未检查轮舱门</t>
  </si>
  <si>
    <t>航后执行外部清洗工卡缺页</t>
  </si>
  <si>
    <t>2019-03-28</t>
  </si>
  <si>
    <t>外部灯光测试后灯光未关闭</t>
  </si>
  <si>
    <t>放行发现后立即纠正</t>
  </si>
  <si>
    <t>工作TLB未及时录入</t>
  </si>
  <si>
    <t>2019.03.22 张凡 工作完成后 相关TLB未及时录入</t>
  </si>
  <si>
    <t>白班核查发现后提醒录入</t>
  </si>
  <si>
    <t>离机检查不到位</t>
  </si>
  <si>
    <t>发现后立即纠正</t>
  </si>
  <si>
    <t>货舱门后未关闭手柄盖板</t>
  </si>
  <si>
    <t>检查梯架未发现梯架不在规定区域内</t>
  </si>
  <si>
    <t>发现后和当事人指出并让他们重新摆放到规定区域内</t>
  </si>
  <si>
    <t>2019-03-26</t>
  </si>
  <si>
    <t>打压工作开始前，未准备空地联系条件</t>
  </si>
  <si>
    <t>放行及时发现并中断工作，准备号空地联系条件构型后，再开始打压工作，班小组宣贯</t>
  </si>
  <si>
    <t>航前未按照班组规定提前2小时到场</t>
  </si>
  <si>
    <t>控制员及时了解航后工作者状态，合理排班，班小组宣贯，航前时间严格依据程序规定进行</t>
  </si>
  <si>
    <t>工具黄页丢失</t>
  </si>
  <si>
    <t>现场工具管理人员发现后报告，在工具间拍照工具借用记录单并打印，依据借用记录清点工具齐全（该黄页未进行过交接），班小组宣贯</t>
  </si>
  <si>
    <t>数据录入必检项目未勾</t>
  </si>
  <si>
    <t>白班检查发现并纠正</t>
  </si>
  <si>
    <t>工作指令单处理措施栏未填写依据工卡号</t>
  </si>
  <si>
    <t>CLB填写处理措施不完整</t>
  </si>
  <si>
    <t>2.23  6396航后，关闭FC单，填写CLB，CLB填写处理措施不完整，未填写“关闭FC：XXXXXX"</t>
  </si>
  <si>
    <t>航前校准惯导有信息，机械员未发现</t>
  </si>
  <si>
    <t>放行检查发现并及时处理完成，班小组宣贯，加强社招人员技能培训和带教</t>
  </si>
  <si>
    <t>办公室办公桌上发现一副手套</t>
  </si>
  <si>
    <t>2.23 夜班，放行在办公室办公桌上发现一副手套，且未进行编号</t>
  </si>
  <si>
    <t>班小组宣贯，小组学习工具管理规范程序，加强手套管理，上下班检查；与工具间进行沟通，严禁在违反程序情况下借用工具</t>
  </si>
  <si>
    <t>王佳伶</t>
  </si>
  <si>
    <t>货舱工作使用完工具后未放回工具箱</t>
  </si>
  <si>
    <t>小组长现场检查发现并批评教育，班小组宣贯，小组内部学习工具使用规范程序，严禁工具使用过程中，工具“落地”</t>
  </si>
  <si>
    <t>关闭FC单忘记写本</t>
  </si>
  <si>
    <t>放行复查检查发现并纠正，机械员写本处理</t>
  </si>
  <si>
    <t>拔出跳开关未及时夹跳开关夹子</t>
  </si>
  <si>
    <t>小组长检查发现并及时纠正，班小组宣贯，尽量避免工作中打断，要一项事情处理完成在处理另外一项或者交接，</t>
  </si>
  <si>
    <t>航后，TLB到期未及时更换</t>
  </si>
  <si>
    <t>放行检查发现现场教育并纠正，及时更换新TLB，</t>
  </si>
  <si>
    <t>2019-03-25</t>
  </si>
  <si>
    <t>未及时摘除起落架安全销</t>
  </si>
  <si>
    <t>对当事人进行严厉深刻的批评教育，要求当事人学习工作程序并通过班组考核</t>
  </si>
  <si>
    <t>班组通报批评，拟定违反机坪管理班组处罚规定</t>
  </si>
  <si>
    <t>自滑位送机工卡的牵引工作项没有N/A</t>
  </si>
  <si>
    <t>2019-03-22</t>
  </si>
  <si>
    <t>航后关闭DD单，忘记将纸质DD单拿下飞机</t>
  </si>
  <si>
    <t>放行航后检查发现并当场批评，机械员将纸质DD单拿下飞机</t>
  </si>
  <si>
    <t>3.7 6602航后关闭DD单，忘记将纸质DD单拿下飞机   叶东旭</t>
    <phoneticPr fontId="3" type="noConversion"/>
  </si>
  <si>
    <t>叶东旭</t>
    <phoneticPr fontId="3" type="noConversion"/>
  </si>
  <si>
    <t>20190315，8408航前8:05出港，放行6:48左右到时发现起落架安全销还未取下，静压孔等管套已取下，机械师郑雄已在驾驶舱休息，航前工卡第一、二项“取下起落架安全销和静压孔等管套交机组过目并签字”两项未签，机下机上检查部分已签署完成。责任人：机械师郑雄，报告人，付双双</t>
    <phoneticPr fontId="3" type="noConversion"/>
  </si>
  <si>
    <t>2019.03.10   B-9978航后执行EIS升级，附加工卡漏签，后续放行检查补齐。责任人：机械员2黄家彪
报告人：赵江涛。</t>
    <phoneticPr fontId="3" type="noConversion"/>
  </si>
  <si>
    <t>20190311   B6787 航前 机一黄金林，自滑位，送机工卡的牵引工作项没有N/A，放行复查纠正
责任人：机械员一黄金林，报告人许庆金</t>
    <phoneticPr fontId="3" type="noConversion"/>
  </si>
  <si>
    <t>3.7 6340航后，打压工作开始前，未准备空地联系条件，   黄艳坤</t>
    <phoneticPr fontId="3" type="noConversion"/>
  </si>
  <si>
    <t>3.8  1005航前，由于航后时间压力，航前机械员未按照班组规定提前2小时到场， 叶东旭</t>
    <phoneticPr fontId="3" type="noConversion"/>
  </si>
  <si>
    <t>3.15 6640航后，现场工作结束后清点工具，工具管理者发现黄页丢失   李少华</t>
    <phoneticPr fontId="3" type="noConversion"/>
  </si>
  <si>
    <t>2.26  白班记录检查发现，8955飞机，数据录入必检项目未勾   毛慧康</t>
    <phoneticPr fontId="3" type="noConversion"/>
  </si>
  <si>
    <t>2.23  6618航后，MCC指令工作单处理措施栏未填写依据工卡号，填写不完整 叶良贵</t>
    <phoneticPr fontId="3" type="noConversion"/>
  </si>
  <si>
    <t>2.24  8956航前，校准惯导完成后，有信息，机械员未发现未注意   刘辉煌</t>
    <phoneticPr fontId="3" type="noConversion"/>
  </si>
  <si>
    <t>3.23  6736航后，学员  王震   货舱工作使用完工具后未放回工具箱，放在地板表面，工具使用不规范</t>
    <phoneticPr fontId="3" type="noConversion"/>
  </si>
  <si>
    <t>3.15  8317航后，关闭FC单工作，机械员忘记写本，  金继楠</t>
    <phoneticPr fontId="3" type="noConversion"/>
  </si>
  <si>
    <t>3.15  6341航后，机长侧手持话筒排故工作，工作人员由于工作打断，未一项事情处理完成在处理另外一项或者交接，拔出跳开关后未及时夹跳开关夹子  姚磊</t>
    <phoneticPr fontId="3" type="noConversion"/>
  </si>
  <si>
    <t>3.15  1647飞机航后，TLB到期未及时更换   邵董林</t>
    <phoneticPr fontId="3" type="noConversion"/>
  </si>
  <si>
    <t>2019.03.26 航后 张凡 依据工卡做外部灯光测试后 转弯灯未关闭</t>
    <phoneticPr fontId="3" type="noConversion"/>
  </si>
  <si>
    <t>2019.03.21日机械员罗祖焘离机未查出机组氧气电门未关</t>
    <phoneticPr fontId="3" type="noConversion"/>
  </si>
  <si>
    <t>2019.03.22 B-1871 航后学员张鑫关闭货舱门后 未关闭手柄盖板</t>
    <phoneticPr fontId="3" type="noConversion"/>
  </si>
  <si>
    <t>张鑫</t>
  </si>
  <si>
    <t>3.20日陆良东和王越洋检查梯架，未发现88号桥有一个梯架不在机场规定的摆放区域内</t>
    <phoneticPr fontId="3" type="noConversion"/>
  </si>
  <si>
    <t>2019.03.22 B-6860 机械员万辞迎 工作准备不到位 未标注左右发信息</t>
    <phoneticPr fontId="3" type="noConversion"/>
  </si>
  <si>
    <t>20190322，B-8315航后，责任人：机械员3谢志权
关V2500风扇包皮时未注意撑杆红色部分露出，放行确认时发现并及时复位，报告人：徐海。</t>
    <phoneticPr fontId="3" type="noConversion"/>
  </si>
  <si>
    <t>20190322。B8036 航后机 责任人：机三汪挺
水洗发动机工卡力矩值填写错误，检查发现后改正，报告人许庆金</t>
    <phoneticPr fontId="3" type="noConversion"/>
  </si>
  <si>
    <t>2019.03.18    B-6788 航后 学员杨晨放水时未注意机坪倾斜方向，导致发动机包皮保护罩沾水，后放行看到通知把工具移开。
责任人：技术员黄家彪，
报告人：赵江涛。</t>
    <phoneticPr fontId="3" type="noConversion"/>
  </si>
  <si>
    <t>19年3月18日B-6341航后 责任人：机三张晨
在装191BB盖板螺钉时用力过大导致一个螺钉插口基座损坏  返工费时费力  责任人 张晨   报告人 张晨</t>
    <phoneticPr fontId="3" type="noConversion"/>
  </si>
  <si>
    <t>20190318，B-1002航后，责任人：机械员1任佳乐
未发现客舱掉落的旅客救生衣，放行检查发现并放回原位，报告人：徐海。</t>
    <phoneticPr fontId="3" type="noConversion"/>
  </si>
  <si>
    <t>2019.03.18    B-1870  责任人：技术员3谢志权
学员王磊执行应急设备检查，看到后客舱急救箱有效期标签破损，认为外面胶带没破损就不用处理，由于有附加工作，未来得及检查客舱，后放行检查发现通知办公室领取。报告人：赵江涛。</t>
    <phoneticPr fontId="3" type="noConversion"/>
  </si>
  <si>
    <t>2019.03.18    B-6788 航后 责任人：机2黄家彪 17日有SMOKE维护信息外站按照MEL放行，17日晚上杭州外站过夜，18日浦东航后无维护信息，黄家彪未能仔细检查出TLB相关记录，后放行查看TLB发现，重新回笨处理。报告人：赵江涛。</t>
    <phoneticPr fontId="3" type="noConversion"/>
  </si>
  <si>
    <t>20190317。B1002 短停 责任人：机一石德保，驾驶舱温度和外界温度位置填写相反，放行复查纠正，报告人许庆金</t>
    <phoneticPr fontId="3" type="noConversion"/>
  </si>
  <si>
    <t>20190314。B1647 四小时，责任人：机一陈春祥，在打印apu报告时忘记关闭电门，放行复查时复位，报告人许庆金。</t>
    <phoneticPr fontId="3" type="noConversion"/>
  </si>
  <si>
    <t>20190314，8537航后，责任人：机一贾海龙
定检在左侧着陆灯附近更换RAT，贾海龙外部灯光测试打开着陆灯未提前告知，导致附近人员感觉不适。责任人 贾海龙。报告人，方坤</t>
    <phoneticPr fontId="3" type="noConversion"/>
  </si>
  <si>
    <t>2019.03.14   B-1871 责任人：机械师周敏，航后收尾不到位，将航材垃圾袋忘到前厨房，后放行复查发现并处理。报告人：赵江涛。</t>
    <phoneticPr fontId="3" type="noConversion"/>
  </si>
  <si>
    <t>20190314，9978航后 责任人：机一李志成，学员文盛亮放水后放水口无水以为放完了，机械员未复查，导致仍有20%水剩余。后放行发现并放干。责任人，李志成。报告人，方坤</t>
    <phoneticPr fontId="3" type="noConversion"/>
  </si>
  <si>
    <t>文盛亮</t>
  </si>
  <si>
    <t>20190315， 9978航前，机械员石德保检查完灯光，误把起飞滑行灯拨动电门当成导航灯电门，将电门至于滑行灯位，如未及时发现，有烧坏滑行灯的风险。责任人，石德保，报告人，付双双</t>
    <phoneticPr fontId="3" type="noConversion"/>
  </si>
  <si>
    <t>20190315，8408航前，责任人：机械师郑雄，未随身背耳机包，人在驾驶舱，包放在头等舱地板，报告人，付双双</t>
    <phoneticPr fontId="3" type="noConversion"/>
  </si>
  <si>
    <t>29日8235飞机机械员杨旺龙客舱23B座椅救生衣掉地上未查出，放行发现后立即纠正</t>
    <phoneticPr fontId="3" type="noConversion"/>
  </si>
  <si>
    <t>29日航后6338飞机机械员林贤藩客舱检查不到位，3F座椅扶手盖破损漏检，放行检查发现后立即纠正</t>
    <phoneticPr fontId="3" type="noConversion"/>
  </si>
  <si>
    <t>29日8540飞机航后机械员江炜勋离机不到位，断电前未检查轮舱门，放行发现后立即纠正</t>
    <phoneticPr fontId="3" type="noConversion"/>
  </si>
  <si>
    <t>29日304G飞机执行外部清洗工作，机械员罗祖焘工卡缺页，后续通知办公室不齐</t>
    <phoneticPr fontId="3" type="noConversion"/>
  </si>
  <si>
    <t>20190327，6338 四小时过站 撤24E座椅小桌板锁扣DD，未核实办理DD时机上失效座椅工具数量情况，直到8点左右才发现一个小桌板固定工具丢失，耽误处理时间，延误交接班。
责任人：机械师蔡士晖、机械员1陈振
报告人，付双双</t>
    <phoneticPr fontId="3" type="noConversion"/>
  </si>
  <si>
    <t>B6963飞机3月26日航后  执行气象雷达测试时机下无人监控，   责任人：机械员三汪挺</t>
    <phoneticPr fontId="3" type="noConversion"/>
  </si>
  <si>
    <t>2019.03.26  B-6381 航后 责任人：机械师曹立营
执行水洗发动机，试车结束后，未第一时间放置防撞锥到飞机下警戒，后放行绕机发现，将防撞锥放回。报告人：赵江涛。</t>
    <phoneticPr fontId="3" type="noConversion"/>
  </si>
  <si>
    <t>20190326，B-8408 航后 责任人：机械员1李志成
领用主轮优先领取了标准可用的旧轮，旧轮虽贴着胶带写着可用件，但局部有明显磨损，且该飞机为连线飞机，李志成考虑不全面，放行过来检查发现并要求重新更换新轮，报告人：徐海。</t>
    <phoneticPr fontId="3" type="noConversion"/>
  </si>
  <si>
    <t>20190326 B-6618 航后 责任人：机械师王磊，有润滑主起舱门作动筒工作，忘记借注油枪，到机位经询问说忘借了，遂让办公室送。责任人王磊。报告人陈晓一</t>
    <phoneticPr fontId="3" type="noConversion"/>
  </si>
  <si>
    <t>打液压上下沟通</t>
  </si>
  <si>
    <t>未提前两小时航前，但满足程序要求</t>
  </si>
  <si>
    <t>工具单黄页未跟随工具</t>
  </si>
  <si>
    <r>
      <t>M</t>
    </r>
    <r>
      <rPr>
        <sz val="11"/>
        <color indexed="8"/>
        <rFont val="Calibri"/>
        <family val="2"/>
      </rPr>
      <t>CC</t>
    </r>
    <r>
      <rPr>
        <sz val="11"/>
        <color indexed="8"/>
        <rFont val="宋体"/>
        <charset val="134"/>
      </rPr>
      <t>指令单填写规范</t>
    </r>
    <phoneticPr fontId="3" type="noConversion"/>
  </si>
  <si>
    <t>MCC指令单填写规范</t>
  </si>
  <si>
    <t>手套编号不规范</t>
  </si>
  <si>
    <t>发动机撑杆红色露出</t>
  </si>
  <si>
    <t>发动机撑杆红色露出</t>
    <phoneticPr fontId="3" type="noConversion"/>
  </si>
  <si>
    <t>耳机包未背</t>
  </si>
  <si>
    <r>
      <t>N</t>
    </r>
    <r>
      <rPr>
        <sz val="11"/>
        <color indexed="8"/>
        <rFont val="宋体"/>
        <charset val="134"/>
      </rPr>
      <t>/A</t>
    </r>
    <phoneticPr fontId="3" type="noConversion"/>
  </si>
  <si>
    <t>设备归位</t>
  </si>
  <si>
    <t>上期TOP10问题（2.26-3.11）</t>
    <phoneticPr fontId="3" type="noConversion"/>
  </si>
  <si>
    <r>
      <t>上期TOP10跟踪（3.12-3.26</t>
    </r>
    <r>
      <rPr>
        <sz val="11"/>
        <color indexed="8"/>
        <rFont val="宋体"/>
        <charset val="134"/>
      </rPr>
      <t>）次数</t>
    </r>
    <phoneticPr fontId="3" type="noConversion"/>
  </si>
  <si>
    <r>
      <t>本期TOP10问题（</t>
    </r>
    <r>
      <rPr>
        <sz val="11"/>
        <color indexed="8"/>
        <rFont val="宋体"/>
        <charset val="134"/>
      </rPr>
      <t>3.12-3.26</t>
    </r>
    <r>
      <rPr>
        <sz val="11"/>
        <color indexed="8"/>
        <rFont val="宋体"/>
        <charset val="134"/>
      </rPr>
      <t>）</t>
    </r>
    <phoneticPr fontId="3" type="noConversion"/>
  </si>
  <si>
    <t>↑3</t>
    <phoneticPr fontId="3" type="noConversion"/>
  </si>
  <si>
    <t>自打印AMM工卡签署偏差</t>
    <phoneticPr fontId="3" type="noConversion"/>
  </si>
  <si>
    <t>孔探工作打开发动机风扇包皮未及时套保护套</t>
  </si>
  <si>
    <t>放行现场及时发现并纠正，班小组宣贯，工作准备充分的同时，工作中执行一定要到位，严格按照工卡要求进行工作</t>
  </si>
  <si>
    <t>任以静</t>
  </si>
  <si>
    <t>维修系统TLB录入错误</t>
  </si>
  <si>
    <t>放行工作复查发现并和纠正</t>
  </si>
  <si>
    <t>润滑工作后现场未清洁到位</t>
  </si>
  <si>
    <t>放行工作复查发现并和工作者进行现场清洁，班小组宣贯，工作收尾清洁要到位，放行人员要做好复查，特别是重要区域，容易引起后续误判</t>
  </si>
  <si>
    <t>航前检查发现FCU上ADF/VOR拨动开关未在中立位</t>
  </si>
  <si>
    <t>航前工作者及时发现并纠正，班小组宣贯，航后执行工卡检查到位，放行做好复查</t>
  </si>
  <si>
    <t>交接DD单未及时放上飞机</t>
  </si>
  <si>
    <t>当机工作者及时发现并通知控制员确认，控制员发现有交接，立即将DD单送至6338飞机</t>
  </si>
  <si>
    <t>机坪FOD漏检</t>
  </si>
  <si>
    <t>救生衣掉落漏检</t>
  </si>
  <si>
    <t>机上FC缺少漏检</t>
  </si>
  <si>
    <t>工作准备漏借工具</t>
  </si>
  <si>
    <t>2019-04-10</t>
  </si>
  <si>
    <t>2019.04.07，1002航后，
机械员未发现8B和30B座椅下救生衣掉落，客舱检查不到位！
责任人：机械员1翁少康
报告人，付双双</t>
  </si>
  <si>
    <t>未对雷达罩上的飞虫尸体血迹进行清除</t>
  </si>
  <si>
    <t>2019.04.07   9978航后
机械员未对雷达罩上的飞虫尸体血迹进行清除，后放行绕机看到提醒其对雷达罩进行清洁。
责任人：技术员2黄家彪
报告人：赵江涛。</t>
  </si>
  <si>
    <t>工作收尾不到位</t>
  </si>
  <si>
    <t>2019.04.07  304H 航后
执行前货舱门润滑，工作结束后工作现场收尾不到位，将消耗品遗忘到现场，后放行绕机发现并放回。
责任人：技术员3谢志权
报告人：赵江涛。</t>
  </si>
  <si>
    <t>2019-04-07</t>
  </si>
  <si>
    <t>航前机下无人监控</t>
  </si>
  <si>
    <t>2019.04.06 B-8408航前 机械师张水平坐在头等舱玩手机，未按程序在机下监护，放行到场后纠正其错误行为。
责任人：机械师张水平
报告人：倪志军</t>
  </si>
  <si>
    <t>工作现场清洁不仔细</t>
  </si>
  <si>
    <t>2019.04.03   8538 航后 执行换季工作需要喷防雨剂，机械员将遮挡风挡的袋子撤除后，未将粘袋子的胶带全部撕下，工作收尾不到位，后放行复查发现并撕下。
责任人：机械员1陈春祥
报告人：赵江涛。</t>
  </si>
  <si>
    <t>2019-04-02</t>
  </si>
  <si>
    <t>右升降舵外边角处有烧蚀漏检</t>
  </si>
  <si>
    <t>20190326   B6788航后 责任人：机一叶顺，
绕机检查右升降舵外边角处有烧蚀漏检，放行绕机复查发现并后续处理，报告人许庆金。</t>
  </si>
  <si>
    <t>现场纠正处理，班组宣贯：雷雨季节加强雷击烧蚀损伤的检查识别</t>
  </si>
  <si>
    <t>接班对已执行工作复查不仔细</t>
  </si>
  <si>
    <t>20190330，1681航后 责任人：机械员1刘永德
与D组交接，D组人员已签完机上驾驶舱部分，但头顶板3处按钮未在正确位置，刘永德未复查，后放行发现并提醒。 报告人：倪志军</t>
  </si>
  <si>
    <t>静压孔保护套装反</t>
  </si>
  <si>
    <t>20190330，1645航后，责任人：机械师张水平
安装静压孔保护套装反，放行最后一次绕机时发现并提醒重新安装。报告人，付双双</t>
  </si>
  <si>
    <t>雷达罩清洁不到位</t>
  </si>
  <si>
    <t>雷达罩清洁不到位</t>
    <phoneticPr fontId="3" type="noConversion"/>
  </si>
  <si>
    <t>收尾遗留耗材</t>
  </si>
  <si>
    <t>收尾遗留耗材</t>
    <phoneticPr fontId="3" type="noConversion"/>
  </si>
  <si>
    <t>上期TOP10问题（3.12-3.26）</t>
    <phoneticPr fontId="3" type="noConversion"/>
  </si>
  <si>
    <r>
      <t>上期TOP10跟踪（3.27-4.10</t>
    </r>
    <r>
      <rPr>
        <sz val="11"/>
        <color indexed="8"/>
        <rFont val="宋体"/>
        <charset val="134"/>
      </rPr>
      <t>）次数</t>
    </r>
    <phoneticPr fontId="3" type="noConversion"/>
  </si>
  <si>
    <r>
      <t>本期TOP10问题（3.27-4.10</t>
    </r>
    <r>
      <rPr>
        <sz val="11"/>
        <color indexed="8"/>
        <rFont val="宋体"/>
        <charset val="134"/>
      </rPr>
      <t>）</t>
    </r>
    <phoneticPr fontId="3" type="noConversion"/>
  </si>
  <si>
    <t>收尾现场遗留耗材</t>
    <phoneticPr fontId="3" type="noConversion"/>
  </si>
  <si>
    <t>类型</t>
  </si>
  <si>
    <t>偏差</t>
  </si>
  <si>
    <t>#N/A</t>
  </si>
  <si>
    <t>其他</t>
    <phoneticPr fontId="3" type="noConversion"/>
  </si>
  <si>
    <t>2.26-3.11</t>
    <phoneticPr fontId="3" type="noConversion"/>
  </si>
  <si>
    <t>3.12-3.26</t>
    <phoneticPr fontId="3" type="noConversion"/>
  </si>
  <si>
    <t>3.27-4.10</t>
    <phoneticPr fontId="3" type="noConversion"/>
  </si>
  <si>
    <t>1.26-2.10</t>
    <phoneticPr fontId="3" type="noConversion"/>
  </si>
  <si>
    <t>2.11-2.25</t>
    <phoneticPr fontId="3" type="noConversion"/>
  </si>
  <si>
    <t>1.10-1.25</t>
    <phoneticPr fontId="3" type="noConversion"/>
  </si>
  <si>
    <t>严重程度</t>
    <phoneticPr fontId="3" type="noConversion"/>
  </si>
  <si>
    <t>总数</t>
    <phoneticPr fontId="3" type="noConversion"/>
  </si>
  <si>
    <t>航前 风挡脏未发现</t>
  </si>
  <si>
    <t>放行绕机时发现，通知吴家斌清洁风挡</t>
  </si>
  <si>
    <t>航前绕机 起飞灯不亮</t>
  </si>
  <si>
    <t>2019..04.19 航前 机械员吴家斌 绕机时未发现起飞灯不亮（灯丝烧断）</t>
  </si>
  <si>
    <t>短停饮用水取样写本 章节号写错</t>
  </si>
  <si>
    <t>放行确认工作时发现，立即纠正</t>
  </si>
  <si>
    <t>学员打开左前登机门后，外部手柄未恢复</t>
  </si>
  <si>
    <t>放行绕机时发现，立即纠正</t>
  </si>
  <si>
    <t>滑油勤务盖板损伤漏检</t>
  </si>
  <si>
    <t>查询记录此损伤已办理保留，对当事人进行批评教育，工作前要了解当机技术状态</t>
  </si>
  <si>
    <t>学员关闭轮舱门后未检查，黄电泵勤务舱门的拉绳外露</t>
  </si>
  <si>
    <t>飞机推出过程中 翼尖警戒员离牵引杆太近</t>
  </si>
  <si>
    <t>放行监护飞机出港时发现，立即纠正</t>
  </si>
  <si>
    <t>领出的航材未及时退料</t>
  </si>
  <si>
    <t>放行确认工作完成情况时发现，立即通知刘斌完成相关航材的领出未用退料</t>
  </si>
  <si>
    <t>起落架安全销销子装反</t>
  </si>
  <si>
    <t>机械员确认工作时发现，立即纠正</t>
  </si>
  <si>
    <t>驾驶舱未打扫干净</t>
  </si>
  <si>
    <t>航后放行检查发现，立即纠正，重新打扫</t>
  </si>
  <si>
    <t>航后放行发现后，立即通知机械员重新打扫驾驶舱</t>
  </si>
  <si>
    <t>起飞灯卡箍松动未发现</t>
  </si>
  <si>
    <t>航后放行绕机时发现，立即纠正</t>
  </si>
  <si>
    <t>换起飞灯时拔错跳开关</t>
  </si>
  <si>
    <t>放行确认工作时发现，并立即纠正，重新拔出正确的跳开关</t>
  </si>
  <si>
    <t>工作完成未及时关闭DD单</t>
  </si>
  <si>
    <t>航后工卡管理员核实工作时发现，立即通知肖贵炜关闭DD单</t>
  </si>
  <si>
    <t>耳机未收至规定位置</t>
  </si>
  <si>
    <t>航后放行发现后立即通知温兴炜将耳机收好放置在耳机包内</t>
  </si>
  <si>
    <t>发动机包皮撑杆未锁定到位</t>
  </si>
  <si>
    <t>现场纠正锁好</t>
  </si>
  <si>
    <t>工卡日期写错</t>
  </si>
  <si>
    <t>驾驶舱清洁不到位</t>
  </si>
  <si>
    <t>虹桥A组</t>
  </si>
  <si>
    <t>有SG单子未及时关闭</t>
  </si>
  <si>
    <t>经查询系统上同时有该保留SG 和LS 保留单，已通知MCC关闭SG单子。</t>
  </si>
  <si>
    <t>航后发动机进气道区域工作，未准备防护工具</t>
  </si>
  <si>
    <t>现场检查工作发现并纠正，班组会宣贯，工作准备一定到位，小组长及放行要做好复查</t>
  </si>
  <si>
    <t>起落架安全销发现损坏未及时报告并更换</t>
  </si>
  <si>
    <t>小组宣贯，有问题要第一时间报告并进行处理，避免遗忘造成不必要的后果</t>
  </si>
  <si>
    <t>工作打断，滑油盖板未及时关闭</t>
  </si>
  <si>
    <t>4月17日，
事件：1808飞机四小时过站，加发动机滑油时，交接班人员过来交接，工作中断，导致滑油盖板未及时关闭，   邵董林</t>
  </si>
  <si>
    <t>放行人员及机械员及时发现并提醒勤务人员关闭，小组会宣贯，要尽量避免工作中断，做完一件事情后再做另外一件或做好工作交接，防止遗忘</t>
  </si>
  <si>
    <t>维修记录录入问题</t>
  </si>
  <si>
    <t>4月19日，
事件：白班，放行人员按照“放行工作单”检查系统维修记录，发现班组系统记录录入存在问题（如录入错别字，问题描述和处理措施存在偏离，工作类型错误，拆装件录入问题等），并统一收集至主管主任处。</t>
  </si>
  <si>
    <t>成立白班工卡记录检查小组，由一名主管和工卡管理员牵头，各小组抽调人员对上套班记录进行复查，通知当事人更改并记录，对屡教不改者进行相应的处罚，对发现问题解决问题多者进行奖励</t>
  </si>
  <si>
    <t>工作准备没做到位，反复要工具拆装管路</t>
  </si>
  <si>
    <t>小组会宣贯，小组长和放行夜班生产会时对小组工作准备进行检查，主管主任对重点工作工作准备进行复查以及现场监督，及时通报进度；小组白班会议加入基本功经验交流。</t>
  </si>
  <si>
    <t>短停工卡两处CFM56检查项未签署N/A，</t>
  </si>
  <si>
    <t>FLB黄页放口袋里忘记归还</t>
  </si>
  <si>
    <t>放行归还工卡是发现及时处理</t>
  </si>
  <si>
    <t>外部电源一项的结束时间漏填</t>
  </si>
  <si>
    <t>客梯车撤离未及时拉起警示带</t>
  </si>
  <si>
    <t>班组通报学习</t>
  </si>
  <si>
    <t>未第一时间放置右发防撞锥</t>
  </si>
  <si>
    <t>周检工卡客舱门压力一项中温度漏签</t>
  </si>
  <si>
    <t>空滑油罐直接放地上</t>
  </si>
  <si>
    <t>对当事人进行批评教育</t>
  </si>
  <si>
    <t>未按车间要求连贯完成航后工卡项目</t>
  </si>
  <si>
    <t>放水后手柄打在了加水位</t>
  </si>
  <si>
    <t>现场纠正处理，对当事人进行批评教育</t>
  </si>
  <si>
    <t>掉落救生衣漏检</t>
  </si>
  <si>
    <t>工作准备少领航材</t>
  </si>
  <si>
    <t>工作准备对工卡学习不仔细</t>
  </si>
  <si>
    <t>未在现场待命桥位更改</t>
  </si>
  <si>
    <t>刹车检查未考虑飞机连线飞行</t>
  </si>
  <si>
    <t>主起落架左侧舱门手柄销子未插到位</t>
  </si>
  <si>
    <t>航后工卡签署完成后方框忘记打勾</t>
  </si>
  <si>
    <t>IDG滑油项签署有误</t>
  </si>
  <si>
    <t>主落架左侧舱门手柄销子未插到位</t>
  </si>
  <si>
    <t>航后驾驶舱遮阳板未复位</t>
  </si>
  <si>
    <t>接机未确认停机线</t>
  </si>
  <si>
    <t>驾驶舱dome的暗位时不亮漏检</t>
  </si>
  <si>
    <t>放行复查及时处理，班组通报学习</t>
  </si>
  <si>
    <t>工卡签署错误</t>
  </si>
  <si>
    <t>忘填工卡领用单</t>
  </si>
  <si>
    <t>工卡领用机号填错</t>
  </si>
  <si>
    <t>部分文件遗忘交还</t>
  </si>
  <si>
    <t>部分文件遗忘交还</t>
    <phoneticPr fontId="3" type="noConversion"/>
  </si>
  <si>
    <t>开舱门未拉警示带</t>
  </si>
  <si>
    <t>连线等标准偏低</t>
  </si>
  <si>
    <t>连线等标准偏低</t>
    <phoneticPr fontId="3" type="noConversion"/>
  </si>
  <si>
    <t>TLB章节号写错</t>
  </si>
  <si>
    <t>现场发现纠正，小组加强对其个人带教，要求个人再学习维修记录相关具体填写要求</t>
  </si>
  <si>
    <t>左后舱门贴有纸胶带未及时去除</t>
  </si>
  <si>
    <t>发现后及时去除纠正</t>
  </si>
  <si>
    <t>FLB填写错误纠正</t>
  </si>
  <si>
    <t>已联系做纠正</t>
  </si>
  <si>
    <t>飞机滑过线</t>
  </si>
  <si>
    <t>小组加强带教，进港指挥飞机再培训</t>
  </si>
  <si>
    <t>右侧风挡没有擦干净</t>
  </si>
  <si>
    <t>现场提示纠正</t>
  </si>
  <si>
    <t>小组加强带教，进行指挥飞机再培训</t>
  </si>
  <si>
    <t>未及时放水</t>
  </si>
  <si>
    <t>工卡温度计算错误</t>
  </si>
  <si>
    <t>未在落地10分钟前打开 泊位引导系统</t>
  </si>
  <si>
    <t>现场纠正处理，通报批评</t>
  </si>
  <si>
    <t>2019.04.30   B-1681短停机械1叶顺工卡飞机号写错。责任人 叶顺报告人:冯晨。</t>
  </si>
  <si>
    <t>TLB遗漏是否保留项目打勾</t>
  </si>
  <si>
    <t>备用罗盘灯没关漏检</t>
  </si>
  <si>
    <t>现场纠正处理，对当事人组内批评</t>
  </si>
  <si>
    <t>断电后108VU面板没关</t>
  </si>
  <si>
    <t>打印APU数据后MASTER电门没关</t>
  </si>
  <si>
    <t>换右前轮卸下轮轴保护套时，将内圈衬套带下</t>
  </si>
  <si>
    <t>水洗发动机结束后未设置发动机防撞锥</t>
  </si>
  <si>
    <t>航后工卡领用未签署领用记录</t>
  </si>
  <si>
    <t>放行检查发现并纠正补签</t>
  </si>
  <si>
    <t>未及时开泊位或偏差</t>
  </si>
  <si>
    <t>(全部)</t>
  </si>
  <si>
    <t>二级</t>
  </si>
  <si>
    <t>一级</t>
  </si>
  <si>
    <t>放行人员现场纠正错误测试的步骤，重新做工作准备，恢复正常测试</t>
  </si>
  <si>
    <t>将重复领用的记录作废</t>
  </si>
  <si>
    <t>交接无记录</t>
  </si>
  <si>
    <t>工卡归还签署错误</t>
  </si>
  <si>
    <t>放行李杰当即进场，补签工卡归还</t>
  </si>
  <si>
    <t>归还工卡未签字</t>
  </si>
  <si>
    <t>短停防撞锥未放置</t>
  </si>
  <si>
    <t>当场提醒机械员放置防撞锥</t>
  </si>
  <si>
    <t>航后货舱未打扫干净</t>
  </si>
  <si>
    <t>航后放行发现后让机械员重新打扫干净。</t>
  </si>
  <si>
    <t>梯子撤除后防撞锥没有恢复原位</t>
  </si>
  <si>
    <t>忘借跳开关卡子</t>
  </si>
  <si>
    <t>现场通知办公室补借</t>
  </si>
  <si>
    <t>复查发现一个跳开关漏闭合</t>
  </si>
  <si>
    <t>离机前发现跳开关面板有一个锁扣未按入</t>
  </si>
  <si>
    <t>发动机滑油口盖漏检</t>
  </si>
  <si>
    <t>航后CLB漏检</t>
  </si>
  <si>
    <t>工作漏执行</t>
  </si>
  <si>
    <t>盖板螺钉有一个未拧紧到位</t>
  </si>
  <si>
    <t>归还航材时未标明飞机号导致航材退回</t>
  </si>
  <si>
    <t>MES退料偏差</t>
  </si>
  <si>
    <t>航后，使用完的警告标牌，存放驾驶舱</t>
  </si>
  <si>
    <t>放行及时发现并纠正，小组宣贯，驾驶舱禁止存放不使用工具&amp;航材</t>
  </si>
  <si>
    <t>暂不用的器材放驾驶舱</t>
  </si>
  <si>
    <t>航后，航材未做预防防护，天气预报有雨</t>
  </si>
  <si>
    <t>放行及时发现并纠正，小组宣贯，强调风险意识</t>
  </si>
  <si>
    <t>航后下雨，飞机前登机舱门未及时关闭防护</t>
  </si>
  <si>
    <t>放行检察发现并纠正</t>
  </si>
  <si>
    <t>航前，工作准备不足，未借主起落架作动器镜面抹布</t>
  </si>
  <si>
    <t>四小时热胎压写本，章节号参照前面写本，且章节号错误</t>
  </si>
  <si>
    <t>放行检查发现并纠正，小组贯宣，必须确定依据，维修记录必须自己写，禁止照抄，禁止粘贴复制，放行人员加强复查，</t>
  </si>
  <si>
    <t>航后故障未及时报告处理</t>
  </si>
  <si>
    <t>小组宣贯，飞机下来，机械员得知飞机技术状况后，立即发给本机放行和小组群</t>
  </si>
  <si>
    <t>借用工具无人监护</t>
  </si>
  <si>
    <t>定检客舱组航后借用工具箱直接放在办公室门口，未进行工具监护</t>
  </si>
  <si>
    <t>当场找到工具借用人使其做到工具监护</t>
  </si>
  <si>
    <t>放行前发现座椅钢索损坏漏检</t>
  </si>
  <si>
    <t>现场纠正处理，班组交流探讨。</t>
  </si>
  <si>
    <t>二次借工具</t>
  </si>
  <si>
    <t>现场纠正处理，纳入班组统计</t>
  </si>
  <si>
    <t>国际航班未带滑油</t>
  </si>
  <si>
    <t>放行前发现航后工卡漏划一个空格</t>
  </si>
  <si>
    <t>放行前发现TLB写错日期</t>
  </si>
  <si>
    <t>2018.12.24，B-6768航后机械员王兆林写TLB写错日期，放行发现并提醒修改。报告人：倪志军</t>
  </si>
  <si>
    <t>放行前发现工卡漏签一个N/A</t>
  </si>
  <si>
    <t>放行前发现镜面清洁不到位</t>
  </si>
  <si>
    <t>漏借工具</t>
  </si>
  <si>
    <t>现场纠正处理，纳入班组二次借用工具统计</t>
  </si>
  <si>
    <t>航后未借吸油棉和抹布</t>
  </si>
  <si>
    <t>组长巡查纠正处理，班组通报</t>
  </si>
  <si>
    <t>未带吸油棉和抹布</t>
  </si>
  <si>
    <t>维修现场管理</t>
  </si>
  <si>
    <t>组长巡查发现，现场纠正处理。班组通报批评学习</t>
  </si>
  <si>
    <t>放行前发现座椅救生衣掉落漏检</t>
  </si>
  <si>
    <t>放行复查发现现场纠正处理</t>
  </si>
  <si>
    <t>未满足4人接机</t>
  </si>
  <si>
    <t>班组通报讨论整改，人员调配不应只局限于各小组内部。</t>
  </si>
  <si>
    <t>复查发现数据录入错误</t>
  </si>
  <si>
    <t>复查发现旧轮胎压放气至0PSI</t>
  </si>
  <si>
    <t>放行前发现工卡温度填写错误</t>
  </si>
  <si>
    <t>B-6572飞机，更换DOME灯未打印工卡</t>
  </si>
  <si>
    <t>立即要求打印工卡后执行拆装工作</t>
  </si>
  <si>
    <t>航后与放行人员缺乏沟通</t>
  </si>
  <si>
    <t>右发防冰管路出口盖板螺钉丢失</t>
  </si>
  <si>
    <t>航前已修复</t>
  </si>
  <si>
    <t>短停接机信号员站位不当</t>
  </si>
  <si>
    <t>当场立即纠正并告知接机人员要在彼此的视线范围内进行飞机监护和人员沟通</t>
  </si>
  <si>
    <t>接机沟通不畅</t>
  </si>
  <si>
    <t>航线</t>
  </si>
  <si>
    <t>外站保留滑行灯未填写TLB</t>
  </si>
  <si>
    <t>B1871飞机西宁落地浦东发现滑行灯破裂并用金属胶带保护，机上检查发现未填写TLB</t>
  </si>
  <si>
    <t>短停更换滑行灯并测试正常</t>
  </si>
  <si>
    <t>23日航后6949飞机更换尾部导航灯，机械员未借用安全带</t>
  </si>
  <si>
    <t>8538飞机短停送机机械员离牵引杆不足3米</t>
  </si>
  <si>
    <t>接送机流程</t>
  </si>
  <si>
    <t>1006飞机ELAC排故机械员未按指令单领用航材</t>
  </si>
  <si>
    <t>航后后厨房标牌缺失未查出</t>
  </si>
  <si>
    <t>18年12月19日6788飞机航后后厨房标牌缺失未查出，机械员吴家斌</t>
  </si>
  <si>
    <t>航后后舱演示包漏检</t>
  </si>
  <si>
    <t>航后放行人员复查后检查正常。后续各小组规范航后应急设备检查工作</t>
  </si>
  <si>
    <t>航后工作地毯压条螺钉漏检</t>
  </si>
  <si>
    <t>航后放行复查发现后领件安装。</t>
  </si>
  <si>
    <t>4小组过站人员安排不当</t>
  </si>
  <si>
    <t>对于四小时飞机，值班员必须明确安排机二以上人员执行；小组机械员也要了解自己合适的的职责范围，遇到不合理应该第一时间小组内举手报告，重新协调。</t>
  </si>
  <si>
    <t>使用航后工具箱英制内六角拆装，导致水龙头未能装紧</t>
  </si>
  <si>
    <t>小组内强调合适工具不到位不能施工，同时提交工具需求。</t>
  </si>
  <si>
    <t>冬季直接放水在机坪上</t>
  </si>
  <si>
    <t>各小组组织学习航后放水的有关规定</t>
  </si>
  <si>
    <t>冬季放水到机坪</t>
  </si>
  <si>
    <t>没发现蓝液压勤务盖板上部锁扣断裂导致的从外观上盖板不平齐</t>
  </si>
  <si>
    <t>由小组对该技术员加强绕机检查异常状态的带教和讲解。</t>
  </si>
  <si>
    <t>将滑油量错误写在前一页FLB航后滑油信息栏</t>
  </si>
  <si>
    <t>工作现场放行技术员做好交叉检查。</t>
  </si>
  <si>
    <t>技术员工卡步骤执行不到位</t>
  </si>
  <si>
    <t>各个小组宣贯了解工卡要求，滑油勤务后完成FLB签署才能签署工卡项目，技术员绩效D。</t>
  </si>
  <si>
    <t>技术员对雨季防护措施掌握不足</t>
  </si>
  <si>
    <t>小组对技术员1在下雨天执行驾驶舱，客舱防雨保护注意事项做重点带教。</t>
  </si>
  <si>
    <t>技术员对飞机技术状况的了解只存在于形式</t>
  </si>
  <si>
    <t>需要持续加强引导和带教。</t>
  </si>
  <si>
    <t>对MCC指令单理解不透测</t>
  </si>
  <si>
    <t>小组放行人员针对低级别的技术员在工作准备时，需要将施工要点，检查要点和方式讲清楚讲透。</t>
  </si>
  <si>
    <t>收尾测试未确认清楚</t>
  </si>
  <si>
    <t>门再次脱落</t>
  </si>
  <si>
    <t>小组分析学习提高动手能力。</t>
  </si>
  <si>
    <t>没有按照工卡要求核实滑油指示窗口滑油液面</t>
  </si>
  <si>
    <t>各小组加强学员对勤务标准检查上的工卡要求和细节。</t>
  </si>
  <si>
    <t>添加时间晚或不规范</t>
  </si>
  <si>
    <t>飞机发动机滑油添加后没有及时在FLB上填写记录</t>
  </si>
  <si>
    <t>音频选择在F/O位</t>
  </si>
  <si>
    <t>12月22日6768飞机A检执行完工作结束后收尾不到位，音频选择在F/O位，没有恢复到NORM位，发现后直接纠正。</t>
  </si>
  <si>
    <t>发现后直接纠正。</t>
  </si>
  <si>
    <t>对后挂式喷水总管安装的5点钟位置理解不准确</t>
  </si>
  <si>
    <t>小组对首次执行工作的技术员做充分工作准备的同时，需要对执行各个步骤检查确认效果。</t>
  </si>
  <si>
    <t>不确定北部湾桥位554能否试车</t>
  </si>
  <si>
    <t>班组涉及试车人员全员了解北部湾远机位可以进行慢车工作。</t>
  </si>
  <si>
    <t>工作暂停一小时</t>
  </si>
  <si>
    <t>夜班准备会加强各个小组、值班员、定检工作等信息的沟通。</t>
  </si>
  <si>
    <t>踩踏前起轮胎接近前起顶部充气嘴</t>
  </si>
  <si>
    <t>小组对当事人监督后续规范执行。</t>
  </si>
  <si>
    <t>没有做好防护</t>
  </si>
  <si>
    <t>要求小组加强该技术员带教，执行工作时做好安全防护，提高风险意识。</t>
  </si>
  <si>
    <t>飞机上放有3本TLB</t>
  </si>
  <si>
    <t>对该机工作人员提出批评，要求航后工作认真检查，发现不正常的情况。</t>
  </si>
  <si>
    <t>前轮气压值填写不正确</t>
  </si>
  <si>
    <t>发现后重新测量后纠正到正确范围，技术员本季度绩效D。</t>
  </si>
  <si>
    <t>轮胎气压偏差</t>
  </si>
  <si>
    <t>前货舱里面一张拦网没有拉起来</t>
  </si>
  <si>
    <t>要求教员和相关师傅加强该学员带教，并做好对其监督检查。</t>
  </si>
  <si>
    <t>在2米梯架上作业没有安全带</t>
  </si>
  <si>
    <t>小组重点带教，提高风险意识，并向工具间提交工具需求。</t>
  </si>
  <si>
    <t>必检人员没到位的情况下完成工作</t>
  </si>
  <si>
    <t>要求小组重新学习必检工作执行签署要求，关键必检步骤必须要有必检人员在场执行必检。</t>
  </si>
  <si>
    <t>必检人员未在场</t>
  </si>
  <si>
    <t>在签署栏划线未签名</t>
  </si>
  <si>
    <t>后续小组加强对该人员带教，重新学习维修记录签署程序要求，对存在疑问的问题一定提问和讨论。</t>
  </si>
  <si>
    <t>未填写工作准备单</t>
  </si>
  <si>
    <t>要求小组加强对该技术员工作准备单的准备意识，有不做准备单的常见例行工作准备情况必须向主管主任申请合理偏离。</t>
  </si>
  <si>
    <t>借用手套没有用mark笔标记手套号</t>
  </si>
  <si>
    <t>班组评估该人员不满足当前技术级别要求，已不再安排执行签署工卡工作，按照学员安排工作，绩效D。</t>
  </si>
  <si>
    <t>放行人员提前对所放飞机技术状态不了解</t>
  </si>
  <si>
    <t>列为班组重点持续监控人员，加强管理,本季度绩效D。</t>
  </si>
  <si>
    <t>复查发现短停 起飞灯灯丝断漏检</t>
  </si>
  <si>
    <t>现场纠正处理，并指导外部灯光检查方法</t>
  </si>
  <si>
    <t>更换小桌板锁扣后座椅扶手未恢复</t>
  </si>
  <si>
    <t>领出航后工卡忘记签署</t>
  </si>
  <si>
    <t>防撞锥放置过于靠里</t>
  </si>
  <si>
    <t>飞机断电前漏检货仓门未关</t>
  </si>
  <si>
    <t>关闭FC航后忘将机上FC单撤回</t>
  </si>
  <si>
    <t>复查发现拔错跳开关</t>
  </si>
  <si>
    <t>现场纠正处理，班组通报批评学习</t>
  </si>
  <si>
    <t>缺乏环境意识</t>
  </si>
  <si>
    <t>后续清洁溅出油迹，班组通报批评</t>
  </si>
  <si>
    <t>国外航班附加工卡是否适用项选项勾错</t>
  </si>
  <si>
    <t>工作结束未复查</t>
  </si>
  <si>
    <t>风险意识薄弱</t>
  </si>
  <si>
    <t>驶舱清洁不到位</t>
  </si>
  <si>
    <t>航后忘记准备滑油，造成二次派送。</t>
  </si>
  <si>
    <t>办公室补送滑油，班组通报批评</t>
  </si>
  <si>
    <t>现场纠正补借处理，班组通报批评</t>
  </si>
  <si>
    <t>航前未准备吸油棉</t>
  </si>
  <si>
    <t>办公室补送吸油棉清洁，班组通报批评。</t>
  </si>
  <si>
    <t>航前工卡领用忘签署</t>
  </si>
  <si>
    <t>通知归还时补签，班组通报批评</t>
  </si>
  <si>
    <t>短停工卡领用忘签署</t>
  </si>
  <si>
    <t>未按附加工卡执行滑油勤务</t>
  </si>
  <si>
    <t>1、放行人员及时发现问题并进行滑油勤务
2、告知机械员飞机执行国际、长远距离航班任务的一般维护工作</t>
  </si>
  <si>
    <t>航后离机不到位，工作准备单落飞机上</t>
  </si>
  <si>
    <t>航前放行检查发现并带下飞机，小组宣贯，加强工作准备单等单卡管理，有效管控</t>
  </si>
  <si>
    <t>航后放水完成后，跳开关未及时闭合</t>
  </si>
  <si>
    <t>放行检查发现并纠正，小组宣贯，跳开关拔出必须用跳开关夹，航后加强复检</t>
  </si>
  <si>
    <t>航前，短停工具箱打开放在机下且无人监护</t>
  </si>
  <si>
    <t>放行检查发现并纠正，小组宣贯，当事人学习工具管理和航空器监护程序</t>
  </si>
  <si>
    <t>12.17 8317航后放水完成后，跳开关未及时闭合，放行复检时发现并纠正</t>
  </si>
  <si>
    <t>放行检查发现并纠正，小组宣贯，拔出跳开关必须用跳开关夹，航后加强复检</t>
  </si>
  <si>
    <t>后厨房跳开关面板忘记关闭</t>
  </si>
  <si>
    <t>12.17 6735航后放水拔跳开关，工作结束，跳开关闭合后，由于工作被打断，后厨房跳开关面板忘记关闭</t>
  </si>
  <si>
    <t>放行检查发现并纠正，小组宣贯，盖板打开人员离开现场要做好警示标记</t>
  </si>
  <si>
    <t>航后添加发动机滑油未及时写入FLB</t>
  </si>
  <si>
    <t>航后关闭FC，关闭错误</t>
  </si>
  <si>
    <t>放行检查发现，工作人员重新关闭正确单号FC316008,重新办理止挡块FC(LS)。小组宣贯，关闭DD/FC时要仔细核对单号和内容。</t>
  </si>
  <si>
    <t>送机不规范</t>
  </si>
  <si>
    <t>现场教育学员注意地面安全操作事项</t>
  </si>
  <si>
    <t>航后驾驶舱检查漏检</t>
  </si>
  <si>
    <t>轮舱勤务灯不亮漏检</t>
  </si>
  <si>
    <t>12月16号航后B-6735飞机HO1106，机3杨才辉，主起落架轮舱勤务灯，蓝系统液压舱勤务灯不亮未更换勤务灯</t>
  </si>
  <si>
    <t>FADEC转动测试忘关货舱门</t>
  </si>
  <si>
    <t>班组通报批评，当事人总结事件经过深刻检讨。</t>
  </si>
  <si>
    <t>工作准备未借跳开关卡子</t>
  </si>
  <si>
    <t>现场纠正处理，班组通报批评。</t>
  </si>
  <si>
    <t>航后漏检放电刷缺失</t>
  </si>
  <si>
    <t>航前处理时间不足，办理DD(SG).班组会议批评讨论。</t>
  </si>
  <si>
    <t>工作交接单忘记签字</t>
  </si>
  <si>
    <t>接班人员提醒现场纠正处理。</t>
  </si>
  <si>
    <t>由于高空车无法保障且桥位附近梯架不合适执行工作，存在风险</t>
  </si>
  <si>
    <t>班组小组长会宣贯，工具及设备保障问题影响安全及工作的，可寻求其他部门支援，确保工具设备齐全才能开始工作</t>
  </si>
  <si>
    <t>发动机标牌更换工作，机械员工作准备中，未提前确认件号有效性</t>
  </si>
  <si>
    <t>组长检查工作准备时发现并纠正，小组宣贯，强调工作准备彻底及放行复查</t>
  </si>
  <si>
    <t>航后拔跳开关放水后未复位</t>
  </si>
  <si>
    <t>航前检查发现并纠正，小组宣贯，勤务执行完后，机械员何放行一定要进行复查，确认检查正常</t>
  </si>
  <si>
    <t>外部灯光测试后，滑行灯未关闭</t>
  </si>
  <si>
    <t>对工卡理解错误，周检储压器充气不达标</t>
  </si>
  <si>
    <t>放行检查发现并纠正，重新执行充气勤务，确认达到标准并测试无渗漏，小组宣贯，学习周检相关工作</t>
  </si>
  <si>
    <t>工卡填写错误</t>
  </si>
  <si>
    <t>TAWS加载工作准备不到位</t>
  </si>
  <si>
    <t>放行检查发现并纠正，测试工作停止，重新做好工作准备后，在放行监督下完成工作</t>
  </si>
  <si>
    <t>下雨天，耳机乱放未做防护</t>
  </si>
  <si>
    <t>主管巡查发现并纠正，小组宣贯，强调环境因素风险意识，学习工具使用管理规范</t>
  </si>
  <si>
    <t>下雨天，前厨房未做防护</t>
  </si>
  <si>
    <t>航后组长检查发现并纠正，擦干地面积水并检查地面和下电子舱无渗漏，小组宣贯，强调环境风险意识</t>
  </si>
  <si>
    <t>下雨天，工作准备未借V2500发动机防雨罩</t>
  </si>
  <si>
    <t>放行检查发现并纠正，借用V2500发动机防雨罩，小组宣贯，强调环境风险意识及工作准备彻底</t>
  </si>
  <si>
    <t>航后工作恢复不到位</t>
  </si>
  <si>
    <t>航后现场纠正</t>
  </si>
  <si>
    <t>航后打印AMM工卡有效性未选</t>
  </si>
  <si>
    <t>航后D厕所墙面壁纸破损漏检</t>
  </si>
  <si>
    <t>由于壁纸修复工艺需定检客舱组技术支援，办理FC（SP）监控。</t>
  </si>
  <si>
    <t>滑油添加不及时</t>
  </si>
  <si>
    <t>现场纠正处理。班组通报批评。</t>
  </si>
  <si>
    <t>货舱门选择活门手柄盖板未关闭</t>
  </si>
  <si>
    <t>航前遗忘借用工具箱</t>
  </si>
  <si>
    <t>办公室及时补送工具箱。对责任人进行班组通报批评处理。</t>
  </si>
  <si>
    <t>未按要求4人接机</t>
  </si>
  <si>
    <t>现场教育当时人员，如遇人手不足无法满足4人接机，需要报告控制员与放行人员，有控制员与放行人员进行人员调度安排</t>
  </si>
  <si>
    <t>CB拔出未闭合</t>
  </si>
  <si>
    <t>放行检查发现</t>
  </si>
  <si>
    <t>座椅套破损未更换</t>
  </si>
  <si>
    <t>航后大风天气加滑油未使用滑油篮</t>
  </si>
  <si>
    <t>当场进行纠正，并告知风险点</t>
  </si>
  <si>
    <t>航后客舱座椅下方救生衣掉在地板上未发现</t>
  </si>
  <si>
    <t>技术员2王红千和当机放行人员杜唐蓓绩效打D。</t>
  </si>
  <si>
    <t>两个续保的FC都有问题</t>
  </si>
  <si>
    <t>12月6日航后检查发现6962飞机两个续保的FC都有问题，单号316475和316330，续保期限描述有误，续保期限描述为30天或0循环或0小时，已联系MCC做了修改。</t>
  </si>
  <si>
    <t>已联系MCC做了修改</t>
  </si>
  <si>
    <t>FLB没有填飞机号</t>
  </si>
  <si>
    <t>12月6日检查发现1681飞机6日航前FLB没有填飞机号，已记录。</t>
  </si>
  <si>
    <t>没有把日期填写完整</t>
  </si>
  <si>
    <t>事件描述签字栏直接划掉</t>
  </si>
  <si>
    <t>发现后立即纠正。</t>
  </si>
  <si>
    <t>工卡未填写力矩值和磅表号</t>
  </si>
  <si>
    <t>踩反推泵箱子上</t>
  </si>
  <si>
    <t>现场纠正错误行为，经评估该人员违法规范行为较多，个人绩效打D。</t>
  </si>
  <si>
    <t>不持卡绕机</t>
  </si>
  <si>
    <t>现场批评指正，经评估该人员不能满足技术员1级别，按照学员安排工作，绩效打D。</t>
  </si>
  <si>
    <t>BCL1拆的时候发现少个垫片</t>
  </si>
  <si>
    <t>12月6日放行人员付金龙航后6341飞机BCL1拆的时候发现少个垫片，已按手册领取垫片纠正。</t>
  </si>
  <si>
    <t>已按手册领取垫片纠正。</t>
  </si>
  <si>
    <t>3号乘务员座椅头枕支架插入靠背支架的孔内，导致靠背支架断裂</t>
  </si>
  <si>
    <t>12月6日放行人员杜唐蓓6788航后检查发现前面工作者未将3号乘务员座椅头枕支架插入靠背支架的孔内，导致靠背支架断裂，航后领航材已纠正。</t>
  </si>
  <si>
    <t>航后领航材已纠正</t>
  </si>
  <si>
    <t>更换4号主轮时发现前面人员将轮轴上一颗螺栓装反了</t>
  </si>
  <si>
    <t>现场依据工卡纠正</t>
  </si>
  <si>
    <t>更换左前轮时发现前序安装的轮轴套止挡螺栓是松动的</t>
  </si>
  <si>
    <t>已按照工卡要求纠正</t>
  </si>
  <si>
    <t>写本日期没签</t>
  </si>
  <si>
    <t>没有把千斤顶螺纹旋出</t>
  </si>
  <si>
    <t>当场指正。</t>
  </si>
  <si>
    <t>发现3号刹车温度传感器电插头松动</t>
  </si>
  <si>
    <t>已安装拧好纠正</t>
  </si>
  <si>
    <t>做完IDG勤务后工卡上写成黄区</t>
  </si>
  <si>
    <t>现场确认后修改</t>
  </si>
  <si>
    <t>将CFM56IDG托架拿成V2500IDG托架</t>
  </si>
  <si>
    <t>后由其他人员将IDG托架送到位完成工作</t>
  </si>
  <si>
    <t>航后CLB前面本没写完</t>
  </si>
  <si>
    <t>12月1日检查发现6338飞机11月30日航后CLB前面本没写完，就新开一本，旧本未用完部分未作废，已将旧本没有用完部分作废。</t>
  </si>
  <si>
    <t>已将旧本没有用完部分作废</t>
  </si>
  <si>
    <t>借用手套没有第一时间签署</t>
  </si>
  <si>
    <t>约1分种后自己又返回工具间在手套上编号和签署</t>
  </si>
  <si>
    <t>只有拍照没有撕下黄页</t>
  </si>
  <si>
    <t>发现后纠正</t>
  </si>
  <si>
    <t>航后工作做完后未及时在系统上进行工作反馈</t>
  </si>
  <si>
    <t>已对当事人指正并完成反馈</t>
  </si>
  <si>
    <t>航后打开客舱门后未将手柄上的油污清洁干净</t>
  </si>
  <si>
    <t>放行上飞机发现后及时清洁干净，并对当事人进行批评指正。</t>
  </si>
  <si>
    <t>航前工卡领错</t>
  </si>
  <si>
    <t>及时发现并及时纠正。</t>
  </si>
  <si>
    <t>时间压力，对工卡理解不足，未按工卡要求实施工作</t>
  </si>
  <si>
    <t>小组对常见M项工卡进行学习，工作中分工安排合理，减缓时间压力</t>
  </si>
  <si>
    <t>小组内学习维修记录录入规范和要求，放行或高级别人员加强对维修记录系统录入的复查</t>
  </si>
  <si>
    <t>工作者对飞机电源参数不了解</t>
  </si>
  <si>
    <t>加强小组内部专业知识的培训工作，严格晋级资质班组内部审核</t>
  </si>
  <si>
    <t>加强工作准备工作的复查并询问工作者相关准备的工具航材和关键步骤、注意事项，特别是子工卡中的内容</t>
  </si>
  <si>
    <t>航材放工具箱，和工具混放</t>
  </si>
  <si>
    <t>小组加强工具&amp;航材管理程序学习，现场高级别人员监督到位，现场工具管理人员发现不合理情况要举手提出</t>
  </si>
  <si>
    <t>航后轮子磨损见线未发现</t>
  </si>
  <si>
    <t>轮子见线位置不易发现（基本快被压在轮下），但绕机人员检查不够彻底仔细。小组开会宣贯此事，加强对绕机规范方面的带教培训</t>
  </si>
  <si>
    <t>拆装工作中航材掉落</t>
  </si>
  <si>
    <t>班组内部宣贯，工作之前，特别是拆装工作之前，一定做好防护，高级别带教过程中加强行为意识和风险意识带教</t>
  </si>
  <si>
    <t>短停飞机推出后，回到桥位后未清点工具</t>
  </si>
  <si>
    <t>小组长会分析工作者对程序执行有些地方的意识还不足，对工具清点的关键节点不清楚，小组内部宣贯，高级人员别以身作则，对工具三清点节点概念进行分析</t>
  </si>
  <si>
    <t>复查工作准备发现漏拔部分跳开关</t>
  </si>
  <si>
    <t>工具领用不全导致二次借工具</t>
  </si>
  <si>
    <t>班组通报，组长约谈分析。</t>
  </si>
  <si>
    <t>维修记录填写不规范</t>
  </si>
  <si>
    <t>2018.11.29.B-1001，桥位93#机械员张强在填写TLB保留单未按照保留单内容填写完整，未写M项，也未写告知机组O项，现场及时纠正，改正。</t>
  </si>
  <si>
    <t>航材库房</t>
  </si>
  <si>
    <t>领取航材检查发现损坏</t>
  </si>
  <si>
    <t>1681航后排故工作，航材准备时，申请了 三极点接触器 件号：558CA04A40Y00，班组派外场航材人员在航材出库前检查发现该件有损伤，一侧壳体已经翘起变形</t>
  </si>
  <si>
    <t>班组派外场航材人员及时发现，并写明原因按不可用件退料</t>
  </si>
  <si>
    <t>放行发现后补擦。</t>
  </si>
  <si>
    <t>保留单处于审核状态</t>
  </si>
  <si>
    <t>11月25日夜班6338飞机计划10:00回港，办其它保留时发现DD317039处于审核状态，后续联系审核人前日白班办单未走完流程，确认事情已处理，将单子已删除。</t>
  </si>
  <si>
    <t>确认事情已处理，将单子已删除。</t>
  </si>
  <si>
    <t>办理保留错误后修改</t>
  </si>
  <si>
    <t>已当时立即纠正</t>
  </si>
  <si>
    <t>执行轮胎放气不到位</t>
  </si>
  <si>
    <t>后充气更正。</t>
  </si>
  <si>
    <t>拖飞机结束后未及时回复塔台</t>
  </si>
  <si>
    <t>后续班组统一学习，均按程序由维修人员申请。</t>
  </si>
  <si>
    <t>拖飞机偏差</t>
  </si>
  <si>
    <t>没有打印工卡</t>
  </si>
  <si>
    <t>现场纠正让打印工卡后执行工作。</t>
  </si>
  <si>
    <t>工作习惯纠正</t>
  </si>
  <si>
    <t>现场已经纠正。</t>
  </si>
  <si>
    <t>没有发现后货舱门全开位指示灯不亮</t>
  </si>
  <si>
    <t>已让其领航材更换。</t>
  </si>
  <si>
    <t>指挥棒没有关闭</t>
  </si>
  <si>
    <t>1月16日夜班6311退租飞机指挥棒没有关闭依然亮着，放在机头下，联系当机人员关闭。后续引导各组加强维修细节实施。</t>
  </si>
  <si>
    <t>后续引导各组加强维修细节实施。</t>
  </si>
  <si>
    <t>工具使用后复位</t>
  </si>
  <si>
    <t>文字描述有缺失</t>
  </si>
  <si>
    <t>11月16日1005飞机指令单文字描述有缺失，后联系MCC 核实后续步骤。</t>
  </si>
  <si>
    <t>联系MCC 核实后续步骤</t>
  </si>
  <si>
    <t>工作安排时未派人执行</t>
  </si>
  <si>
    <t>11月16日6311飞机19.40下发工作，拆下婴儿摇篮和婴儿摇篮箱，飞机短停23点出港，工作安排时未派人执行。后沟通确认PPC ，婴儿摇篮是同时在山太退租的6298飞机需要，会在山太完成。</t>
  </si>
  <si>
    <t>及时安排处理</t>
  </si>
  <si>
    <t>保留单错误内容</t>
  </si>
  <si>
    <t>后续及时更改。</t>
  </si>
  <si>
    <t>忘记空调数据反馈</t>
  </si>
  <si>
    <t>后经过放行提醒后反馈。</t>
  </si>
  <si>
    <t>MCC要求反馈内容漏执行</t>
  </si>
  <si>
    <t>马桶清洁沟通不畅</t>
  </si>
  <si>
    <t>后续加强执行落实和清洁协作。</t>
  </si>
  <si>
    <t>螺钉垫片装反</t>
  </si>
  <si>
    <t>11月21日6338早上执行四小时过站更换左前轮时技术员3徐欢凯检查认真，发现他人螺钉垫片装反，现场按工卡纠正</t>
  </si>
  <si>
    <t>现场按工卡纠正</t>
  </si>
  <si>
    <t>外站FLB液压油没签署</t>
  </si>
  <si>
    <t>工作处理不当</t>
  </si>
  <si>
    <t>现场批评纠正</t>
  </si>
  <si>
    <t>没有失效反推</t>
  </si>
  <si>
    <t>头顶板探头加温电门在on位</t>
  </si>
  <si>
    <t>现场纠正</t>
  </si>
  <si>
    <t>未检查到位</t>
  </si>
  <si>
    <t>货舱全开位指示灯不亮</t>
  </si>
  <si>
    <t>已让其领航材纠正</t>
  </si>
  <si>
    <t>随意将垃圾箱门的标签贴在头等舱左侧的储物柜门上贴着</t>
  </si>
  <si>
    <t>现场纠正这种随意散漫工作态度</t>
  </si>
  <si>
    <t>没交接防尘帽</t>
  </si>
  <si>
    <t>后续纠正</t>
  </si>
  <si>
    <t>没有将防撞锥摆放到发动机前</t>
  </si>
  <si>
    <t>现场纠正技术员的工作思路</t>
  </si>
  <si>
    <t>现场立即让其学习纠正</t>
  </si>
  <si>
    <t>航前工卡有漏签</t>
  </si>
  <si>
    <t>当场已修改</t>
  </si>
  <si>
    <t>11月16日6922飞机FC 316411办理保留单内容描述有误，发现后立即纠正。</t>
  </si>
  <si>
    <t>已修改</t>
  </si>
  <si>
    <t>滑油液压油项未签署姓名</t>
  </si>
  <si>
    <t>11月15日放行人员肖俊辉检查发现1646飞机FLB 10316380 外站滑油液压油项未签署姓名。</t>
  </si>
  <si>
    <t>TLB上打叉了，没有写作废，没有签字</t>
  </si>
  <si>
    <t>11月12日机械师航后检查认真发现6860飞机TLB 10268513 和 10268514上有人打叉了，没有写作废，没有签字，没有写日期，发现后已经纠正补上。</t>
  </si>
  <si>
    <t>发现后已经纠正补上</t>
  </si>
  <si>
    <t>关闭保留单未填写英文</t>
  </si>
  <si>
    <t>11月12日6948航后技术员关闭DD316952,FC316367未填写英文，mcc退回补齐英文后重新提交。</t>
  </si>
  <si>
    <t>补齐英文后重新提交。</t>
  </si>
  <si>
    <t>误拔错跳开关</t>
  </si>
  <si>
    <t>11月12日6338飞机航后技术员执行更换LOGO灯工作，误拔错跳开关，发现后立即纠正。</t>
  </si>
  <si>
    <t>未检查出机腹螺钉脱出</t>
  </si>
  <si>
    <t>11月9日6921飞机技术员绕机未检查出机腹螺钉脱出，放行人员检查到位，发现后及时修复。</t>
  </si>
  <si>
    <t>发现后及时修复。</t>
  </si>
  <si>
    <t>借用工具间手套未签字</t>
  </si>
  <si>
    <t>11月7日技术员和机务车司机一名人员借用工具间手套未签字，发现后纠正。 </t>
  </si>
  <si>
    <t>发现后纠正。</t>
  </si>
  <si>
    <t>FLB没撕</t>
  </si>
  <si>
    <t>11月11日短停放行人员发现6736飞机8号FLB没撕，9号10号浦东过夜。 </t>
  </si>
  <si>
    <t>轮胎气压标错</t>
  </si>
  <si>
    <t>11月1日航前检查发现技术员将8235飞机4小时飞机轮胎气压标错，误将320飞机看成321飞机，发现后立即纠正。</t>
  </si>
  <si>
    <t>8956FLB签署不完整</t>
  </si>
  <si>
    <t>11月3日8956飞机短停放行人员检查发现外站FLB滑油量和液压油没有签字。</t>
  </si>
  <si>
    <t>未打印amm工卡</t>
  </si>
  <si>
    <t>11月5日1002飞机，mcc指令货仓防腐工作技术员未打印amm工卡，未开始工作，发现后让他立即回去打工卡。</t>
  </si>
  <si>
    <t>发现后让他立即回去打工卡。</t>
  </si>
  <si>
    <t>货舱没有清洁干净</t>
  </si>
  <si>
    <t>11月5日6381飞机前货舱没有清洁干净。</t>
  </si>
  <si>
    <t>货舱清洁不到位</t>
  </si>
  <si>
    <t>主轮的风扇保护盖上一颗固定螺钉没有拧紧</t>
  </si>
  <si>
    <t>11月5日B-1872飞机航后按照MCC20181104032 排故，放行人员检查认真，工作中检查发现以前人员将4号主轮的风扇保护盖上一颗固定螺钉没有拧紧，后续按照手册要求紧固。</t>
  </si>
  <si>
    <t>后续按照手册要求紧固。</t>
  </si>
  <si>
    <t>FLB签署不完整</t>
  </si>
  <si>
    <t>10月30日短停放行人员赵国正检查仔细发现63408459飞机FLB:102694外站飞回浦东航班，滑油项工作者未签字。 </t>
  </si>
  <si>
    <t>滑油项工作者未签字</t>
  </si>
  <si>
    <t>10月30日短停放行人员检查仔细发现6340飞机20日FLB:10305416外站飞回浦东航班，滑油项工作者未签字。</t>
  </si>
  <si>
    <t>大气数据切换旋钮没有复位</t>
  </si>
  <si>
    <t>10月30日航前放行人员检查仔细发现6602飞机大气数据切换旋钮没有复位，后恢复正常。</t>
  </si>
  <si>
    <t>后恢复正常。</t>
  </si>
  <si>
    <t>填写CLB时有漏划项</t>
  </si>
  <si>
    <t>10月27日航后8955飞机技术员填写CLB时有漏划项，发现后立即纠正。 </t>
  </si>
  <si>
    <t>轮胎气压值未调节到最大值</t>
  </si>
  <si>
    <t>10月28日航前技术员将A321飞机8955航前工卡轮胎气压值未调节到最大值，发现后立即纠正。</t>
  </si>
  <si>
    <t>液压油加油面板绳部分漏出未检查到</t>
  </si>
  <si>
    <t>10月27日8408飞机航后绕机技术员未发现液压油加油面板绳部分漏出未检查到。     </t>
  </si>
  <si>
    <t>发现后立即纠正关好</t>
  </si>
  <si>
    <t>电子舱门824没关好</t>
  </si>
  <si>
    <t>10月27日8955飞机串CIDS计算机，技术员将电子舱门824没关好，发现后立即纠正关好。   </t>
  </si>
  <si>
    <t>轴螺母垫固定螺钉垫片装反</t>
  </si>
  <si>
    <t>10月27日8587飞机航后技术员工作认真更换右前轮发现以前人员将轴螺母垫固定螺钉垫片装反，后依据工卡重新安装。   </t>
  </si>
  <si>
    <t>依据工卡重新安装</t>
  </si>
  <si>
    <t>叶片润滑工作，工作准备不足</t>
  </si>
  <si>
    <t>叶片重新拆装</t>
  </si>
  <si>
    <t>29日1001飞机航后工作反馈状态错误</t>
  </si>
  <si>
    <t>立即纠正，并报告MCC</t>
  </si>
  <si>
    <t>航后未发现液压管路有油迹</t>
  </si>
  <si>
    <t>现场纠正，并对机械员严肃批评教育</t>
  </si>
  <si>
    <t>29日8315飞机航后机械员未发现航后报告中的APU维护信息</t>
  </si>
  <si>
    <t>现场纠正
对当事机械员批评教育，发现问题要及时上报处理
本机多名机械员一起工作时要加强沟通和相互检查</t>
  </si>
  <si>
    <t>拆装记录未提交</t>
  </si>
  <si>
    <t>责令万辞迎完成拆装记录的提交</t>
  </si>
  <si>
    <t>学员使用不适用的梯架</t>
  </si>
  <si>
    <t>当场责令学员将不适用的梯架归还，并寻找新的适用梯架</t>
  </si>
  <si>
    <t>学员使用梯子暂时离开时未将梯子锁定</t>
  </si>
  <si>
    <t>已当面对其指出错误并改正，告知其存的风险</t>
  </si>
  <si>
    <t>航后未在45分钟内将水放干净</t>
  </si>
  <si>
    <t>使用发动机包皮保护罩顺序不当</t>
  </si>
  <si>
    <t>当场立即纠正并告知正确的使用顺序，检查包皮内侧完好</t>
  </si>
  <si>
    <t>航前工作准备不充分</t>
  </si>
  <si>
    <t>航后飞机维护信息未检查到</t>
  </si>
  <si>
    <t>1、班组对人员资质再培训评估
2、放行人员及时发现并进行故障排除</t>
  </si>
  <si>
    <t>飞机盖板随意放置地面</t>
  </si>
  <si>
    <t>放行人员当场纠正，铺垫吸油棉在机坪后放置盖板</t>
  </si>
  <si>
    <t>工具设备不齐全</t>
  </si>
  <si>
    <t>航线机械员借用工具一定要按照清单仔细核对。工具不齐全让工具管理员挂牌</t>
  </si>
  <si>
    <t>V2500发动机水洗工作准备不充分未借用HCU失效销子</t>
  </si>
  <si>
    <t>B-6395 航后打印工卡未勾选项目</t>
  </si>
  <si>
    <t>完成补签，并接受PSI现场教育，改正错误</t>
  </si>
  <si>
    <t>短停滑行灯破裂</t>
  </si>
  <si>
    <t>短停放行人员及时发现并更换滑行灯，并要求维修人员加强绕机检查规范</t>
  </si>
  <si>
    <t>蓝系统勤务接近盖板锁扣损伤漏检</t>
  </si>
  <si>
    <t>要求班组所有机械员发现问题需要及时上报，不能由于经验不足产生误判。
上报部门质量扣除石宏鹏个人安全积分</t>
  </si>
  <si>
    <t>飞乌鲁木齐航班前，未执行航线补充工作单</t>
  </si>
  <si>
    <t>航后过夜飞机基地过站时未正确添加滑油</t>
  </si>
  <si>
    <t>放行发现后及时跟机械员指出补加滑油。</t>
  </si>
  <si>
    <t>雨天未关闭客舱门</t>
  </si>
  <si>
    <t>航后当场纠正，并擦拭干净被淋湿区域</t>
  </si>
  <si>
    <t>金工人员对讲机随意放置</t>
  </si>
  <si>
    <t>航后发现75#对讲机直接放置办公室办公桌，后查看工具借用记录为金工人员借用，未随身携带</t>
  </si>
  <si>
    <t>当场纠正</t>
  </si>
  <si>
    <t>PTU接头安装问题</t>
  </si>
  <si>
    <t>放行人员复查时现场进行纠正，班组进行宣贯学习</t>
  </si>
  <si>
    <t>短停送机人员</t>
  </si>
  <si>
    <t>车间扣除机械员孔民安全积分，并在班组进行宣贯</t>
  </si>
  <si>
    <t>航后客舱演示用救生衣破损未检查到位</t>
  </si>
  <si>
    <t>申请扣除机械员吴家斌，肖贵炜个人安全积分，并重新学习SMS-GCB2815宣贯</t>
  </si>
  <si>
    <t>打开登机门，没有拉上警示带</t>
  </si>
  <si>
    <t>已经对学员陈思文再次讲述开关客舱门的要求及注意事项</t>
  </si>
  <si>
    <t>及时补齐漏签项</t>
  </si>
  <si>
    <t>检查不到位</t>
  </si>
  <si>
    <t>记录本回收发放操作偏差</t>
  </si>
  <si>
    <t>航后工卡一项检查不到位</t>
  </si>
  <si>
    <t>2018.11.09，B8407飞机桥位88，机械员在执行航后工卡V2500发动机检查时，有一项打开接近面板检查发动机滑油口盖时未执行到位，后放行人员和该机械员一起打开接近盖板执行检查</t>
  </si>
  <si>
    <t>清洁烤箱完成后，螺钉漏装</t>
  </si>
  <si>
    <t>航后完成烤箱深度清洁后，复原烤箱，后舱有一个烤箱少装一颗螺钉</t>
  </si>
  <si>
    <t>航后放行复查工作完成进度时发现，当场责令工作者重新安装少装的螺钉</t>
  </si>
  <si>
    <t>航后打开右后登机门，未设置防护栏</t>
  </si>
  <si>
    <t>现场纠正，设置防护栏</t>
  </si>
  <si>
    <t>航前未提前2小时</t>
  </si>
  <si>
    <t>11月9日航前，绕机机械员未按基地要求提前2小时到达桥位</t>
  </si>
  <si>
    <t>航后绕机检查时外部灯光漏检</t>
  </si>
  <si>
    <t>航后绕机检查时外部灯光漏检，收尾时发现两侧着陆灯不亮</t>
  </si>
  <si>
    <t>现场纠正，立即更换两侧着陆灯</t>
  </si>
  <si>
    <t>工卡内部选项未勾选</t>
  </si>
  <si>
    <t>电台检查工卡，内部防撞系统型号未勾选（漏签）</t>
  </si>
  <si>
    <t>补签完成</t>
  </si>
  <si>
    <t>工卡表头机号机型漏签</t>
  </si>
  <si>
    <t>工卡表头处，未按规定填写机型和机号（漏签）</t>
  </si>
  <si>
    <t>B9957飞机办理FC只填写了CLB，未填写TLB</t>
  </si>
  <si>
    <t>11.04，B9957飞机短停乘务员写本，当机放行人员由于个人疏忽遗忘，办理FC(SG)316312，只填写了CLB（10074292），未填写TLB。后飞机被南京机务发现。</t>
  </si>
  <si>
    <t>1：个人接受批评和再教育
2：班组重新学习：关于客舱设备保留记录本填写要求的通告</t>
  </si>
  <si>
    <t>航材使用不正确</t>
  </si>
  <si>
    <t>航前牵引杆随意摆放</t>
  </si>
  <si>
    <t>6338航前牵引杆随意摆放在飞机前起落架前方约2米处，且未放置轮挡或采取其他保护措施。由于机场设计桥位82自带斜坡（飞机处于斜坡下方），如果牵引杆顺着斜坡下滑将会撞上飞机前起落架。</t>
  </si>
  <si>
    <t>现场已纠正，现场维修人员立即将牵引杆放置到规定地点</t>
  </si>
  <si>
    <t>6787飞机5日航后客舱救身衣脱落未检出</t>
  </si>
  <si>
    <t>1872短停更换4号主轮，刹车风扇保护罩固定螺钉安装不到位，现场立即纠正</t>
  </si>
  <si>
    <t>11月4日白班1872短停更换4号主轮，刹车风扇保护罩固定螺钉安装不到位</t>
  </si>
  <si>
    <t>现场立即纠正，重新安装固定螺钉，检查正常</t>
  </si>
  <si>
    <t>航前油单未交接给机组</t>
  </si>
  <si>
    <t>2018.11.2，航前79机位B6962飞机，机械员签完油单后放入口袋，没有及时放到驾驶舱，导致机组后面打电话找油单。机械员从定检调至航线不熟悉流程，后告知机械员签完油单需放到驾驶舱小桌板上。</t>
  </si>
  <si>
    <t>V2500飞机执行600小时工作时工作准备不充分</t>
  </si>
  <si>
    <t>2018.11.01，B8956飞机航后执行600小时工作包，机械员做工作准备不充分，未借用量杯，后让办公室帮忙重新借用</t>
  </si>
  <si>
    <t>11.04号短停97机位，B6921飞机短停更换2#主轮保险丝未拿，航材准备不充分。现场纠正。</t>
  </si>
  <si>
    <t>客舱灯管整流器电插头松脱</t>
  </si>
  <si>
    <t>2018.11.02航后在597机位B-1808，客舱灯管不亮，更换灯管后依旧不亮，拆下整流器后未发现后面电插头松脱，申请航材浪费时间。发现后现场纠正，安装电插头后正常。</t>
  </si>
  <si>
    <t>拔出跳开关后未挂跳开关卡子</t>
  </si>
  <si>
    <t>飞机APU断电漏关惯导</t>
  </si>
  <si>
    <t>换轮未核对飞机飞机最大起飞重量</t>
  </si>
  <si>
    <t>现场纠正处理。班组通报警示</t>
  </si>
  <si>
    <t>更换小桌板锁扣忘记取下失效座椅套</t>
  </si>
  <si>
    <t>周检忘借发动机风扇包皮保护套</t>
  </si>
  <si>
    <t>短停绕机未发现起飞灯灯丝熔断</t>
  </si>
  <si>
    <t>取用工具忘闭合工具箱</t>
  </si>
  <si>
    <t>现场纠正处理，班组通报强调机坪风险意识</t>
  </si>
  <si>
    <t>短停忘记撕黄页</t>
  </si>
  <si>
    <t>过站晚放置防撞锥</t>
  </si>
  <si>
    <t>现场纠正处理，班组通报学习。</t>
  </si>
  <si>
    <t>交接班时间的航前忘带交接单</t>
  </si>
  <si>
    <t>工作结束漏复位一个跳开关</t>
  </si>
  <si>
    <t>交接班未绕机复查</t>
  </si>
  <si>
    <t>航后离机驾驶舱留有两瓶水</t>
  </si>
  <si>
    <t>周检工作未带周检附加检查单</t>
  </si>
  <si>
    <t>航后未发现后厨房窗帘止挡块丢失</t>
  </si>
  <si>
    <t>关闭APU前未启用地面电源</t>
  </si>
  <si>
    <t>现场纠正处理，主管约谈</t>
  </si>
  <si>
    <t>未对指令单提供件号进行互换性确认</t>
  </si>
  <si>
    <t>未确认件号的行为</t>
  </si>
  <si>
    <t>更换前轮忘记带润滑脂和吸油棉</t>
  </si>
  <si>
    <t>换轮收尾千斤顶未完全收平</t>
  </si>
  <si>
    <t>手套遗留客舱</t>
  </si>
  <si>
    <t>现场纠正处理，班组通报，</t>
  </si>
  <si>
    <t>手套领用未签字</t>
  </si>
  <si>
    <t>后续纠正补签记录，班组通报批评，班组内部处罚。</t>
  </si>
  <si>
    <t>归还签署</t>
  </si>
  <si>
    <t>误将FLB黄页丢弃</t>
  </si>
  <si>
    <t>温度项计算错误</t>
  </si>
  <si>
    <t>现场修正处理，班组通报批评</t>
  </si>
  <si>
    <t>航后工卡1项漏签</t>
  </si>
  <si>
    <t>17日通知姜诚补签，班组通报批评，设定观察期。</t>
  </si>
  <si>
    <t>接机左发漏挡防撞锥</t>
  </si>
  <si>
    <t>外套遗忘机上</t>
  </si>
  <si>
    <t>外部灯光后未关闭滑行灯</t>
  </si>
  <si>
    <t>航后接机机坪检查FOD有疏漏</t>
  </si>
  <si>
    <t>747转弯经过尾喷气流将一袋螺钉吹散，寻回导致工时延误</t>
  </si>
  <si>
    <t>离机后货仓门没关</t>
  </si>
  <si>
    <t>班组通报批评，主管约谈</t>
  </si>
  <si>
    <t>错判工具导致工时超限</t>
  </si>
  <si>
    <t>更换完前轮未复查新轮胎压</t>
  </si>
  <si>
    <t>疏忽导致记录本位置放错</t>
  </si>
  <si>
    <t>航前纠正处理，班组通报警示</t>
  </si>
  <si>
    <t>现场管控不足</t>
  </si>
  <si>
    <t>拆下日光灯管遗忘在驾驶舱</t>
  </si>
  <si>
    <t>手电放驾驶舱</t>
  </si>
  <si>
    <t>现场纠正处理，班组宣贯：驾驶舱无维修工作，严禁将工具带入驾驶舱，机上无维修工作，严禁将工具带上飞机，从源头杜绝工具遗忘机上的可能性。</t>
  </si>
  <si>
    <t>经验欠缺导致安装费时</t>
  </si>
  <si>
    <t>班组宣贯学习</t>
  </si>
  <si>
    <t>交接检查不到位</t>
  </si>
  <si>
    <t>班组宣贯</t>
  </si>
  <si>
    <t>航后收尾未放置防撞锥</t>
  </si>
  <si>
    <t>班组通报警示，约谈当事人。</t>
  </si>
  <si>
    <t>漏领一份指令单</t>
  </si>
  <si>
    <t>工作提前执行</t>
  </si>
  <si>
    <t>后续MCC将此工作调至6号下发，班组宣贯工作准备需系统里查询确认当日工作，如果无法确定，可以电话询问MCC！</t>
  </si>
  <si>
    <t>乌鲁木齐航班未带滑油未带补充工作单</t>
  </si>
  <si>
    <t>填写TLB前未检查单号连续性</t>
  </si>
  <si>
    <t>接班未对航材件号确认</t>
  </si>
  <si>
    <t>换刹车准备工作不足</t>
  </si>
  <si>
    <t>未确认停机线导致飞机停错停机线。</t>
  </si>
  <si>
    <t>后联系牵引车拖至321停机线，班组通报。</t>
  </si>
  <si>
    <t>软件版本号填写错误</t>
  </si>
  <si>
    <t>12F座椅下救生衣掉落漏检</t>
  </si>
  <si>
    <t>三本检查遗忘FLB</t>
  </si>
  <si>
    <t>违反送机程序</t>
  </si>
  <si>
    <t>找当事人谈话，观察一套班，重新评估当事人能力再做后续处理，小组宣贯</t>
  </si>
  <si>
    <t>排故工作时未打印测试工卡，ipc</t>
  </si>
  <si>
    <t>放行当场发现并批评纠正，小组宣贯</t>
  </si>
  <si>
    <t>周检检查发动机是未使用包皮撑杆</t>
  </si>
  <si>
    <t>发动机未双撑杆工作</t>
  </si>
  <si>
    <t>蓝系统勤务盖板拉绳夹在外面未发现</t>
  </si>
  <si>
    <t>航后执行离机程序不到位</t>
  </si>
  <si>
    <t>工作准备未充分准备</t>
  </si>
  <si>
    <t>液压系统增压未建立有效安全联系</t>
  </si>
  <si>
    <t>未按要求执行九字方针</t>
  </si>
  <si>
    <t>找当事人谈话，观察一套班，重新评估当事人能力再做后续处理</t>
  </si>
  <si>
    <t>驾驶舱面板灯光检查不到位</t>
  </si>
  <si>
    <t>放行当场检查发现并批评纠正</t>
  </si>
  <si>
    <t>关闭货舱门后没有关闭选择活门处盖板</t>
  </si>
  <si>
    <t>航材使用不规范</t>
  </si>
  <si>
    <t>各小组宣贯航材使用规范，强调正确的、安全的行为习惯</t>
  </si>
  <si>
    <t>航后工卡中检查驾驶舱电子门锁时，检查不到位</t>
  </si>
  <si>
    <t>当场发现并纠正，各小组宣贯，加强工卡执行监督和复检</t>
  </si>
  <si>
    <t>周检工作中应急门充气未按工卡要求借用安全销</t>
  </si>
  <si>
    <t>班组小组长会议要求各小组宣贯并整理例行工作中子工作工卡小组内部学习培训，班组质量小组航后重点关注</t>
  </si>
  <si>
    <t>航后工作反馈错误</t>
  </si>
  <si>
    <t>11.15 6787航后，左大翼导航灯封胶未干检查并撤FC工作，航后检查封胶未干，金属胶带完好在位并写本，该工作已经完成，但工作者系统上反馈为否 王帅</t>
  </si>
  <si>
    <t>已经邮件联系后台IT更改，小组内宣贯学习工作反馈程序及相关退单程序</t>
  </si>
  <si>
    <t>航材领用未确认好坏，盘外壳变形未检查出</t>
  </si>
  <si>
    <t>1.小组学习航材领用程序；2.航材准备时，必须确认外观完好和件序号正确；3.发现问题要及时上报；4.所有航材发料单签字之前，必须核对确认系统上数量和件号；5.对于周转件及重要部件必须拍照片留底，确保包装完整；6.航材发料前，航材应按类别分好，且附上清单；7.小组内开会宣贯学习。</t>
  </si>
  <si>
    <t>工作准备不到位，工卡准备错误</t>
  </si>
  <si>
    <t>放行检查发现并纠正，重新做工作准备并打印工卡，再开始工作</t>
  </si>
  <si>
    <t>更换氧气瓶，未按工卡要求施工</t>
  </si>
  <si>
    <t>放行检查发现并纠正，当事人小组内做培训课件讲解</t>
  </si>
  <si>
    <t>航后离机工作不到位</t>
  </si>
  <si>
    <t>放行检查发现并纠正，小组内宣贯，加强航后立即工作质量检查力度</t>
  </si>
  <si>
    <t>学员座椅作动筒调节技能不足，机械员复查不到位</t>
  </si>
  <si>
    <t>放行检查发现并纠正，加强学员技能培训，小组内宣贯加强工作中复查</t>
  </si>
  <si>
    <t>未授权单独工作行为</t>
  </si>
  <si>
    <t>航前交接未带交接单</t>
  </si>
  <si>
    <t>放行检查发现并纠正，通知办公室送交接单</t>
  </si>
  <si>
    <t>工具借用单填写不规范，未填写飞机号</t>
  </si>
  <si>
    <t>白班工具检查时发现并批评教育，当事人已补签</t>
  </si>
  <si>
    <t>工卡归还未签署</t>
  </si>
  <si>
    <t>白班工卡检查时发现并批评教育，当事人已补签</t>
  </si>
  <si>
    <t>手套遗落在办公室</t>
  </si>
  <si>
    <t>办公室检查发现，加强班组人员手套管理</t>
  </si>
  <si>
    <t>FLB撕下红页遗落工具间</t>
  </si>
  <si>
    <t>工具间管理员清理工作台时发现并交还当事人</t>
  </si>
  <si>
    <t>航后发现问题未及时报告，举手意识不足</t>
  </si>
  <si>
    <t>放行赶至8235飞机后机械员才报告，虽然顺利处理完成故障，但造成工作效率低，影响小组人员协调，严重者可能影响到航前出港，强调举手意识，不正常情况要及时通报</t>
  </si>
  <si>
    <t>录本不规范</t>
  </si>
  <si>
    <t>放行人员检查发现并纠正，白班宣贯，举一反三，加强维修系统记录录入规范</t>
  </si>
  <si>
    <t>串件工作写本未填写串件单号</t>
  </si>
  <si>
    <t>放行人员检查发现并纠正，白班宣贯，复习串件工作填写记录规范</t>
  </si>
  <si>
    <t>航后结束，完成最后一次绕机后，未发现108VU面板未关闭</t>
  </si>
  <si>
    <t>放行检查发现并当场纠正，白班班组宣贯</t>
  </si>
  <si>
    <t>航后收尾不到位，遗落一根灯管</t>
  </si>
  <si>
    <t>航前检查发现并拿下飞机，班组批评宣贯</t>
  </si>
  <si>
    <t>未按照工卡要求记录部件件序号</t>
  </si>
  <si>
    <t>工作者交还工卡前复查发现，并按工卡要求填写进气道件序号</t>
  </si>
  <si>
    <t>航前驾驶舱发现垫片</t>
  </si>
  <si>
    <t>航前检查发现并及时处理，重新对当事机械员进行评估，班组内部考核，白班宣贯，加强工作环境管理和离机程序执行到位</t>
  </si>
  <si>
    <t>航后推梯架使用完后，未推至安全区域</t>
  </si>
  <si>
    <t>放行检查发现并纠正，白班宣贯，工作完成后，或无人监护梯架时，梯架必须推回至安全区域内并锁定好</t>
  </si>
  <si>
    <t>航后旅客救生衣掉落漏检</t>
  </si>
  <si>
    <t>11.03 6736航后，旅客座椅下救生衣掉落，工作者未检查到</t>
  </si>
  <si>
    <t>放行检查发现并纠正，白班宣贯</t>
  </si>
  <si>
    <t>航后关闭FC未填写CLB（CLB有相关记录）</t>
  </si>
  <si>
    <t>计算机拆装未准备电子清洁剂</t>
  </si>
  <si>
    <t>放行检查发现并纠正，领用电子清洁剂</t>
  </si>
  <si>
    <t>拆装盖板风险意识不足</t>
  </si>
  <si>
    <t>放行意识到风险后立即终止工作，拆下盖板并放置到安全区域</t>
  </si>
  <si>
    <t>485BR盖板缺一颗螺钉</t>
  </si>
  <si>
    <t>10月24日8235飞机航前检查发现485BR盖板缺一颗螺钉，航后检查未发现，发现后立即纠正安装螺钉。</t>
    <phoneticPr fontId="36" type="noConversion"/>
  </si>
  <si>
    <t>立即纠正安装螺钉</t>
  </si>
  <si>
    <r>
      <rPr>
        <sz val="11"/>
        <color indexed="8"/>
        <rFont val="宋体"/>
        <charset val="134"/>
      </rPr>
      <t>早航后，</t>
    </r>
    <r>
      <rPr>
        <sz val="11"/>
        <color indexed="8"/>
        <rFont val="Calibri"/>
        <family val="2"/>
      </rPr>
      <t>B</t>
    </r>
    <r>
      <rPr>
        <sz val="11"/>
        <color indexed="8"/>
        <rFont val="宋体"/>
        <charset val="134"/>
      </rPr>
      <t>组绕机放行。</t>
    </r>
    <phoneticPr fontId="36" type="noConversion"/>
  </si>
  <si>
    <t>ETOPS飞机标注错误</t>
  </si>
  <si>
    <t>10月23日航后MCC20181023023，ETOPS运行检查单，航前确认由8236飞机执行HO1381，浦东到札幌08：55出港。但是在排班表上标注的时候标注到8235飞机上，后再次核实的时候及时发现标注错误，立马安排机械员执行8236ETOPS运行检查单。</t>
  </si>
  <si>
    <t>立即安排机械员执行8236ETOPS运行检查单。</t>
  </si>
  <si>
    <t>机务系统“在翼拆装”模块有“制定中”未提交条目</t>
  </si>
  <si>
    <t>10月23日检查发现有技术员在机务系统“在翼拆装”模块有“制定中”未提交条目，发现后立即纠正。</t>
  </si>
  <si>
    <t>更换客舱侧壁灯未写clb</t>
  </si>
  <si>
    <t>10月19日8536飞机技术员航后更换客舱侧壁灯未写clb，发现后立即纠正。</t>
  </si>
  <si>
    <t>接机未提前15分钟到位</t>
  </si>
  <si>
    <t>10月19日6963飞机航后技术员接机未提前15分钟到位，接机人员未提前安排到位。</t>
  </si>
  <si>
    <t>手持话筒上面有失效警告标牌</t>
  </si>
  <si>
    <t>10月19日6861飞机航后技术员检查发现第三观察员手持话筒上面有失效警告标牌单号为DD：316760，但是tlb上面写的10.16已经撤单子并且是更换了副驾侧的手持话筒。</t>
    <phoneticPr fontId="36" type="noConversion"/>
  </si>
  <si>
    <t>按要求已取下标牌</t>
  </si>
  <si>
    <r>
      <t>16</t>
    </r>
    <r>
      <rPr>
        <sz val="11"/>
        <color indexed="8"/>
        <rFont val="宋体"/>
        <charset val="134"/>
      </rPr>
      <t>日</t>
    </r>
    <r>
      <rPr>
        <sz val="11"/>
        <color indexed="8"/>
        <rFont val="Calibri"/>
        <family val="2"/>
      </rPr>
      <t>PB</t>
    </r>
    <r>
      <rPr>
        <sz val="11"/>
        <color indexed="8"/>
        <rFont val="宋体"/>
        <charset val="134"/>
      </rPr>
      <t>万辞迎完成工作。</t>
    </r>
    <phoneticPr fontId="36" type="noConversion"/>
  </si>
  <si>
    <t>10月19日6948飞机航后技术员接机未提前15分钟到位，飞机提前1个小时工作者个人未及时关注到位。</t>
  </si>
  <si>
    <t>晚到停机位（未漏接）</t>
  </si>
  <si>
    <t>将工作误反馈为完成</t>
  </si>
  <si>
    <t>10月20日B-8536飞机航后执行定期润滑VBV主副调节放气门丝杠做动器和目视检查VBV系统辅助软轴工作，飞机停靠57桥位无法试车，PPC通知退单，航后工作反馈时，技术员将工作误反馈为完成，发现后立即联系PPC做了修改。</t>
  </si>
  <si>
    <t>发现后立即联系PPC做了修改</t>
  </si>
  <si>
    <t>液压油项未签字</t>
  </si>
  <si>
    <t>10月19日放行人员检查发现8587飞机18日航后放行液压油项未签字。</t>
    <phoneticPr fontId="36" type="noConversion"/>
  </si>
  <si>
    <r>
      <t>18</t>
    </r>
    <r>
      <rPr>
        <sz val="11"/>
        <color indexed="8"/>
        <rFont val="宋体"/>
        <charset val="134"/>
      </rPr>
      <t>日航后放行浦</t>
    </r>
    <r>
      <rPr>
        <sz val="11"/>
        <color indexed="8"/>
        <rFont val="Calibri"/>
        <family val="2"/>
      </rPr>
      <t>D</t>
    </r>
    <r>
      <rPr>
        <sz val="11"/>
        <color indexed="8"/>
        <rFont val="宋体"/>
        <charset val="134"/>
      </rPr>
      <t>梁栋</t>
    </r>
    <phoneticPr fontId="36" type="noConversion"/>
  </si>
  <si>
    <t>关闭记录只有TLB，没写CLB</t>
  </si>
  <si>
    <t>10月19日航后检查发现6921飞机保留单FC316169，关闭记录只有TLB，没写CLB。</t>
    <phoneticPr fontId="36" type="noConversion"/>
  </si>
  <si>
    <r>
      <t>19</t>
    </r>
    <r>
      <rPr>
        <sz val="11"/>
        <color indexed="8"/>
        <rFont val="宋体"/>
        <charset val="134"/>
      </rPr>
      <t>日</t>
    </r>
    <r>
      <rPr>
        <sz val="11"/>
        <color indexed="8"/>
        <rFont val="Calibri"/>
        <family val="2"/>
      </rPr>
      <t>PD</t>
    </r>
    <r>
      <rPr>
        <sz val="11"/>
        <color indexed="8"/>
        <rFont val="宋体"/>
        <charset val="134"/>
      </rPr>
      <t>张晨华，修复水龙头，无</t>
    </r>
    <r>
      <rPr>
        <sz val="11"/>
        <color indexed="8"/>
        <rFont val="Calibri"/>
        <family val="2"/>
      </rPr>
      <t>CLB</t>
    </r>
    <phoneticPr fontId="36" type="noConversion"/>
  </si>
  <si>
    <t>轮毂外套罩子装反</t>
  </si>
  <si>
    <t>10月15日技术员做6948飞机航后，更换3号主轮，将轮毂外套罩子装反，发现后立即纠正。</t>
  </si>
  <si>
    <t>现后立即纠正。</t>
  </si>
  <si>
    <t>工卡中有漏签项</t>
  </si>
  <si>
    <t>10月15航后工作技术员执行周检工卡，工卡中有漏签项，发现后立即纠正。</t>
  </si>
  <si>
    <t>195BB盖板内部挂绳外露</t>
  </si>
  <si>
    <t>10月14日8235飞机短停绕机检查发现195BB盖板内部挂绳外露。</t>
  </si>
  <si>
    <t>已重新盖好</t>
  </si>
  <si>
    <t>绕机没有发现3号主轮胎侧鼓包</t>
  </si>
  <si>
    <t>10月11日航后6922飞机停144，技术员绕机没有发现3号主轮胎侧鼓包，放行人员检查发现问题，航后立即安排人员更换3号主轮。</t>
  </si>
  <si>
    <t>立即安排人员更换3号主轮</t>
  </si>
  <si>
    <t>工卡字迹潦草</t>
  </si>
  <si>
    <t>10月11日航后技术员签署工卡字迹潦草，已让技术员更正重新签署。</t>
  </si>
  <si>
    <t>更正重新签署</t>
  </si>
  <si>
    <t>液压油项FLB未填写</t>
  </si>
  <si>
    <t>10月11日放行人员航后检查8457飞机发现外站液压油项FLB未填写。</t>
  </si>
  <si>
    <t>没有填写温度多少</t>
  </si>
  <si>
    <t>10月7日夜班技术员执行完检查液压系统的储压器的氮气充气压力工卡，没有填写温度多少，已纠正。</t>
  </si>
  <si>
    <t>右前登机门开门未拉安全带</t>
  </si>
  <si>
    <t>10月11日1681飞机桥位86右前登机门开门未拉安全带，本机机械员未操作过，有客舱组人员在工作，现场立即纠正。</t>
  </si>
  <si>
    <t>现场立即纠正</t>
  </si>
  <si>
    <t>飞机发动机包皮打开，没有包皮保护垫，</t>
  </si>
  <si>
    <t>10月11日6381飞机交接班发现飞机发动机包皮打开，没有包皮保护垫，没有尖角保护套，发现后立即纠正。</t>
    <phoneticPr fontId="36" type="noConversion"/>
  </si>
  <si>
    <r>
      <t>11</t>
    </r>
    <r>
      <rPr>
        <sz val="11"/>
        <color indexed="8"/>
        <rFont val="宋体"/>
        <charset val="134"/>
      </rPr>
      <t>日浦</t>
    </r>
    <r>
      <rPr>
        <sz val="11"/>
        <color indexed="8"/>
        <rFont val="Calibri"/>
        <family val="2"/>
      </rPr>
      <t>B</t>
    </r>
    <r>
      <rPr>
        <sz val="11"/>
        <color indexed="8"/>
        <rFont val="宋体"/>
        <charset val="134"/>
      </rPr>
      <t>白班，浦</t>
    </r>
    <r>
      <rPr>
        <sz val="11"/>
        <color indexed="8"/>
        <rFont val="Calibri"/>
        <family val="2"/>
      </rPr>
      <t>A</t>
    </r>
    <r>
      <rPr>
        <sz val="11"/>
        <color indexed="8"/>
        <rFont val="宋体"/>
        <charset val="134"/>
      </rPr>
      <t>夜班</t>
    </r>
    <phoneticPr fontId="36" type="noConversion"/>
  </si>
  <si>
    <t>接机指挥有误</t>
  </si>
  <si>
    <t>10月10日白班6922飞机短停接机技术员拿指挥棒接机，飞机划入未看清警戒员手势提前做出停止手势，造成飞机提前刹车，查看飞机离停止线相差不到1米，不影响加油及上下客。</t>
  </si>
  <si>
    <t>不影响加油及上下客</t>
  </si>
  <si>
    <t>开滑油工具直接放在地上</t>
  </si>
  <si>
    <t>10月11日8068飞机桥位92学员加滑油，开滑油工具直接放在地上。</t>
  </si>
  <si>
    <t>外站航后座椅按钮失效未办理保留</t>
  </si>
  <si>
    <t>10月6日短停发现6618昆明外站航后，26D座椅按钮失效，只是检查后回本了，未办理保留</t>
  </si>
  <si>
    <t>风挡玻璃未清洁干净</t>
  </si>
  <si>
    <t>10月6日航前检查发现B-8587驾驶舱左右风挡玻璃未清洁干净，现场清理</t>
  </si>
  <si>
    <t>现场清理</t>
  </si>
  <si>
    <t>工作没有及时完成</t>
  </si>
  <si>
    <t>10月4日6396四小时有主起润滑舱门作动筒工作，工作没有及时完成，后值班员及时发现重新安排人员完成。</t>
  </si>
  <si>
    <t>及时发现重新安排人员完成。</t>
  </si>
  <si>
    <t>11HK搭底线缺少螺钉和螺帽</t>
  </si>
  <si>
    <t>10月4日6338航后发现11HK搭底线缺少螺钉和螺帽并且用保险丝固定，航后依据ipc领取螺钉和螺帽重新安装。</t>
    <phoneticPr fontId="36" type="noConversion"/>
  </si>
  <si>
    <t>航后依据ipc领取螺钉和螺帽重新安装。</t>
  </si>
  <si>
    <t>检查发现1号主轮防尘罩装反</t>
  </si>
  <si>
    <t>10月4日6640航后检查发现1号主轮防尘罩装反，航后依据工卡重新安装，检查正常</t>
    <phoneticPr fontId="36" type="noConversion"/>
  </si>
  <si>
    <t>航后依据工卡重新安装，检查正常</t>
  </si>
  <si>
    <t>发现192KB盖板螺钉基座坏了</t>
  </si>
  <si>
    <t>10月4日6788航前发现192KB盖板螺钉基座坏了，技术员绕机没及时发现，现场纠正。</t>
  </si>
  <si>
    <t>右前客舱门开着没拉安全带</t>
  </si>
  <si>
    <t>10月3日1808航后技术员检查发现右前客舱门开着没拉安全带，现场纠正拉上</t>
  </si>
  <si>
    <t>现场纠正拉上</t>
  </si>
  <si>
    <t>滑油口盖锁扣没扣好</t>
  </si>
  <si>
    <t>10月3日6618飞机航后技术员右发滑油口盖锁扣没扣好，处于半开状态，现场纠正盖好</t>
  </si>
  <si>
    <t>现场纠正盖好</t>
  </si>
  <si>
    <t>废签署不规范</t>
  </si>
  <si>
    <t>10月2日1646短停发现CLB 10044200此页作废签署不规范，未写名字和日期</t>
    <phoneticPr fontId="36" type="noConversion"/>
  </si>
  <si>
    <t>左发反推上部发现贴有纸胶带</t>
  </si>
  <si>
    <t>10月2日短停6735左发反推上部发现贴有纸胶带，清理纸胶带，检查反推没有损伤</t>
  </si>
  <si>
    <t>清理纸胶带</t>
  </si>
  <si>
    <t>驾驶舱发现一个螺钉</t>
  </si>
  <si>
    <t>10月2日短停6735驾驶舱发现一个螺钉，现场检查没有发现驾驶舱各部件有螺钉丢失，螺钉清理。</t>
  </si>
  <si>
    <t>螺钉清理。</t>
  </si>
  <si>
    <t>副驾侧侧杆垫用0.5保险丝固定</t>
  </si>
  <si>
    <t>9月29日6341航后工作发现副驾侧侧杆垫用0.5保险丝固定，应该用线固定，航后已纠正。</t>
  </si>
  <si>
    <t>指令工卡与内容不一致</t>
  </si>
  <si>
    <t>8537飞机航后PPC指令工卡与内容不一致，封面拆换滑梯，内容是救生包。</t>
  </si>
  <si>
    <t>已联系pmcc做了修改</t>
  </si>
  <si>
    <t>短停未借手电</t>
  </si>
  <si>
    <t>9957四点半短停未借手电，放行发现后及时纠正</t>
  </si>
  <si>
    <t>当场整改</t>
  </si>
  <si>
    <t>工具摆放不当</t>
  </si>
  <si>
    <t>B1645航后内六角组套直接摆放在驾驶舱中央操纵台</t>
  </si>
  <si>
    <t>航后检查配平螺钉</t>
  </si>
  <si>
    <t>B1645右发震动值高，航后检查配平螺钉直接踩踏在进气道未进行保护。</t>
  </si>
  <si>
    <t>航后当场纠正</t>
  </si>
  <si>
    <t>6381飞机航后3号乘务员座椅固定销脱开未检出</t>
  </si>
  <si>
    <t>6381飞机航后3号乘务员座椅固定销脱开未检出，发现后立即修复</t>
  </si>
  <si>
    <t>6381飞机航后VBV润滑工作开包皮未使用保护套</t>
  </si>
  <si>
    <t>6381飞机1发润滑vbv工作时机械员未使用包皮保护套，现场工具已借，立即纠正</t>
  </si>
  <si>
    <t>泊位系统未提前打开</t>
  </si>
  <si>
    <t>10-27短停到达机位后，自动泊位系统未在飞机到达前十分钟打开，发现后立即打开泊位系统</t>
  </si>
  <si>
    <t>送飞机人员未到位</t>
  </si>
  <si>
    <t>2018年10月21日6861飞机航前，飞机闪灯时正处于交接班时间，送飞机人员未及时到位，接班人员未到，后放行人员送飞机</t>
  </si>
  <si>
    <t>短停驾驶舱未检查下ECAM相关页面</t>
  </si>
  <si>
    <t>B-8539短停机械员驾驶舱检查时，只是按照工卡检查需要的几个页面，没有检查全部的ECAM页面</t>
  </si>
  <si>
    <t>发现后立即要求重新检查驾驶舱区域。</t>
  </si>
  <si>
    <t>27日白班过站机械员将一只手套遗落在工卡领用台上</t>
  </si>
  <si>
    <t>27日白班8539飞机短停过站，机械员领用工卡时将一只手套遗落在工卡领用台上</t>
  </si>
  <si>
    <t>虹桥6618飞机雷达罩超标，浦东从8458飞机拆下雷达罩</t>
  </si>
  <si>
    <t>机械员在写本时误将机号6618写成了6861，发现后立即纠正</t>
  </si>
  <si>
    <t>25日1001飞机航前未携带航线补充工作单</t>
  </si>
  <si>
    <t>25日1001飞机飞国际航班，航前工卡未带航线补充工作单，发现后立即补充执行，航班未影响</t>
  </si>
  <si>
    <t>8539飞机航后工作未借发动机包皮保护罩</t>
  </si>
  <si>
    <t>8539飞机航后周检未借发动机包皮保护罩，发现后重新领用</t>
  </si>
  <si>
    <r>
      <rPr>
        <sz val="11"/>
        <color indexed="8"/>
        <rFont val="宋体"/>
        <charset val="134"/>
      </rPr>
      <t>包皮</t>
    </r>
    <r>
      <rPr>
        <sz val="11"/>
        <color indexed="8"/>
        <rFont val="Calibri"/>
        <family val="2"/>
      </rPr>
      <t>_</t>
    </r>
    <r>
      <rPr>
        <sz val="11"/>
        <color indexed="8"/>
        <rFont val="宋体"/>
        <charset val="134"/>
      </rPr>
      <t>尖角保护套</t>
    </r>
    <phoneticPr fontId="36" type="noConversion"/>
  </si>
  <si>
    <t>8539飞机24日航后水洗发动机</t>
  </si>
  <si>
    <t>24日航后8539飞机水洗发动机工作，机械员在借用水洗设备是未领取水洗用的水管，发现后重新借用</t>
  </si>
  <si>
    <t>发动机包皮撑杆没有锁定到位</t>
  </si>
  <si>
    <t>24日B-6381机械员航后开发动机包皮检查完毕后，发动机包皮撑杆没有锁定到位，检查发现后重新开包皮锁定撑杆。</t>
  </si>
  <si>
    <t>周检储压器充气未第一时间拉氮气瓶</t>
  </si>
  <si>
    <t>2018.10.20，B1808,桥位505，新晋机械员在执行周检工作时发现绿系统需要充气，但未第一时间让办公室通知司机拉氮气瓶，而是执行其他工作，快工作收尾时才想起来拉气瓶，浪费了大量时间</t>
  </si>
  <si>
    <t>加强全员宣贯航后工作需要统筹安排，避免浪费不必要的等待时间</t>
  </si>
  <si>
    <t>发电机电门设置在OFF位</t>
  </si>
  <si>
    <t>10.24号在595机位机械员发现发电机电门设置在OFF位，但未按入。我发现后将电门按入。</t>
  </si>
  <si>
    <t>打开前右客舱门未拉警示带</t>
  </si>
  <si>
    <t>10.23在507机位B-1001飞机机械员打开前右客舱门未拉警示带，现场及时纠正。拉上安全警示带。</t>
  </si>
  <si>
    <t>航前撕FLB黄页误将红页撕下</t>
  </si>
  <si>
    <t>2018.10.21，B6921，桥位91号桥，放行人员飞机签署放行后去别的桥位放行飞机，后通知机械员等机组过来签署完以后帮忙撕FLB的黄页，该机械员由于个人原因在撕黄页时误将红叶也撕下了。后被放行人员发现并纠正</t>
  </si>
  <si>
    <t>航前测气压未用专用测漏剂</t>
  </si>
  <si>
    <t>10.23航前机械员自己测气压，看办公室没有专用测漏剂，自己制作测漏剂，技术员发现后及时制止，并申请专用测漏剂</t>
  </si>
  <si>
    <t>耳机包借出后到达机位后未背</t>
  </si>
  <si>
    <t>10.23航前摘管套测气压，为图方便，暂时把耳机包直接放地上，另一技术员发现后及时制止</t>
  </si>
  <si>
    <t>10.17日航后机械员在583机位B-1003执行航后工作主轮磨损漏检</t>
  </si>
  <si>
    <t>现场纠正，告知主轮磨平状态</t>
  </si>
  <si>
    <t>16日航后换前轮机械员对前轮千斤顶使用不熟悉</t>
  </si>
  <si>
    <t>航后换前轮，机械员发现前起千斤顶无法顶升，后发现通气孔未打开，打开后使用正常</t>
  </si>
  <si>
    <t>加强工具使用培训</t>
  </si>
  <si>
    <t>工具无人看护</t>
  </si>
  <si>
    <t>可用机轮预充气时，将充气设备工具放置在机轮处但无人员看护</t>
  </si>
  <si>
    <t>现场纠正，且向所有人员宣贯工具看护问题</t>
  </si>
  <si>
    <t>周检未借用风扇包皮保护罩</t>
  </si>
  <si>
    <t>2018.10.16，B6395，桥位597，机械员因交接班原因，周检工作未借用风扇包皮保护罩</t>
  </si>
  <si>
    <t>加强宣贯交接班工作时也需要做好工作前的准备，借用好相关保护设备</t>
  </si>
  <si>
    <t>航前工卡归还未签字</t>
  </si>
  <si>
    <t>2018.10.17,B6670航前工卡归还后未签署归还记录，后补签</t>
  </si>
  <si>
    <t>航后前轮舱门放下手柄未插销子</t>
  </si>
  <si>
    <t>10.08，B8408，桥位150，机械员航后前轮舱门放下手柄未插销子，发现后及时纠正</t>
  </si>
  <si>
    <t>短停，轮挡取出时机不对</t>
  </si>
  <si>
    <t>10.07，B1003，桥位812，机械员停留刹车未设置就撤离轮挡，现场放行人员及时纠正</t>
  </si>
  <si>
    <t>桥位分散，航班时间靠后，未满足4人接机</t>
  </si>
  <si>
    <t>接机人员接机前主动报告：办公室人员不足，62#桥位周围无其他人员，导致无法满足4人接机</t>
  </si>
  <si>
    <t>航前未带工具箱</t>
  </si>
  <si>
    <t>航后结束梯架未停放到制定位置</t>
  </si>
  <si>
    <t>航前发现后纠结</t>
  </si>
  <si>
    <t>过站接飞机，飞机未到位时接机人员坐在空调管架子上</t>
  </si>
  <si>
    <t>2018.08.03，B1006，桥位80，过站接飞机，飞机未到位时接机人员坐在空调管架子上，放行人员到时才没有坐架子上</t>
  </si>
  <si>
    <t>4日航后换轮组工具准备不全</t>
  </si>
  <si>
    <t>航后换轮组借用新配备的千斤顶，未借气管，后来补借</t>
  </si>
  <si>
    <t>对于新设备加强使用培训</t>
  </si>
  <si>
    <t>6736飞机T2CAS更换</t>
  </si>
  <si>
    <t>航后工作者更换完计算机在办公室退完航材将数据盘放电脑桌上，未放置正确位置</t>
  </si>
  <si>
    <t>对当事人批评教育</t>
  </si>
  <si>
    <t>航后更换新CLB时，将起止编号编写错误</t>
  </si>
  <si>
    <t>航后更换新CLB时，麻痹大意，将新本的起止编号录成了旧本的起止编号，造成其他机务人员在完成工作录入时无法正确保存数据</t>
  </si>
  <si>
    <t>系统修改相关起止编号，并重新学习三本更换程序</t>
  </si>
  <si>
    <t>退航材时，库房未在系统上接收，航线机械员就离开</t>
  </si>
  <si>
    <t>机械员携带航材去库房退料，库房人员未在系统上接收退料，机械员就离开现场</t>
  </si>
  <si>
    <t>早会宣贯退料注意事项</t>
  </si>
  <si>
    <t>油桶未盖盖子</t>
  </si>
  <si>
    <t>航前放燃油沉淀，油桶内有燃油，但是人离开油桶时未将盖子盖好</t>
  </si>
  <si>
    <t>拔出跳开关后未安装跳开关卡子</t>
  </si>
  <si>
    <t>安装unit上的管子时未使用双扳手</t>
  </si>
  <si>
    <t>离机未将FCU面板VOR开关复位</t>
  </si>
  <si>
    <t>离机未将停留刹车设置在ON位</t>
  </si>
  <si>
    <t>2018.10.25.B-8539飞机航后工作完成机械员石德保未将停留刹车设置在ON位。放行最后离机发现处理，报告人：曹立营</t>
  </si>
  <si>
    <t>现场纠正处理，班组内通报</t>
  </si>
  <si>
    <t>双向互换性确认不彻底</t>
  </si>
  <si>
    <t>雷达罩检查不到位</t>
  </si>
  <si>
    <t>整改措施：放行人员提醒后推梯架检查，将血迹擦干，清洁雷达罩，详细敲击检查雷达罩未发现结构损伤，之后放行人员强调了对于飞机结构损伤的检查判断流程，并且对于所有驻外人员重申了外站工作也要完全按照基地的标准要求执行。</t>
  </si>
  <si>
    <t>控制员将待送打印纸遗忘工具间</t>
  </si>
  <si>
    <t>国际航班忘带滑油</t>
  </si>
  <si>
    <t>与机组沟通不当</t>
  </si>
  <si>
    <t>整改措施：放行人员已向哈尔滨全体驻外人宣贯各项标准，以及寒冷地区的容易出现问题的快速解决方法，并注意与机组沟通技巧，告知明确详细，避免不必要的延误。</t>
  </si>
  <si>
    <t>航后收工遗忘交接飞机</t>
  </si>
  <si>
    <t>武警交接</t>
  </si>
  <si>
    <t>航后遗忘记录空调参数</t>
  </si>
  <si>
    <t>自行打印子工卡漏签</t>
  </si>
  <si>
    <t>工卡签字过于潦草</t>
  </si>
  <si>
    <t>滑油量写错位置</t>
  </si>
  <si>
    <t>机组遗漏物品漏检</t>
  </si>
  <si>
    <t>点火导线与附近管子有接触</t>
  </si>
  <si>
    <t>工作中断导致密封胶失效</t>
  </si>
  <si>
    <t>工作准备不足延误工时</t>
  </si>
  <si>
    <t>现场纠正处理，通报学习</t>
  </si>
  <si>
    <t>现场纠正教育，通报学习</t>
  </si>
  <si>
    <t>过早撤除前轮挡</t>
  </si>
  <si>
    <t>工作准备不足，造成航后工作没能彻底完成</t>
  </si>
  <si>
    <t>班组通报批评学习</t>
  </si>
  <si>
    <t>方向舵处油迹上报不及时</t>
  </si>
  <si>
    <t>航后工卡漏签两处N/A</t>
  </si>
  <si>
    <t>旅客救生衣掉落漏检</t>
  </si>
  <si>
    <t>航后工卡完成机长侧PFD，ND仍未关</t>
  </si>
  <si>
    <t>航后未及时安装起落架安全销</t>
  </si>
  <si>
    <t>清洁烤箱后2号烤箱内部盖板忘装</t>
  </si>
  <si>
    <t>现场纠正处理，主管席约谈</t>
  </si>
  <si>
    <t>滑油勤务面板锁扣未关到位</t>
  </si>
  <si>
    <t>现场纠正教育，班组通报</t>
  </si>
  <si>
    <t>长短停机下无人监护</t>
  </si>
  <si>
    <t>班组通报，主管约谈</t>
  </si>
  <si>
    <t>附加工作完成未及时在系统上反馈</t>
  </si>
  <si>
    <t>航后机组供氧电门和no smoking电门状态漏检</t>
  </si>
  <si>
    <t>接收工具未核对耗材，延误工时</t>
  </si>
  <si>
    <t>三人接机</t>
  </si>
  <si>
    <t>2018.10.17   B-6963    计划00:10落地，桥位97，机械员曹立营接机前找98和96人员帮忙接机，飞机提前00:02落地13分滑入，98人员未能及时到位，导致3人接机。对飞机实际落地时间监控不到位。导致违反HO-62-107-4.6.4.3.报告人：曹立营</t>
  </si>
  <si>
    <t>班组通报整改，严格执行4人接机</t>
  </si>
  <si>
    <t>舱门阻尼作动筒充气剪错保险丝</t>
  </si>
  <si>
    <t>开起落架舱门时机不对</t>
  </si>
  <si>
    <t>航前机下无人监护</t>
  </si>
  <si>
    <t>现场纠正教育，班组通报处理</t>
  </si>
  <si>
    <t>工具漏借</t>
  </si>
  <si>
    <t>拆烤箱未拔跳开关</t>
  </si>
  <si>
    <t>周检工卡漏签</t>
  </si>
  <si>
    <t>2018.10.17 B-6311，航后机械员姜诚周检工卡漏签，放行复查发现纠正。报告人：倪志军。</t>
  </si>
  <si>
    <t>航后救生衣掉落漏检</t>
  </si>
  <si>
    <t>雷达罩血迹未清洁</t>
  </si>
  <si>
    <t>航后工卡漏检</t>
  </si>
  <si>
    <t>CVR测试后电门未复位</t>
  </si>
  <si>
    <t>离机后货舱门未关</t>
  </si>
  <si>
    <t>工作准备缺乏环境意识</t>
  </si>
  <si>
    <t>短停工卡漏签</t>
  </si>
  <si>
    <t>过站机坪漏检FOD</t>
  </si>
  <si>
    <t>20181016，1006飞机短停，由于飞机临落地时更改桥位，原计划叫隔壁桥位帮忙四人接机，再行调派人手时间不足，导致三人接机。报告人：付双双</t>
  </si>
  <si>
    <t>班组通报整改，提高接机时间、人员裕度</t>
  </si>
  <si>
    <t>违反班组工作规定</t>
  </si>
  <si>
    <t>离机应急灯开关在ARM位</t>
  </si>
  <si>
    <t>工具航材混放</t>
  </si>
  <si>
    <t>更换抽拉组件未写明位置</t>
  </si>
  <si>
    <t>学员带教</t>
  </si>
  <si>
    <t>现场纠正处理，通报带教人员整改</t>
  </si>
  <si>
    <t>离机未复位FCU面板电门</t>
  </si>
  <si>
    <t>TLB未写打印纸拆下件号</t>
  </si>
  <si>
    <t>20181013，1646航后机械员唐凯填写TLB未写打印纸拆下件号，报告人：徐海</t>
  </si>
  <si>
    <t>断电轮舱未收</t>
  </si>
  <si>
    <t>完成座椅修复忘将失效座椅套摘下</t>
  </si>
  <si>
    <t>接班未对已完成工作复检</t>
  </si>
  <si>
    <t>航后未在第一时间装起落架安全销</t>
  </si>
  <si>
    <t>航后绕机漏检</t>
  </si>
  <si>
    <t>航后工卡参考温度漏填</t>
  </si>
  <si>
    <t>随机文件夹工卡更换错误</t>
  </si>
  <si>
    <t>航后放行FLB红页忘撕</t>
  </si>
  <si>
    <t>TLB漏签</t>
  </si>
  <si>
    <t>环境意识欠缺导致工具准备不足</t>
  </si>
  <si>
    <t>过站机坪检查不仔细</t>
  </si>
  <si>
    <t>A321主轮初始气压超限未执行放气勤务</t>
  </si>
  <si>
    <t>下班忘记归还手套</t>
  </si>
  <si>
    <t>手套未归还</t>
  </si>
  <si>
    <t>航前,未带镜面抹布</t>
  </si>
  <si>
    <t>放出襟翼后，忘记关闭防撞灯</t>
  </si>
  <si>
    <t>现场纠正处理李</t>
  </si>
  <si>
    <t>排班时间过早</t>
  </si>
  <si>
    <t>班组通报警示学习</t>
  </si>
  <si>
    <t>航前晚到</t>
  </si>
  <si>
    <t>工具清单未随身携带</t>
  </si>
  <si>
    <t>TLB漏写打印纸拆下件号</t>
  </si>
  <si>
    <t>填写CLB漏掉一页</t>
  </si>
  <si>
    <t>监护飞机违规</t>
  </si>
  <si>
    <t>放行现场纠正教育，班组通报处罚</t>
  </si>
  <si>
    <t>监护分心</t>
  </si>
  <si>
    <t>航前工卡漏签</t>
  </si>
  <si>
    <t>航前灯光检查滑行灯未关</t>
  </si>
  <si>
    <t>管套未与机组交接</t>
  </si>
  <si>
    <t>管套与机组交接</t>
  </si>
  <si>
    <t>机上保留单未撤回</t>
  </si>
  <si>
    <t>航后工卡有2处漏签</t>
  </si>
  <si>
    <t>错领着陆灯组件</t>
  </si>
  <si>
    <t>周检漏检应急门阻尼作动器压力</t>
  </si>
  <si>
    <t>开前起轮舱门手柄销子忘插</t>
  </si>
  <si>
    <t>更换滑行灯漏填写拆换件信息</t>
  </si>
  <si>
    <t>航前工卡送机和拖机项签署N/A</t>
  </si>
  <si>
    <t>航后回收的TLB未带回</t>
  </si>
  <si>
    <t>航后工卡拖机项漏签署N/A</t>
  </si>
  <si>
    <t>未仔细检查确认维修记录，导致工作重复执行</t>
  </si>
  <si>
    <t>早会宣贯并批评当时工作者，工作前一定要做好工作准备，上飞机因第一时间仔细检查记录本</t>
  </si>
  <si>
    <t>FLB飞机号填写错误</t>
  </si>
  <si>
    <t>本机工作人员撕黄页时发现并立即通知放行人员纠正</t>
  </si>
  <si>
    <t>工具箱未扣紧锁好</t>
  </si>
  <si>
    <t>10.26 8587短停，工作者从短停工具箱拿好工具后未把工具箱扣紧锁好，容易造成工具洒落</t>
  </si>
  <si>
    <t>放行检查发现并当场批评教育，及时纠正，把工具箱扣紧锁好</t>
  </si>
  <si>
    <t>FC单未及时关闭</t>
  </si>
  <si>
    <t>放行检查发现并通知工作者及时关闭FC单</t>
  </si>
  <si>
    <t>TLB录入未录英文</t>
  </si>
  <si>
    <t>未填写串件申请单</t>
  </si>
  <si>
    <t>10.21 1871航后，发现烤箱问题需要对串，未填写串件申请单</t>
  </si>
  <si>
    <t>现场检查发现并纠正，机械员填写完串件申请单且获得审批后再开始工作</t>
  </si>
  <si>
    <t>收尾不到位</t>
  </si>
  <si>
    <t>10.21 8955航后断电后，收尾不到位，外电源接近面板未关</t>
  </si>
  <si>
    <t>工作准备问题</t>
  </si>
  <si>
    <t>10.18 8955航后左发拆装4008KS传感器，未准备发动机包皮保护套（航后突发工作）</t>
  </si>
  <si>
    <t>放行检查发现并让机械员再次做充分工作准备，套好保护套，再开始工作</t>
  </si>
  <si>
    <t>换轮，未按照工卡执行放气程序</t>
  </si>
  <si>
    <t>10.17 白班早航后换轮，未按照工卡执行放气程序</t>
  </si>
  <si>
    <t>班组检查发现并执行换轮放气程序，白班班组宣贯并全组学习换轮工卡并考核</t>
  </si>
  <si>
    <t>记录录入问题</t>
  </si>
  <si>
    <t>10.18 6735航后,PHC排故记录本报告类型选错，记录录入问题</t>
  </si>
  <si>
    <t>开客舱门后，操做手柄未放下复位</t>
  </si>
  <si>
    <t>10.19 1871航前，开客舱门后，操做手柄未放下复位</t>
  </si>
  <si>
    <t>放行检查发现并当场纠正</t>
  </si>
  <si>
    <t>接班后未重复检查</t>
  </si>
  <si>
    <t>10.14 6962接班的航后，起落架部分工卡已签署，接班人员到位后未再次检查1号主轮磨损（交接工卡已签署），放行过去发现并更换导致航后结束较晚</t>
  </si>
  <si>
    <t>放行检查发现并通知更换1号主轮</t>
  </si>
  <si>
    <r>
      <t>A</t>
    </r>
    <r>
      <rPr>
        <sz val="11"/>
        <color indexed="8"/>
        <rFont val="宋体"/>
        <charset val="134"/>
      </rPr>
      <t>组白班交接给</t>
    </r>
    <r>
      <rPr>
        <sz val="11"/>
        <color indexed="8"/>
        <rFont val="Calibri"/>
        <family val="2"/>
      </rPr>
      <t>D</t>
    </r>
    <r>
      <rPr>
        <sz val="11"/>
        <color indexed="8"/>
        <rFont val="宋体"/>
        <charset val="134"/>
      </rPr>
      <t>组</t>
    </r>
    <phoneticPr fontId="36" type="noConversion"/>
  </si>
  <si>
    <t>灯管遗落在飞机上</t>
  </si>
  <si>
    <t>10.14 6788航后换灯管后航后结束后客舱灯管遗落在飞机上，机械员最后收尾没发现</t>
  </si>
  <si>
    <t>放行检查发现并当场批评纠正，拿下飞机</t>
  </si>
  <si>
    <t>飞机无人监护</t>
  </si>
  <si>
    <t>10.15 8236航前学员没有在机下监护</t>
  </si>
  <si>
    <t>放行检查发现并现场纠正</t>
  </si>
  <si>
    <t>打开右主起落架舱门,手柄没有插销子</t>
  </si>
  <si>
    <t>10.15 1002航前学员打开右主起落架舱门后，右边手柄没有插销子</t>
  </si>
  <si>
    <t>航后检查工作不仔细</t>
  </si>
  <si>
    <t>10.10日 6962厕所马桶垫纸盒丢失检查没发现，航材来的晚，导致航后结束晚</t>
  </si>
  <si>
    <t>放行检查发现，当场批评教育</t>
  </si>
  <si>
    <t>新到学员放置轮挡放置位置错误</t>
  </si>
  <si>
    <t>10.01日 6311短停，新到学员放置轮挡放置位置错误（放置到了内侧）</t>
  </si>
  <si>
    <t>放行当场发现并批评纠正，学员加强带教并考核</t>
  </si>
  <si>
    <t>耳机包放在驾驶舱未背身上</t>
  </si>
  <si>
    <t>10.07日 6735航前，机械员将耳机包放在驾驶舱未背身上（飞机航后连航前）</t>
  </si>
  <si>
    <t>放行当场发现并批评纠正</t>
  </si>
  <si>
    <t>机械员不清楚如何填写ETOPS航班TLB</t>
  </si>
  <si>
    <t>10.03日 8408航前，ETOPS航班，机械员不清楚如何填写TLB</t>
  </si>
  <si>
    <t>放行当场批评并现场说明如何填写ETOPS航班TLB，下个白班考核当事机械员</t>
  </si>
  <si>
    <t>10.06日 6311航后水平安定面更换放电刷，工作准备不到位，未借用安全带</t>
  </si>
  <si>
    <t>放行检查发现并通知机械员借用安全带</t>
  </si>
  <si>
    <t>没有借包皮保护套和黑色保护罩</t>
  </si>
  <si>
    <t>放行检查发现并当场批评，另借用保护罩后再开始工作</t>
  </si>
  <si>
    <t>交接问题</t>
  </si>
  <si>
    <t>放行检查发现并联系配餐将东西取回，严厉批评但是机械员并监督学习交接相关程序</t>
  </si>
  <si>
    <t>10.06日  6768航后，冬季换季工作工作准备不足，失效应急门工卡未打印以及安全销未借</t>
  </si>
  <si>
    <t>放行检查发现后批评并监督机械员重新做工作准备完成后开始工作</t>
  </si>
  <si>
    <t>灭火器警戒处人员离发动机距离有点近</t>
  </si>
  <si>
    <t>10.02日  6395航后，右发试车，灭火器警戒处人员离发动机距离有点近，容易发生不安全事件</t>
  </si>
  <si>
    <t>地面警戒人员发现后立即通知该人员远离并保持远的安全距离，班组白班进行宣贯。</t>
  </si>
  <si>
    <t>未按工卡要求关闭FC单</t>
  </si>
  <si>
    <t>10.02日  8035航后，右发反推检查工卡要求检查完后关闭相应FC：315293，但工作完成后此FC单未关闭</t>
  </si>
  <si>
    <t>后确认工卡要求后，立即通知工作人员关闭FC单并通知MCC。</t>
  </si>
  <si>
    <t>10.02日 6298航后串件正副驾驶侧杆，未填写串件申请单</t>
  </si>
  <si>
    <t>放行检查发现后立即让机械员补充串件申请单，白班该机械员重新学习串件程序</t>
  </si>
  <si>
    <t>工卡交接，重复签署工卡领用</t>
    <phoneticPr fontId="3" type="noConversion"/>
  </si>
  <si>
    <t>20190326   B6788航后 责任人：机一叶顺，
绕机检查右升降舵外边角处有烧蚀漏检，放行绕机复查发现并后续处理，报告人许庆金。</t>
    <phoneticPr fontId="3" type="noConversion"/>
  </si>
  <si>
    <t>20190330，1681航后 责任人：机械员1刘永德
与D组交接，D组人员已签完机上驾驶舱部分，但头顶板3处按钮未在正确位置，刘永德未复查，后放行发现并提醒。 报告人：倪志军</t>
    <phoneticPr fontId="3" type="noConversion"/>
  </si>
  <si>
    <t>刘永得</t>
    <phoneticPr fontId="3" type="noConversion"/>
  </si>
  <si>
    <t>20190330，1645航后，责任人：机械师张水平
安装静压孔保护套装反，放行最后一次绕机时发现并提醒重新安装。报告人，付双双</t>
    <phoneticPr fontId="3" type="noConversion"/>
  </si>
  <si>
    <t>2019.04.06 B-8408航前 机械师张水平坐在头等舱玩手机，未按程序在机下监护，放行到场后纠正其错误行为。
责任人：机械师张水平
报告人：倪志军</t>
    <phoneticPr fontId="3" type="noConversion"/>
  </si>
  <si>
    <t>2019.04.03   8538 航后 执行换季工作需要喷防雨剂，机械员将遮挡风挡的袋子撤除后，未将粘袋子的胶带全部撕下，工作收尾不到位，后放行复查发现并撕下。
责任人：机械员1陈春祥
报告人：赵江涛。</t>
    <phoneticPr fontId="3" type="noConversion"/>
  </si>
  <si>
    <t>2019.04.07，1002航后，
机械员未发现8B和30B座椅下救生衣掉落，客舱检查不到位！
责任人：机械员1翁少康
报告人，付双双</t>
    <phoneticPr fontId="3" type="noConversion"/>
  </si>
  <si>
    <t>2019.04.07  304H 航后
执行前货舱门润滑，工作结束后工作现场收尾不到位，将消耗品遗忘到现场，后放行绕机发现并放回。
责任人：技术员3谢志权
报告人：赵江涛。</t>
    <phoneticPr fontId="3" type="noConversion"/>
  </si>
  <si>
    <t>2019.04.07   9978航后
机械员未对雷达罩上的飞虫尸体血迹进行清除，后放行绕机看到提醒其对雷达罩进行清洁。
责任人：技术员2黄家彪
报告人：赵江涛。</t>
    <phoneticPr fontId="3" type="noConversion"/>
  </si>
  <si>
    <t>20190410，B-6948短停，
机械员未发现机坪FOD一颗螺钉。放行复查发现
责任人：机械员1翁少康
报告人：徐海。</t>
    <phoneticPr fontId="3" type="noConversion"/>
  </si>
  <si>
    <t>翁少康</t>
    <phoneticPr fontId="3" type="noConversion"/>
  </si>
  <si>
    <t>20190409。B8408航后
航后没有发现6F的救生衣掉在地板上，放行复查恢复
责任人：机一刘磊，
报告人许庆金</t>
    <phoneticPr fontId="3" type="noConversion"/>
  </si>
  <si>
    <t>20190409 B8956 航后 
机械员检查驾驶舱没有发现fc单少一张，放行复查补齐
责任人：机一刘永得，
报告人许庆金</t>
    <phoneticPr fontId="3" type="noConversion"/>
  </si>
  <si>
    <t>2019.04.07，6860航后，
更换尾部1号导航灯，未借高空安全绳，工作准备不足，后续补借！
责任人：机械员1陈春祥
报告人，付双双</t>
    <phoneticPr fontId="3" type="noConversion"/>
  </si>
  <si>
    <t>4.8  6860航后，孔探工作打开发动机风扇包皮，所需保护套已借但未及时套保护套  袁国栋</t>
    <phoneticPr fontId="3" type="noConversion"/>
  </si>
  <si>
    <t>4.4   6618航后录本，依据文件填写错误，将AMM章节填写成AIPC章节  袁国栋</t>
    <phoneticPr fontId="3" type="noConversion"/>
  </si>
  <si>
    <t>4.4   6861航后，执行左发VBV润滑工作后，现场清洁工作未做到位，风扇框架上还有油迹  张晟</t>
    <phoneticPr fontId="3" type="noConversion"/>
  </si>
  <si>
    <t>张晟</t>
  </si>
  <si>
    <t>4.1   6788航前，检查发现FCU上ADF/VOR拨动开关未在中立位  谢长宏</t>
    <phoneticPr fontId="3" type="noConversion"/>
  </si>
  <si>
    <t>姓名</t>
  </si>
  <si>
    <t>技术级别</t>
  </si>
  <si>
    <t>班组</t>
    <phoneticPr fontId="52" type="noConversion"/>
  </si>
  <si>
    <t>小组</t>
  </si>
  <si>
    <t>张林涛</t>
    <phoneticPr fontId="52" type="noConversion"/>
  </si>
  <si>
    <t>放行</t>
  </si>
  <si>
    <t>A</t>
    <phoneticPr fontId="52" type="noConversion"/>
  </si>
  <si>
    <t>A</t>
  </si>
  <si>
    <t>A1</t>
  </si>
  <si>
    <t>A2</t>
  </si>
  <si>
    <t>A3</t>
  </si>
  <si>
    <t>王欣</t>
  </si>
  <si>
    <t>A4</t>
  </si>
  <si>
    <t>A5</t>
  </si>
  <si>
    <t>A6</t>
  </si>
  <si>
    <t>机械师</t>
  </si>
  <si>
    <t>郭瑞东</t>
  </si>
  <si>
    <t>徐欢凯</t>
  </si>
  <si>
    <t>李昌盛</t>
  </si>
  <si>
    <t>张艺桢</t>
  </si>
  <si>
    <t>王雷</t>
  </si>
  <si>
    <t>学员</t>
  </si>
  <si>
    <t>张逍</t>
  </si>
  <si>
    <t>左国帅</t>
  </si>
  <si>
    <t>顾佳灵</t>
  </si>
  <si>
    <t>沈联斌</t>
  </si>
  <si>
    <t>黎旭</t>
  </si>
  <si>
    <t>刘海潮</t>
  </si>
  <si>
    <t>周津屹</t>
  </si>
  <si>
    <t>王鹏</t>
  </si>
  <si>
    <t>赵熠旸</t>
  </si>
  <si>
    <t>康新伟</t>
  </si>
  <si>
    <t>楼国栋</t>
  </si>
  <si>
    <t>B</t>
    <phoneticPr fontId="52" type="noConversion"/>
  </si>
  <si>
    <t>B</t>
  </si>
  <si>
    <t>B1</t>
  </si>
  <si>
    <t>B2</t>
  </si>
  <si>
    <t>B3</t>
  </si>
  <si>
    <t>B4</t>
  </si>
  <si>
    <t>B5</t>
  </si>
  <si>
    <t>顾东敏</t>
  </si>
  <si>
    <t>B6</t>
  </si>
  <si>
    <t>黄维谱</t>
  </si>
  <si>
    <t>王嘉诚</t>
  </si>
  <si>
    <t>郑烨</t>
  </si>
  <si>
    <t>张永翔</t>
  </si>
  <si>
    <t>张帅锋</t>
  </si>
  <si>
    <t>包帅</t>
  </si>
  <si>
    <t>刘冰</t>
  </si>
  <si>
    <t>郝亚超</t>
  </si>
  <si>
    <t>孙会磊</t>
  </si>
  <si>
    <t>江万宏</t>
  </si>
  <si>
    <t>王超</t>
  </si>
  <si>
    <t>方壮杰</t>
  </si>
  <si>
    <t>王振羽</t>
  </si>
  <si>
    <t>周联元</t>
  </si>
  <si>
    <t>王盟</t>
  </si>
  <si>
    <t>张栋梁</t>
  </si>
  <si>
    <t>张磊</t>
  </si>
  <si>
    <t>C</t>
    <phoneticPr fontId="52" type="noConversion"/>
  </si>
  <si>
    <t>赵骏</t>
  </si>
  <si>
    <t>C</t>
  </si>
  <si>
    <t>C3</t>
  </si>
  <si>
    <t>张华春</t>
  </si>
  <si>
    <t>C4</t>
  </si>
  <si>
    <t>朱佳华</t>
  </si>
  <si>
    <t>C1</t>
  </si>
  <si>
    <t>张文军</t>
  </si>
  <si>
    <t>C6</t>
  </si>
  <si>
    <t>C2</t>
  </si>
  <si>
    <t>C5</t>
  </si>
  <si>
    <t>陈维维</t>
  </si>
  <si>
    <t>李江山</t>
  </si>
  <si>
    <t>张方文</t>
  </si>
  <si>
    <t>荣成明</t>
  </si>
  <si>
    <t>徐蕊</t>
  </si>
  <si>
    <t>成萧祖</t>
  </si>
  <si>
    <t>徐音霆</t>
  </si>
  <si>
    <t>任以静</t>
    <phoneticPr fontId="52" type="noConversion"/>
  </si>
  <si>
    <t>D</t>
    <phoneticPr fontId="52" type="noConversion"/>
  </si>
  <si>
    <t>D</t>
  </si>
  <si>
    <t>D1</t>
  </si>
  <si>
    <t>D2</t>
  </si>
  <si>
    <t>吴其凤</t>
  </si>
  <si>
    <t>D3</t>
  </si>
  <si>
    <t>徐金善</t>
  </si>
  <si>
    <t>D4</t>
  </si>
  <si>
    <t>D5</t>
  </si>
  <si>
    <t>D6</t>
  </si>
  <si>
    <t>瞿嘉盛</t>
  </si>
  <si>
    <t>胡景华</t>
  </si>
  <si>
    <t>曹梦圆</t>
  </si>
  <si>
    <t>申士奇</t>
  </si>
  <si>
    <t>孙涛</t>
  </si>
  <si>
    <t>李小东</t>
  </si>
  <si>
    <t>马士航</t>
  </si>
  <si>
    <t>岳金雷</t>
  </si>
  <si>
    <t>杜文博</t>
  </si>
  <si>
    <t>王传龙</t>
  </si>
  <si>
    <t>郭尔逊</t>
  </si>
  <si>
    <t>陈雨聪</t>
  </si>
  <si>
    <t>陈施毅</t>
  </si>
  <si>
    <t>白鑫彦</t>
  </si>
  <si>
    <t>贾文杰</t>
  </si>
  <si>
    <t>曹昱清</t>
  </si>
  <si>
    <t>王京</t>
  </si>
  <si>
    <t>4.8   6338飞机航后，白班交接DD单，控制员忘记通知当机机械员，DD单未及时放上飞机  许衍浩</t>
    <phoneticPr fontId="3" type="noConversion"/>
  </si>
  <si>
    <t>4月18日航后打开发动机风扇包皮检查发现，6787飞机左发右侧后部撑杆和左发右侧前部撑杆未锁定到位，红色警示环露出，现场已纠正锁好。</t>
    <phoneticPr fontId="3" type="noConversion"/>
  </si>
  <si>
    <t>N/A</t>
    <phoneticPr fontId="3" type="noConversion"/>
  </si>
  <si>
    <t>4月13日技术员1赵磊航后1808飞机工卡日期填写错误，13号写成12号，现场发现后纠正。分析，该技术员工卡日期填写错误工作疏忽</t>
    <phoneticPr fontId="3" type="noConversion"/>
  </si>
  <si>
    <t>2019.04.19 航前 吴家斌绕机时 未发现驾驶舱风挡脏</t>
    <phoneticPr fontId="3" type="noConversion"/>
  </si>
  <si>
    <t>2019.04.17 潘芳荣完成饮用水取样工作 填写维修记录时 章节号填写错误</t>
    <phoneticPr fontId="3" type="noConversion"/>
  </si>
  <si>
    <t>2019.04.15 学员纪涛打开左前登机门后 未将外部手柄恢复到收藏位</t>
    <phoneticPr fontId="3" type="noConversion"/>
  </si>
  <si>
    <t>2019.04.13 B-1870 机械员王昊绕机时 未发现滑油勤务盖板有损伤</t>
    <phoneticPr fontId="3" type="noConversion"/>
  </si>
  <si>
    <t>2019.04.13 学员张云 关闭轮舱门后未检查 黄电泵勤务舱门的拉绳外露未发现</t>
    <phoneticPr fontId="3" type="noConversion"/>
  </si>
  <si>
    <t>2019.04.09 机械员高永强 短停推出飞机时 离飞机牵引杆太近 不足3米</t>
    <phoneticPr fontId="3" type="noConversion"/>
  </si>
  <si>
    <t>2019.04.09 航前4小时特殊过站 机械员刘斌领出小桌板组件未用 飞机离港后未及时将小桌板组件退料</t>
    <phoneticPr fontId="3" type="noConversion"/>
  </si>
  <si>
    <t>2019.04.07 学员方壮杰 安装起落架安全销时 销子装反</t>
    <phoneticPr fontId="3" type="noConversion"/>
  </si>
  <si>
    <t>2019.04.07 航后 机械员刘斌 驾驶舱未打扫干净</t>
    <phoneticPr fontId="3" type="noConversion"/>
  </si>
  <si>
    <t>2019.04.07 机械员张晓晨 航后驾驶舱未打扫干净</t>
    <phoneticPr fontId="3" type="noConversion"/>
  </si>
  <si>
    <t>2019.04.07 航后 机械员王越洋 绕机时未发现起飞灯卡箍松动</t>
    <phoneticPr fontId="3" type="noConversion"/>
  </si>
  <si>
    <t>2019.04.05 杨才辉 交接班后更换起飞灯，错拔成转弯灯的跳开关</t>
    <phoneticPr fontId="3" type="noConversion"/>
  </si>
  <si>
    <t>2019.04.02航后 机械员肖贵炜工作完成后，未及时关闭DD单</t>
    <phoneticPr fontId="3" type="noConversion"/>
  </si>
  <si>
    <t>B-6602航后 机械员温兴炜 耳机用完后未将耳机收至规定位置</t>
    <phoneticPr fontId="3" type="noConversion"/>
  </si>
  <si>
    <t>4.24  6341航后，发动机前消音板力矩检查工作，工作准备不足，未准备防护工具    金继楠</t>
    <phoneticPr fontId="3" type="noConversion"/>
  </si>
  <si>
    <t>4月25日，
事件：9978航前，机械员发现起落架安全销发现损坏未及时报告并更换，快上完客时才更换完，险些造成晚关舱   邵董林</t>
    <phoneticPr fontId="3" type="noConversion"/>
  </si>
  <si>
    <t>4月16日， 事件：9978航后，右发回油滤网检查工作——工作准备没做到位，反复要工具拆装管路，导致工作进度慢，影响到航前保障   姚磊</t>
    <phoneticPr fontId="3" type="noConversion"/>
  </si>
  <si>
    <t>20190426，B-8315短停，机械员3郭教育短停工卡两处CFM56检查项未签署N/A，已提醒修改。
责任人：机械员3郭教育
报告人：徐海。</t>
    <phoneticPr fontId="3" type="noConversion"/>
  </si>
  <si>
    <t>20190424，8536航前，机械员陈春祥将FLB黄页放口袋里忘记和工卡一起交还，责任人：机一陈春祥，报告人：付双双</t>
    <phoneticPr fontId="3" type="noConversion"/>
  </si>
  <si>
    <t>20190424，1870航前APU使用统计表中，是否使用外部电源一项的结束时间漏填，责任人：机一唐凯，报告人：付双双</t>
    <phoneticPr fontId="3" type="noConversion"/>
  </si>
  <si>
    <t>20190419，B-8540航后，撤客梯车师傅告知学员徐音霆要撤客梯车，学员未及时通知机上人员并拉警示带，而是跑去告知地面机械员张晨一起推登机梯，后返回准备上去拉警示带时发现客梯车已撤离，客梯车师傅未确认，警示带未拉，飞机上有试车人员在，存在人员摔落风险，后学员报告放行，立马安排推好梯架到位，
责任人：放行徐海，机械员三张晨，机械员三沈木标
报告人:徐海。</t>
    <phoneticPr fontId="3" type="noConversion"/>
  </si>
  <si>
    <t>2019.04.19   B-8317航后
飞机落地后，机械员1陈春祥学员巩传瑞未第一时间放置右发防撞锥，放行看到后放置。
责任人:机械员1陈春祥
报告人：赵江涛。</t>
    <phoneticPr fontId="3" type="noConversion"/>
  </si>
  <si>
    <t>20190419，304H 航后
周检工卡客舱门压力一项中温度漏签，
责任人：机械员三郑雄，
报告人，付双双</t>
    <phoneticPr fontId="3" type="noConversion"/>
  </si>
  <si>
    <t>20190419.6965飞机航后桥位98 机械员1唐凯因桥位近 未借用滑油架，空滑油罐直接放地上，有被吹跑的风险。
责任人机械员一唐凯。
报告人 冯晨</t>
    <phoneticPr fontId="3" type="noConversion"/>
  </si>
  <si>
    <t>20190419.8408航后
飞机放水学员宋怀仁未发现手柄打在了加水位，后放行检查发现提醒重新放水。
责任人：机械员1张波。
报告人 方坤</t>
    <phoneticPr fontId="3" type="noConversion"/>
  </si>
  <si>
    <t>20190419.6396 航后
飞机航后工卡未按组内要求连贯完成，驾驶舱清洁项遗留。
责任人机1任佳乐。
报告人 冯晨</t>
    <phoneticPr fontId="3" type="noConversion"/>
  </si>
  <si>
    <t>2019.04.19    B-1872 航后 加载导航数据库，机械员填写工卡不规范，后放行检查工卡发现并提醒修改。
责任人：技术员三谢志权
报告人：赵江涛。</t>
    <phoneticPr fontId="3" type="noConversion"/>
  </si>
  <si>
    <t>20190418，B-6922航后，未发现客舱座椅下掉落一个旅客救生衣，
责任人：机械师王进
报告人：徐海。</t>
    <phoneticPr fontId="3" type="noConversion"/>
  </si>
  <si>
    <t>2019.04.18   B-8068航后，更换扰流板作动器，按照指令单提取航材，只有一根保险销，实际工作调节了2次，造成等航材时间浪费，对工作预估不足，准备不充分。
责任人机械员三付杨凯，
报告人倪侃</t>
    <phoneticPr fontId="3" type="noConversion"/>
  </si>
  <si>
    <t>付阳凯</t>
    <phoneticPr fontId="3" type="noConversion"/>
  </si>
  <si>
    <t>2019.04.18 B-304H 航后，要拆pack2进口折流门作动器，机械员工作准备对工卡学习不仔细工作开展是误以为拆pack1的作动器，所幸及时发现作动器版本要求与工卡不符。重新仔细阅读工卡正确执行。
责任人：放行付双双，机械员三蔡士晖，机械师郑雄。
报告人陈晓一。</t>
    <phoneticPr fontId="3" type="noConversion"/>
  </si>
  <si>
    <t>2019.04.18 B－6949短停 后续昆明过夜 机械员1葛凯未携带滑油，放行发现并提醒。工作准备不足。
责任人 机械员一葛凯。
报告人 冯晨。</t>
    <phoneticPr fontId="3" type="noConversion"/>
  </si>
  <si>
    <t>2019.4.18  B-8236短停
桥位90，机械员石德保到达桥位后发现90有飞机，及时报控制员后直接在办公室控制员处等待改桥位，放行发现发现后及时让其他去桥位等待，后90飞机提早滑出桥位未改。
责任人：机械员1石德保，
报告人：倪志军</t>
    <phoneticPr fontId="3" type="noConversion"/>
  </si>
  <si>
    <t>20190415。B6572航后
    机三汪挺三号刹车未考虑连线飞机标准，仅按一般航后标准，放行复查发现导致刹车更换延迟，
责任人：机三汪挺，
报告人许庆金</t>
    <phoneticPr fontId="3" type="noConversion"/>
  </si>
  <si>
    <t>2019年4月15日，B8955 航后
机械员一张慈航航后主起落架左侧舱门手柄销子未插到位。
责任人：机1张慈航，
报告人冯晨</t>
    <phoneticPr fontId="3" type="noConversion"/>
  </si>
  <si>
    <t>2019.04.15   B-6949航后
机械员工卡签署完成后，前面的方框忘记打勾，后放行检查到打勾。
责任人：技术员1石德保
报告人：赵江涛。</t>
    <phoneticPr fontId="3" type="noConversion"/>
  </si>
  <si>
    <t>20190415，B-6965航后，机械师王晓林周检工卡IDG滑油项签署有误，放行检查发现后提醒改正，
责任人：机械师王晓林
报告人：徐海。</t>
    <phoneticPr fontId="3" type="noConversion"/>
  </si>
  <si>
    <t>2019年4月15日，B8955航后
放行检查起主落架左侧舱门手柄销子未插到位。
责任人机械师邱丽，
报告人冯晨</t>
    <phoneticPr fontId="3" type="noConversion"/>
  </si>
  <si>
    <t>2019.4.15，B6921航后
机械师邱丽检查客舱未将多个遮阳板收起，后放行检查发现后复位，
责任人机械师邱丽，
报告人邱丽</t>
    <phoneticPr fontId="3" type="noConversion"/>
  </si>
  <si>
    <t>20190414。B1645 短停 机械员在桥位改到97时没有发现该机位不能停321，后放行发现通知改过桥位。
责任人机械员1黄金林，
报告人许庆金</t>
    <phoneticPr fontId="3" type="noConversion"/>
  </si>
  <si>
    <t>20190411。B8539 航后
 机械员航后没有发现驾驶舱dome的暗位时不亮，
责任人机械员一任佳乐，
报告人许庆金</t>
    <phoneticPr fontId="3" type="noConversion"/>
  </si>
  <si>
    <t>20190411，B-1005 航后
机械员例行工卡工作情况项反馈错写N/A，放行复查时提醒改正，
责任人：机械员1涂书苑
报告人：徐海。</t>
    <phoneticPr fontId="3" type="noConversion"/>
  </si>
  <si>
    <t>20190410，B-6949短停，机械员忘填工卡领用单，放行归还工卡时提醒补上。
责任人：机械员1王威
报告人：徐海。</t>
    <phoneticPr fontId="3" type="noConversion"/>
  </si>
  <si>
    <t>20190410，B-8540短停，机械员工卡领用单机号填错，放行归还工卡时提醒修改。
责任人：机械员1石德保
报告人：徐海。</t>
    <phoneticPr fontId="3" type="noConversion"/>
  </si>
  <si>
    <t>4月24日，放行人员付金龙检查发现6966飞机3月28日办理的雷达罩SG保留单，到4月24日还未关闭</t>
    <phoneticPr fontId="3" type="noConversion"/>
  </si>
  <si>
    <t>2019.04.30   B-1681短停
桥位97 预到1255 泊位引导系统在1259时才打开 未在落地10分钟前打开 机械1黄金林。
责任人：机一黄金林 
报告人:冯晨。</t>
    <phoneticPr fontId="3" type="noConversion"/>
  </si>
  <si>
    <t>2019.04.30   B-1681短停
机械1叶顺工卡飞机号写错。
责任人:机一 叶顺
报告人:冯晨。</t>
    <phoneticPr fontId="3" type="noConversion"/>
  </si>
  <si>
    <t>2019.04.27   B-8536 航后
机械员三蔡士晖填写TLB遗漏是否保留项目打勾，后放行复查发现打勾。
责任人：机械员三蔡士晖
报告人:赵江涛。</t>
    <phoneticPr fontId="3" type="noConversion"/>
  </si>
  <si>
    <t>2019.04.27 B-8587航后
机械员石磊驾驶舱检查完后，备用罗盘灯没关，，
责任人：机一石磊，
报告人：倪志军</t>
    <phoneticPr fontId="3" type="noConversion"/>
  </si>
  <si>
    <t>2019.04.27 B-8587航后
机械员石磊整机断电留开后，108VU面板没关，放行再次经过发现，
责任人：机械员一石磊，
报告人：倪志军</t>
    <phoneticPr fontId="3" type="noConversion"/>
  </si>
  <si>
    <t>2019.04.27 B-8315航后机械员任加乐打完APU数据后MASTER电门没关，
责任人：机械员2任加乐，报告人：倪志军</t>
    <phoneticPr fontId="3" type="noConversion"/>
  </si>
  <si>
    <t>任佳乐</t>
    <phoneticPr fontId="3" type="noConversion"/>
  </si>
  <si>
    <t>2019.04.27,B-6735航后，机械师杨树勇更换右前轮，安装过程中卸下轮轴保护套时，将内圈衬套带下，未发现，后由机械师揭俊超发现。
责任人：机械师杨树勇</t>
    <phoneticPr fontId="3" type="noConversion"/>
  </si>
  <si>
    <t>4月28日夜班，1005航后完成右发水洗后，右发防撞锥未归位，机械员最后绕机也未发现    程敏</t>
    <phoneticPr fontId="3" type="noConversion"/>
  </si>
  <si>
    <t>4月28日夜班，1681航后工卡领用记录未签署    金继楠</t>
    <phoneticPr fontId="3" type="noConversion"/>
  </si>
  <si>
    <t>2019.04.30  B-1646 短停 机械员1陈春祥工卡温度计算错误，后放行复查发现并修改。
责任人：机械员1陈春祥
报告人:赵江涛。</t>
    <phoneticPr fontId="3" type="noConversion"/>
  </si>
  <si>
    <t>5月3日航后6787飞机航后连续过站过夜检查写本，章节号写错未按照要求填写，现场发现纠正，技术员林冠文个人维修记录写本出现错误。</t>
    <phoneticPr fontId="3" type="noConversion"/>
  </si>
  <si>
    <t>5月3日1871飞机航后收尾不到位，客舱组完成工作后在左后舱门贴有纸胶带未及时去除，发现后及时去除纠正，客舱组人员，技术员祝辉明，放行陈晋辉。客舱组执行工作收尾不到位，本机技术员放行人员未及时察觉，小组宣讲，加强带教。</t>
    <phoneticPr fontId="3" type="noConversion"/>
  </si>
  <si>
    <t>4月29日，技术员3王方政检查发现，8408飞机28日FLB10312681的APU小时数填写错误，已联系做纠正。</t>
    <phoneticPr fontId="3" type="noConversion"/>
  </si>
  <si>
    <t>4月29日，1681飞机600机位，航后飞机进港指挥飞机滑过线不超过0.5米，现场提示纠正。技术员1许亮学员，飞机进港指挥不当。</t>
    <phoneticPr fontId="3" type="noConversion"/>
  </si>
  <si>
    <t>4月29日，8407飞机航后驾驶舱右侧风挡没有擦干净，现场提示纠正，重新擦干净、技术员卞伟杰。</t>
    <phoneticPr fontId="3" type="noConversion"/>
  </si>
  <si>
    <t>4月29日，6861飞机153机位，航后飞机速度过快划过停止线不超过0.5米，现场纠正下完客拖车推回停止线。技术员3林冠文。飞机滑行速度过快，飞机进港指挥不当。</t>
    <phoneticPr fontId="3" type="noConversion"/>
  </si>
  <si>
    <t>4月29日，8407飞机桥位93飞机下来1小时未放水，现场提示纠正，技术员1卞伟杰。航后勤务工作顺序安排有问题，对放水要求未执行到位。</t>
    <phoneticPr fontId="3" type="noConversion"/>
  </si>
  <si>
    <t>2018/12/31，1645航后，升级T3CAS地形数据库工作，当事人员吴家斌，机二，未做准备工作，无工作准备单，且未仔细阅读工卡，对工卡上要求实施的测试工作认为不适用</t>
    <phoneticPr fontId="3" type="noConversion"/>
  </si>
  <si>
    <t>2018.10.1 B-6396航后，学员陈迪打开前起轮舱门后，手柄销子忘插，放行复查现场纠正，报告人：倪志军</t>
    <phoneticPr fontId="3" type="noConversion"/>
  </si>
  <si>
    <t>未填写</t>
    <phoneticPr fontId="3" type="noConversion"/>
  </si>
  <si>
    <t>2018.10.01，B-6768航后，机械员汪挺漏写TLB中的拆换件信息（滑行灯），放行复查发现现场纠正，报告人：汪幸轶</t>
    <phoneticPr fontId="3" type="noConversion"/>
  </si>
  <si>
    <t>20181002航前，B-6965航前工卡机械员黄金林送机和拖机项签署N/A，放行复查发现已告知其本人修改，报告人：徐海</t>
    <phoneticPr fontId="3" type="noConversion"/>
  </si>
  <si>
    <t>20181002航前，发现B-6298航后撤回的TLB未带回，机械员揭俊超，报告人：徐海</t>
    <phoneticPr fontId="3" type="noConversion"/>
  </si>
  <si>
    <t>20181001航后，B-8408航后工卡机械员刘磊拖机项未签署N/A，放行复查纠正，报告人：徐海</t>
    <phoneticPr fontId="3" type="noConversion"/>
  </si>
  <si>
    <t>20181009夜班， B-6787飞机航后，停靠519L远机位，机械员汪挺与白班人员交接更换刹车及主轮工具，仅核实工具与交接单一一对应，未亲自进行工作准备确认所需工具耗材是否准备充分。当开工进行3号刹车更换时，发现缺少警告标牌、跳开关卡子、石墨、润滑脂，后续再借导致延误工时，</t>
    <phoneticPr fontId="3" type="noConversion"/>
  </si>
  <si>
    <t>20181009 B6963航后结后航后工卡客舱中一项检查漏签。机械员李实康没有检查出来，放行人员许庆金也没有检查出来，工卡回收管理员检查发现，报告人：许庆金</t>
    <phoneticPr fontId="3" type="noConversion"/>
  </si>
  <si>
    <t>2018.10.10，B-8457飞机航前，机械员唐凯执行放油测气压工作，A321飞机2号和3号主轮初始气压值记录为225psi,已超限。未执行放气勤务。报告人：陈春祥
当机机械员陈春祥发现后执行放气勤务。</t>
    <phoneticPr fontId="3" type="noConversion"/>
  </si>
  <si>
    <t>2018.10.10机械员曹立营工作结束忘记归还手套带出机场，主管下班前清查记录发现告知后返回工具间归还。报告人：曹立营</t>
    <phoneticPr fontId="3" type="noConversion"/>
  </si>
  <si>
    <t>2018.10.10.B-8457飞机机械员陈春祥执行航前工作，忘记带镜面抹布，放行提醒后，重新回工具间领取。报告人：陈春祥</t>
    <phoneticPr fontId="3" type="noConversion"/>
  </si>
  <si>
    <t>2018.10.09.B-6396飞机机械员谢志权执行秋冬换季工作，放出襟翼后，忘记关闭防撞灯，下飞机发现后返回机上关闭。报告人：谢志权</t>
    <phoneticPr fontId="3" type="noConversion"/>
  </si>
  <si>
    <t>2018.10.10，B-8236飞机，控制员黄家彪在0点左右将航前飞机时间记录，在4点左右正式排班前并未核对航前时间变化，导致B-8236航前实际时间由8点15提前至6点45而未监控到，航前机械员付阳凯在5点40左右了解飞机状况时发现实际时间6点45，造成航前人员5点55到达514R机位时机组已到  报告人:付阳凯</t>
    <phoneticPr fontId="3" type="noConversion"/>
  </si>
  <si>
    <t>20181010，9978航前出港时间8:30，桥位97，机械员汪挺经打电话提醒，于6:47到位，并且未借航前工具，放行复查通知控制员补借。报告人：倪志军</t>
    <phoneticPr fontId="3" type="noConversion"/>
  </si>
  <si>
    <t>20181010，6381航前，机械员叶顺将工具清单放在工具箱内，未随身携带，远机位风大，开箱有吹走的风险。报告人：付双双</t>
    <phoneticPr fontId="3" type="noConversion"/>
  </si>
  <si>
    <t>20181009，1002机械员贾海龙航后工卡“拖机工作项”未签N/A，报告人：徐海</t>
    <phoneticPr fontId="3" type="noConversion"/>
  </si>
  <si>
    <t>20181009，6381航后机械员姚强填写TLB漏写打印纸拆下件号，放行复查发现，报告人：徐海</t>
    <phoneticPr fontId="3" type="noConversion"/>
  </si>
  <si>
    <t>20181008，8236短停办单写本，机械员翁少康填写CLB跳过一页，两个单号记录页空白，放行复查时让其作废空白的两页并提醒系统录入，报告人：徐海</t>
    <phoneticPr fontId="3" type="noConversion"/>
  </si>
  <si>
    <t>2018.10.8 B-1808 短停 叶顺违反班组规定，未携带白色抹布，报告人：冯晨</t>
    <phoneticPr fontId="3" type="noConversion"/>
  </si>
  <si>
    <t>2018.10.8 B-1001短停学员王磊监护飞机长时间浏览手机，报告人：倪志军</t>
    <phoneticPr fontId="3" type="noConversion"/>
  </si>
  <si>
    <t>2018.10.08,6619航前工卡氧气压力和外部灯光检查项漏签，放行复查发现。 自查人:邱丽</t>
    <phoneticPr fontId="3" type="noConversion"/>
  </si>
  <si>
    <t>B6619 10.8航前 检查完灯光后滑行灯未关，后续下机发现恢复。 
自查人：任佳乐</t>
    <phoneticPr fontId="3" type="noConversion"/>
  </si>
  <si>
    <t>2018.10.06，B-1002飞机，机械员石德保航前未将管套拿下飞机与机组交接，放行复查发现。报告人：石德保</t>
    <phoneticPr fontId="3" type="noConversion"/>
  </si>
  <si>
    <t>20181005，6341航后机械员王晓林撤单工作已做完，保留单未撤下飞机，放行附查发现，报告人：徐海</t>
    <phoneticPr fontId="3" type="noConversion"/>
  </si>
  <si>
    <t>2018.10.5 B-6788航后机械员任佳乐航后工卡有2处漏签，放行复查发现。报告人：倪志军</t>
    <phoneticPr fontId="3" type="noConversion"/>
  </si>
  <si>
    <t>20181005，1645航后需更换着陆灯组件，控制员李勇骏提航材未仔细核对IPC件号有效性，导致重新领件延误工时。报告人：付双双</t>
    <phoneticPr fontId="3" type="noConversion"/>
  </si>
  <si>
    <t>李勇骏</t>
  </si>
  <si>
    <t>2018.10.05,B-8068机械员曹立营执行周检工作，忘记检查四个应急门阻尼作动器压力，工卡管理员发现提醒后，回飞机上检查并填写记录。报告人：曹立营</t>
    <phoneticPr fontId="3" type="noConversion"/>
  </si>
  <si>
    <t>10.06日 1857机械员张晨华杨善名，夜班MCC要求检查左发EMCD是否弹出，后更换封圈，没有借包皮保护套和黑色保护罩</t>
    <phoneticPr fontId="3" type="noConversion"/>
  </si>
  <si>
    <t>杨善名</t>
    <phoneticPr fontId="3" type="noConversion"/>
  </si>
  <si>
    <t>杨善名</t>
    <phoneticPr fontId="11" type="noConversion"/>
  </si>
  <si>
    <t>10.02日 1001机械员陈鹏庞天舒，交接班飞机在交接单上有两个纸箱在后仓交接给我们机械员，交接当时没查看，等上飞机后发现不见了(后来得知被配餐拿了)</t>
    <phoneticPr fontId="3" type="noConversion"/>
  </si>
  <si>
    <t>2018.10.13 B-1681航后，机械员刘磊做勤务工作，飞机落地后，没有第时间一安装起落架安全销，后放行绕机发现。报告人：倪志军</t>
    <phoneticPr fontId="3" type="noConversion"/>
  </si>
  <si>
    <t>20181013，1857航后右主起舱门上位锁 组件一颗螺钉丢失，机械员蔡士晖未发现，放行绕机复查发现并通知零件安装，报告人：徐海</t>
    <phoneticPr fontId="3" type="noConversion"/>
  </si>
  <si>
    <t>2018.10.13，6787航后工卡机组氧气压力栏参考温度漏填，机械员汪挺，报告人：汪幸轶</t>
    <phoneticPr fontId="3" type="noConversion"/>
  </si>
  <si>
    <t>2018.10.13，8539航后执行随机文件夹更换时，由于王伟没有仔细对照工卡号，导致工卡更换错误，复检人员检查发现。报告人：陈晓一</t>
    <phoneticPr fontId="3" type="noConversion"/>
  </si>
  <si>
    <t>20181013，1857飞机航后放完FLB航后项红黄页未撕下，航前放行发现撕下，责任人：徐海，报告人：徐海</t>
    <phoneticPr fontId="3" type="noConversion"/>
  </si>
  <si>
    <t>20181013，8035飞机，航后机械员姜诚填写TLB漏写事件报告和签署项，放行复查发现，报告人：徐海</t>
    <phoneticPr fontId="3" type="noConversion"/>
  </si>
  <si>
    <t>20181012，8235短停，预计落地18:00，飞机滑入时天已全黑，机械员任佳乐只借了一把手电，工作准备不足，报告人：陈晓一</t>
    <phoneticPr fontId="3" type="noConversion"/>
  </si>
  <si>
    <t>20181012，B-1003机械员翁少康机坪检查未发现三个塑料FOD，放行复检发现，报告人：徐海</t>
    <phoneticPr fontId="3" type="noConversion"/>
  </si>
  <si>
    <t>2018.10.17 B-6948 航后有润滑主起舱门作动筒工作，机械员王磊直到要做这项工作了才发现油枪未借，工作准备不足。报告人：陈晓一</t>
    <phoneticPr fontId="3" type="noConversion"/>
  </si>
  <si>
    <t>王磊1</t>
    <phoneticPr fontId="11" type="noConversion"/>
  </si>
  <si>
    <t>2018.10.17  B-8540飞机航后机械员石德保拆烤箱未拔跳开关，曹立营在旁发现及时纠正。报告人：曹立营</t>
    <phoneticPr fontId="3" type="noConversion"/>
  </si>
  <si>
    <t>20181017，B-6670，航后机械员刘永得航后工卡漏签，航后放行复查发现。报告人：倪志军</t>
    <phoneticPr fontId="3" type="noConversion"/>
  </si>
  <si>
    <t>20181017，6921飞机9A座椅救生衣掉落，机械员汪挺未发现，后经邱丽提醒后安装，报告人:邱丽</t>
    <phoneticPr fontId="3" type="noConversion"/>
  </si>
  <si>
    <t>20181017，6901航后，飞机雷达罩上有一块血迹，机械员邱丽凭手电目视检查未有损伤，未有详细检查，后经主任提醒后推梯架检查，将血迹擦干，清洁雷达罩，确认无损伤，报告人，邱丽</t>
    <phoneticPr fontId="3" type="noConversion"/>
  </si>
  <si>
    <t>20181017，1645航后，机械员翁少康未发现电子舱鼓风扇超控按钮被按出，放行复查发现。报告人：付双双</t>
    <phoneticPr fontId="3" type="noConversion"/>
  </si>
  <si>
    <t>2018.10.17，8235航后，机械员唐正梁在做完航后工卡中的CVR测试后电门未复位，报告人：汪幸轶</t>
    <phoneticPr fontId="3" type="noConversion"/>
  </si>
  <si>
    <t>2018.10.17，8458航后，机械员唐凯在航后收尾检查中未发现后货舱门未关闭，经放行提醒后关闭。报告人：汪幸轶</t>
    <phoneticPr fontId="3" type="noConversion"/>
  </si>
  <si>
    <t>2018.10.16.B-6381 飞机17:30-19:00短停机械员谢志权未借手电 ，工作准备不充分，后打电话让放行人员帮忙借用。报告人：谢志权</t>
    <phoneticPr fontId="3" type="noConversion"/>
  </si>
  <si>
    <t>2018.10.16，1647短停，机械员张晨漏填短停工卡中机组氧气压力栏内的参考温度、驾驶舱温度和外部温度，放行复查发现纠正，报告人：汪幸轶</t>
    <phoneticPr fontId="3" type="noConversion"/>
  </si>
  <si>
    <t>20181016，6341短停机械员贾海龙未发现机坪FOD保险丝，报告人：徐海</t>
    <phoneticPr fontId="3" type="noConversion"/>
  </si>
  <si>
    <t>20181016，6572短停，指挥棒被放在地上，责任人，郑雄、翁少康。报告人：付双双</t>
    <phoneticPr fontId="3" type="noConversion"/>
  </si>
  <si>
    <t>20181013 B6861葛凯签完驾驶舱检查工卡，放行去检查发现应急灯开关在ARM位。报告人：许庆金</t>
    <phoneticPr fontId="3" type="noConversion"/>
  </si>
  <si>
    <t>20181013 B6861航后揭俊超更换副驾手持话筒后，跳开关夹子和手持话筒装在同一个塑封袋子里放进了航材箱子。后面清点工具没看到跳开关夹子，他本人也遗忘，后面在箱子里找到。已告诉他本人工具和航材不可以放在一起。报告人：许庆金</t>
    <phoneticPr fontId="3" type="noConversion"/>
  </si>
  <si>
    <t>10月13号航后，1006飞机客舱记录本，更换后厨房抽拉组件本后，抽拉组件位置没有详细写明，放行复查发现。自查人：郝晓磊</t>
    <phoneticPr fontId="3" type="noConversion"/>
  </si>
  <si>
    <t>2018.10.13 B-8587航后学员刘佳伟装烤箱内部盖板，多个盖板未安装到位，一碰就脱落，放行复检发现，责任带教人王灶林。报告人：倪志军</t>
    <phoneticPr fontId="3" type="noConversion"/>
  </si>
  <si>
    <t>20181013，1646航后机械员唐凯未复位驾驶舱FCU面板电门，报告人：徐海</t>
    <phoneticPr fontId="3" type="noConversion"/>
  </si>
  <si>
    <t>20181013，6948航后机械员涂书苑断电前未做好离机检查，断电后放行在机下发现轮舱未收，报告人：徐海</t>
    <phoneticPr fontId="3" type="noConversion"/>
  </si>
  <si>
    <t>2018.10.13，8235航后机械员王磊执行完成9D座椅小桌板故障撤单工作，忘记把失效座椅套摘下，复查人陈晓一发现纠正处理。报告人：陈晓一</t>
    <phoneticPr fontId="3" type="noConversion"/>
  </si>
  <si>
    <t>20181013，1857飞机定检执行完flap更换工作后写本只填写了修复，没写撤单，我组机械员蔡士晖交接飞机后未跟定检确认是否需要撤单，航后放行徐海疏忽了TLB撤单记录，航前放行张文军联系定检确认撤单后补写TLB并撤单，报告人：徐海</t>
    <phoneticPr fontId="3" type="noConversion"/>
  </si>
  <si>
    <t>20181022，6338航前机械员叶顺看到方向舵处油迹未及时报告，直到放行到场才上报放行，延误处理时间，报告人：徐海</t>
    <phoneticPr fontId="3" type="noConversion"/>
  </si>
  <si>
    <t>20181021，8538机械员翁少康航后工卡漏签两处N/A，报告人：徐海</t>
    <phoneticPr fontId="3" type="noConversion"/>
  </si>
  <si>
    <t>20181021，8538航后机械员翁少康、刘浪未发现客舱座椅下掉落的救生衣，放行复查发现处理，报告人：徐海</t>
    <phoneticPr fontId="3" type="noConversion"/>
  </si>
  <si>
    <t>2018.10.21 B-8956航后机械员黄金林在检查完驾驶舱，签完驾驶舱部分工卡后，机长侧PFD，ND仍未关。报告人：倪志军</t>
    <phoneticPr fontId="3" type="noConversion"/>
  </si>
  <si>
    <t>2018.10.21 6860航后22点10分到位，23点30还未套起落架销子，经别人提醒才想起去套，有安全隐患，责任人：陈晓一 报告人：陈晓一</t>
    <phoneticPr fontId="3" type="noConversion"/>
  </si>
  <si>
    <t>2018.10.21 B-6618航后清洁烤箱工作完结后，机械员任加乐后厨房2号烤箱内部盖板忘装，放行复查发现，报告人：倪志军</t>
    <phoneticPr fontId="3" type="noConversion"/>
  </si>
  <si>
    <t>2018.10.21，B-6618航后，石磊加完滑油，左发滑油勤务面板锁扣未关到位，报告人：倪志军</t>
    <phoneticPr fontId="3" type="noConversion"/>
  </si>
  <si>
    <t>2018.10.20  B-8315飞机短停，机械员郭教育工卡签字过于潦草，放行人员提醒后，重新签署。</t>
    <phoneticPr fontId="3" type="noConversion"/>
  </si>
  <si>
    <t>20181020 1001长短停 放行到场发现机下无人监护 。
责任人 陈春祥 王磊
报告人 冯晨</t>
    <phoneticPr fontId="3" type="noConversion"/>
  </si>
  <si>
    <t>王磊1</t>
    <phoneticPr fontId="3" type="noConversion"/>
  </si>
  <si>
    <t>2018、1017，8548飞机航后完成后未及时在系统上反馈，直到早上通知才进行反馈，报告人:唐凯</t>
    <phoneticPr fontId="3" type="noConversion"/>
  </si>
  <si>
    <t>2018.10.17   B-6396   张波在航后检查驾驶舱时未关掉机组供氧电门和no smoking电门，直到放行放飞机的时候检查出来，后完成复位。报告人：张波</t>
    <phoneticPr fontId="3" type="noConversion"/>
  </si>
  <si>
    <t>2018.10.17  B-1003 桥位613 机械员谢志权航后更换右前轮 ,机务车将换轮工具送到后 ,只按照黄页清点了工具  没有核对耗材  未能及时发现耗材缺失，到装轮时才发现 ,此时联系控制员送耗材 导致延误工时.报告人：谢志权</t>
    <phoneticPr fontId="3" type="noConversion"/>
  </si>
  <si>
    <t>2018.10.18，8235航前，控制员排班已标明是国际航班，航前时发现滑油量不满足工卡要求，而机械员张波未带滑油，后回去取滑油。工作准备不足。报告人：汪幸轶</t>
    <phoneticPr fontId="3" type="noConversion"/>
  </si>
  <si>
    <t>20181017,B-6962航后周检舱门阻尼作动筒充气勤务，机械员叶顺剪保险未确认位置，误将充气嘴上的保险剪断，工作准备不足，机械员杨树勇带教监控不足。
报告人：杨树勇
责任人：杨树勇</t>
    <phoneticPr fontId="3" type="noConversion"/>
  </si>
  <si>
    <t>2018.10.17 哈尔滨外站 航后 B-9957飞机 当飞机滑到停机线并当好轮档后，放行人员戴耳机与机组沟通，询问飞机技术状态，并通知机组松刹车，机械员霍慧广在飞机停留刹车未松开的情况下准备开轮舱门，被放行人员及时制止。
报告人：韩越
整改措施：放行人员要求机械员重新学习开关舱门勤务手册程序，并强调其中风险隐患，并告知所有驻外人员注意。</t>
    <phoneticPr fontId="3" type="noConversion"/>
  </si>
  <si>
    <t>20181018，1006航前，机械员任佳乐在驾驶舱，学员在头等舱，机下无人监控，违反程序HO-62-107-4.3.3.1.B，责任人任佳乐。报告人：付双双</t>
    <phoneticPr fontId="3" type="noConversion"/>
  </si>
  <si>
    <t>2018.10.25.B-8539 飞机航后工作完成，机械员石德保未将FCU面板VOR开关复位，放行复查发现处理。报告人：曹立营</t>
    <phoneticPr fontId="3" type="noConversion"/>
  </si>
  <si>
    <t>2018.10.25,B6735飞机航后FAP串件工作，串件飞机与所选的被串飞机不具有完全的双向互换性，在申请串件时由主任张磊指出差异，机械员杨树勇工作准备不完全。报告人：杨树勇</t>
    <phoneticPr fontId="3" type="noConversion"/>
  </si>
  <si>
    <t>2018.10.21 哈尔滨外站 航后 B-8407飞机 飞机雷达罩上有一块血迹，机械员陈兆顺凭手电目视检查未有损伤，未有详细检查。
报告人：韩越</t>
    <phoneticPr fontId="3" type="noConversion"/>
  </si>
  <si>
    <t>2018.10.25控制员黄家彪在借用工具以派送远机位时，将待送的两卷打印纸遗忘工具间，被工具管理员当成垃圾扔掉，事后从垃圾桶寻回。报告人：黄家彪</t>
    <phoneticPr fontId="3" type="noConversion"/>
  </si>
  <si>
    <t>陈兆顺</t>
    <phoneticPr fontId="3" type="noConversion"/>
  </si>
  <si>
    <t>崔清伟</t>
  </si>
  <si>
    <t>韩越</t>
  </si>
  <si>
    <t>陈骋</t>
  </si>
  <si>
    <t>赵寒斌</t>
  </si>
  <si>
    <t>2018.10.26 B-6963航前执行国际航班，机械员郝晓磊忘带滑油，放行发件纠正处理。报告人：倪志军</t>
    <phoneticPr fontId="3" type="noConversion"/>
  </si>
  <si>
    <t>2018.10.08 哈尔滨外站 航前 B-1645飞机 执行HO1637航班 飞机推出启动后，二发漏燃油，渗漏未超标，由于机械员吕达与机组没有相互没有沟通好，进而产生误会，导致机组将二发关闭，造成不必要的后果。
报告人：韩越</t>
    <phoneticPr fontId="3" type="noConversion"/>
  </si>
  <si>
    <t>2018.10.25，1002飞机执行完航后工作，机械员王灶林遗忘交接飞机，放行复查纠正！报告人:陈骋！</t>
    <phoneticPr fontId="3" type="noConversion"/>
  </si>
  <si>
    <t>2018.10.25，1001飞机航后断电后，机械员刘磊想起要记录空调参数，后续重新上电记录空调参数。报告人:赵江涛！</t>
    <phoneticPr fontId="3" type="noConversion"/>
  </si>
  <si>
    <t>2018.10.25，1002飞机执行4CC更换工作，机械员付阳凯忘记在打印的子工卡上签字，放行复查提醒补签。报告人:陈骋！</t>
    <phoneticPr fontId="3" type="noConversion"/>
  </si>
  <si>
    <t> 2018.10.20 哈尔滨外站 机械员赵寒斌工卡签字过于潦草，多处无法识别。报告人：韩越
整改措施：放行人员提醒后，重新签署工卡，并强调工卡签字工整清晰的重要性，当事人对此事已有了深刻认识，并且对所有人驻外人员重申正确签工卡的重要性。</t>
    <phoneticPr fontId="3" type="noConversion"/>
  </si>
  <si>
    <t>20181025，6602航后李志成填写滑油量写错位置，放行复查发现告知修改，报告人：徐海</t>
    <phoneticPr fontId="3" type="noConversion"/>
  </si>
  <si>
    <t>20181025，6341飞机机械员任佳乐，检查驾驶舱未发现机组遗漏物品，后经邱丽复查发现取走，险酿FOD，报告人:邱丽</t>
    <phoneticPr fontId="3" type="noConversion"/>
  </si>
  <si>
    <t>2018年10月25日，B-1645飞机航后执行点火嘴检查工作，机械员汪挺在装右发右侧点火嘴时，点火导线与附近管子有接触，未能及时发现，后经放行人员冯晨检查后发现，随后及时恢复到正确位置。   报告人：汪挺</t>
    <phoneticPr fontId="3" type="noConversion"/>
  </si>
  <si>
    <t>20181025.B-1645飞机航后执行撤FC-前起落架支柱左侧和右侧INFLATE TYRES WITH NITROGEN ONLY"标牌工作。本机机械员汪挺将密封胶搅拌均匀后被孔探人员要求协助孔探，未能立即执行该工作，导致密封胶失效，重新领取封胶延误工时。 报告人：王进</t>
    <phoneticPr fontId="3" type="noConversion"/>
  </si>
  <si>
    <t>20181025.B-6338飞机航后更换二号刹车，机械员贾海龙工具准备严重不足(缺新款千斤顶撬棒，放油桶，润滑脂)，导致更换工作开展延误一小时！
报告人:王进</t>
    <phoneticPr fontId="3" type="noConversion"/>
  </si>
  <si>
    <t>20181228，1647航后，机械员3王灶林断电放水后，后厨房跳开关面板有一个锁扣未按入，工作收尾不到位,离机前复查发现。报告人：付双双</t>
    <phoneticPr fontId="3" type="noConversion"/>
  </si>
  <si>
    <t>2018.12.29航前   B-6966跳空调故障，由于放行人员同时要放行其它飞机，告知机械员1高雨打开空调拔出空调9个跳开关等待2分钟闭合，后续放行打电话询问情况，高雨反映故障未消，放行随后赶去6966，上飞机后发现有一个跳开关未闭合，闭合后故障消失，测试正常。报告人：赵江涛！</t>
    <phoneticPr fontId="3" type="noConversion"/>
  </si>
  <si>
    <t>20181228。B1645 航后机械员一葛凯在换着陆灯忘借跳开关卡子，放行复查发现。报告人许庆金。</t>
    <phoneticPr fontId="3" type="noConversion"/>
  </si>
  <si>
    <t>20181228。6948航后王威周检检查APU时，梯子推走后防撞锥没有恢复原位，责任人王威机二，报告人许庆金。</t>
    <phoneticPr fontId="3" type="noConversion"/>
  </si>
  <si>
    <t>12月23日张强航后货舱垃圾未打扫干净，后货舱多个地锚水迹未处理未上报。</t>
    <phoneticPr fontId="3" type="noConversion"/>
  </si>
  <si>
    <t>2018.12.30，张晓晨执行飞机B-304H短停工作，未放置防撞锥，绕机已绕一半且勤务车辆都已靠近飞机</t>
    <phoneticPr fontId="3" type="noConversion"/>
  </si>
  <si>
    <t>B-6341 李杰 归还航后工卡时，工卡归还签署错误，签署在了航前后前归还，后由浦东PSI发现</t>
    <phoneticPr fontId="3" type="noConversion"/>
  </si>
  <si>
    <t>B-1001，航后工作人员调整后，原机械员王冬青将工卡交接给机械员林子涵，交接不充分，导致林子涵重复签署了航后工卡领用</t>
    <phoneticPr fontId="3" type="noConversion"/>
  </si>
  <si>
    <t>12.27航后，6921飞机，机械员杨才辉退航材时未写飞机号，航材被退回。后让D组交接给C组晚班继续使用</t>
    <phoneticPr fontId="3" type="noConversion"/>
  </si>
  <si>
    <t>12.27航后，机械员阮荣辉安装B8068飞机475AL盖板螺钉时有一个螺钉未安装到位，后放行人员复查时发现重新拧紧</t>
    <phoneticPr fontId="3" type="noConversion"/>
  </si>
  <si>
    <t>2018.12.27，B1646，机械员张凡执行航后工作CLB漏检，后放行及时纠正，完成CLB写本工作。</t>
    <phoneticPr fontId="3" type="noConversion"/>
  </si>
  <si>
    <t>2018/12/28，机一闫生辉，航后绕机未执行九字方针，未看工卡，导致V2500发动机滑油口盖未检查，但已签署</t>
    <phoneticPr fontId="3" type="noConversion"/>
  </si>
  <si>
    <t>2018.12.24，B-6602航后机械员3姜诚航后工卡漏划一个空格，放行发现并提醒修改。报告人：倪志军</t>
    <phoneticPr fontId="3" type="noConversion"/>
  </si>
  <si>
    <t>2018912.25 航前  6396航前执行国际航班，机械师周敏未带滑油，后放行人员检查工卡发现，导致快交接班时才通知送滑油。报告人：赵江涛！</t>
    <phoneticPr fontId="3" type="noConversion"/>
  </si>
  <si>
    <t>20181224，1646飞机执行客舱门余压灯亮排故，需使用大气数据测试仪，放行方坤工作准备阶段没有借电源转接头，导致二次借工具。责任人 方坤</t>
    <phoneticPr fontId="3" type="noConversion"/>
  </si>
  <si>
    <t>20181224，B1872飞机航后陈兆顺没有检查出28C座椅钢索损坏，责任人陈兆顺，机三，报告人许庆金</t>
    <phoneticPr fontId="3" type="noConversion"/>
  </si>
  <si>
    <t>12.21 6965航后，飞机02:50落地，机组写本，机械员未及时报告及处理，放行主动询问飞机状况，机械员才告知    黄江飞</t>
    <phoneticPr fontId="3" type="noConversion"/>
  </si>
  <si>
    <t>12.26 6736航前，工作准备不足，未借主起落架作动器镜面抹布  刘乐</t>
    <phoneticPr fontId="3" type="noConversion"/>
  </si>
  <si>
    <t>邵董林</t>
    <phoneticPr fontId="3" type="noConversion"/>
  </si>
  <si>
    <t>12.20 8538四小时过站，热胎压写本监控，机械员为图方便，参照前面写本，且章节号错误  邵董林</t>
    <phoneticPr fontId="3" type="noConversion"/>
  </si>
  <si>
    <t>12.26  8235航后下雨，飞机前登机舱门未及时关闭防护   胡智强</t>
    <phoneticPr fontId="3" type="noConversion"/>
  </si>
  <si>
    <t>12.18  6966航后，更换计算机后，放在计算机箱子里，但箱子为关且未做其它防护，当时天气预报有雨，容易造成航材损坏  徐帅</t>
    <phoneticPr fontId="3" type="noConversion"/>
  </si>
  <si>
    <t>12.17  8955航后，使用完的警告标牌，存放驾驶舱，容易导致标牌遗失或损坏  董扬</t>
    <phoneticPr fontId="3" type="noConversion"/>
  </si>
  <si>
    <t>2018.12.23，8236短停，机械员1陈春祥工卡温度填写错误，后续放行提醒后修改。报告人：赵江涛！</t>
    <phoneticPr fontId="3" type="noConversion"/>
  </si>
  <si>
    <t>2018.12.23   8236 短停换轮，机械员一王磊对旧轮执行放气工作，将旧轮胎压放到0PSI，与AMM工卡要求不符，后回到办公室将旧轮充到30PSI。报告人：赵江涛！</t>
    <phoneticPr fontId="3" type="noConversion"/>
  </si>
  <si>
    <t>2018.12.23  9978飞机录入TLB，机械员2任佳乐TLB录入有错别字，后放行复查发现并修改。报告人：赵江涛！</t>
    <phoneticPr fontId="3" type="noConversion"/>
  </si>
  <si>
    <t>2018.12.24   6338航后23：50停623，周围无本公司飞机，小组航后4架飞机，到岗8人，6396由于需要更换雷达罩且已落地，需安排两名人员去12号门拉，其余两架飞机落地时间23：35   50号桥    00：05   95号桥，由于时间较集中，且桥位分散，无法满足4人接机，接机人员放行赵江涛，学员王磊！报告人：赵江涛。</t>
    <phoneticPr fontId="3" type="noConversion"/>
  </si>
  <si>
    <t>20181224，8587航后，机械员1翁少康未发现客舱一救生衣掉落，客舱检查不到位！报告人：付双双</t>
    <phoneticPr fontId="3" type="noConversion"/>
  </si>
  <si>
    <t>20181224,8236航后，机械员3汪挺，机械员1叶顺，更换2号刹车，现场管理混乱，工具，航材，工卡随意摆放，已告知规范要求和风险。责任人：汪挺，叶顺</t>
    <phoneticPr fontId="3" type="noConversion"/>
  </si>
  <si>
    <t>20181224,8236航后，外出执行工作没带吸油棉和抹布，无法布置工作现场和擦拭油液，工作准备不充分。责任人：机三汪挺，机一叶顺</t>
    <phoneticPr fontId="3" type="noConversion"/>
  </si>
  <si>
    <t>20181224,8236航后，机械师杨树勇借用更换刹车工具，忘记借用刹车风扇固定工具，导致二次借用工具，工作准备不充分，责任人：杨树勇</t>
    <phoneticPr fontId="3" type="noConversion"/>
  </si>
  <si>
    <t>2018.12.24   6736航后，机械员石磊擦镜面施工不到位，未完全清洁镜面。报告人：冯晨</t>
    <phoneticPr fontId="3" type="noConversion"/>
  </si>
  <si>
    <t>2018.12.24，6381航后，机械师姚强EFCS测试工卡漏签一个N/A，放行发现并提醒修改。报告人：徐海</t>
    <phoneticPr fontId="3" type="noConversion"/>
  </si>
  <si>
    <t>2018.12.19 B6966  桥位83，机械员王越洋。灯光测试发现SEC3 OFF灯不亮，直接领用了电门，但只需重置电门该故障便消除了。轮胎表层扎伤未超标但测量方法不对便要求换轮，后放行评估后未更换。机械员经验不足可以理解，但却缺乏跟当机放行人员的沟通</t>
    <phoneticPr fontId="3" type="noConversion"/>
  </si>
  <si>
    <t>2018-12-23 航后B-6572飞机机长侧DOME不亮，发现机械员吴家斌更换DOME时未打印工卡在拆装盖板和灯泡。</t>
    <phoneticPr fontId="3" type="noConversion"/>
  </si>
  <si>
    <t>18年12月19日航后1006飞机机械员肖云龙未按指令单领取航材，后续发现后在领取</t>
    <phoneticPr fontId="3" type="noConversion"/>
  </si>
  <si>
    <t>18年12月22日短停，下雨加天黑，机械员顾栋彬在621送飞机时离牵引杆距离不足3米，经了解由于当时下雨加天黑视线不好，带眼镜视野模糊</t>
    <phoneticPr fontId="3" type="noConversion"/>
  </si>
  <si>
    <t>23日航后6949飞机更换尾部导航灯，机械员何佳俊未借安全带，发现后立即纠正</t>
    <phoneticPr fontId="3" type="noConversion"/>
  </si>
  <si>
    <t>B9692短停飞机进港，机头信号员站立在泊位引导系统下方，恰好被货运拖斗车遮挡住，导致无法及时观察到飞机进港信息和其他三位警戒员的信号。信号员：胡鱼师</t>
    <phoneticPr fontId="3" type="noConversion"/>
  </si>
  <si>
    <t>航前发现B6338右发防冰管路出口接近盖板一颗螺钉丢失，机械员王冬青</t>
    <phoneticPr fontId="3" type="noConversion"/>
  </si>
  <si>
    <t>2018.12.19 B-6602 短停工卡领用未签署，机械员一，责任人陆毅鸣</t>
    <phoneticPr fontId="3" type="noConversion"/>
  </si>
  <si>
    <t>2018.12.19 机械员一陈振B-6787航前工卡领用未签署，责任人陈振</t>
    <phoneticPr fontId="3" type="noConversion"/>
  </si>
  <si>
    <t>2018.12.19  B6396航前，机械员III陈兆顺和学员王志文，执行发动机滑油勤务后滑油从drainmaster大量漏出，却没有带白色抹布或吸油棉，由放行指出，责任人：陈兆顺</t>
    <phoneticPr fontId="3" type="noConversion"/>
  </si>
  <si>
    <t>2018.12.20 B1006航后，机械员II王威做周检工作，准备工作不充分，未借用涉及可能高压充气的工具，出现不必要的二次借用工具。责任人王威</t>
    <phoneticPr fontId="3" type="noConversion"/>
  </si>
  <si>
    <t>2018.12.20 B -9978 飞机航后，机械员II黄家彪航后忘记携带滑油，工作准备不充分。责任人：黄家彪</t>
    <phoneticPr fontId="3" type="noConversion"/>
  </si>
  <si>
    <t>2018.12.20 B -6768航后，机械员1陈春祥驾驶舱清洁不到位，断电后放行发现正驾侧座椅下有垃圾。报告人:赵江涛！</t>
    <phoneticPr fontId="3" type="noConversion"/>
  </si>
  <si>
    <t>2018.12.21，B-6602航前，机械员1葛凯未注意客梯车右侧扶手跟机身留有很大空隙，存在安全隐患，经提醒将扶手推到位。报告人：徐海</t>
    <phoneticPr fontId="3" type="noConversion"/>
  </si>
  <si>
    <t>2018.12.20，B-6572航后，机械员唐正梁更换WHC1计算机后未复查确认前电子舱门关闭，放行复查ECAM显示琥珀色，经放行检查提醒后重新关好。报告人:刘志龙</t>
    <phoneticPr fontId="3" type="noConversion"/>
  </si>
  <si>
    <t>20181219。B1681短停邓森签错工卡，国外航班附加工卡是否适用项选项勾错。责任人邓森，报告人许庆金。</t>
    <phoneticPr fontId="3" type="noConversion"/>
  </si>
  <si>
    <t>20181219。B6340 19:15-21:15短停 机械员一叶顺加滑油没用手电加加油，导致滑油溅出。责任人叶顺，报告人许庆金</t>
    <phoneticPr fontId="3" type="noConversion"/>
  </si>
  <si>
    <t>20181220。B1006 航后 机械员王威二在执行elac信息量线工作飞机构形设置时跳开关拔错，把105vu的A01当成49vu的A01。放行复查发现及时纠正，并告知以后拔跳开关应该同时对应名称。责任人王威，报告人许庆金。</t>
    <phoneticPr fontId="3" type="noConversion"/>
  </si>
  <si>
    <t>20181220。B6572 航前 航前人员发现昨晚关闭的fc单还在飞机上，询问航后人员唐正梁说是只带回自己带去飞机的fc单，没有发现飞机上本来就有一张，责任人机械员二唐正梁。报告人许庆金</t>
    <phoneticPr fontId="3" type="noConversion"/>
  </si>
  <si>
    <t>20181220.B6381航后，机一张波断电前检查未发现货仓门未关，放行提醒后关闭货仓门再断电。责任人张波，报告人方坤</t>
    <phoneticPr fontId="3" type="noConversion"/>
  </si>
  <si>
    <t>20181220。B1006 航后 飞机下来放置防撞锥位置过于靠里，警示作用消弱，责任人机械员二王威。航前发现有几架飞机也有此情况，建议和大家宣贯一下。报告人许庆金</t>
    <phoneticPr fontId="3" type="noConversion"/>
  </si>
  <si>
    <t>2018.12.20 B-9978飞机航后机械师曹立营领出航后工卡忘记签署。放行赵江涛归还工卡时发现并告知。责任人：曹立营</t>
    <phoneticPr fontId="3" type="noConversion"/>
  </si>
  <si>
    <t>2018.12.20 B-6962飞机航后机械员陆毅鸣更换小桌板锁扣后座椅扶手未恢复。工作收尾不到位。责任人机械员一陆毅鸣 报告人冯晨</t>
    <phoneticPr fontId="3" type="noConversion"/>
  </si>
  <si>
    <t>2018.12.23，8536短停，机械员1葛凯未发现起飞灯灯丝断裂，后续放行提醒后正常更换。报告人：徐海</t>
    <phoneticPr fontId="3" type="noConversion"/>
  </si>
  <si>
    <t>12月5日8587飞机短停，检查发现放行人员杜唐蓓对本机DD、FC的具体内容，实际状态，检查周期等常握不清晰。放行人员提前对所放飞机技术状态不了解，工作程序 执行不到位，措施：列为班组重点持续监控人员，加强管理,本季度绩效D。</t>
    <phoneticPr fontId="3" type="noConversion"/>
  </si>
  <si>
    <t>12月6日夜班，技术员1滕瑞杰借用手套没有用mark笔标记手套号，借用工具未持工具清单清点（在手套领用单对应的号码上有签字）。该技术员未按要求借用手套，未 按要求借用工具，规范程序意识淡泊，班组评估该人员不满足当前技术级别要求，已不再安排执行签署工卡工作，按照学员安排工作，绩效D。</t>
    <phoneticPr fontId="3" type="noConversion"/>
  </si>
  <si>
    <t>滕瑞杰</t>
  </si>
  <si>
    <t>12月14日6861飞机VENT AVNCS SYS FAULT 排故工作，技术员3郭瑞东未填写工作准备单，工卡有打印。对明确方向的拆装工作，技术员填写工作准备单意识不够，措施:要求小组加强对该技术员工作准备单的准备意识，有不做准备单的常见例行工作准备情况必须向主管主任申请合理偏离。</t>
    <phoneticPr fontId="3" type="noConversion"/>
  </si>
  <si>
    <t>12月14日6860飞机ELAC测试工作，技术员3宋康在签署栏划线未签名。技术员对签署工卡存在疑问也未提问，按照自己理解执行。措施:后续小组加强对该人员带教，重 新学习维修记录签署程序要求，对存在疑问的问题一定提问和讨论。</t>
    <phoneticPr fontId="3" type="noConversion"/>
  </si>
  <si>
    <t>党元亮</t>
    <phoneticPr fontId="3" type="noConversion"/>
  </si>
  <si>
    <t>12月14号晚班1006飞机执行飞控系统操作测试工作，技术员3党元亮在必检人员没到位的情况下完成工作，后续放行人员到场后重新完成测试工作签署必检。该技术员 对必检工作要求执行不到位。措施：要求小组重新学习必检工作执行签署要求，关键必检步骤必须要有必检人员在场执行必检。</t>
    <phoneticPr fontId="3" type="noConversion"/>
  </si>
  <si>
    <t>12月19日1681飞机执行更换放电刷工作，技术员3党元亮在2米梯架上作业没有安全带，询问当事人说工具间已经没有安全带了，都被借出去了，后续纠正。该技术员 执行此项工作在工具短缺情况下，未想其它办法执行工作，个人安全风险意识不足。措施：小组重点带教，提高风险意识，并向工具间提交工具需求。</t>
    <phoneticPr fontId="3" type="noConversion"/>
  </si>
  <si>
    <t>12月19日6788飞机桥位94，航后检查发现前货舱里面一张拦网没有拉起来，询问学员尤怡炜说教员有要求要拉上，自己没有执行位。该学员货舱勤务工作执行不到位 。措施：要求教员和相关师傅加强该学员带教，并做好对其监督检查。</t>
    <phoneticPr fontId="3" type="noConversion"/>
  </si>
  <si>
    <t>12月19日6572飞机航前技术员1陈涛，航前工卡中前轮气压值填写不正确，最低标准178，填写177，发现后重新测量后纠正到正确范围，本季度绩效D。</t>
    <phoneticPr fontId="3" type="noConversion"/>
  </si>
  <si>
    <t>12月19日放行人员郁雨峰航前检查发现8068飞机上放有3本TLB，1个旧本使用完了过期6天，1个新本用了几页，还有另外一个新本。航后放行人员杜唐蓓和技术员陆愔琪未发现此种情况，只是确认飞机上有两本TLB存在，未发现还有1个新的TLB。该机工作人员工作航后检查不仔细，未发现此种情况，检查不到位。措施：对该机工作人员提出批评，要求航后工作认真检查，发现不正常的情况。</t>
    <phoneticPr fontId="3" type="noConversion"/>
  </si>
  <si>
    <t>12月19日1646飞机，技术员1李晨在更换驾驶舱机长侧手电筒电池时，没有做好防护，换下的旧电池掉落，险些进入前电子舱。该技术员执行此项工时作未做好防护，结果存在一定风险，风险意识不足。措施：要求小组加强该技术员带教，执行工作时做好安全防护，提高风险意识。</t>
    <phoneticPr fontId="3" type="noConversion"/>
  </si>
  <si>
    <t>12月22日6572飞机，技术员3秦浪强、王念震在做前起落架充气压力检查时，两个人都踩踏前起轮胎接近前起顶部充气嘴，称没合适梯架，但相隔三个桥位就有合适的矮梯架，已经对两人纠正。分析：技术员工作存在就近取巧，工作不规范。措施：小组对当事人监督后续规范执行。</t>
    <phoneticPr fontId="3" type="noConversion"/>
  </si>
  <si>
    <t>规范</t>
    <phoneticPr fontId="3" type="noConversion"/>
  </si>
  <si>
    <t>12月22日6572飞机，技术员3李志勇执行拆34CE4的接近盖板量线工作，工作准备时“举手”反馈没有高空安全带，安全带都被其他工作者借走，报备工作暂停待安全带到位再开始工作，工作暂停一小时。分析：工作者，值班员对工具在外场分布掌握不准确。措施：夜班准备会加强各个小组、值班员、定检工作等信息的沟通。</t>
    <phoneticPr fontId="3" type="noConversion"/>
  </si>
  <si>
    <t>12月22日1003飞机执行发动机水洗工作，落地桥位554，工作准备阶段试车人员不确定北部湾桥位554能否试车，后联系AOC确认申请许可后可以进行慢车工作。分析：对北部湾新开放的11个远机位能否试车的信息掌握不到位。措施：班组涉及试车人员全员了解北部湾远机位可以进行慢车工作。</t>
    <phoneticPr fontId="3" type="noConversion"/>
  </si>
  <si>
    <t>12月22日1003飞机V2500发动机水洗工作，技术员3沙世平对后挂式喷水总管安装的5点钟位置理解不准确，安装在5点钟到6点钟之间，水洗前设备状态检查发现后纠正。分析:技术员首次执行2500水洗工作细节掌握不清晰准确。措施: 小组对首次执行工作的技术员做充分工作准备的同时，需要对执行各个步骤检查确认效果。</t>
    <phoneticPr fontId="3" type="noConversion"/>
  </si>
  <si>
    <t>12月22日304H飞机技术员3宋康在航后飞机发动机滑油添加后没有及时在FLB上填写记录，未按照航后工卡要求执行，发现后及时提醒纠正。分析:技术员工卡步骤执行不到位，违反九子方针。措施:各个小组宣贯了解工卡要求，滑油勤务后完成FLB签署才能签署工卡项目，技术员绩效D。</t>
    <phoneticPr fontId="3" type="noConversion"/>
  </si>
  <si>
    <t>12月22日304H飞机航后工作学员毛欣粤在ECAM查看发动机滑油后，显示左发17.5满足标准要求，没有添加滑油，但滑油指示窗上未看见滑油液面，没有按照工卡要求核实滑油指示窗口滑油液面，不符合航后工卡要求。分析:学员对检查要点掌握不够充分。措施:各小组加强学员对勤务标准检查上的工卡要求和细节。</t>
    <phoneticPr fontId="3" type="noConversion"/>
  </si>
  <si>
    <t>12月22日8315飞机外站写本M厕所垃圾门脱落，航后技术员1李晨重新安装后固定螺钉安装不到位，放行在检查时门再次脱落，后放行重新安装。分析:技术员动手能力有待提高，没有对自我工作操作复查。措施:小组分析学习提高动手能力。</t>
    <phoneticPr fontId="3" type="noConversion"/>
  </si>
  <si>
    <t>12月22日6962飞机空调配平空气系统故障排故，机械员2李浩在更换完26HK后只进行了温控测试，没有开空调进行测试，在温控测试正常的情况下想当然的认为故障已排除，对MCC指令单理解不透测，后面放行开空调测试故障依旧，和MCC沟通后办理14HK的无料。分析:技术员1对机型知识掌握不足，指令单理解较片面。措施:小组放行人员针对低级别的技术员在工作准备时，需要将施工要点，检查要点和方式讲清楚讲透。</t>
    <phoneticPr fontId="3" type="noConversion"/>
  </si>
  <si>
    <t>12月22日8537飞机航后绕机技术员1李昌盛，在记录了飞机技术状态（发动机警告标牌已办理两个LS保留）的情况下，通知办公室领标牌。发现后纠正。分析:技术员对飞机技术状况的了解只存在于形式，没有理解内容。措施:需要持续加强引导和带教。</t>
    <phoneticPr fontId="3" type="noConversion"/>
  </si>
  <si>
    <t>12月22日8068飞机落地后由于下雨，技术员1陈涛未采取防雨保护措施，导致FAP面板及前乘务员座机部分被淋湿，发现后纠正。分析:技术员对雨季防护措施掌握不足。措施:小组对技术员1在下雨天执行驾驶舱，客舱防雨保护注意事项做重点带教。</t>
    <phoneticPr fontId="3" type="noConversion"/>
  </si>
  <si>
    <t>12月22日6340飞机技术员1董俊涛在航后飞机发动机滑油添加后没有及时在FLB上填写记录，未按照航后工卡要求执行，发现后及时提醒纠正。分析:技术员工卡步骤执行不到位。措施:各个小组宣贯了解工卡要求，滑油勤务后完成FLB签署才能签署工卡项目，技术员绩效D。</t>
    <phoneticPr fontId="3" type="noConversion"/>
  </si>
  <si>
    <t>12月22日1872航后机械员1揭勇完成滑油勤务后，将滑油量错误写在前一页FLB航后滑油信息栏，发现后更改。分析：技术员填写滑油数据随意。措施：工作现场放行技术员做好交叉检查。</t>
    <phoneticPr fontId="3" type="noConversion"/>
  </si>
  <si>
    <t>12月22日9957飞机航后工作技术员1胡继康绕机检查没发现蓝液压勤务盖板上部锁扣断裂导致的从外观上盖板不平齐，后放行检查发现后处理。分析:技术员绕机检查执行不到位，需要加强学习。措施:由小组对该技术员加强绕机检查异常状态的带教和讲解。</t>
    <phoneticPr fontId="3" type="noConversion"/>
  </si>
  <si>
    <t>2018年12月19日 王昊（机一）航后直接放水在机坪上</t>
    <phoneticPr fontId="3" type="noConversion"/>
  </si>
  <si>
    <t>12月22日6341航后更换厕所水龙头，由于工具间专用内六角被借完了，技术员2卢伟临时使用航后工具箱英制内六角拆装，导致水龙头未能装紧。后借用专用工具公制内六角到位后拧紧。分析:水龙头专用拆装工具有一整套，里面有多个内六角，借用时只能整套借出，导致周转耽误时间。措施:小组内强调合适工具不到位不能施工，同时提交工具需求。</t>
    <phoneticPr fontId="3" type="noConversion"/>
  </si>
  <si>
    <t>12月22日8236飞机，四小时过站（4:16-7:35）有发动机标牌撤FC的工作；5:13分值班员安排并通知放行，并告知需完成撤FC工作；值班员安排维修机械员1胡继康不能写本，不满足四小时排班要求，值班员和技术员都未提出调整，造成航前工作时间压力增大和多余的人员周转; 分析:值班员错误安排技术员1执行四小时工作，技术员1也不明确和提出疑问。措施：对于四小时飞机，值班员必须明确安排机二以上人员执行；小组机械员也要了解自己合适的的职责范围，遇到不合理应该第一时间小组内举手报告，重新协调。</t>
    <phoneticPr fontId="3" type="noConversion"/>
  </si>
  <si>
    <t>2018年12月19日黄维谱（机一）6787航后工作地毯压条螺钉漏检</t>
    <phoneticPr fontId="3" type="noConversion"/>
  </si>
  <si>
    <t>2018年12月22日 王礼威 6341航后后舱演示包漏检</t>
    <phoneticPr fontId="3" type="noConversion"/>
  </si>
  <si>
    <t>B304H航前执行浦东-乌鲁木齐航班，机械员廖利民未按照附加工作单执行发动机滑油勤务</t>
    <phoneticPr fontId="3" type="noConversion"/>
  </si>
  <si>
    <t>廖利民</t>
  </si>
  <si>
    <t>12.05 1646航后，MCC指令下单撤FC316008，更换完相应部件（前厨房111位置餐车止挡块），检查正常。航后检查发现旁边112与111位置之间的止档条损坏，需办理FC(LS)316613.依据指令完成修复工作，回办公室关闭GC316008时，316613还未批完，工作人员潜意识认为该架飞机只能关闭FC316008，且未仔细核对FC单内容，看到有“前厨房111位置”字样认为所选择单子正确，后关闭错误，把FC316613关闭  张晨华</t>
    <phoneticPr fontId="3" type="noConversion"/>
  </si>
  <si>
    <t>12.13 6787航后，工作者执行完发动机滑油勤务后，未及时在FLB上填写， 邵董林</t>
    <phoneticPr fontId="3" type="noConversion"/>
  </si>
  <si>
    <t>12.18 6788航前，工具箱盖子打开未做防护放在机头下，且无人监护  徐帅</t>
    <phoneticPr fontId="3" type="noConversion"/>
  </si>
  <si>
    <t>12.17 6787航后放水完成后，跳开关未及时闭合，当晚放水桶普遍问题漏水，导致放水时间较长，当中工作打断造成遗忘</t>
    <phoneticPr fontId="3" type="noConversion"/>
  </si>
  <si>
    <t>12.17  1808航后，工作结束，离机不到位，工作准备单落在飞机上 叶东旭</t>
    <phoneticPr fontId="3" type="noConversion"/>
  </si>
  <si>
    <t>12月15号航后B-6735飞机HO1106，机3杨才辉，驾驶舱门机械锁上部连接杆装饰罩破裂，漏检</t>
    <phoneticPr fontId="3" type="noConversion"/>
  </si>
  <si>
    <t>12月16号，学员冯龙岗，85#桥位航前，送机时，牵引车启动时，手拿轮挡，从前起落架后穿行飞机</t>
    <phoneticPr fontId="3" type="noConversion"/>
  </si>
  <si>
    <t>2018.12.15,B-6381飞机交接班黄页上,机械员III汪挺忘了签字，接班的人员签了，当机机械员没签 
  报告人  汪挺</t>
    <phoneticPr fontId="3" type="noConversion"/>
  </si>
  <si>
    <t>20181216  B-1681   航前放行方坤绕机发现左大翼3#襟翼滑轨整流罩放电刷缺失。责任人：航后放行付双双，机械员一王威</t>
    <phoneticPr fontId="3" type="noConversion"/>
  </si>
  <si>
    <t>20181216  B-6788飞机  机械员二涂书苑工作准备不足，忘借跳开关卡子，造成二次工具借用，影响工时。</t>
    <phoneticPr fontId="3" type="noConversion"/>
  </si>
  <si>
    <t>20181216  B-6788飞机  航后放行方坤执行FADEC带转测试，疏忽地面安全构型，未关闭货舱门。</t>
    <phoneticPr fontId="3" type="noConversion"/>
  </si>
  <si>
    <t>2018.12.15航后执行MCC指令MCC20181215001：前后货舱门润滑。MCC要求航后选两架飞机，机械员王冬青在做工作准备时打印工卡时就选了ALL，而未选择相应的飞机号。后重新打印相应飞机工卡并签署.</t>
    <phoneticPr fontId="3" type="noConversion"/>
  </si>
  <si>
    <t>航后B9957飞机关闭前货舱门，货舱选择活门接近盖未恢复，机械员阮荣辉</t>
    <phoneticPr fontId="3" type="noConversion"/>
  </si>
  <si>
    <t>12.05 下雨天，1001飞机航后，工作准备借工具未借V2500发动机防雨罩，徐帅</t>
    <phoneticPr fontId="3" type="noConversion"/>
  </si>
  <si>
    <t>12.05 下雨天，1681飞机航后，前厨房未做防护，导致前厨房登机门口有积水，毛慧康</t>
    <phoneticPr fontId="3" type="noConversion"/>
  </si>
  <si>
    <t>12.05 下雨天，6340航后，执行完发动机点火嘴测试后，耳机放地上，未做防护，钟定健</t>
    <phoneticPr fontId="3" type="noConversion"/>
  </si>
  <si>
    <t>钟定健</t>
    <phoneticPr fontId="3" type="noConversion"/>
  </si>
  <si>
    <t>钟定健</t>
    <phoneticPr fontId="11" type="noConversion"/>
  </si>
  <si>
    <t>12.05 6381航后，工作准备不到位，对TAWS加载完成后做测试不熟悉，工卡未准备，使用电子版   许衍浩</t>
    <phoneticPr fontId="3" type="noConversion"/>
  </si>
  <si>
    <t>12.05 6787航后，ELAC升级工作抄写软件版本号到工卡上，抄写错误  叶良贵</t>
    <phoneticPr fontId="3" type="noConversion"/>
  </si>
  <si>
    <t>12.09 1681航后，周检发现储压器压力不够，机械员充气后，对工卡理解问题，实际气压值不达标 黄江飞</t>
    <phoneticPr fontId="3" type="noConversion"/>
  </si>
  <si>
    <t>12.13 6341航后，执行完外部灯光测试后，滑行灯未及时关闭 鲍志刚</t>
    <phoneticPr fontId="3" type="noConversion"/>
  </si>
  <si>
    <t>鲍志刚</t>
    <phoneticPr fontId="3" type="noConversion"/>
  </si>
  <si>
    <t>12.13 6341航后，执行完拔跳开关放水后，跳开关未复位，航前加水水量指示有问题，检查发现跳开关未复位，复位后正常 胡智强</t>
    <phoneticPr fontId="3" type="noConversion"/>
  </si>
  <si>
    <t>12.13 8236航后，发动机标牌更换工作，机械员工作准备中，未提前确认件号有效性，指令单给出件号和实际件号不符，江小波</t>
    <phoneticPr fontId="3" type="noConversion"/>
  </si>
  <si>
    <t>12.13 8956航后，更换LOGO灯，由于高空车无法保障且桥位附近梯架不合适执行工作，虽然都系有安全带，但存在一定风险   吕达</t>
    <phoneticPr fontId="3" type="noConversion"/>
  </si>
  <si>
    <t>20181209 航前  B-8315飞机由于更换蓝电泵，航后工作持续到航前准备时间（09:50出港），机械师王磊将航后所有工具带回归还并录本退航材。机械师郑雄留机准备航前，后续遗忘借用工具箱。导致A组接班后复查滑油口盖（V2500发动机滑油口盖需一字螺刀枷锁盖板）无法执行。
   责任人机械师郑雄 王磊</t>
    <phoneticPr fontId="3" type="noConversion"/>
  </si>
  <si>
    <t>2018.12.11  B-1006短停，放行赵江涛绕机复查发现货舱门选择活门手柄盖板未关闭，工作者往届学员王磊。</t>
    <phoneticPr fontId="3" type="noConversion"/>
  </si>
  <si>
    <t>2018.12.12   航后B-1003飞机落地后右发滑油量21.5夸脱，械员2黄家彪未在工卡规定时段添加至22夸脱，放行到场后发现及时纠正处理。报告人:赵江涛！</t>
    <phoneticPr fontId="3" type="noConversion"/>
  </si>
  <si>
    <t>20181212  航后 B-6788飞机，质量巡查人员王宝军发现D厕所左侧墙面壁纸局部破损，航后工作者机械员1黄金林漏检。</t>
    <phoneticPr fontId="3" type="noConversion"/>
  </si>
  <si>
    <t>12月11日，55号桥，航后，机长侧座椅套破损，未更换，人员机二张凡</t>
    <phoneticPr fontId="3" type="noConversion"/>
  </si>
  <si>
    <t>12月11日，55号桥，航后，CB拔出后未悬挂卡子，之后忘记闭合，人员：机二张凡</t>
    <phoneticPr fontId="3" type="noConversion"/>
  </si>
  <si>
    <t>12月11号，56号桥，航后，接机只有2人，未报告控制员与放行进行人员调度，当事人：机二吴家斌</t>
    <phoneticPr fontId="3" type="noConversion"/>
  </si>
  <si>
    <t>2018.12.07。B6966航后，机械员孔明，潘芳荣在执行航后客舱检查时，座椅下方掉了一个救生衣没有发现，放行检查时发现并让机械员归位。</t>
    <phoneticPr fontId="3" type="noConversion"/>
  </si>
  <si>
    <t>孔明</t>
  </si>
  <si>
    <t>B1647飞机航后维修学员陈俊发进行发动机滑油时未使用滑油篮，加完滑油直接将空滑油灌放在机坪，由于浦东机场大风，会导致滑油灌吹到机坪成为FOD.</t>
    <phoneticPr fontId="3" type="noConversion"/>
  </si>
  <si>
    <t>陈俊</t>
  </si>
  <si>
    <t>11.27白班支援组技术员1乐森成和曾旭清借用指挥棒时候只有拍照没有撕下黄页，发现后纠正。</t>
    <phoneticPr fontId="3" type="noConversion"/>
  </si>
  <si>
    <t>曾旭清</t>
  </si>
  <si>
    <t>12月1日，支援组准备机轮，技术员3李志勇借用手套没有第一时间签署，约1分种后自己又返回工具间在手套上编号和签署。</t>
    <phoneticPr fontId="3" type="noConversion"/>
  </si>
  <si>
    <t>曾旭清</t>
    <phoneticPr fontId="3" type="noConversion"/>
  </si>
  <si>
    <t>12月2日B-6341航后更换IDG2,技术员3王念震工作准备不到位，将CFM56IDG托架拿成V2500IDG托架，后由其他人员将IDG托架送到位完成工作。</t>
    <phoneticPr fontId="3" type="noConversion"/>
  </si>
  <si>
    <t>王红千</t>
    <phoneticPr fontId="3" type="noConversion"/>
  </si>
  <si>
    <t>12月2日技术员2王红千执行周检工作，做完IDG勤务后工卡上写成黄区，应该为绿区，现场确认后修改。</t>
    <phoneticPr fontId="3" type="noConversion"/>
  </si>
  <si>
    <t>12月5日8317飞机航前，技术员3秦浪强检查认真，发现3号刹车温度传感器电插头松动，进一步确认后发现后部螺纹部分完全松脱，已安装拧好纠正。</t>
    <phoneticPr fontId="3" type="noConversion"/>
  </si>
  <si>
    <t>12月5日短停换轮中技术员1李晨没有把千斤顶螺纹旋出就准备拿千斤顶顶飞机，当场指正。</t>
    <phoneticPr fontId="3" type="noConversion"/>
  </si>
  <si>
    <t>12月5日放行人员粟建华检查认真发现6966的CLB10075951写本日期没签。</t>
    <phoneticPr fontId="3" type="noConversion"/>
  </si>
  <si>
    <t>12月5日放行人员肖君辉检查认真，6949更换左前轮时发现前序安装的轮轴套止挡螺栓是松动的，已按照工卡要求纠正。</t>
    <phoneticPr fontId="3" type="noConversion"/>
  </si>
  <si>
    <t>12月6日8236飞机，机械师邹亮亮检查认真，更换4号主轮时发现前面人员将轮轴上一颗螺栓装反了，现场依据工卡纠正。</t>
    <phoneticPr fontId="3" type="noConversion"/>
  </si>
  <si>
    <t>12月6日航后发现技术员1腾瑞杰下雨天不持卡绕机，现场批评指正，经评估该人员不能满足技术员1级别，按照学员安排工作，绩效打D。</t>
    <phoneticPr fontId="3" type="noConversion"/>
  </si>
  <si>
    <t>腾瑞杰</t>
  </si>
  <si>
    <t>12月6日9978飞机技术员3李国振右发孔探时候没有用合适梯架直接踩反推泵箱子上，现场纠正错误行为，经评估该人员违法规范行为较多，个人绩效打D。</t>
    <phoneticPr fontId="3" type="noConversion"/>
  </si>
  <si>
    <t>12月6日9978飞机李国振签署孔探工卡未填写力矩值和磅表号，客舱更换完灯管和急救箱安装座后未及时填写clb，发现后立即纠正</t>
    <phoneticPr fontId="3" type="noConversion"/>
  </si>
  <si>
    <t>12月6日技术员李浩在完成PACK故障处理后写本时，事件描述签字栏直接划掉，发现后立即纠正。</t>
    <phoneticPr fontId="3" type="noConversion"/>
  </si>
  <si>
    <t>12月6日1681飞机航后写本技术员3李志勇没有把日期填写完整，发现后立即纠正。</t>
    <phoneticPr fontId="3" type="noConversion"/>
  </si>
  <si>
    <t>12月2日8457飞机执行周检工卡，技术员王红千执行工卡客舱及应急门压力检查，工卡签署错误，发现后更正，技术员2王红千和当机放行人员杜唐蓓绩效打D。</t>
    <phoneticPr fontId="3" type="noConversion"/>
  </si>
  <si>
    <t>黄维谱</t>
    <phoneticPr fontId="3" type="noConversion"/>
  </si>
  <si>
    <t>黄维谱航前去测气压，领用工卡时未将工卡上的飞机号与工卡领用单上的飞机号核对正确。</t>
    <phoneticPr fontId="3" type="noConversion"/>
  </si>
  <si>
    <t>2018.12.3日航后胡鱼师去打开右前登机门，因之前刚换好主轮，手上比较脏，去开门时正好APU故障，客舱没有电，在他脱下手套去开门时未发现自己手上还有油污，导致门开关后也未发现手柄上有油污，没有及时擦干净。</t>
    <phoneticPr fontId="3" type="noConversion"/>
  </si>
  <si>
    <t>2018.12.3日吴家斌在做完航后工作后未及时在系统上进行工作反馈。</t>
    <phoneticPr fontId="3" type="noConversion"/>
  </si>
  <si>
    <t>11.30   B6949 桥位88，责任人：叶良贵，事件概述：短停飞机推出后，回到桥位后未清点工具</t>
    <phoneticPr fontId="3" type="noConversion"/>
  </si>
  <si>
    <t>12.01   B-6381，桥位81，责任人：黄江飞，事件概述：航后执行水箱消毒工作。在装前厨房水滤时将水滤盖子和封圈掉入前厨房壁板内。经过打捞后，发现里面有一个盖子和3个封圈。</t>
    <phoneticPr fontId="3" type="noConversion"/>
  </si>
  <si>
    <t>12.01    B-1681桥位595，责任人：鲜波，事件概述：航后检查未发现轮子磨损见线，导致航前换轮！</t>
    <phoneticPr fontId="3" type="noConversion"/>
  </si>
  <si>
    <t>12.01    8408桥位96，责任人：叶东旭，事件概述：更换臭氧过滤器的过程中，拆下航材放进航后工具箱，与工具混放，没有分开。</t>
    <phoneticPr fontId="3" type="noConversion"/>
  </si>
  <si>
    <t>12.01    8539桥位：77，责任人：江小波，做舱门滑梯工作准备不足，把失效作动筒的插销错借成手柄预位的插销。没仔细看子工卡。</t>
    <phoneticPr fontId="3" type="noConversion"/>
  </si>
  <si>
    <t>12.01  夜班8539，桥位:77，责任人：何千祥，航后，在电源页面的外接电源参数中没发现异常，经过询问不知道电源的参数是多少</t>
    <phoneticPr fontId="3" type="noConversion"/>
  </si>
  <si>
    <t>11.30  B1857，桥位84 责任人:鲜波  事件描述:1857办理dd。。录本未勾保留。。类型描述错误</t>
    <phoneticPr fontId="3" type="noConversion"/>
  </si>
  <si>
    <t>12.02   航前1681飞机，办理保留失效IDG2需要做M项检查APU滑油量！由于航前换轮时间紧张，导致在看工卡的时候不仔细，对工卡理解有问题，只在MCDU里面和系统页面检查油量并未开APU舱检查油量！ 翟盖兴</t>
    <phoneticPr fontId="3" type="noConversion"/>
  </si>
  <si>
    <t>2018.11.30 航后  8537飞机机械员2黄家彪执行轮轴润滑工作，工作准备不充分，导致后续第二次借用力矩扳手，降低工作效率。报告人:赵江涛！</t>
    <phoneticPr fontId="3" type="noConversion"/>
  </si>
  <si>
    <t>2018.11.30 航后，1857更换HPTACC，和更换APU油滤。机械师王磊拔完APU的跳开关后忘记拔HPTACC的跳开关，准备拆时陈晓一复查工作准备，发现忘记拔了，遂去拔。报告人：陈晓一</t>
    <phoneticPr fontId="3" type="noConversion"/>
  </si>
  <si>
    <t>2018.11.29.B-1001，桥位93#机械员张强在填写TLB保留单未按照保留单内容填写完整，未写M项，也未写告知机组O项，现场及时纠正，改正。</t>
    <phoneticPr fontId="3" type="noConversion"/>
  </si>
  <si>
    <t>11.23 B-1001，桥位812，责任人：张壮，毛慧康，江小波。事件概述：在执行周检工作时需要给左三门的阻尼作动器充气，根据AMM52-22-00 PB 301工卡中子工卡AMM52-22-00-010-001需要借用98A52107632000安全销，但是当机机械员并未借用，存在安全隐患。</t>
    <phoneticPr fontId="3" type="noConversion"/>
  </si>
  <si>
    <t>11.23 B-6735 桥位97 责任人：卞泽华 。事件概述：在执行航后工卡中检查驾驶舱电子门锁时，并为用手按动驾驶舱电子门锁锁钩，检查与工卡描述不符，检查不到位</t>
    <phoneticPr fontId="3" type="noConversion"/>
  </si>
  <si>
    <t>11.23 B6640桥位801 责任人 付斌 
事件描述:航后结束时清点完航材，大家确认航材工具齐，由于跳开关过小，付斌放在了口袋里，回到办公室大家都把此事遗忘，造成不必要慌乱，浪费时间寻找航材</t>
    <phoneticPr fontId="3" type="noConversion"/>
  </si>
  <si>
    <t>付斌</t>
    <phoneticPr fontId="3" type="noConversion"/>
  </si>
  <si>
    <t>11.23  B8587飞机关货舱门后没有关闭选择活门处盖板，
责任人:庞天舒</t>
    <phoneticPr fontId="3" type="noConversion"/>
  </si>
  <si>
    <t>11.23  B-6962，桥位90，责任人：成乙康。事件概述：航后驾驶舱面板灯光检查不到位。后续放行时纠正。</t>
    <phoneticPr fontId="3" type="noConversion"/>
  </si>
  <si>
    <t>11.23  B-6901，桥位88，责任人：王帅。事件概述：航后工作已完成，工卡未签署也未打钩，未按要求执行九字方针</t>
    <phoneticPr fontId="3" type="noConversion"/>
  </si>
  <si>
    <t>11.27  B-8458，桥位57，责任人：陆叶。事件概述：航后液压系统增压未建立有效安全联系(未带耳机)</t>
    <phoneticPr fontId="3" type="noConversion"/>
  </si>
  <si>
    <t>11.27  B6768桥位809 责任人:徐玉芝 事件描述:航后执行CFM56水洗工作，工作准备未充分准备，对工卡不熟悉，工具未借全，风扇包皮保护垫未借</t>
    <phoneticPr fontId="3" type="noConversion"/>
  </si>
  <si>
    <t>丘泽峰</t>
    <phoneticPr fontId="3" type="noConversion"/>
  </si>
  <si>
    <t>11.27  B6949桥位59 责任人丘泽峰，鲍志刚事件描述:航后执行离机程序不到位，断电后，左后登机门未关闭</t>
    <phoneticPr fontId="3" type="noConversion"/>
  </si>
  <si>
    <t>丘泽峰</t>
    <phoneticPr fontId="11" type="noConversion"/>
  </si>
  <si>
    <t>11.27  B6338，桥位87，责任人：胡智强。事件概述：航后绕机检查蓝系统勤务盖板拉绳夹在外面未发现</t>
    <phoneticPr fontId="3" type="noConversion"/>
  </si>
  <si>
    <t>11.27  B6341 桥位 589 责任人：毛慧康 张壮  事件概述：周检检查发动机是未使用包皮撑杆，只是用人工抬起包皮撑杆</t>
    <phoneticPr fontId="3" type="noConversion"/>
  </si>
  <si>
    <t>11.27 B6341 桥位 589 责任人：毛慧康 事件概述：在执行副驾侧侧杆排故工作时未打印测试工卡，ipc</t>
    <phoneticPr fontId="3" type="noConversion"/>
  </si>
  <si>
    <t>11.28  1005航前，86号桥送机，违反送机程序，王帅戴耳机，站位于牵引车右侧，询问发现其对程序要求不清楚</t>
    <phoneticPr fontId="3" type="noConversion"/>
  </si>
  <si>
    <t>B6922航后执行周检工作，打开发动机包皮使用包皮保护罩顺序不当，支撑完包皮撑杆后才使用保护罩。机械员胡元清</t>
    <phoneticPr fontId="3" type="noConversion"/>
  </si>
  <si>
    <t>刘斌航后第一次放水后未在FAP上确认水是否放完，后续查看FAP发现水未放完，重新放水，此时飞机下来已超过45分钟</t>
    <phoneticPr fontId="3" type="noConversion"/>
  </si>
  <si>
    <t>学员冯龙岗航后使用梯子，在暂时离开时未将梯子撑脚锁定</t>
    <phoneticPr fontId="3" type="noConversion"/>
  </si>
  <si>
    <t>B-8408 2018.11.29航后 806桥位 由于桥位附近梯架紧张 学员邱欣使用一个轮子丢失的小梯架进行放水工作</t>
    <phoneticPr fontId="3" type="noConversion"/>
  </si>
  <si>
    <t>邱欣</t>
  </si>
  <si>
    <t>2018.11.24 机械员万辞迎完成拆装记录录入后 未点提交 导致该记录在制定中</t>
    <phoneticPr fontId="3" type="noConversion"/>
  </si>
  <si>
    <t>29日8315飞机航后机械员吕宏伟未报告处理的APU维护信息，后经放行检查确认为APU低滑油量，后续补填APU滑油。飞机落地后机上检查时都正常，停靠57桥位，使用桥载电源，机上各页面显示都正常</t>
    <phoneticPr fontId="3" type="noConversion"/>
  </si>
  <si>
    <t>2018.11.29 B-8587航后机械员张晓晨绕机未发现液压管路有油迹，后增压操作未发现漏油，通知MCC后续关注</t>
    <phoneticPr fontId="3" type="noConversion"/>
  </si>
  <si>
    <t>吕宏伟</t>
    <phoneticPr fontId="3" type="noConversion"/>
  </si>
  <si>
    <t>29日1001飞机航后工作反馈状态机械员张强在系统反馈工作时错选为未完工</t>
    <phoneticPr fontId="3" type="noConversion"/>
  </si>
  <si>
    <t>2018.11.26    6768飞机更换4号主轮，飞机最大起飞重量73.5T，机械员黄家彪更换完轮子，胎压填写219PSI，未核对飞机最大起飞重量，后续放行人员检查TLB发现，随后放气至210PSI，并修改TLB。报告人:赵江涛！</t>
    <phoneticPr fontId="3" type="noConversion"/>
  </si>
  <si>
    <t>2018.11.26
1808航后检查logo灯封胶，在597需关闭apu，机械员贾海龙断电前检查未发现惯导未关，关闭apu后地面喇叭警报，及时关闭惯导。
报告人：姚强</t>
    <phoneticPr fontId="3" type="noConversion"/>
  </si>
  <si>
    <t>2018.11.26    6962更换后厨房顶灯，机械员陈春祥拔出跳开关后未挂跳开关卡子。放行发现纠正处理。报告人:赵江涛！</t>
    <phoneticPr fontId="3" type="noConversion"/>
  </si>
  <si>
    <t>2018.11.28，B-1001，机位597，机械员吕勇璋执行600FH工作风扇包皮保护罩只借一套。需打开两侧风扇包皮，现场纠正。办公室送来一套保护套。</t>
    <phoneticPr fontId="3" type="noConversion"/>
  </si>
  <si>
    <t>2018.11.26，B8956飞机航后执行2发水洗工作，机械员温兴炜做工作准备时没有借用反推失效的销子，后工作时才让办公室帮忙借用。</t>
    <phoneticPr fontId="3" type="noConversion"/>
  </si>
  <si>
    <t>2018.11.26。B-6381，机械员胡元清借用VBV零位锁装置，有一盒子内只有一个设备，但盒内图片和件号显示有2个。机械员只与工具管理员口头确认，未让工具管理员挂标牌。</t>
    <phoneticPr fontId="3" type="noConversion"/>
  </si>
  <si>
    <t>B1645航后执行AIR BLEED维护信息排故，拆下191EB盖板后，机械员顾栋彬、王越洋将盖板随意放置在机坪</t>
    <phoneticPr fontId="3" type="noConversion"/>
  </si>
  <si>
    <t>B1645飞机航后有维护信息AIR BLEED，机械员顾栋彬未及时检查出</t>
    <phoneticPr fontId="3" type="noConversion"/>
  </si>
  <si>
    <t>11月16日6341周检工作，马桶清洁放除臭剂这步，技术员3刘桓安排学员执行，最后学员执行此工作时候清洁人员也在执行厕所清洁工作，除臭剂没泡多久清洁人员就冲掉，又拿抹布清洁掉我们除臭剂，因为我们除臭剂容易粘在马桶上，后续加强执行落实和清洁协作。</t>
    <phoneticPr fontId="3" type="noConversion"/>
  </si>
  <si>
    <t>11月16日304H飞机技术员1朱佳诚做完航后忘记空调数据反馈，后经过放行提醒后反馈。</t>
    <phoneticPr fontId="3" type="noConversion"/>
  </si>
  <si>
    <t>11月16日8408飞机保留单316407关闭错误，航后将SG转办LS ，保留单错误内容，后续及时更改。</t>
    <phoneticPr fontId="3" type="noConversion"/>
  </si>
  <si>
    <t>11月24日8956飞机航后技术员1赵磊绕机没有发现后货舱门全开位指示灯不亮，已让其领航材更换。</t>
    <phoneticPr fontId="3" type="noConversion"/>
  </si>
  <si>
    <t>11月24日304G飞机换右发燃油滤工作，施工现场周思轶工作，丁帅营负责看工卡和阅读工作步骤，但是丁帅营没有落实在工卡上打勾习惯，现场已经纠正。</t>
    <phoneticPr fontId="3" type="noConversion"/>
  </si>
  <si>
    <t>11月24日6966飞机技术员3王晓东和技术员2李浩执行换换EMCD封圈工作没有打印工卡，现场纠正让打印工卡后执行工作。</t>
    <phoneticPr fontId="3" type="noConversion"/>
  </si>
  <si>
    <t>11月23日白班8540拖飞机，拖车司机使用800兆对讲向塔台申请拖飞机，到位401A后未向塔台回复飞机到位，影响近10分钟后，引导车电话办公室提醒后回复到位。   后续班组统一学习，均按程序由维修人员申请。</t>
    <phoneticPr fontId="3" type="noConversion"/>
  </si>
  <si>
    <t>11月25日航前1872飞机左前轮测量胎压180PSI，按工卡要求需要放气到上限177PSI，但技术员3宋康放气到174PSI，后充气更正。</t>
    <phoneticPr fontId="3" type="noConversion"/>
  </si>
  <si>
    <t>11月25日夜班6395飞机，航后发现前货舱门打开锁定指示灯不亮，更换基座时发现缺少两根线和断了一根线，办理FC(SP)后，想到是不是DD项，看MEL中有MEL52-30-07A后更正为DD（SP），办单人自己发现。</t>
    <phoneticPr fontId="3" type="noConversion"/>
  </si>
  <si>
    <t>11月25日6948飞机两名专职驾驶舱清洁学员陈俊杰、学员薛继顺，执行不到位，前风挡正前方边角清洁不到位，放行发现后补擦。</t>
    <phoneticPr fontId="3" type="noConversion"/>
  </si>
  <si>
    <t>20181121 B1003飞机 短停忘记撕黄页，经机组提醒后撕下。报告人：高雨</t>
    <phoneticPr fontId="3" type="noConversion"/>
  </si>
  <si>
    <t>2018.11.21，B-8407短停，机械员姜诚从短停工具箱里取出一字螺刀后忘闭合短停工具箱，存在被雨淋湿和工具丢失的风险，已告知本人。报告人：汪幸轶</t>
    <phoneticPr fontId="3" type="noConversion"/>
  </si>
  <si>
    <t>20181121，6963短停机械员蔡士晖未发现起飞灯灯丝断裂，放行绕机发现并处理。报告人：徐海</t>
    <phoneticPr fontId="3" type="noConversion"/>
  </si>
  <si>
    <t>2018.11.22   B-304G执行周检工作，机械员郭教育未借发动机保护套，工作执行前发现导致2次借工具。报告人：赵江涛。</t>
    <phoneticPr fontId="3" type="noConversion"/>
  </si>
  <si>
    <t>2018.11.22
6948航后关DD，换13E小桌板锁扣，工作完成后忘记取下失效座椅套，后被放行发现取下。
机械员贾海龙。报告人：方坤</t>
    <phoneticPr fontId="3" type="noConversion"/>
  </si>
  <si>
    <t>20181122 B-6640飞机  机械员姚强工作准备不充分，漏借电气螺丝刀，导致二次借工具。报告人张华春。</t>
    <phoneticPr fontId="3" type="noConversion"/>
  </si>
  <si>
    <t>11月17日6922航前工卡有漏签，当场重做执行签好，技术员李昌盛。</t>
    <phoneticPr fontId="3" type="noConversion"/>
  </si>
  <si>
    <t>11月20日1647航后执行发动机水洗工作，技术员3李国振工作准备不到位，水洗车出口喷水压力不清楚，现场立即让其学习纠正。</t>
    <phoneticPr fontId="3" type="noConversion"/>
  </si>
  <si>
    <t>11月20日304H飞机航后执行周检工作，放行杜唐蓓和技术员1段一东做完左右发带转测试后，没有将防撞锥摆放到发动机前，现场纠正技术员的工作思路，机械员做工作应一个个干，做好收尾再干其他工作；放行也是，有提醒义务和考虑工作结束后监督复查责任。</t>
    <phoneticPr fontId="3" type="noConversion"/>
  </si>
  <si>
    <t>11月20日1647航后交接班，外组与技术员2王金波交接周检工作，外组检查发现右侧应急门气压在黄区，拆了应急门作动桶保险丝，还没充气，只交接了充气设备安全销安装到位，没交接防尘帽是否拆装，后续检查不需要充气，我们恢复时发现防尘帽丢失，后续联系当事人找到防尘帽在航后工具箱。</t>
    <phoneticPr fontId="3" type="noConversion"/>
  </si>
  <si>
    <t>王金波</t>
    <phoneticPr fontId="3" type="noConversion"/>
  </si>
  <si>
    <t>11月20日6949飞机桥位84，技术员1胡继康随意将垃圾箱门的标签贴在头等舱左侧的储物柜门上贴着，现场纠正这种随意散漫工作态度。</t>
    <phoneticPr fontId="3" type="noConversion"/>
  </si>
  <si>
    <t>11月20日8957飞机，技术员2丁帅营机下已经绕完，没有检查到后货舱全开位指示灯不亮已让其领航材，立即纠正。</t>
    <phoneticPr fontId="3" type="noConversion"/>
  </si>
  <si>
    <t>11月21日1872飞机绕机人员技术员1李泽，放行人员陈晋辉，在飞机已经放的情况下，复查出一根婴儿安全带放在后客舱行李架上，没有检查到位。</t>
    <phoneticPr fontId="3" type="noConversion"/>
  </si>
  <si>
    <t>11月21日6640航后放行时发现驾驶舱头顶板探头加温电门在on位，未工作到位，后来纠正到auto位，技术员1许亮</t>
    <phoneticPr fontId="3" type="noConversion"/>
  </si>
  <si>
    <t>11月21日技术员3周思轶航后做VBV润滑工作，反推失效安全销有借，但没有失效反推，现场要求停止工作先失效，已纠正。</t>
    <phoneticPr fontId="3" type="noConversion"/>
  </si>
  <si>
    <t>11月21日1647飞机技术员3李国振航后处理应急门时门未关上，也未打开，处于开着状态，也未拉警示带，外面无梯架，风险意识不足，现场批评指证。</t>
    <phoneticPr fontId="3" type="noConversion"/>
  </si>
  <si>
    <t>11月21日放行人员粟建华检查304H发现飞机从哈尔滨飞浦东HO1349，FLB液压油没签署，放行人员刘？乐，执照编号：230107198509270812</t>
    <phoneticPr fontId="3" type="noConversion"/>
  </si>
  <si>
    <t>11.16 1808航前交接班，工作者未带交接单  丘泽峰</t>
    <phoneticPr fontId="3" type="noConversion"/>
  </si>
  <si>
    <t>11.15 6619航后，学员朱明明调节好乘务员写本的3个座椅后，机械员未执行复查，放行到后，复查发现其中2个调节有问题，后重新调节后使用正常</t>
    <phoneticPr fontId="3" type="noConversion"/>
  </si>
  <si>
    <t>11.19 8538航前，检查发现后货舱选择活门手柄盖板未关 徐帅</t>
    <phoneticPr fontId="3" type="noConversion"/>
  </si>
  <si>
    <t>11.19 8408航后，更换机组氧气瓶工作，工作人员工作准备不到位，未按工卡要求关闭气瓶开关就执行放气步骤  胡志强</t>
    <phoneticPr fontId="3" type="noConversion"/>
  </si>
  <si>
    <t>胡智强</t>
    <phoneticPr fontId="3" type="noConversion"/>
  </si>
  <si>
    <t>11.15 6618航后，前起充气勤务工作，机械员准备工卡错误 鲜波</t>
    <phoneticPr fontId="3" type="noConversion"/>
  </si>
  <si>
    <t>11.19 6787航后飞机FAC OBRM卡更换工作，航材库房机械员未仔细检查OBRM卡外观，导致卡领至内场后才发现领出的OBRM卡其中一张损坏  李中奇</t>
    <phoneticPr fontId="3" type="noConversion"/>
  </si>
  <si>
    <t>B-6395飞机，航后MCC指令，协助金工完成前货舱防腐，机械员何佳俊在拆装前货舱地板时，未严格按照九字方针，做到做一项签一项，后由浦东PSI发现</t>
    <phoneticPr fontId="3" type="noConversion"/>
  </si>
  <si>
    <t>2018.11.18航后  6640航后更换完前轮，千斤顶未完全收回，放行复检告知恢复。机械员  陈振   刘浪。报告人：赵江涛！</t>
    <phoneticPr fontId="3" type="noConversion"/>
  </si>
  <si>
    <t>2018.11.18，航后6640换前轮，工具准备不充分，忘记带红油和吸油棉，到现场后才发现，后续送达。机械员高雨。报告人：陈晓一</t>
    <phoneticPr fontId="3" type="noConversion"/>
  </si>
  <si>
    <t>2018.11.18 航后6922飞机更换SFCC，只根据MCC指令单提供的件号领件，申请航材前未重新确认改件号的互换性，航材到件后才确认后安装新件 责任人：付杨凯，王灶林  报告书：倪侃</t>
    <phoneticPr fontId="3" type="noConversion"/>
  </si>
  <si>
    <t>2018.11.18 B-1857航后停靠92号桥位。刘永德关APU之前，未提前启用外接电源（已连接），后重新上电。报告人：倪志军</t>
    <phoneticPr fontId="3" type="noConversion"/>
  </si>
  <si>
    <t>2018.11.18  6341飞机航后机械员郭教育客舱检查时未发现后厨房窗帘止挡块丢失。放行复检发纠正现处理。报告人：赵江涛！</t>
    <phoneticPr fontId="3" type="noConversion"/>
  </si>
  <si>
    <t>20181118，6949航后机械员王晓林前厨房2000VU跳开关面板处跳开关拔出后未复位面板，存在安全隐患，已告知复位面板，报告人：徐海</t>
    <phoneticPr fontId="3" type="noConversion"/>
  </si>
  <si>
    <t>20181118 B-6901机械员蔡士晖执行周检工作未带周检附加检查单，开工时发现上报补送。报告人：蔡士晖</t>
    <phoneticPr fontId="3" type="noConversion"/>
  </si>
  <si>
    <t>2018.11.19 B-6901航前发现航后驾驶舱留有两瓶水，航后机械员：蔡士辉。报告人：倪志军</t>
    <phoneticPr fontId="3" type="noConversion"/>
  </si>
  <si>
    <t>蔡士辉</t>
  </si>
  <si>
    <t>2018.11.18 B-8235航后交接班，我接班人员未绕机复查，放行最后绕机发现滑行灯没有装到位，通知机械员重新安装。机械员王进，报告人赵骏</t>
    <phoneticPr fontId="3" type="noConversion"/>
  </si>
  <si>
    <t>20181118，6949航后水系统消毒工作，2000VU面板处机械员王晓林拔出两个跳开关，机械员张波工卡理解有误漏安装一个跳开关卡子，也没注意拔出了两个跳开关，工作结束复位时张波只复位了这一个跳开关，放行到场后和机械员王晓林复查确认时，打开面板发现未闭合的跳开关，重新复位，报告人：徐海</t>
    <phoneticPr fontId="3" type="noConversion"/>
  </si>
  <si>
    <t>20181119 ，航前1647交接班时间的航前，忘记带交接单，后通知控制员让接班人员带上。报告人：翁少康</t>
    <phoneticPr fontId="3" type="noConversion"/>
  </si>
  <si>
    <t>20181119 B9957短停刘永得，陈迪，在飞机下来，已经绕完机，防撞锥没有放置，放行过去发现告诉他们。报告人：许庆金</t>
    <phoneticPr fontId="3" type="noConversion"/>
  </si>
  <si>
    <t>2018.10.20，B6922飞机桥位85，机械员二石宏鹏在过站工作中发现蓝系统勤务接近盖板松动，个人误认为是弹簧老化所致，没有上报放行及办公室，后基地经理发现后打开盖板发现锁扣已经损伤。</t>
    <phoneticPr fontId="3" type="noConversion"/>
  </si>
  <si>
    <t>B6640飞机短停滑行灯破裂，机械员王冬青已完成短停工卡签未检查到</t>
    <phoneticPr fontId="3" type="noConversion"/>
  </si>
  <si>
    <t>2018.11.20，B-304G飞机，执行HO1083航班，飞往乌鲁木齐，机械员倪桑执行航前工作，工作做完后，确认他没有执行航线补充工作单，询问倪桑后回答说不执行国际航班，不需要执行航线补充工作单。随后，让他逐字逐句念出补充工作单内容，他发现错误后，完成了航线补充工作单内容。</t>
    <phoneticPr fontId="3" type="noConversion"/>
  </si>
  <si>
    <t>航后B6963飞机撤去廊桥使用登机梯时，机械员廖利民未关闭1R登机门，导致右前客舱有雨水淋湿</t>
    <phoneticPr fontId="3" type="noConversion"/>
  </si>
  <si>
    <t>9957飞机16日航后时外站过夜，短停时机械员王越洋未按照工卡要求在飞机最后一次经停基地时正确添加滑油</t>
    <phoneticPr fontId="3" type="noConversion"/>
  </si>
  <si>
    <t>2018.11.14  B-1857  在93号桥位执行发动机更换导线束工作，机械员付阳凯，王灶林将拆下的螺钉放于呕吐袋内，随后置于备用箱内，备用箱口盖未合上，中途后面有架747转弯经过，尾喷风力很大，将一袋螺钉吹散，随后立即寻找吹散螺钉，后经半小时后全部找回，放行人员赵江涛对现场管理缺失，对93号桥这种后面有飞机转弯尾喷产生较大风力的桥位风险意识不到位。报告人:赵江涛！</t>
    <phoneticPr fontId="3" type="noConversion"/>
  </si>
  <si>
    <t>2018.11.14 B-6338 航后机械员刘永得机坪FOD检查不到位，放行复查仍发现外来物。 报告人:赵江涛。</t>
    <phoneticPr fontId="3" type="noConversion"/>
  </si>
  <si>
    <t>2018.11.13，B-6338航前，机械员郝晓磊检查完外部灯光后未关闭滑行灯，放行发现复位。报告人：汪幸轶</t>
    <phoneticPr fontId="3" type="noConversion"/>
  </si>
  <si>
    <t>2018.11.14 B-6962 航后机械员蔡士晖因客舱工作将自己外套遗忘在前舱，关舱门后机械员王伟提醒重新开门取下。报告人：陈晓一</t>
    <phoneticPr fontId="3" type="noConversion"/>
  </si>
  <si>
    <t>2018.11.17  6948  4小时接机，飞机落地后，机械员唐凯，石磊  左发未挡防撞锥，放行绕机发现并提醒放置左发防撞锥。报告人:赵江涛！</t>
    <phoneticPr fontId="3" type="noConversion"/>
  </si>
  <si>
    <t>20181116 航后A组复查航线工卡签署，发现浦C组机械员姜诚20181110 B-6949飞机航后工卡一项漏签，</t>
    <phoneticPr fontId="3" type="noConversion"/>
  </si>
  <si>
    <t>20181114，1645航后机械员贾海龙工卡温度项计算填写错误，已告知修改，报告人：徐海</t>
    <phoneticPr fontId="3" type="noConversion"/>
  </si>
  <si>
    <t>2018.11.17   9957飞机，清洁队通知厕所水龙头堵塞，机械员陈春祥去处理，处理结束后放行人员赵江涛将撕下的FLB黄页交与陈春祥，陈春祥误将黄页与手里的垃圾一并丢到垃圾桶，后放行下飞机陈春祥询问黄页，放行告知已交给他，随后去垃圾桶里找到。报告人:赵江涛！</t>
    <phoneticPr fontId="3" type="noConversion"/>
  </si>
  <si>
    <t>20181111，质量人员复查工具领用记录，发现机械员唐正梁在11月7日夜班领用手套未签字，事后调查唐正梁当晚控制员，在领用时恰逢交接班，工具间领还工具人员较多，考虑时间原因，其本人决定稍后补签，之后遗忘。</t>
    <phoneticPr fontId="3" type="noConversion"/>
  </si>
  <si>
    <t>20181114 B-6619 航后断电后 学员杨磊清点工具时发现自己遗失一只手套 后重新推梯子上飞机寻找，发现是修复客舱座椅后，仅清点工具，未清点随身物品，导致手套遗忘在座椅下方。重新清点工具后 关仓并推回梯架。责任人：陈贇 、学员杨磊</t>
    <phoneticPr fontId="3" type="noConversion"/>
  </si>
  <si>
    <t>B-8538 2018.11.13夜班 机械员I陆良东 航后工卡有一项漏签 后被A组工卡管理员发现</t>
    <phoneticPr fontId="3" type="noConversion"/>
  </si>
  <si>
    <t>2018.11.13日晚，6860飞机，机位88，清洁队换垃圾人员找到维修学员帮忙打开前可舱门，学员陈思文未告知我们维修人员，亲自打开前客舱门，未拉上舱门警示带，然后离开继续完成自己的勤务工作。之后被我发现，关上舱门，并询问后得知此事，并立即告知学员陈思文开关舱门的要求。</t>
    <phoneticPr fontId="3" type="noConversion"/>
  </si>
  <si>
    <t>陈思文</t>
  </si>
  <si>
    <t>2018.11.13  B8537航后，机械员吴家斌，肖贵炜客舱演示用救生衣破损未检查到位，后被乘务员发现并上报</t>
    <phoneticPr fontId="3" type="noConversion"/>
  </si>
  <si>
    <t>B8538短停，机械员孔民过程中，（1）拔完前轮转弯销直接撤离现场等待在送机位；（2）戴耳机人员未到达送机位时，机组给出滑出手势机械员孔民即拿起转弯销示意机组可以滑出，此时戴耳机人员还在返回送机位途中</t>
    <phoneticPr fontId="3" type="noConversion"/>
  </si>
  <si>
    <t>孔民</t>
  </si>
  <si>
    <t>2018.11.13,B6341飞机航后拆装备用刹车总管，需要断开PTU接头，技术员万辞迎恢复构型时，安装PTU接头时未安装到位，锯齿未卡到位</t>
    <phoneticPr fontId="3" type="noConversion"/>
  </si>
  <si>
    <t>11.11  6963航后，串件工作写本未填写串件单号， 鲜波</t>
    <phoneticPr fontId="3" type="noConversion"/>
  </si>
  <si>
    <t>11.12  6949航后结束，周检工作维修系统录本不规范，粘贴复制，未复查，造成录本信息与实际写本不一致 姚磊</t>
    <phoneticPr fontId="3" type="noConversion"/>
  </si>
  <si>
    <t>11.11  8235航后，机械员检查发现驾驶舱监控系统不显示，未处理也未报告当机放行， 刘乐</t>
    <phoneticPr fontId="3" type="noConversion"/>
  </si>
  <si>
    <t>11.14  8457短停，FLB撕下红页在机械员归还工具后，遗落工具间   范佳</t>
    <phoneticPr fontId="3" type="noConversion"/>
  </si>
  <si>
    <t>11.14  白班，换轮组 袁秋午 在电脑前打印手册后，借用的手套（50号）遗落在办工作上</t>
    <phoneticPr fontId="3" type="noConversion"/>
  </si>
  <si>
    <t>11.14  6602短停，工卡归还后，工卡归还未签署  陈鹏</t>
    <phoneticPr fontId="3" type="noConversion"/>
  </si>
  <si>
    <t>11.14 8235短停，机械员借用工具，工具借用单填写不规范，未填写飞机号  王帅</t>
    <phoneticPr fontId="3" type="noConversion"/>
  </si>
  <si>
    <t>10月27日6338飞机航后技术员执行风扇叶片润滑工作，工作准备不足，施工不到位，没有对1号位，叶片重新拆装。   </t>
    <phoneticPr fontId="3" type="noConversion"/>
  </si>
  <si>
    <t>20181021 B1006航后 机械员叶顺，mcc指令单更换后厨房一号烤箱，在工作准备时已告知他需要提前把烤箱螺钉领新的（螺钉易花）。到更换时发现他没有提新的钉，导致后面又得提螺钉花费了长时间等待航材。已告诉他哪怕又不上也先领着这样提高工作效率。报告人：许庆金</t>
    <phoneticPr fontId="3" type="noConversion"/>
  </si>
  <si>
    <t>20181022 B9978石德保在拖把还没连上拖车时把前轮的中的一个轮挡撤掉，已告知他。报告人：许庆金</t>
    <phoneticPr fontId="3" type="noConversion"/>
  </si>
  <si>
    <t>21081017,B-6921航后，工作：1项MCC指令更换座椅作动筒，2进港后发现外站反馈两侧LOGO灯不亮。机械员汪挺因LOGO灯阅读工卡不仔细导致工作准备不足，加之作动筒更换因销钉变形进度缓慢，造成工时严重增加，飞机航后22:17进港，航前06:20，最终右侧LOGO灯因螺钉头打滑金工处理时间不够办理DD。
报告人：汪挺
事后调查得知，机械员汪挺明知当晚身患感冒，可能导致工作状态不佳，却没主动上报情况、汇报工作进度请求支援，是造成航后工作没能彻底完成的主要原因。</t>
    <phoneticPr fontId="3" type="noConversion"/>
  </si>
  <si>
    <t>2018.10.29，9957飞清洁烤箱，黄金林拔完跳开关后未挂跳开关卡子，放行发现及时处理。报告人:陈骋</t>
    <phoneticPr fontId="3" type="noConversion"/>
  </si>
  <si>
    <t>2018.10.29，6962安装客舱压力开关时，机械员蔡士晖在安装unit上的管子时未使用双扳手，管子力矩为unit力矩近两倍，经提醒后更正。
报告人：陈骋</t>
    <phoneticPr fontId="3" type="noConversion"/>
  </si>
  <si>
    <t>10.29 1645短停，放行签署FLB飞机号填写错误，填写成1002。机组签署好放行，本机工作人员撕黄页时发现并立即通知放行人员修改纠正</t>
    <phoneticPr fontId="3" type="noConversion"/>
  </si>
  <si>
    <t>10.26 1871航后后厨房1号烤箱撤FC单，工作完成后，FC单未及时关闭，叶东旭</t>
    <phoneticPr fontId="3" type="noConversion"/>
  </si>
  <si>
    <t>10.26 6602航后周检TLB录入未录入英文 李少华</t>
    <phoneticPr fontId="3" type="noConversion"/>
  </si>
  <si>
    <t>10.31 6736飞机四小时过站，工作者上飞机未第一时间仔细检查记录本，导致周检工作重复执行。徐玉芝 王洋</t>
    <phoneticPr fontId="3" type="noConversion"/>
  </si>
  <si>
    <t>2018.11.02  B-8956航后，张波在换3号刹车准备工作不足，漏借保险丝和撬棒，导致换刹车过程中回办公室借工具。   
报告人 ：姚强</t>
    <phoneticPr fontId="3" type="noConversion"/>
  </si>
  <si>
    <t>2018.11.02  B-1645飞机为321，航后未确认停机线导致飞机停错在320停机线。
报告人:赵江涛！</t>
    <phoneticPr fontId="3" type="noConversion"/>
  </si>
  <si>
    <t>2018.11.2 B-6962航后加载导航数据库，机械员汪挺写本写错版本号，放行复查发现处理。报告人：倪志军</t>
    <phoneticPr fontId="3" type="noConversion"/>
  </si>
  <si>
    <t>2018.11.02  B-6381，机械员刘永得航后未检查到12F座椅下救生衣掉落，放行复查发现处理。报告人:赵江涛！</t>
    <phoneticPr fontId="3" type="noConversion"/>
  </si>
  <si>
    <t>20181102 B8407航后顾琛奕忘记查看flb是否到期，放行后检查出来更换。报告人：许庆金</t>
    <phoneticPr fontId="3" type="noConversion"/>
  </si>
  <si>
    <t>2018.11.14，B-6787，放行人员施海峰航前新FLB没有及时放上飞机，未检查到位。后及时发现补上新本。</t>
    <phoneticPr fontId="3" type="noConversion"/>
  </si>
  <si>
    <t>20181110，8235航后，机械员石德保将手电单独放置于驾驶舱地板，已滚到副驾侧座椅左侧，存在风险，已告知不要单独将工具放在驾驶舱，报告人：徐海</t>
    <phoneticPr fontId="3" type="noConversion"/>
  </si>
  <si>
    <t>2018.11.11，B-6948四小时过站，机械员高雨在与机组交接完飞机后将日光灯管遗忘在驾驶舱，在下机过程中询问其灯管才想起，返回取下。报告人：汪幸轶</t>
    <phoneticPr fontId="3" type="noConversion"/>
  </si>
  <si>
    <t>20181110 B6311航后揭俊超拆换外流活门工作现场较为混乱，航材和壁板放在散货仓地板上，地方较小很容易造成踩踏，放行到场后督促整理。报告人：许庆金</t>
    <phoneticPr fontId="3" type="noConversion"/>
  </si>
  <si>
    <t>2018.11.11，B-1645航前放行发现航后TLB和CLB位置放反，航后机械员郭教育。报告人：倪志军</t>
    <phoneticPr fontId="3" type="noConversion"/>
  </si>
  <si>
    <t>2018.11.10，B-8957航后，机械员郝晓磊更换完左前轮时未重新测量新轮子的胎压。报告人：汪幸轶</t>
    <phoneticPr fontId="3" type="noConversion"/>
  </si>
  <si>
    <t>20181111，6962航前，机械员郑雄航前工卡除防冰项目签署N/A，签署错误，正确签署是：如果无需除防冰，直接勾选“否”在签名。已告知修改，报告人：徐海</t>
    <phoneticPr fontId="3" type="noConversion"/>
  </si>
  <si>
    <t>20181110，B6341飞机航后停留刹车故障排故，机械员王晓林，放行方坤，工作准备阶段未仔细阅读拆装73GG的工卡，未核对MCC给出的辅助信息，错误判断所需工具导致工时超限。报告人:方坤</t>
    <phoneticPr fontId="3" type="noConversion"/>
  </si>
  <si>
    <t>20181110 B6311航后收飞机机械员葛凯离机工作不到位，后货仓门没关就断电，下机发现用手摇泵关闭。报告人：许庆金</t>
    <phoneticPr fontId="3" type="noConversion"/>
  </si>
  <si>
    <t>2018.11.05  B-8408航前，飞机执行浦东飞乌鲁木齐航班，计划飞行时间5H，航前人员曹祎科，黄金林未带滑油未带补充工作单。报告人:赵江涛！</t>
    <phoneticPr fontId="3" type="noConversion"/>
  </si>
  <si>
    <t>2018.11.05  B-6962飞机4小时，机械员葛凯填写4H胎压TLB，直接跳过一页空白写到下一页，后经放行复查发现，作废前一页。报告人:赵江涛！</t>
    <phoneticPr fontId="3" type="noConversion"/>
  </si>
  <si>
    <t>20181102，6619飞机航后执行更换FAP.接班人员邱丽未对D组交班航材FAP件号适用性进行确认，后续发现重新领用，造成工时大量延误，自查人，邱丽</t>
    <phoneticPr fontId="3" type="noConversion"/>
  </si>
  <si>
    <t>11月5日6787飞机航后客舱救身衣脱落未检查出来，发现后立即纠正</t>
    <phoneticPr fontId="3" type="noConversion"/>
  </si>
  <si>
    <t>11.03 8408航后，左发进气道凹坑重复检查工卡要求填写进气道件号和序号，工作者漏填，发现后按工卡要求填写  叶东旭</t>
    <phoneticPr fontId="3" type="noConversion"/>
  </si>
  <si>
    <t>11.03 8317航后，驾驶舱工作环境混乱，工作者离机工作不到位，航前中央操纵台上发现垫片  王帅</t>
    <phoneticPr fontId="3" type="noConversion"/>
  </si>
  <si>
    <t>11.03 8957航后，机械员推梯架放水后，未将梯架推至安全区域内，容易造成航空器损伤  庞天舒</t>
    <phoneticPr fontId="3" type="noConversion"/>
  </si>
  <si>
    <t>11.03 1872航后，关闭FC未填写CLB（CLB有相关记录），只填写TLB，刘辉煌</t>
    <phoneticPr fontId="3" type="noConversion"/>
  </si>
  <si>
    <t>11.03 8539航后飞机，对串FLSCU工作，工作准备不足，未准备电子清洁剂</t>
    <phoneticPr fontId="3" type="noConversion"/>
  </si>
  <si>
    <t>11.03 6341飞机航后更换FCV1工作，拆开相应盖板后，未将盖板完全拆下放好，而是用盖板绳索吊在机腹下，容易造成工作中意外碰伤或者绳索断裂脱落造成损伤  徐玉芝  梁栋</t>
    <phoneticPr fontId="3" type="noConversion"/>
  </si>
  <si>
    <t>2018.11.05航后，B1645在600机位，机械员换轮使用1.0MM保险丝不符合手册要求，现成纠正改用0.8MM.</t>
    <phoneticPr fontId="3" type="noConversion"/>
  </si>
  <si>
    <t>2018.11.06 B-6901 机械员蔡士晖更换发动机-APU火警面板，后面有6个电插头，未贴便于恢复的标识，虽然电缆上有标识，但是位置不易接近查看，导致安装费时。报告人：陈晓一</t>
    <phoneticPr fontId="3" type="noConversion"/>
  </si>
  <si>
    <t>2018.11.06 B-6341 航后前货舱门操作手柄盖板未关，机械员接班后未发现。接班人：刘永德，报告人：倪志军</t>
    <phoneticPr fontId="3" type="noConversion"/>
  </si>
  <si>
    <t>2018.11.07   B-6311航前，机械员刘磊发现飞机未放置防撞锥，后调查6号夜班有试车工作，试车结束后当机人员遗忘恢复防撞锥，责任人：揭俊超，王威。报告人：赵江涛！</t>
    <phoneticPr fontId="3" type="noConversion"/>
  </si>
  <si>
    <t>20181106，1647航后机械员贾海龙核对系统工作后，漏领一份指令单，后续回办公室领取，造成工时浪费，报告人：徐海</t>
    <phoneticPr fontId="3" type="noConversion"/>
  </si>
  <si>
    <t>2018.11.07 航前  B-8036东京回港四小时过站，机械员王灶林接机前系统里查询7日里面有一个更换登机音乐卡工作，状态为待执行，随即飞机落地后执行此工作，后续放行人员赵江涛到办公室反馈该工作，电话通知MCC下发此工作，MCC说这个工作为7号航后的工作，我们提前做了，后续MCC将此工作调至6号下发，以后出去做工作，要自己到系统里查询当晚工作，如果无法确定，可以电话询问MCC！报告人:赵江涛！</t>
    <phoneticPr fontId="3" type="noConversion"/>
  </si>
  <si>
    <t>10.7  6619航后，工作者完成最后一次绕机，未发现108VU面板未关闭  李少华</t>
    <phoneticPr fontId="3" type="noConversion"/>
  </si>
  <si>
    <t>10.7  6311航后离机工作不到位，遗落一根灯管  江小波</t>
    <phoneticPr fontId="3" type="noConversion"/>
  </si>
  <si>
    <t>级别1</t>
    <phoneticPr fontId="3" type="noConversion"/>
  </si>
  <si>
    <t>级别2</t>
    <phoneticPr fontId="3" type="noConversion"/>
  </si>
  <si>
    <t>级别3</t>
    <phoneticPr fontId="3" type="noConversion"/>
  </si>
  <si>
    <t>A</t>
    <phoneticPr fontId="11" type="noConversion"/>
  </si>
  <si>
    <t>B</t>
    <phoneticPr fontId="11" type="noConversion"/>
  </si>
  <si>
    <t>C</t>
    <phoneticPr fontId="11" type="noConversion"/>
  </si>
  <si>
    <t>D</t>
    <phoneticPr fontId="11" type="noConversion"/>
  </si>
  <si>
    <t>计数项:二级</t>
  </si>
  <si>
    <t>机三及以上</t>
    <phoneticPr fontId="3" type="noConversion"/>
  </si>
  <si>
    <t>机二及以下</t>
    <phoneticPr fontId="3" type="noConversion"/>
  </si>
  <si>
    <t>工作准备不足，打错工卡</t>
  </si>
  <si>
    <t>放行检查时发现并重新做工作准备，班小组宣贯，小组学习备用封严启用工卡工作</t>
  </si>
  <si>
    <t>领用工具前未检查出工具损坏</t>
  </si>
  <si>
    <t>现场机械员复查时发现并报告工具间，填写保修单，班小组宣贯，学习工具使用规范程序</t>
  </si>
  <si>
    <t>更换刹车，放气时未及时清理周围多余油液</t>
  </si>
  <si>
    <t>现场放行发现并及时纠正，班小组宣贯，加强维修人员维修基础规范，工作收尾到位，涉及油液区域工作要及时清理油污，避免对后续航班工作监控造成影响</t>
  </si>
  <si>
    <t>踩工具箱工作</t>
  </si>
  <si>
    <t>现场放行发现并及时纠正，班小组宣贯，加强维修人员维修基础规范，不能图方便，从而会造成人员伤害和设备损坏</t>
  </si>
  <si>
    <t>客舱检查座椅下旅客救生衣漏检</t>
  </si>
  <si>
    <t>班小组宣贯，放行和机械员加强复查</t>
  </si>
  <si>
    <t>未发现客舱一救生衣掉落</t>
  </si>
  <si>
    <t>工作中断导致测试后构型忘记恢复</t>
  </si>
  <si>
    <t>现场纠正处理，小组学习讨论</t>
  </si>
  <si>
    <t>附加三卡复查滑油口盖项漏签</t>
  </si>
  <si>
    <t>应急医疗箱没有铅封漏检</t>
  </si>
  <si>
    <t>现场纠正处理，小组通报</t>
  </si>
  <si>
    <t>指令单内工作内容反馈不完整</t>
  </si>
  <si>
    <t>DOME在暗位不亮漏检</t>
  </si>
  <si>
    <t>航前保护管套交接违规</t>
  </si>
  <si>
    <t>工作准备未对互换性未进行手册确认</t>
  </si>
  <si>
    <t>手套放置随意</t>
  </si>
  <si>
    <t>大风防范意识薄弱</t>
  </si>
  <si>
    <t>交接班工作确认漏检</t>
  </si>
  <si>
    <t>外站过夜短停忘带滑油</t>
  </si>
  <si>
    <t>2019.05.04 B-8458 短停哈尔滨过夜，机械师周敏未带滑油，后让办公室送，工作准备不足，
责任人：机械师周敏，报告人：冯晨</t>
  </si>
  <si>
    <t>办单重复</t>
  </si>
  <si>
    <t>忘带滑油</t>
  </si>
  <si>
    <t>关pack电门错按发动机引气电门</t>
  </si>
  <si>
    <t>测试工作漏执行</t>
  </si>
  <si>
    <t>现场纠正处理，主任约谈，当事人作出深刻检讨</t>
  </si>
  <si>
    <t>救生衣遗忘复位</t>
  </si>
  <si>
    <t>TLB依据文件填写错误</t>
  </si>
  <si>
    <t>工作准备漏借气压表</t>
  </si>
  <si>
    <r>
      <t>PSI</t>
    </r>
    <r>
      <rPr>
        <sz val="11"/>
        <color indexed="8"/>
        <rFont val="宋体"/>
        <family val="3"/>
        <charset val="134"/>
      </rPr>
      <t>检查出来后提的自查</t>
    </r>
    <phoneticPr fontId="3" type="noConversion"/>
  </si>
  <si>
    <t>5月2日航后，6787飞机，客舱检查座椅下旅客救生衣漏检，有一救生衣掉落地板上未发现，航后放行复查发现并纠正    朱明明</t>
    <phoneticPr fontId="3" type="noConversion"/>
  </si>
  <si>
    <t>2019.05.09   B-1005 航后 机械员1李志成未发现客舱一救生衣掉落，放行检查发现。
责任人：机械员1李志成
报告人：冯晨。</t>
    <phoneticPr fontId="3" type="noConversion"/>
  </si>
  <si>
    <t>20190506，8407航前 附加三卡/送机勤务检查单中，双人复查滑油口盖及盖板一项，放行付双双漏签，后机械员提醒补签，
责任人：放行付双双，
报告人：付双双</t>
    <phoneticPr fontId="3" type="noConversion"/>
  </si>
  <si>
    <t>5.2航后，9978飞机，右起落架启用备用封严工作，工作准备不足，工卡准备错误 ，放行检查时发现并重新做工作准备  责任人：姚磊</t>
    <phoneticPr fontId="3" type="noConversion"/>
  </si>
  <si>
    <t>5月2日航后，9978航后，工具间借用工具时，未检查出工具损坏（盒装刀头），现场机械员复查时发现并报告工具间，填写保修单  责任人：邵董林</t>
    <phoneticPr fontId="3" type="noConversion"/>
  </si>
  <si>
    <t>5月2日航后，8315更换刹车，放气时未及时清理周围多余油液，放行检查发现并及时清除    责任人：李少华</t>
    <phoneticPr fontId="3" type="noConversion"/>
  </si>
  <si>
    <t>5月2日航后，6922机械员工作时，踩工具箱工作，现场放行发现并及时纠正   吕达</t>
    <phoneticPr fontId="3" type="noConversion"/>
  </si>
  <si>
    <t>20190505 B6768航后 机二涂书院在做周检应急发电机测试后，忘记关闭防撞灯和蓝系统渗漏测试活门电门，询问原因是收尾时被打断。
责任人：机二涂书院，
报告人许庆金</t>
    <phoneticPr fontId="3" type="noConversion"/>
  </si>
  <si>
    <t>涂书苑</t>
    <phoneticPr fontId="3" type="noConversion"/>
  </si>
  <si>
    <t>2019.05.05    B-9957   航前  乘务反馈应急医疗箱没有铅封，后通知办公室领用新应急医疗箱更换，航后机械员1刘磊，学员李磊，发生漏检。
责任人：机械员1刘磊、
报告人:赵江涛。</t>
    <phoneticPr fontId="3" type="noConversion"/>
  </si>
  <si>
    <t>2019.05.05  B-6949 航后
 机械师周敏执行右发单点配平，未将对应的配平螺钉写到指令单内，工作内容反馈不完整。
责任人：机械师周敏
报告人：赵江涛</t>
    <phoneticPr fontId="3" type="noConversion"/>
  </si>
  <si>
    <t>2019.05.05 B-1646航后机械员李志成未发现机长侧DOME在暗位不亮，
责任人：机一李志成，
报告人：倪志军</t>
    <phoneticPr fontId="3" type="noConversion"/>
  </si>
  <si>
    <t>2019.05.05,B-1857航前，机械员1刘永德 未将保护管套放置于前轮左前方 
责任人 机一刘永德 
报告人 冯晨</t>
    <phoneticPr fontId="3" type="noConversion"/>
  </si>
  <si>
    <t>刘永得</t>
    <phoneticPr fontId="3" type="noConversion"/>
  </si>
  <si>
    <t>2019.05.05    B-1871 航后  执行SFCC计算机借件归还工作，机械员3郭教育工作准备不到位，仅凭指令单领取航材，对于件号的互换性未亲自进行手册确认，后放行检查发现，查手册确认。
责任人：机械员3郭教育
报告人：赵江涛。</t>
    <phoneticPr fontId="3" type="noConversion"/>
  </si>
  <si>
    <t>2019.05.05,B-1870航后，机械员3汪挺，将旧手套团成一团放在机头地面上，有极大的工具丢失风险，
报告人：杨树勇，
责任人：机三汪挺</t>
    <phoneticPr fontId="3" type="noConversion"/>
  </si>
  <si>
    <t>2019.05.05 B-8457 航后，安装PACK1丢失的盲套，需要拆机腹盖板，航材还没到，但是盖板已经拆了，远机位风大，盖板就荡在那里随风飘摇，有很大安全隐患。
责任人：机械师王磊。报告人：陈晓一</t>
    <phoneticPr fontId="3" type="noConversion"/>
  </si>
  <si>
    <t>2019.05.05   B-8957短停   技术员2黄家彪学员杨晨交接班，未发现飞机停错线，后放行到位发现通知拖飞机，未影响航班。
责任人：技术员2黄家彪
报告人：赵江涛。</t>
    <phoneticPr fontId="3" type="noConversion"/>
  </si>
  <si>
    <t>2019.05.04 B-6949 短停
第三观察员座椅办单，放行第一时间报错飞机号，使重新办单。
责任人：放行倪志军，
报告人：倪志军</t>
    <phoneticPr fontId="3" type="noConversion"/>
  </si>
  <si>
    <t>2019.05.04 B-6949 短停 广州过夜，机械员陆一鸣未带滑油，后让办公室送，工作准备不足，
责任人：机一陆一鸣，
报告人：倪志军</t>
    <phoneticPr fontId="3" type="noConversion"/>
  </si>
  <si>
    <t>陆毅鸣</t>
    <phoneticPr fontId="3" type="noConversion"/>
  </si>
  <si>
    <t>20190502，B6768 航后，机一刘磊，在关pack电门时按错，误把发动机引气电门关闭。
责任人：机一刘磊
报告人：许庆金</t>
    <phoneticPr fontId="3" type="noConversion"/>
  </si>
  <si>
    <t>2019.05.01 B-6395 航后
机械员蔡士晖借件归还3号AOA，更换完成后做测试看工卡不仔细，漏做一项测试步骤，车间主任张磊复检发现，及时补做。报告人：陈晓一。
责任人：机三蔡士晖，放行汪幸轶。</t>
    <phoneticPr fontId="3" type="noConversion"/>
  </si>
  <si>
    <t>2019.05.01   B-8539 航后
机械员2涂书苑执行定期检查救生衣工作，将一个救生衣落到座椅上，未放回座椅下，后放行检查客舱发现后复查工卡确认该救生衣位置并放回。
责任人：机械员2涂书苑
报告人:赵江涛。</t>
    <phoneticPr fontId="3" type="noConversion"/>
  </si>
  <si>
    <t>2019.05.01   B-8068执行ELAC&amp;SEC工作，机械员3郭教育填写TLB   ATA章节号未按工卡中给的填写，放行复查发现并修改。报告人:赵江涛。</t>
    <phoneticPr fontId="3" type="noConversion"/>
  </si>
  <si>
    <t>2019.05.01  B-6787 航后 执行连续外站过夜航班检查，工卡要求航后测量轮胎气压，机械师周敏工作准备不到位，出去接飞机前未借气压表，导致后面再次借工具，降低工作效率。
责任人：机械师周敏
报告人:赵江涛。</t>
    <phoneticPr fontId="3" type="noConversion"/>
  </si>
  <si>
    <t>工卡领用未及时签字</t>
  </si>
  <si>
    <t>工卡归还者发现并补签</t>
  </si>
  <si>
    <t>工具交接，工具借用黄页未及时签字</t>
  </si>
  <si>
    <t>现场检查发现并纠正，接收人重新检查并清点工具，在工具借用黄页上签字确认，小组组织学习工具交接相关程序</t>
  </si>
  <si>
    <t>FC单关闭错误</t>
  </si>
  <si>
    <t>维修记录复查时发现，并重新办理FC单监控</t>
  </si>
  <si>
    <t>304H航后，工卡领用后未及时在工卡领用表上签字       李建省</t>
    <phoneticPr fontId="3" type="noConversion"/>
  </si>
  <si>
    <t>8035航后，现场工具交接，接收人未及时在工具借用黄页上签字   成乙康</t>
    <phoneticPr fontId="3" type="noConversion"/>
  </si>
  <si>
    <t>6338航后，左侧机身雷击临时修复后需要重新办理FC单监控并关闭临时修复前的FC单，工作结束后，工作者把新开的FC单关闭，关闭错误    徐帅</t>
    <phoneticPr fontId="3" type="noConversion"/>
  </si>
  <si>
    <t>2月</t>
  </si>
  <si>
    <t>3月</t>
  </si>
  <si>
    <t>4月</t>
  </si>
  <si>
    <t>5月</t>
  </si>
  <si>
    <t>10月</t>
  </si>
  <si>
    <t>11月</t>
  </si>
  <si>
    <t>12月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</si>
</sst>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56">
    <font>
      <sz val="11"/>
      <color indexed="8"/>
      <name val="Calibri"/>
      <family val="2"/>
    </font>
    <font>
      <sz val="12"/>
      <color indexed="8"/>
      <name val="宋体"/>
      <charset val="134"/>
    </font>
    <font>
      <sz val="11"/>
      <color indexed="8"/>
      <name val="Calibri"/>
      <family val="2"/>
    </font>
    <font>
      <sz val="9"/>
      <name val="宋体"/>
      <charset val="134"/>
    </font>
    <font>
      <sz val="11"/>
      <color indexed="8"/>
      <name val="宋体"/>
      <charset val="134"/>
    </font>
    <font>
      <sz val="11"/>
      <color indexed="8"/>
      <name val="Calibri"/>
      <family val="2"/>
    </font>
    <font>
      <sz val="9"/>
      <name val="等线"/>
      <charset val="134"/>
    </font>
    <font>
      <sz val="12"/>
      <color indexed="8"/>
      <name val="宋体"/>
      <charset val="134"/>
    </font>
    <font>
      <sz val="11"/>
      <color indexed="8"/>
      <name val="宋体"/>
      <charset val="134"/>
    </font>
    <font>
      <b/>
      <sz val="11"/>
      <color indexed="8"/>
      <name val="宋体"/>
      <charset val="134"/>
    </font>
    <font>
      <sz val="12"/>
      <color indexed="8"/>
      <name val="宋体"/>
      <charset val="134"/>
    </font>
    <font>
      <sz val="9"/>
      <name val="宋体"/>
      <charset val="134"/>
    </font>
    <font>
      <sz val="11"/>
      <color indexed="8"/>
      <name val="宋体"/>
      <charset val="134"/>
    </font>
    <font>
      <sz val="11"/>
      <name val="Calibri"/>
      <family val="2"/>
    </font>
    <font>
      <sz val="11"/>
      <color indexed="8"/>
      <name val="宋体"/>
      <charset val="134"/>
    </font>
    <font>
      <sz val="11"/>
      <color indexed="8"/>
      <name val="宋体"/>
      <charset val="134"/>
    </font>
    <font>
      <sz val="12"/>
      <color indexed="8"/>
      <name val="宋体"/>
      <charset val="134"/>
    </font>
    <font>
      <sz val="9"/>
      <name val="宋体"/>
      <charset val="134"/>
    </font>
    <font>
      <sz val="11"/>
      <color indexed="8"/>
      <name val="宋体"/>
      <charset val="134"/>
    </font>
    <font>
      <b/>
      <sz val="11"/>
      <color indexed="8"/>
      <name val="Calibri"/>
      <family val="2"/>
    </font>
    <font>
      <sz val="11"/>
      <name val="宋体"/>
      <charset val="134"/>
    </font>
    <font>
      <sz val="12"/>
      <color indexed="8"/>
      <name val="宋体"/>
      <charset val="134"/>
    </font>
    <font>
      <sz val="11"/>
      <color indexed="8"/>
      <name val="宋体"/>
      <charset val="134"/>
    </font>
    <font>
      <sz val="11"/>
      <color indexed="8"/>
      <name val="宋体"/>
      <charset val="134"/>
    </font>
    <font>
      <sz val="12"/>
      <color indexed="8"/>
      <name val="宋体"/>
      <charset val="134"/>
    </font>
    <font>
      <sz val="11"/>
      <color indexed="8"/>
      <name val="宋体"/>
      <charset val="134"/>
    </font>
    <font>
      <sz val="9"/>
      <name val="宋体"/>
      <charset val="134"/>
    </font>
    <font>
      <b/>
      <sz val="11"/>
      <color indexed="8"/>
      <name val="宋体"/>
      <charset val="134"/>
    </font>
    <font>
      <sz val="11"/>
      <color indexed="8"/>
      <name val="Calibri"/>
      <family val="2"/>
    </font>
    <font>
      <sz val="9"/>
      <name val="宋体"/>
      <charset val="134"/>
    </font>
    <font>
      <sz val="11"/>
      <color indexed="8"/>
      <name val="宋体"/>
      <charset val="134"/>
    </font>
    <font>
      <i/>
      <sz val="11"/>
      <color indexed="8"/>
      <name val="Calibri"/>
      <family val="2"/>
    </font>
    <font>
      <sz val="12"/>
      <color indexed="8"/>
      <name val="宋体"/>
      <charset val="134"/>
    </font>
    <font>
      <sz val="11"/>
      <color indexed="8"/>
      <name val="宋体"/>
      <charset val="134"/>
    </font>
    <font>
      <sz val="12"/>
      <color indexed="8"/>
      <name val="宋体"/>
      <charset val="134"/>
    </font>
    <font>
      <sz val="12"/>
      <color indexed="8"/>
      <name val="宋体"/>
      <charset val="134"/>
    </font>
    <font>
      <sz val="9"/>
      <name val="宋体"/>
      <charset val="134"/>
    </font>
    <font>
      <sz val="11"/>
      <color indexed="8"/>
      <name val="宋体"/>
      <charset val="134"/>
    </font>
    <font>
      <sz val="9"/>
      <name val="宋体"/>
      <charset val="134"/>
    </font>
    <font>
      <sz val="11"/>
      <color theme="1"/>
      <name val="等线"/>
      <charset val="134"/>
      <scheme val="minor"/>
    </font>
    <font>
      <u/>
      <sz val="11"/>
      <color theme="10"/>
      <name val="Calibri"/>
      <family val="2"/>
    </font>
    <font>
      <sz val="11"/>
      <color rgb="FF000000"/>
      <name val="等线"/>
      <charset val="134"/>
      <scheme val="minor"/>
    </font>
    <font>
      <b/>
      <sz val="9"/>
      <color rgb="FF000000"/>
      <name val="等线"/>
      <charset val="134"/>
      <scheme val="minor"/>
    </font>
    <font>
      <sz val="9"/>
      <color rgb="FF000000"/>
      <name val="SimSun"/>
      <charset val="134"/>
    </font>
    <font>
      <sz val="9"/>
      <color rgb="FF000000"/>
      <name val="等线"/>
      <charset val="134"/>
      <scheme val="minor"/>
    </font>
    <font>
      <sz val="12"/>
      <color rgb="FFFF0000"/>
      <name val="宋体"/>
      <charset val="134"/>
    </font>
    <font>
      <sz val="11"/>
      <color rgb="FFFF0000"/>
      <name val="Calibri"/>
      <family val="2"/>
    </font>
    <font>
      <sz val="11"/>
      <color rgb="FFFF0000"/>
      <name val="宋体"/>
      <charset val="134"/>
    </font>
    <font>
      <sz val="11"/>
      <color theme="1"/>
      <name val="宋体"/>
      <charset val="134"/>
    </font>
    <font>
      <sz val="12"/>
      <color indexed="8"/>
      <name val="宋体"/>
      <family val="3"/>
      <charset val="134"/>
    </font>
    <font>
      <sz val="11"/>
      <color indexed="8"/>
      <name val="宋体"/>
      <family val="3"/>
      <charset val="134"/>
    </font>
    <font>
      <sz val="11"/>
      <color theme="1"/>
      <name val="宋体"/>
      <family val="3"/>
      <charset val="134"/>
    </font>
    <font>
      <sz val="9"/>
      <name val="等线"/>
      <family val="3"/>
      <charset val="134"/>
      <scheme val="minor"/>
    </font>
    <font>
      <sz val="11"/>
      <name val="宋体"/>
      <family val="3"/>
      <charset val="134"/>
    </font>
    <font>
      <sz val="12"/>
      <color rgb="FFFF0000"/>
      <name val="宋体"/>
      <family val="3"/>
      <charset val="134"/>
    </font>
    <font>
      <sz val="11"/>
      <color rgb="FFFF0000"/>
      <name val="宋体"/>
      <family val="3"/>
      <charset val="134"/>
    </font>
  </fonts>
  <fills count="8">
    <fill>
      <patternFill patternType="none"/>
    </fill>
    <fill>
      <patternFill patternType="gray125"/>
    </fill>
    <fill>
      <patternFill patternType="solid">
        <fgColor indexed="10"/>
        <bgColor indexed="8"/>
      </patternFill>
    </fill>
    <fill>
      <patternFill patternType="solid">
        <fgColor rgb="FFFFFF00"/>
        <bgColor indexed="64"/>
      </patternFill>
    </fill>
    <fill>
      <patternFill patternType="solid">
        <fgColor theme="4"/>
        <bgColor indexed="64"/>
      </patternFill>
    </fill>
    <fill>
      <patternFill patternType="solid">
        <fgColor theme="9" tint="0.59999389629810485"/>
        <bgColor indexed="64"/>
      </patternFill>
    </fill>
    <fill>
      <patternFill patternType="solid">
        <fgColor rgb="FFFF6699"/>
        <bgColor indexed="64"/>
      </patternFill>
    </fill>
    <fill>
      <patternFill patternType="solid">
        <fgColor theme="8" tint="-0.249977111117893"/>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rgb="FF999999"/>
      </left>
      <right/>
      <top style="thin">
        <color rgb="FF999999"/>
      </top>
      <bottom/>
      <diagonal/>
    </border>
    <border>
      <left style="thin">
        <color rgb="FF999999"/>
      </left>
      <right/>
      <top/>
      <bottom/>
      <diagonal/>
    </border>
    <border>
      <left style="thin">
        <color rgb="FF999999"/>
      </left>
      <right/>
      <top style="thin">
        <color rgb="FF999999"/>
      </top>
      <bottom style="thin">
        <color rgb="FF999999"/>
      </bottom>
      <diagonal/>
    </border>
    <border>
      <left style="thin">
        <color rgb="FF999999"/>
      </left>
      <right style="thin">
        <color rgb="FF999999"/>
      </right>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applyFill="0" applyProtection="0"/>
    <xf numFmtId="0" fontId="5" fillId="0" borderId="0" applyFill="0" applyProtection="0"/>
    <xf numFmtId="0" fontId="28" fillId="0" borderId="0" applyFill="0" applyProtection="0"/>
    <xf numFmtId="0" fontId="40" fillId="0" borderId="0" applyNumberFormat="0" applyFill="0" applyBorder="0" applyAlignment="0" applyProtection="0"/>
  </cellStyleXfs>
  <cellXfs count="181">
    <xf numFmtId="0" fontId="0" fillId="0" borderId="0" xfId="0"/>
    <xf numFmtId="0" fontId="0" fillId="0" borderId="0" xfId="0" applyAlignment="1">
      <alignment wrapText="1"/>
    </xf>
    <xf numFmtId="0" fontId="1" fillId="2" borderId="1" xfId="0" applyFont="1" applyFill="1" applyBorder="1"/>
    <xf numFmtId="0" fontId="1" fillId="0" borderId="1" xfId="0" applyFont="1" applyBorder="1"/>
    <xf numFmtId="0" fontId="1" fillId="0" borderId="1" xfId="0" applyFont="1" applyBorder="1" applyAlignment="1">
      <alignment wrapText="1"/>
    </xf>
    <xf numFmtId="0" fontId="4" fillId="0" borderId="0" xfId="0" applyFont="1"/>
    <xf numFmtId="0" fontId="4" fillId="0" borderId="0" xfId="1" applyFont="1"/>
    <xf numFmtId="0" fontId="5" fillId="0" borderId="0" xfId="1"/>
    <xf numFmtId="0" fontId="39" fillId="0" borderId="0" xfId="1" applyFont="1"/>
    <xf numFmtId="0" fontId="4" fillId="3" borderId="0" xfId="1" applyFont="1" applyFill="1"/>
    <xf numFmtId="0" fontId="5" fillId="3" borderId="0" xfId="1" applyFill="1"/>
    <xf numFmtId="0" fontId="4" fillId="4" borderId="0" xfId="1" applyFont="1" applyFill="1"/>
    <xf numFmtId="0" fontId="5" fillId="4" borderId="0" xfId="1" applyFill="1"/>
    <xf numFmtId="0" fontId="4" fillId="3" borderId="0" xfId="1" applyFont="1" applyFill="1"/>
    <xf numFmtId="0" fontId="41" fillId="0" borderId="0" xfId="1" applyFont="1"/>
    <xf numFmtId="0" fontId="5" fillId="3" borderId="0" xfId="1" applyFill="1"/>
    <xf numFmtId="0" fontId="42" fillId="0" borderId="0" xfId="1" applyFont="1"/>
    <xf numFmtId="0" fontId="43" fillId="0" borderId="0" xfId="1" applyFont="1"/>
    <xf numFmtId="0" fontId="44" fillId="0" borderId="0" xfId="1" applyFont="1"/>
    <xf numFmtId="0" fontId="5" fillId="4" borderId="0" xfId="1" applyFill="1"/>
    <xf numFmtId="0" fontId="4" fillId="4" borderId="0" xfId="1" applyFont="1" applyFill="1"/>
    <xf numFmtId="0" fontId="42" fillId="4" borderId="0" xfId="1" applyFont="1" applyFill="1"/>
    <xf numFmtId="0" fontId="1" fillId="2" borderId="1" xfId="0" applyFont="1" applyFill="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7" fillId="0" borderId="1" xfId="0" applyFont="1" applyBorder="1" applyAlignment="1">
      <alignment horizontal="left" vertical="top" wrapText="1"/>
    </xf>
    <xf numFmtId="0" fontId="8" fillId="3" borderId="0" xfId="1" applyFont="1" applyFill="1"/>
    <xf numFmtId="0" fontId="8" fillId="0" borderId="0" xfId="1" applyFont="1"/>
    <xf numFmtId="0" fontId="8" fillId="4" borderId="0" xfId="1" applyFont="1" applyFill="1"/>
    <xf numFmtId="0" fontId="8" fillId="3" borderId="0" xfId="1" applyFont="1" applyFill="1"/>
    <xf numFmtId="0" fontId="7" fillId="0" borderId="1" xfId="0" applyFont="1" applyBorder="1"/>
    <xf numFmtId="0" fontId="7" fillId="0" borderId="1" xfId="0" applyFont="1" applyBorder="1" applyAlignment="1">
      <alignment wrapText="1"/>
    </xf>
    <xf numFmtId="0" fontId="45" fillId="0" borderId="1" xfId="0" applyFont="1" applyBorder="1"/>
    <xf numFmtId="0" fontId="46" fillId="0" borderId="0" xfId="0" applyFont="1"/>
    <xf numFmtId="0" fontId="47" fillId="0" borderId="0" xfId="0" applyFont="1"/>
    <xf numFmtId="0" fontId="0" fillId="0" borderId="6" xfId="0" applyBorder="1"/>
    <xf numFmtId="0" fontId="0" fillId="0" borderId="6" xfId="0" pivotButton="1" applyBorder="1"/>
    <xf numFmtId="0" fontId="0" fillId="0" borderId="7" xfId="0" applyBorder="1"/>
    <xf numFmtId="0" fontId="0" fillId="0" borderId="8" xfId="0" applyBorder="1"/>
    <xf numFmtId="0" fontId="0" fillId="0" borderId="9" xfId="0" applyBorder="1"/>
    <xf numFmtId="0" fontId="4" fillId="0" borderId="0" xfId="0" applyFont="1" applyAlignment="1">
      <alignment horizontal="center"/>
    </xf>
    <xf numFmtId="0" fontId="0" fillId="0" borderId="0" xfId="0" applyAlignment="1">
      <alignment horizontal="center"/>
    </xf>
    <xf numFmtId="176" fontId="4" fillId="0" borderId="0" xfId="0" applyNumberFormat="1" applyFont="1"/>
    <xf numFmtId="176" fontId="0" fillId="0" borderId="0" xfId="0" applyNumberFormat="1"/>
    <xf numFmtId="0" fontId="4" fillId="5" borderId="0" xfId="0" applyFont="1" applyFill="1"/>
    <xf numFmtId="0" fontId="4" fillId="6" borderId="0" xfId="0" applyFont="1" applyFill="1"/>
    <xf numFmtId="0" fontId="4" fillId="0" borderId="0" xfId="0" applyFont="1" applyAlignment="1">
      <alignment horizontal="left" vertical="top"/>
    </xf>
    <xf numFmtId="0" fontId="0" fillId="0" borderId="0" xfId="0" applyAlignment="1">
      <alignment horizontal="left" vertical="top"/>
    </xf>
    <xf numFmtId="0" fontId="7" fillId="0" borderId="1" xfId="0" applyFont="1" applyBorder="1" applyAlignment="1">
      <alignment horizontal="left" vertical="top"/>
    </xf>
    <xf numFmtId="0" fontId="1" fillId="0" borderId="1" xfId="0" applyFont="1" applyBorder="1" applyAlignment="1">
      <alignment horizontal="left" vertical="top"/>
    </xf>
    <xf numFmtId="0" fontId="45" fillId="0" borderId="1" xfId="0" applyFont="1" applyBorder="1" applyAlignment="1">
      <alignment horizontal="left" vertical="top" wrapText="1"/>
    </xf>
    <xf numFmtId="0" fontId="4" fillId="0" borderId="7" xfId="0" applyFont="1" applyBorder="1"/>
    <xf numFmtId="0" fontId="9" fillId="0" borderId="0" xfId="0" applyFont="1"/>
    <xf numFmtId="0" fontId="9" fillId="0" borderId="7" xfId="0" applyFont="1" applyBorder="1"/>
    <xf numFmtId="176" fontId="4" fillId="6" borderId="0" xfId="0" applyNumberFormat="1" applyFont="1" applyFill="1"/>
    <xf numFmtId="176" fontId="4" fillId="5" borderId="0" xfId="0" applyNumberFormat="1" applyFont="1" applyFill="1"/>
    <xf numFmtId="0" fontId="4" fillId="0" borderId="9" xfId="0" applyFont="1" applyBorder="1" applyAlignment="1">
      <alignment horizontal="center"/>
    </xf>
    <xf numFmtId="0" fontId="10" fillId="2" borderId="1" xfId="0" applyFont="1" applyFill="1" applyBorder="1"/>
    <xf numFmtId="0" fontId="10" fillId="0" borderId="1" xfId="0" applyFont="1" applyBorder="1"/>
    <xf numFmtId="0" fontId="10" fillId="0" borderId="1" xfId="0" applyFont="1" applyBorder="1" applyAlignment="1">
      <alignment wrapText="1"/>
    </xf>
    <xf numFmtId="0" fontId="12" fillId="0" borderId="0" xfId="0" applyFont="1"/>
    <xf numFmtId="0" fontId="10" fillId="0" borderId="1" xfId="0" applyFont="1" applyBorder="1" applyAlignment="1">
      <alignment horizontal="left" vertical="top" wrapText="1"/>
    </xf>
    <xf numFmtId="0" fontId="45" fillId="0" borderId="1" xfId="0" applyFont="1" applyBorder="1" applyAlignment="1">
      <alignment wrapText="1"/>
    </xf>
    <xf numFmtId="0" fontId="13" fillId="0" borderId="0" xfId="0" applyFont="1"/>
    <xf numFmtId="0" fontId="14" fillId="4" borderId="0" xfId="1" applyFont="1" applyFill="1"/>
    <xf numFmtId="0" fontId="14" fillId="4" borderId="0" xfId="1" applyFont="1" applyFill="1"/>
    <xf numFmtId="0" fontId="15" fillId="4" borderId="0" xfId="1" applyFont="1" applyFill="1"/>
    <xf numFmtId="0" fontId="16" fillId="0" borderId="1" xfId="0" applyFont="1" applyBorder="1"/>
    <xf numFmtId="0" fontId="16" fillId="0" borderId="1" xfId="0" applyFont="1" applyBorder="1" applyAlignment="1">
      <alignment wrapText="1"/>
    </xf>
    <xf numFmtId="0" fontId="15" fillId="0" borderId="0" xfId="0" applyFont="1"/>
    <xf numFmtId="0" fontId="0" fillId="0" borderId="2" xfId="0" applyBorder="1"/>
    <xf numFmtId="0" fontId="0" fillId="0" borderId="3" xfId="0"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18" fillId="0" borderId="0" xfId="0" applyFont="1"/>
    <xf numFmtId="0" fontId="19" fillId="0" borderId="7" xfId="0" applyFont="1" applyBorder="1"/>
    <xf numFmtId="0" fontId="18" fillId="0" borderId="0" xfId="0" applyFont="1" applyAlignment="1">
      <alignment horizontal="center"/>
    </xf>
    <xf numFmtId="0" fontId="18" fillId="0" borderId="7" xfId="0" applyFont="1" applyBorder="1"/>
    <xf numFmtId="0" fontId="20" fillId="0" borderId="0" xfId="3" applyFont="1"/>
    <xf numFmtId="0" fontId="0" fillId="0" borderId="10" xfId="0" applyBorder="1"/>
    <xf numFmtId="0" fontId="1" fillId="0" borderId="1" xfId="0" applyFont="1" applyFill="1" applyBorder="1" applyProtection="1"/>
    <xf numFmtId="0" fontId="1" fillId="0" borderId="1" xfId="0" applyFont="1" applyFill="1" applyBorder="1" applyAlignment="1" applyProtection="1">
      <alignment wrapText="1"/>
    </xf>
    <xf numFmtId="0" fontId="0" fillId="0" borderId="0" xfId="0" applyFill="1" applyProtection="1"/>
    <xf numFmtId="0" fontId="22" fillId="0" borderId="0" xfId="0" applyFont="1" applyFill="1" applyProtection="1"/>
    <xf numFmtId="0" fontId="22" fillId="4" borderId="0" xfId="0" applyFont="1" applyFill="1"/>
    <xf numFmtId="0" fontId="7" fillId="0" borderId="1" xfId="0" applyFont="1" applyFill="1" applyBorder="1" applyProtection="1"/>
    <xf numFmtId="0" fontId="7" fillId="0" borderId="1" xfId="0" applyFont="1" applyFill="1" applyBorder="1" applyAlignment="1" applyProtection="1">
      <alignment wrapText="1"/>
    </xf>
    <xf numFmtId="0" fontId="4" fillId="0" borderId="0" xfId="0" applyFont="1" applyFill="1" applyProtection="1"/>
    <xf numFmtId="0" fontId="0" fillId="0" borderId="10" xfId="0" applyNumberFormat="1" applyBorder="1"/>
    <xf numFmtId="0" fontId="0" fillId="0" borderId="9" xfId="0" applyNumberFormat="1" applyBorder="1"/>
    <xf numFmtId="0" fontId="0" fillId="0" borderId="11" xfId="0" applyNumberFormat="1" applyBorder="1"/>
    <xf numFmtId="0" fontId="2" fillId="7" borderId="0" xfId="1" applyFont="1" applyFill="1"/>
    <xf numFmtId="0" fontId="23" fillId="3" borderId="0" xfId="1" applyFont="1" applyFill="1"/>
    <xf numFmtId="0" fontId="24" fillId="0" borderId="1" xfId="0" applyFont="1" applyFill="1" applyBorder="1" applyAlignment="1" applyProtection="1">
      <alignment wrapText="1"/>
    </xf>
    <xf numFmtId="0" fontId="25" fillId="0" borderId="0" xfId="0" applyFont="1" applyFill="1" applyProtection="1"/>
    <xf numFmtId="0" fontId="10" fillId="2" borderId="1" xfId="0" applyFont="1" applyFill="1" applyBorder="1" applyAlignment="1">
      <alignment horizontal="left" vertical="top"/>
    </xf>
    <xf numFmtId="0" fontId="12" fillId="0" borderId="0" xfId="0" applyFont="1" applyAlignment="1">
      <alignment horizontal="left" vertical="top"/>
    </xf>
    <xf numFmtId="0" fontId="20" fillId="0" borderId="0" xfId="3" applyFont="1" applyAlignment="1">
      <alignment horizontal="left" vertical="top"/>
    </xf>
    <xf numFmtId="0" fontId="1" fillId="0" borderId="1" xfId="0" applyFont="1" applyFill="1" applyBorder="1" applyAlignment="1" applyProtection="1">
      <alignment horizontal="left" vertical="top"/>
    </xf>
    <xf numFmtId="0" fontId="1" fillId="0" borderId="1" xfId="0" applyFont="1" applyFill="1" applyBorder="1" applyAlignment="1" applyProtection="1">
      <alignment horizontal="left" vertical="top" wrapText="1"/>
    </xf>
    <xf numFmtId="0" fontId="21" fillId="0" borderId="1" xfId="0" applyFont="1" applyFill="1" applyBorder="1" applyAlignment="1" applyProtection="1">
      <alignment horizontal="left" vertical="top" wrapText="1"/>
    </xf>
    <xf numFmtId="0" fontId="0" fillId="0" borderId="0" xfId="0" applyFill="1" applyAlignment="1" applyProtection="1">
      <alignment horizontal="left" vertical="top"/>
    </xf>
    <xf numFmtId="0" fontId="22" fillId="0" borderId="0" xfId="0" applyFont="1" applyFill="1" applyAlignment="1" applyProtection="1">
      <alignment horizontal="left" vertical="top"/>
    </xf>
    <xf numFmtId="0" fontId="7" fillId="0" borderId="1" xfId="0" applyFont="1" applyFill="1" applyBorder="1" applyAlignment="1" applyProtection="1">
      <alignment horizontal="left" vertical="top"/>
    </xf>
    <xf numFmtId="0" fontId="7" fillId="0" borderId="1" xfId="0" applyFont="1" applyFill="1" applyBorder="1" applyAlignment="1" applyProtection="1">
      <alignment horizontal="left" vertical="top" wrapText="1"/>
    </xf>
    <xf numFmtId="0" fontId="4" fillId="0" borderId="0" xfId="0" applyFont="1" applyFill="1" applyAlignment="1" applyProtection="1">
      <alignment horizontal="left" vertical="top"/>
    </xf>
    <xf numFmtId="0" fontId="25" fillId="0" borderId="0" xfId="0" applyFont="1"/>
    <xf numFmtId="0" fontId="25" fillId="0" borderId="7" xfId="0" applyFont="1" applyBorder="1"/>
    <xf numFmtId="0" fontId="27" fillId="0" borderId="7" xfId="0" applyFont="1" applyBorder="1"/>
    <xf numFmtId="0" fontId="1" fillId="0" borderId="1" xfId="2" applyFont="1" applyFill="1" applyBorder="1" applyProtection="1"/>
    <xf numFmtId="0" fontId="1" fillId="0" borderId="1" xfId="2" applyFont="1" applyFill="1" applyBorder="1" applyAlignment="1" applyProtection="1">
      <alignment wrapText="1"/>
    </xf>
    <xf numFmtId="0" fontId="48" fillId="4" borderId="0" xfId="1" applyFont="1" applyFill="1"/>
    <xf numFmtId="0" fontId="30" fillId="3" borderId="0" xfId="1" applyFont="1" applyFill="1"/>
    <xf numFmtId="0" fontId="30" fillId="0" borderId="0" xfId="0" applyFont="1"/>
    <xf numFmtId="0" fontId="30" fillId="0" borderId="7" xfId="0" applyFont="1" applyBorder="1"/>
    <xf numFmtId="176" fontId="31" fillId="0" borderId="0" xfId="0" applyNumberFormat="1" applyFont="1" applyFill="1"/>
    <xf numFmtId="0" fontId="32" fillId="0" borderId="1" xfId="0" applyFont="1" applyFill="1" applyBorder="1" applyProtection="1"/>
    <xf numFmtId="0" fontId="32" fillId="0" borderId="1" xfId="0" applyFont="1" applyFill="1" applyBorder="1" applyAlignment="1" applyProtection="1">
      <alignment wrapText="1"/>
    </xf>
    <xf numFmtId="0" fontId="10" fillId="0" borderId="1" xfId="0" applyFont="1" applyBorder="1" applyAlignment="1">
      <alignment vertical="top" wrapText="1"/>
    </xf>
    <xf numFmtId="0" fontId="7" fillId="0" borderId="1" xfId="0" applyFont="1" applyBorder="1" applyAlignment="1">
      <alignment vertical="top" wrapText="1"/>
    </xf>
    <xf numFmtId="0" fontId="45" fillId="0" borderId="1" xfId="0" applyFont="1" applyBorder="1" applyAlignment="1">
      <alignment vertical="top" wrapText="1"/>
    </xf>
    <xf numFmtId="0" fontId="16" fillId="0" borderId="1" xfId="0" applyFont="1" applyBorder="1" applyAlignment="1">
      <alignment vertical="top" wrapText="1"/>
    </xf>
    <xf numFmtId="0" fontId="21" fillId="0" borderId="1" xfId="0" applyFont="1" applyFill="1" applyBorder="1" applyAlignment="1" applyProtection="1">
      <alignment vertical="top" wrapText="1"/>
    </xf>
    <xf numFmtId="0" fontId="1" fillId="0" borderId="1" xfId="0" applyFont="1" applyFill="1" applyBorder="1" applyAlignment="1" applyProtection="1">
      <alignment vertical="top" wrapText="1"/>
    </xf>
    <xf numFmtId="0" fontId="7" fillId="0" borderId="1" xfId="0" applyFont="1" applyFill="1" applyBorder="1" applyAlignment="1" applyProtection="1">
      <alignment vertical="top" wrapText="1"/>
    </xf>
    <xf numFmtId="0" fontId="24" fillId="0" borderId="1" xfId="0" applyFont="1" applyFill="1" applyBorder="1" applyAlignment="1" applyProtection="1">
      <alignment vertical="top" wrapText="1"/>
    </xf>
    <xf numFmtId="0" fontId="32" fillId="0" borderId="1" xfId="0" applyFont="1" applyFill="1" applyBorder="1" applyAlignment="1" applyProtection="1">
      <alignment vertical="top" wrapText="1"/>
    </xf>
    <xf numFmtId="0" fontId="33" fillId="3" borderId="0" xfId="1" applyFont="1" applyFill="1"/>
    <xf numFmtId="0" fontId="33" fillId="4" borderId="0" xfId="1" applyFont="1" applyFill="1"/>
    <xf numFmtId="0" fontId="34" fillId="0" borderId="1" xfId="0" applyFont="1" applyFill="1" applyBorder="1" applyProtection="1"/>
    <xf numFmtId="0" fontId="34" fillId="0" borderId="1" xfId="0" applyFont="1" applyFill="1" applyBorder="1" applyAlignment="1" applyProtection="1">
      <alignment wrapText="1"/>
    </xf>
    <xf numFmtId="0" fontId="0" fillId="0" borderId="11" xfId="0" pivotButton="1" applyBorder="1"/>
    <xf numFmtId="0" fontId="0" fillId="0" borderId="11" xfId="0" applyBorder="1"/>
    <xf numFmtId="0" fontId="0" fillId="0" borderId="0" xfId="0" applyNumberFormat="1"/>
    <xf numFmtId="0" fontId="35" fillId="0" borderId="1" xfId="0" applyFont="1" applyFill="1" applyBorder="1" applyAlignment="1" applyProtection="1">
      <alignment horizontal="left" vertical="top"/>
    </xf>
    <xf numFmtId="0" fontId="35" fillId="0" borderId="1" xfId="0" applyFont="1" applyFill="1" applyBorder="1" applyAlignment="1" applyProtection="1">
      <alignment horizontal="left" vertical="top" wrapText="1"/>
    </xf>
    <xf numFmtId="0" fontId="45" fillId="0" borderId="1" xfId="0" applyFont="1" applyFill="1" applyBorder="1" applyAlignment="1" applyProtection="1">
      <alignment horizontal="left" vertical="top"/>
    </xf>
    <xf numFmtId="0" fontId="45" fillId="0" borderId="1" xfId="0" applyFont="1" applyFill="1" applyBorder="1" applyAlignment="1" applyProtection="1">
      <alignment horizontal="left" vertical="top" wrapText="1"/>
    </xf>
    <xf numFmtId="0" fontId="46" fillId="0" borderId="0" xfId="0" applyFont="1" applyFill="1" applyProtection="1"/>
    <xf numFmtId="0" fontId="35" fillId="0" borderId="1" xfId="0" applyFont="1" applyFill="1" applyBorder="1" applyProtection="1"/>
    <xf numFmtId="0" fontId="35" fillId="0" borderId="1" xfId="0" applyFont="1" applyFill="1" applyBorder="1" applyAlignment="1" applyProtection="1">
      <alignment wrapText="1"/>
    </xf>
    <xf numFmtId="0" fontId="35" fillId="0" borderId="1" xfId="0" applyFont="1" applyFill="1" applyBorder="1" applyAlignment="1" applyProtection="1">
      <alignment vertical="top" wrapText="1"/>
    </xf>
    <xf numFmtId="0" fontId="2" fillId="0" borderId="0" xfId="0" applyFont="1" applyFill="1" applyProtection="1"/>
    <xf numFmtId="0" fontId="37" fillId="0" borderId="0" xfId="0" applyFont="1" applyFill="1" applyProtection="1"/>
    <xf numFmtId="0" fontId="1" fillId="2" borderId="1" xfId="0" applyNumberFormat="1" applyFont="1" applyFill="1" applyBorder="1"/>
    <xf numFmtId="0" fontId="35" fillId="0" borderId="1" xfId="0" applyNumberFormat="1" applyFont="1" applyFill="1" applyBorder="1" applyProtection="1"/>
    <xf numFmtId="14" fontId="0" fillId="0" borderId="0" xfId="0" applyNumberFormat="1"/>
    <xf numFmtId="14" fontId="1" fillId="2" borderId="1" xfId="0" applyNumberFormat="1" applyFont="1" applyFill="1" applyBorder="1"/>
    <xf numFmtId="14" fontId="35" fillId="0" borderId="1" xfId="0" applyNumberFormat="1" applyFont="1" applyFill="1" applyBorder="1" applyProtection="1"/>
    <xf numFmtId="14" fontId="35" fillId="0" borderId="1" xfId="0" applyNumberFormat="1" applyFont="1" applyFill="1" applyBorder="1" applyAlignment="1" applyProtection="1">
      <alignment horizontal="left" vertical="top"/>
    </xf>
    <xf numFmtId="14" fontId="45" fillId="0" borderId="1" xfId="0" applyNumberFormat="1" applyFont="1" applyFill="1" applyBorder="1" applyAlignment="1" applyProtection="1">
      <alignment horizontal="left" vertical="top"/>
    </xf>
    <xf numFmtId="14" fontId="1" fillId="0" borderId="1" xfId="0" applyNumberFormat="1" applyFont="1" applyBorder="1"/>
    <xf numFmtId="0" fontId="49" fillId="0" borderId="1" xfId="2" applyFont="1" applyFill="1" applyBorder="1" applyAlignment="1" applyProtection="1">
      <alignment vertical="top" wrapText="1"/>
    </xf>
    <xf numFmtId="0" fontId="50" fillId="0" borderId="0" xfId="0" applyFont="1"/>
    <xf numFmtId="0" fontId="51" fillId="0" borderId="12" xfId="0" applyFont="1" applyBorder="1" applyAlignment="1">
      <alignment horizontal="center" vertical="center"/>
    </xf>
    <xf numFmtId="0" fontId="0" fillId="0" borderId="12" xfId="0" applyFont="1" applyBorder="1" applyAlignment="1">
      <alignment horizontal="center" vertical="center"/>
    </xf>
    <xf numFmtId="0" fontId="0" fillId="0" borderId="12" xfId="0" applyBorder="1" applyAlignment="1">
      <alignment horizontal="center"/>
    </xf>
    <xf numFmtId="0" fontId="53" fillId="0" borderId="12" xfId="0" applyNumberFormat="1" applyFont="1" applyFill="1" applyBorder="1" applyAlignment="1">
      <alignment horizontal="center" vertical="center"/>
    </xf>
    <xf numFmtId="0" fontId="51" fillId="0" borderId="12" xfId="0" applyFont="1" applyFill="1" applyBorder="1" applyAlignment="1">
      <alignment horizontal="center" vertical="center"/>
    </xf>
    <xf numFmtId="0" fontId="51" fillId="0" borderId="12" xfId="0" applyNumberFormat="1" applyFont="1" applyFill="1" applyBorder="1" applyAlignment="1">
      <alignment horizontal="center" vertical="center"/>
    </xf>
    <xf numFmtId="0" fontId="0" fillId="0" borderId="12" xfId="0" applyBorder="1" applyAlignment="1">
      <alignment horizontal="center" vertical="center"/>
    </xf>
    <xf numFmtId="0" fontId="0" fillId="0" borderId="12" xfId="0" applyFont="1" applyFill="1" applyBorder="1" applyAlignment="1">
      <alignment horizontal="center" vertical="center"/>
    </xf>
    <xf numFmtId="0" fontId="49" fillId="0" borderId="1" xfId="0" applyFont="1" applyFill="1" applyBorder="1" applyAlignment="1" applyProtection="1">
      <alignment vertical="top" wrapText="1"/>
    </xf>
    <xf numFmtId="0" fontId="50" fillId="0" borderId="0" xfId="0" applyFont="1" applyFill="1" applyProtection="1"/>
    <xf numFmtId="0" fontId="49" fillId="0" borderId="1" xfId="0" applyFont="1" applyFill="1" applyBorder="1" applyAlignment="1" applyProtection="1">
      <alignment wrapText="1"/>
    </xf>
    <xf numFmtId="0" fontId="49" fillId="0" borderId="1" xfId="0" applyFont="1" applyFill="1" applyBorder="1" applyAlignment="1" applyProtection="1">
      <alignment horizontal="left" vertical="top" wrapText="1"/>
    </xf>
    <xf numFmtId="0" fontId="50" fillId="0" borderId="12" xfId="0" applyFont="1" applyBorder="1" applyAlignment="1">
      <alignment horizontal="center" vertical="center"/>
    </xf>
    <xf numFmtId="0" fontId="50" fillId="0" borderId="12" xfId="0" applyFont="1" applyFill="1" applyBorder="1" applyAlignment="1">
      <alignment horizontal="center" vertical="center"/>
    </xf>
    <xf numFmtId="0" fontId="53" fillId="3" borderId="12" xfId="0" applyNumberFormat="1" applyFont="1" applyFill="1" applyBorder="1" applyAlignment="1">
      <alignment horizontal="center" vertical="center"/>
    </xf>
    <xf numFmtId="0" fontId="0" fillId="3" borderId="12" xfId="0" applyFont="1" applyFill="1" applyBorder="1" applyAlignment="1">
      <alignment horizontal="center" vertical="center"/>
    </xf>
    <xf numFmtId="0" fontId="0" fillId="3" borderId="12" xfId="0" applyFill="1" applyBorder="1" applyAlignment="1">
      <alignment horizontal="center" vertical="center"/>
    </xf>
    <xf numFmtId="0" fontId="54" fillId="0" borderId="1" xfId="0" applyFont="1" applyFill="1" applyBorder="1" applyAlignment="1" applyProtection="1">
      <alignment horizontal="left" vertical="top" wrapText="1"/>
    </xf>
    <xf numFmtId="0" fontId="55" fillId="0" borderId="0" xfId="0" applyFont="1" applyFill="1" applyProtection="1"/>
    <xf numFmtId="0" fontId="0" fillId="0" borderId="13" xfId="0" applyFill="1" applyBorder="1" applyAlignment="1">
      <alignment horizontal="center"/>
    </xf>
    <xf numFmtId="14" fontId="0" fillId="0" borderId="6" xfId="0" applyNumberFormat="1" applyBorder="1"/>
    <xf numFmtId="14" fontId="0" fillId="0" borderId="7" xfId="0" applyNumberFormat="1" applyBorder="1"/>
    <xf numFmtId="14" fontId="0" fillId="0" borderId="8" xfId="0" applyNumberFormat="1" applyBorder="1"/>
    <xf numFmtId="0" fontId="49" fillId="0" borderId="1" xfId="0" applyFont="1" applyFill="1" applyBorder="1" applyProtection="1"/>
    <xf numFmtId="14" fontId="49" fillId="0" borderId="1" xfId="0" applyNumberFormat="1" applyFont="1" applyFill="1" applyBorder="1" applyProtection="1"/>
  </cellXfs>
  <cellStyles count="4">
    <cellStyle name="常规" xfId="0" builtinId="0"/>
    <cellStyle name="常规 2" xfId="1" xr:uid="{00000000-0005-0000-0000-000002000000}"/>
    <cellStyle name="常规 3" xfId="2" xr:uid="{00000000-0005-0000-0000-000003000000}"/>
    <cellStyle name="超链接" xfId="3"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99CCFF"/>
      <rgbColor rgb="00BF000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pivotCacheDefinition" Target="pivotCache/pivotCacheDefinition7.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pivotCacheDefinition" Target="pivotCache/pivotCacheDefinition6.xml"/><Relationship Id="rId30"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[处室自查2019全局.xlsx]Sheet4!数据透视表2</c:name>
    <c:fmtId val="0"/>
  </c:pivotSource>
  <c:chart>
    <c:title>
      <c:overlay val="0"/>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
        <c:idx val="70"/>
        <c:marker>
          <c:symbol val="none"/>
        </c:marker>
      </c:pivotFmt>
      <c:pivotFmt>
        <c:idx val="71"/>
        <c:marker>
          <c:symbol val="none"/>
        </c:marker>
      </c:pivotFmt>
      <c:pivotFmt>
        <c:idx val="72"/>
        <c:marker>
          <c:symbol val="none"/>
        </c:marker>
      </c:pivotFmt>
      <c:pivotFmt>
        <c:idx val="73"/>
        <c:marker>
          <c:symbol val="none"/>
        </c:marker>
      </c:pivotFmt>
      <c:pivotFmt>
        <c:idx val="74"/>
        <c:marker>
          <c:symbol val="none"/>
        </c:marker>
      </c:pivotFmt>
      <c:pivotFmt>
        <c:idx val="75"/>
        <c:marker>
          <c:symbol val="none"/>
        </c:marker>
      </c:pivotFmt>
      <c:pivotFmt>
        <c:idx val="76"/>
        <c:marker>
          <c:symbol val="none"/>
        </c:marker>
      </c:pivotFmt>
      <c:pivotFmt>
        <c:idx val="77"/>
        <c:marker>
          <c:symbol val="none"/>
        </c:marker>
      </c:pivotFmt>
      <c:pivotFmt>
        <c:idx val="78"/>
        <c:marker>
          <c:symbol val="none"/>
        </c:marker>
      </c:pivotFmt>
      <c:pivotFmt>
        <c:idx val="79"/>
        <c:marker>
          <c:symbol val="none"/>
        </c:marker>
      </c:pivotFmt>
      <c:pivotFmt>
        <c:idx val="80"/>
        <c:marker>
          <c:symbol val="none"/>
        </c:marker>
      </c:pivotFmt>
      <c:pivotFmt>
        <c:idx val="81"/>
        <c:marker>
          <c:symbol val="none"/>
        </c:marker>
      </c:pivotFmt>
      <c:pivotFmt>
        <c:idx val="82"/>
        <c:marker>
          <c:symbol val="none"/>
        </c:marker>
      </c:pivotFmt>
      <c:pivotFmt>
        <c:idx val="83"/>
        <c:marker>
          <c:symbol val="none"/>
        </c:marker>
      </c:pivotFmt>
      <c:pivotFmt>
        <c:idx val="84"/>
        <c:marker>
          <c:symbol val="none"/>
        </c:marker>
      </c:pivotFmt>
      <c:pivotFmt>
        <c:idx val="85"/>
        <c:marker>
          <c:symbol val="none"/>
        </c:marker>
      </c:pivotFmt>
      <c:pivotFmt>
        <c:idx val="86"/>
        <c:marker>
          <c:symbol val="none"/>
        </c:marker>
      </c:pivotFmt>
      <c:pivotFmt>
        <c:idx val="87"/>
        <c:marker>
          <c:symbol val="none"/>
        </c:marker>
      </c:pivotFmt>
      <c:pivotFmt>
        <c:idx val="88"/>
        <c:marker>
          <c:symbol val="none"/>
        </c:marker>
      </c:pivotFmt>
      <c:pivotFmt>
        <c:idx val="89"/>
        <c:marker>
          <c:symbol val="none"/>
        </c:marker>
      </c:pivotFmt>
      <c:pivotFmt>
        <c:idx val="90"/>
        <c:marker>
          <c:symbol val="none"/>
        </c:marker>
      </c:pivotFmt>
      <c:pivotFmt>
        <c:idx val="91"/>
        <c:marker>
          <c:symbol val="none"/>
        </c:marker>
      </c:pivotFmt>
      <c:pivotFmt>
        <c:idx val="92"/>
        <c:marker>
          <c:symbol val="none"/>
        </c:marker>
      </c:pivotFmt>
      <c:pivotFmt>
        <c:idx val="93"/>
        <c:marker>
          <c:symbol val="none"/>
        </c:marker>
      </c:pivotFmt>
      <c:pivotFmt>
        <c:idx val="94"/>
        <c:marker>
          <c:symbol val="none"/>
        </c:marker>
      </c:pivotFmt>
      <c:pivotFmt>
        <c:idx val="95"/>
        <c:marker>
          <c:symbol val="none"/>
        </c:marker>
      </c:pivotFmt>
      <c:pivotFmt>
        <c:idx val="96"/>
        <c:marker>
          <c:symbol val="none"/>
        </c:marker>
      </c:pivotFmt>
      <c:pivotFmt>
        <c:idx val="97"/>
        <c:marker>
          <c:symbol val="none"/>
        </c:marker>
      </c:pivotFmt>
      <c:pivotFmt>
        <c:idx val="98"/>
        <c:marker>
          <c:symbol val="none"/>
        </c:marker>
      </c:pivotFmt>
      <c:pivotFmt>
        <c:idx val="99"/>
        <c:marker>
          <c:symbol val="none"/>
        </c:marker>
      </c:pivotFmt>
      <c:pivotFmt>
        <c:idx val="100"/>
        <c:marker>
          <c:symbol val="none"/>
        </c:marker>
      </c:pivotFmt>
      <c:pivotFmt>
        <c:idx val="101"/>
        <c:marker>
          <c:symbol val="none"/>
        </c:marker>
      </c:pivotFmt>
      <c:pivotFmt>
        <c:idx val="102"/>
        <c:marker>
          <c:symbol val="none"/>
        </c:marker>
      </c:pivotFmt>
      <c:pivotFmt>
        <c:idx val="103"/>
        <c:marker>
          <c:symbol val="none"/>
        </c:marker>
      </c:pivotFmt>
      <c:pivotFmt>
        <c:idx val="104"/>
        <c:marker>
          <c:symbol val="none"/>
        </c:marker>
      </c:pivotFmt>
      <c:pivotFmt>
        <c:idx val="105"/>
        <c:marker>
          <c:symbol val="none"/>
        </c:marker>
      </c:pivotFmt>
      <c:pivotFmt>
        <c:idx val="106"/>
        <c:marker>
          <c:symbol val="none"/>
        </c:marker>
      </c:pivotFmt>
      <c:pivotFmt>
        <c:idx val="107"/>
        <c:marker>
          <c:symbol val="none"/>
        </c:marker>
      </c:pivotFmt>
      <c:pivotFmt>
        <c:idx val="108"/>
        <c:marker>
          <c:symbol val="none"/>
        </c:marker>
      </c:pivotFmt>
      <c:pivotFmt>
        <c:idx val="109"/>
        <c:marker>
          <c:symbol val="none"/>
        </c:marker>
      </c:pivotFmt>
      <c:pivotFmt>
        <c:idx val="110"/>
        <c:marker>
          <c:symbol val="none"/>
        </c:marker>
      </c:pivotFmt>
      <c:pivotFmt>
        <c:idx val="111"/>
        <c:marker>
          <c:symbol val="none"/>
        </c:marker>
      </c:pivotFmt>
      <c:pivotFmt>
        <c:idx val="112"/>
        <c:marker>
          <c:symbol val="none"/>
        </c:marker>
      </c:pivotFmt>
      <c:pivotFmt>
        <c:idx val="113"/>
        <c:marker>
          <c:symbol val="none"/>
        </c:marker>
      </c:pivotFmt>
      <c:pivotFmt>
        <c:idx val="114"/>
        <c:marker>
          <c:symbol val="none"/>
        </c:marker>
      </c:pivotFmt>
      <c:pivotFmt>
        <c:idx val="115"/>
        <c:marker>
          <c:symbol val="none"/>
        </c:marker>
      </c:pivotFmt>
      <c:pivotFmt>
        <c:idx val="116"/>
        <c:marker>
          <c:symbol val="none"/>
        </c:marker>
      </c:pivotFmt>
      <c:pivotFmt>
        <c:idx val="117"/>
        <c:marker>
          <c:symbol val="none"/>
        </c:marker>
      </c:pivotFmt>
      <c:pivotFmt>
        <c:idx val="118"/>
        <c:marker>
          <c:symbol val="none"/>
        </c:marker>
      </c:pivotFmt>
      <c:pivotFmt>
        <c:idx val="119"/>
        <c:marker>
          <c:symbol val="none"/>
        </c:marker>
      </c:pivotFmt>
      <c:pivotFmt>
        <c:idx val="120"/>
        <c:marker>
          <c:symbol val="none"/>
        </c:marker>
      </c:pivotFmt>
      <c:pivotFmt>
        <c:idx val="121"/>
        <c:marker>
          <c:symbol val="none"/>
        </c:marker>
      </c:pivotFmt>
      <c:pivotFmt>
        <c:idx val="122"/>
        <c:marker>
          <c:symbol val="none"/>
        </c:marker>
      </c:pivotFmt>
      <c:pivotFmt>
        <c:idx val="123"/>
        <c:marker>
          <c:symbol val="none"/>
        </c:marker>
      </c:pivotFmt>
      <c:pivotFmt>
        <c:idx val="124"/>
        <c:marker>
          <c:symbol val="none"/>
        </c:marker>
      </c:pivotFmt>
      <c:pivotFmt>
        <c:idx val="125"/>
        <c:marker>
          <c:symbol val="none"/>
        </c:marker>
      </c:pivotFmt>
      <c:pivotFmt>
        <c:idx val="126"/>
        <c:marker>
          <c:symbol val="none"/>
        </c:marker>
      </c:pivotFmt>
      <c:pivotFmt>
        <c:idx val="127"/>
        <c:marker>
          <c:symbol val="none"/>
        </c:marker>
      </c:pivotFmt>
      <c:pivotFmt>
        <c:idx val="128"/>
        <c:marker>
          <c:symbol val="none"/>
        </c:marker>
      </c:pivotFmt>
      <c:pivotFmt>
        <c:idx val="129"/>
        <c:marker>
          <c:symbol val="none"/>
        </c:marker>
      </c:pivotFmt>
      <c:pivotFmt>
        <c:idx val="130"/>
        <c:marker>
          <c:symbol val="none"/>
        </c:marker>
      </c:pivotFmt>
      <c:pivotFmt>
        <c:idx val="131"/>
        <c:marker>
          <c:symbol val="none"/>
        </c:marker>
      </c:pivotFmt>
      <c:pivotFmt>
        <c:idx val="132"/>
        <c:marker>
          <c:symbol val="none"/>
        </c:marker>
      </c:pivotFmt>
      <c:pivotFmt>
        <c:idx val="133"/>
        <c:marker>
          <c:symbol val="none"/>
        </c:marker>
      </c:pivotFmt>
      <c:pivotFmt>
        <c:idx val="134"/>
        <c:marker>
          <c:symbol val="none"/>
        </c:marker>
      </c:pivotFmt>
      <c:pivotFmt>
        <c:idx val="135"/>
        <c:marker>
          <c:symbol val="none"/>
        </c:marker>
      </c:pivotFmt>
      <c:pivotFmt>
        <c:idx val="136"/>
        <c:marker>
          <c:symbol val="none"/>
        </c:marker>
      </c:pivotFmt>
      <c:pivotFmt>
        <c:idx val="137"/>
        <c:marker>
          <c:symbol val="none"/>
        </c:marker>
      </c:pivotFmt>
      <c:pivotFmt>
        <c:idx val="138"/>
        <c:marker>
          <c:symbol val="none"/>
        </c:marker>
      </c:pivotFmt>
      <c:pivotFmt>
        <c:idx val="139"/>
        <c:marker>
          <c:symbol val="none"/>
        </c:marker>
      </c:pivotFmt>
      <c:pivotFmt>
        <c:idx val="140"/>
        <c:marker>
          <c:symbol val="none"/>
        </c:marker>
      </c:pivotFmt>
      <c:pivotFmt>
        <c:idx val="141"/>
        <c:marker>
          <c:symbol val="none"/>
        </c:marker>
      </c:pivotFmt>
      <c:pivotFmt>
        <c:idx val="142"/>
        <c:marker>
          <c:symbol val="none"/>
        </c:marker>
      </c:pivotFmt>
      <c:pivotFmt>
        <c:idx val="143"/>
        <c:marker>
          <c:symbol val="none"/>
        </c:marker>
      </c:pivotFmt>
      <c:pivotFmt>
        <c:idx val="144"/>
        <c:marker>
          <c:symbol val="none"/>
        </c:marker>
      </c:pivotFmt>
      <c:pivotFmt>
        <c:idx val="145"/>
        <c:marker>
          <c:symbol val="none"/>
        </c:marker>
      </c:pivotFmt>
      <c:pivotFmt>
        <c:idx val="146"/>
        <c:marker>
          <c:symbol val="none"/>
        </c:marker>
      </c:pivotFmt>
      <c:pivotFmt>
        <c:idx val="147"/>
        <c:marker>
          <c:symbol val="none"/>
        </c:marker>
      </c:pivotFmt>
      <c:pivotFmt>
        <c:idx val="148"/>
        <c:marker>
          <c:symbol val="none"/>
        </c:marker>
      </c:pivotFmt>
      <c:pivotFmt>
        <c:idx val="149"/>
        <c:marker>
          <c:symbol val="none"/>
        </c:marker>
      </c:pivotFmt>
    </c:pivotFmts>
    <c:plotArea>
      <c:layout/>
      <c:lineChart>
        <c:grouping val="standard"/>
        <c:varyColors val="0"/>
        <c:ser>
          <c:idx val="0"/>
          <c:order val="0"/>
          <c:tx>
            <c:strRef>
              <c:f>Sheet4!$B$7:$B$8</c:f>
              <c:strCache>
                <c:ptCount val="1"/>
                <c:pt idx="0">
                  <c:v>汇总</c:v>
                </c:pt>
              </c:strCache>
            </c:strRef>
          </c:tx>
          <c:marker>
            <c:symbol val="none"/>
          </c:marker>
          <c:cat>
            <c:strRef>
              <c:f>Sheet4!$A$9:$A$16</c:f>
              <c:strCache>
                <c:ptCount val="7"/>
                <c:pt idx="0">
                  <c:v>10月</c:v>
                </c:pt>
                <c:pt idx="1">
                  <c:v>11月</c:v>
                </c:pt>
                <c:pt idx="2">
                  <c:v>12月</c:v>
                </c:pt>
                <c:pt idx="3">
                  <c:v>2月</c:v>
                </c:pt>
                <c:pt idx="4">
                  <c:v>3月</c:v>
                </c:pt>
                <c:pt idx="5">
                  <c:v>4月</c:v>
                </c:pt>
                <c:pt idx="6">
                  <c:v>5月</c:v>
                </c:pt>
              </c:strCache>
            </c:strRef>
          </c:cat>
          <c:val>
            <c:numRef>
              <c:f>Sheet4!$B$9:$B$16</c:f>
              <c:numCache>
                <c:formatCode>General</c:formatCode>
                <c:ptCount val="7"/>
                <c:pt idx="0">
                  <c:v>2</c:v>
                </c:pt>
                <c:pt idx="1">
                  <c:v>3</c:v>
                </c:pt>
                <c:pt idx="2">
                  <c:v>2</c:v>
                </c:pt>
                <c:pt idx="3">
                  <c:v>1</c:v>
                </c:pt>
                <c:pt idx="4">
                  <c:v>3</c:v>
                </c:pt>
                <c:pt idx="5">
                  <c:v>3</c:v>
                </c:pt>
                <c:pt idx="6">
                  <c:v>2</c:v>
                </c:pt>
              </c:numCache>
            </c:numRef>
          </c:val>
          <c:smooth val="0"/>
          <c:extLst>
            <c:ext xmlns:c16="http://schemas.microsoft.com/office/drawing/2014/chart" uri="{C3380CC4-5D6E-409C-BE32-E72D297353CC}">
              <c16:uniqueId val="{00000000-8905-47F9-9F5B-42394F23C769}"/>
            </c:ext>
          </c:extLst>
        </c:ser>
        <c:dLbls>
          <c:showLegendKey val="0"/>
          <c:showVal val="0"/>
          <c:showCatName val="0"/>
          <c:showSerName val="0"/>
          <c:showPercent val="0"/>
          <c:showBubbleSize val="0"/>
        </c:dLbls>
        <c:smooth val="0"/>
        <c:axId val="413102128"/>
        <c:axId val="1"/>
      </c:lineChart>
      <c:catAx>
        <c:axId val="41310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13102128"/>
        <c:crosses val="autoZero"/>
        <c:crossBetween val="between"/>
      </c:valAx>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83820</xdr:colOff>
      <xdr:row>0</xdr:row>
      <xdr:rowOff>144780</xdr:rowOff>
    </xdr:from>
    <xdr:to>
      <xdr:col>9</xdr:col>
      <xdr:colOff>2537460</xdr:colOff>
      <xdr:row>26</xdr:row>
      <xdr:rowOff>30480</xdr:rowOff>
    </xdr:to>
    <xdr:graphicFrame macro="">
      <xdr:nvGraphicFramePr>
        <xdr:cNvPr id="80927" name="图表 2">
          <a:extLst>
            <a:ext uri="{FF2B5EF4-FFF2-40B4-BE49-F238E27FC236}">
              <a16:creationId xmlns:a16="http://schemas.microsoft.com/office/drawing/2014/main" id="{D384FBFC-E86B-4C80-8B7E-FA28694FE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26376;&#28006;&#19996;&#33258;&#2659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2788;&#23460;&#33258;&#26597;11&#2637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2788;&#23460;&#33258;&#26597;12&#2637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处室自查2018-11-07"/>
      <sheetName val="Sheet1"/>
      <sheetName val="Sheet2"/>
    </sheetNames>
    <sheetDataSet>
      <sheetData sheetId="0"/>
      <sheetData sheetId="1"/>
      <sheetData sheetId="2"/>
      <sheetData sheetId="3">
        <row r="1">
          <cell r="A1" t="str">
            <v>MCC要求反馈内容漏执行</v>
          </cell>
          <cell r="B1" t="str">
            <v>偏差</v>
          </cell>
        </row>
        <row r="2">
          <cell r="A2" t="str">
            <v>航材领用不全或错误</v>
          </cell>
          <cell r="B2" t="str">
            <v>偏差</v>
          </cell>
        </row>
        <row r="3">
          <cell r="A3" t="str">
            <v>MES工作反馈</v>
          </cell>
          <cell r="B3" t="str">
            <v>偏差</v>
          </cell>
        </row>
        <row r="4">
          <cell r="A4" t="str">
            <v>安全意识差未注意风险源</v>
          </cell>
          <cell r="B4" t="str">
            <v>偏差</v>
          </cell>
        </row>
        <row r="5">
          <cell r="A5" t="str">
            <v>保留单办错</v>
          </cell>
          <cell r="B5" t="str">
            <v>偏差</v>
          </cell>
        </row>
        <row r="6">
          <cell r="A6" t="str">
            <v>必检人员未在场</v>
          </cell>
          <cell r="B6" t="str">
            <v>偏差</v>
          </cell>
        </row>
        <row r="7">
          <cell r="A7" t="str">
            <v>撤保标牌座椅套单子等未取</v>
          </cell>
          <cell r="B7" t="str">
            <v>偏差</v>
          </cell>
        </row>
        <row r="8">
          <cell r="A8" t="str">
            <v>串件单填写出错</v>
          </cell>
          <cell r="B8" t="str">
            <v>偏差</v>
          </cell>
        </row>
        <row r="9">
          <cell r="A9" t="str">
            <v>单人推2M以上梯架</v>
          </cell>
          <cell r="B9" t="str">
            <v>偏差</v>
          </cell>
        </row>
        <row r="10">
          <cell r="A10" t="str">
            <v>对工具航材缺乏保护</v>
          </cell>
          <cell r="B10" t="str">
            <v>偏差</v>
          </cell>
        </row>
        <row r="11">
          <cell r="A11" t="str">
            <v>发动机安全接近通道</v>
          </cell>
          <cell r="B11" t="str">
            <v>偏差</v>
          </cell>
        </row>
        <row r="12">
          <cell r="A12" t="str">
            <v>高空安全规定</v>
          </cell>
          <cell r="B12" t="str">
            <v>偏差</v>
          </cell>
        </row>
        <row r="13">
          <cell r="A13" t="str">
            <v>工具单黄页未跟随工具</v>
          </cell>
          <cell r="B13" t="str">
            <v>偏差</v>
          </cell>
        </row>
        <row r="14">
          <cell r="A14" t="str">
            <v>工具使用不当</v>
          </cell>
          <cell r="B14" t="str">
            <v>偏差</v>
          </cell>
        </row>
        <row r="15">
          <cell r="A15" t="str">
            <v>工卡签署有误</v>
          </cell>
          <cell r="B15" t="str">
            <v>偏差</v>
          </cell>
        </row>
        <row r="16">
          <cell r="A16" t="str">
            <v>工卡签署有误</v>
          </cell>
          <cell r="B16" t="str">
            <v>偏差</v>
          </cell>
        </row>
        <row r="17">
          <cell r="A17" t="str">
            <v>工卡准备不充分</v>
          </cell>
          <cell r="B17" t="str">
            <v>偏差</v>
          </cell>
        </row>
        <row r="18">
          <cell r="A18" t="str">
            <v>FLB放行签署有误</v>
          </cell>
          <cell r="B18" t="str">
            <v>偏差</v>
          </cell>
        </row>
        <row r="19">
          <cell r="A19" t="str">
            <v>工卡准备不充分</v>
          </cell>
          <cell r="B19" t="str">
            <v>偏差</v>
          </cell>
        </row>
        <row r="20">
          <cell r="A20" t="str">
            <v>工作漏执行</v>
          </cell>
          <cell r="B20" t="str">
            <v>偏差</v>
          </cell>
        </row>
        <row r="21">
          <cell r="A21" t="str">
            <v>工作准备单</v>
          </cell>
          <cell r="B21" t="str">
            <v>偏差</v>
          </cell>
        </row>
        <row r="22">
          <cell r="A22" t="str">
            <v>MES退料偏差</v>
          </cell>
          <cell r="B22" t="str">
            <v>偏差</v>
          </cell>
        </row>
        <row r="23">
          <cell r="A23" t="str">
            <v>工作准备单</v>
          </cell>
          <cell r="B23" t="str">
            <v>偏差</v>
          </cell>
        </row>
        <row r="24">
          <cell r="A24" t="str">
            <v>故障未确认清楚</v>
          </cell>
          <cell r="B24" t="str">
            <v>偏差</v>
          </cell>
        </row>
        <row r="25">
          <cell r="A25" t="str">
            <v>关闭保留单提交错误</v>
          </cell>
          <cell r="B25" t="str">
            <v>偏差</v>
          </cell>
        </row>
        <row r="26">
          <cell r="A26" t="str">
            <v>管套与机组交接</v>
          </cell>
          <cell r="B26" t="str">
            <v>偏差</v>
          </cell>
        </row>
        <row r="27">
          <cell r="A27" t="str">
            <v>归还工卡未签字</v>
          </cell>
          <cell r="B27" t="str">
            <v>偏差</v>
          </cell>
        </row>
        <row r="28">
          <cell r="A28" t="str">
            <v>归还签署</v>
          </cell>
          <cell r="B28" t="str">
            <v>偏差</v>
          </cell>
        </row>
        <row r="29">
          <cell r="A29" t="str">
            <v>航材领用不全或错误</v>
          </cell>
          <cell r="B29" t="str">
            <v>偏差</v>
          </cell>
        </row>
        <row r="30">
          <cell r="A30" t="str">
            <v>机坪及设备检查不到位</v>
          </cell>
          <cell r="B30" t="str">
            <v>偏差</v>
          </cell>
        </row>
        <row r="31">
          <cell r="A31" t="str">
            <v>技术状态不了解</v>
          </cell>
          <cell r="B31" t="str">
            <v>偏差</v>
          </cell>
        </row>
        <row r="32">
          <cell r="A32" t="str">
            <v>保留单措施未填写</v>
          </cell>
          <cell r="B32" t="str">
            <v>偏差</v>
          </cell>
        </row>
        <row r="33">
          <cell r="A33" t="str">
            <v>技术状态不了解</v>
          </cell>
          <cell r="B33" t="str">
            <v>偏差</v>
          </cell>
        </row>
        <row r="34">
          <cell r="A34" t="str">
            <v>交接无记录</v>
          </cell>
          <cell r="B34" t="str">
            <v>偏差</v>
          </cell>
        </row>
        <row r="35">
          <cell r="A35" t="str">
            <v>接机不足四人</v>
          </cell>
          <cell r="B35" t="str">
            <v>偏差</v>
          </cell>
        </row>
        <row r="36">
          <cell r="A36" t="str">
            <v>接送机流程</v>
          </cell>
          <cell r="B36" t="str">
            <v>偏差</v>
          </cell>
        </row>
        <row r="37">
          <cell r="A37" t="str">
            <v>开舱门未拉警示带</v>
          </cell>
          <cell r="B37" t="str">
            <v>偏差</v>
          </cell>
        </row>
        <row r="38">
          <cell r="A38" t="str">
            <v>领用工卡未签字或签错</v>
          </cell>
          <cell r="B38" t="str">
            <v>偏差</v>
          </cell>
        </row>
        <row r="39">
          <cell r="A39" t="str">
            <v>漏恢复</v>
          </cell>
          <cell r="B39" t="str">
            <v>偏差</v>
          </cell>
        </row>
        <row r="40">
          <cell r="A40" t="str">
            <v>漏恢复</v>
          </cell>
          <cell r="B40" t="str">
            <v>偏差</v>
          </cell>
        </row>
        <row r="41">
          <cell r="A41" t="str">
            <v>漏恢复</v>
          </cell>
          <cell r="B41" t="str">
            <v>偏差</v>
          </cell>
        </row>
        <row r="42">
          <cell r="A42" t="str">
            <v>漏恢复</v>
          </cell>
          <cell r="B42" t="str">
            <v>偏差</v>
          </cell>
        </row>
        <row r="43">
          <cell r="A43" t="str">
            <v>漏检</v>
          </cell>
          <cell r="B43" t="str">
            <v>偏差</v>
          </cell>
        </row>
        <row r="44">
          <cell r="A44" t="str">
            <v>漏检</v>
          </cell>
          <cell r="B44" t="str">
            <v>偏差</v>
          </cell>
        </row>
        <row r="45">
          <cell r="A45" t="str">
            <v>漏检</v>
          </cell>
          <cell r="B45" t="str">
            <v>偏差</v>
          </cell>
        </row>
        <row r="46">
          <cell r="A46" t="str">
            <v>漏执行步骤或执行偏差</v>
          </cell>
          <cell r="B46" t="str">
            <v>偏差</v>
          </cell>
        </row>
        <row r="47">
          <cell r="A47" t="str">
            <v>漏执行步骤或执行偏差</v>
          </cell>
          <cell r="B47" t="str">
            <v>偏差</v>
          </cell>
        </row>
        <row r="48">
          <cell r="A48" t="str">
            <v>漏执行步骤或执行偏差</v>
          </cell>
          <cell r="B48" t="str">
            <v>偏差</v>
          </cell>
        </row>
        <row r="49">
          <cell r="A49" t="str">
            <v>漏执行步骤或执行偏差</v>
          </cell>
          <cell r="B49" t="str">
            <v>偏差</v>
          </cell>
        </row>
        <row r="50">
          <cell r="A50" t="str">
            <v>缺乏监护</v>
          </cell>
          <cell r="B50" t="str">
            <v>偏差</v>
          </cell>
        </row>
        <row r="51">
          <cell r="A51" t="str">
            <v>三本录入问题</v>
          </cell>
          <cell r="B51" t="str">
            <v>偏差</v>
          </cell>
        </row>
        <row r="52">
          <cell r="A52" t="str">
            <v>三本填错</v>
          </cell>
          <cell r="B52" t="str">
            <v>偏差</v>
          </cell>
        </row>
        <row r="53">
          <cell r="A53" t="str">
            <v>控制员遗漏信息</v>
          </cell>
          <cell r="B53" t="str">
            <v>偏差</v>
          </cell>
        </row>
        <row r="54">
          <cell r="A54" t="str">
            <v>三清点执行偏差</v>
          </cell>
          <cell r="B54" t="str">
            <v>偏差</v>
          </cell>
        </row>
        <row r="55">
          <cell r="A55" t="str">
            <v>设备使用偏差</v>
          </cell>
          <cell r="B55" t="str">
            <v>偏差</v>
          </cell>
        </row>
        <row r="56">
          <cell r="A56" t="str">
            <v>设备准备不齐全</v>
          </cell>
          <cell r="B56" t="str">
            <v>偏差</v>
          </cell>
        </row>
        <row r="57">
          <cell r="A57" t="str">
            <v>使用不合适的工具设备</v>
          </cell>
          <cell r="B57" t="str">
            <v>偏差</v>
          </cell>
        </row>
        <row r="58">
          <cell r="A58" t="str">
            <v>梯架距离不合适</v>
          </cell>
          <cell r="B58" t="str">
            <v>偏差</v>
          </cell>
        </row>
        <row r="59">
          <cell r="A59" t="str">
            <v>晚到停机位（未漏接）</v>
          </cell>
          <cell r="B59" t="str">
            <v>偏差</v>
          </cell>
        </row>
        <row r="60">
          <cell r="A60" t="str">
            <v>未等工具间确认</v>
          </cell>
          <cell r="B60" t="str">
            <v>偏差</v>
          </cell>
        </row>
        <row r="61">
          <cell r="A61" t="str">
            <v>未及时开泊位或偏差</v>
          </cell>
          <cell r="B61" t="str">
            <v>偏差</v>
          </cell>
        </row>
        <row r="62">
          <cell r="A62" t="str">
            <v>未确认工具状态</v>
          </cell>
          <cell r="B62" t="str">
            <v>偏差</v>
          </cell>
        </row>
        <row r="63">
          <cell r="A63" t="str">
            <v>未确认工具状态</v>
          </cell>
          <cell r="B63" t="str">
            <v>偏差</v>
          </cell>
        </row>
        <row r="64">
          <cell r="A64" t="str">
            <v>发动机安全接近通道</v>
          </cell>
          <cell r="B64" t="str">
            <v>偏差</v>
          </cell>
        </row>
        <row r="65">
          <cell r="A65" t="str">
            <v>手套未归还</v>
          </cell>
          <cell r="B65" t="str">
            <v>偏差</v>
          </cell>
        </row>
        <row r="66">
          <cell r="A66" t="str">
            <v>交接内容未核实清楚</v>
          </cell>
          <cell r="B66" t="str">
            <v>偏差</v>
          </cell>
        </row>
        <row r="67">
          <cell r="A67" t="str">
            <v>未填写或填写偏差</v>
          </cell>
          <cell r="B67" t="str">
            <v>偏差</v>
          </cell>
        </row>
        <row r="68">
          <cell r="A68" t="str">
            <v>信息通报不及时</v>
          </cell>
          <cell r="B68" t="str">
            <v>偏差</v>
          </cell>
        </row>
        <row r="69">
          <cell r="A69" t="str">
            <v>未现场签署</v>
          </cell>
          <cell r="B69" t="str">
            <v>偏差</v>
          </cell>
        </row>
        <row r="70">
          <cell r="A70" t="str">
            <v>未现场签署</v>
          </cell>
          <cell r="B70" t="str">
            <v>偏差</v>
          </cell>
        </row>
        <row r="71">
          <cell r="A71" t="str">
            <v>飞机适用性确认偏差</v>
          </cell>
          <cell r="B71" t="str">
            <v>偏差</v>
          </cell>
        </row>
        <row r="72">
          <cell r="A72" t="str">
            <v>武警交接</v>
          </cell>
          <cell r="B72" t="str">
            <v>偏差</v>
          </cell>
        </row>
        <row r="73">
          <cell r="A73" t="str">
            <v>工具借用记录</v>
          </cell>
          <cell r="B73" t="str">
            <v>偏差</v>
          </cell>
        </row>
        <row r="74">
          <cell r="A74" t="str">
            <v>工作内容不清楚</v>
          </cell>
          <cell r="B74" t="str">
            <v>偏差</v>
          </cell>
        </row>
        <row r="75">
          <cell r="A75" t="str">
            <v>记录本回收发放操作偏差</v>
          </cell>
          <cell r="B75" t="str">
            <v>偏差</v>
          </cell>
        </row>
        <row r="76">
          <cell r="A76" t="str">
            <v>记录本到期未回收</v>
          </cell>
          <cell r="B76" t="str">
            <v>偏差</v>
          </cell>
        </row>
        <row r="77">
          <cell r="A77" t="str">
            <v>航材未退还</v>
          </cell>
          <cell r="B77" t="str">
            <v>偏差</v>
          </cell>
        </row>
        <row r="78">
          <cell r="A78" t="str">
            <v>未识别处理异常情况</v>
          </cell>
          <cell r="B78" t="str">
            <v>偏差</v>
          </cell>
        </row>
        <row r="79">
          <cell r="A79" t="str">
            <v>荧光背心</v>
          </cell>
          <cell r="B79" t="str">
            <v>偏差</v>
          </cell>
        </row>
        <row r="80">
          <cell r="A80" t="str">
            <v>远机位停机线控制</v>
          </cell>
          <cell r="B80" t="str">
            <v>偏差</v>
          </cell>
        </row>
        <row r="81">
          <cell r="A81" t="str">
            <v>SG未处理</v>
          </cell>
          <cell r="B81" t="str">
            <v>规范</v>
          </cell>
        </row>
        <row r="82">
          <cell r="A82" t="str">
            <v>舱门手柄销</v>
          </cell>
          <cell r="B82" t="str">
            <v>规范</v>
          </cell>
        </row>
        <row r="83">
          <cell r="A83" t="str">
            <v>NRC工卡签署偏差</v>
          </cell>
          <cell r="B83" t="str">
            <v>规范</v>
          </cell>
        </row>
        <row r="84">
          <cell r="A84" t="str">
            <v>电气源车使用规范</v>
          </cell>
          <cell r="B84" t="str">
            <v>规范</v>
          </cell>
        </row>
        <row r="85">
          <cell r="A85" t="str">
            <v>对工具航材缺乏保护（不可能造成损坏、丢失）</v>
          </cell>
          <cell r="B85" t="str">
            <v>规范</v>
          </cell>
        </row>
        <row r="86">
          <cell r="A86" t="str">
            <v>耳机包未背</v>
          </cell>
          <cell r="B86" t="str">
            <v>规范</v>
          </cell>
        </row>
        <row r="87">
          <cell r="A87" t="str">
            <v>包皮_尖角保护套</v>
          </cell>
          <cell r="B87" t="str">
            <v>规范</v>
          </cell>
        </row>
        <row r="88">
          <cell r="A88" t="str">
            <v>放水不及时</v>
          </cell>
          <cell r="B88" t="str">
            <v>规范</v>
          </cell>
        </row>
        <row r="89">
          <cell r="A89" t="str">
            <v>工具航材摆放混乱</v>
          </cell>
          <cell r="B89" t="str">
            <v>规范</v>
          </cell>
        </row>
        <row r="90">
          <cell r="A90" t="str">
            <v>工具领用单填写不规范</v>
          </cell>
          <cell r="B90" t="str">
            <v>规范</v>
          </cell>
        </row>
        <row r="91">
          <cell r="A91" t="str">
            <v>文件摆放不当</v>
          </cell>
          <cell r="B91" t="str">
            <v>规范</v>
          </cell>
        </row>
        <row r="92">
          <cell r="A92" t="str">
            <v>工具领用单填写不规范</v>
          </cell>
          <cell r="B92" t="str">
            <v>规范</v>
          </cell>
        </row>
        <row r="93">
          <cell r="A93" t="str">
            <v>工具准备不齐全</v>
          </cell>
          <cell r="B93" t="str">
            <v>规范</v>
          </cell>
        </row>
        <row r="94">
          <cell r="A94" t="str">
            <v>工具准备不齐全</v>
          </cell>
          <cell r="B94" t="str">
            <v>规范</v>
          </cell>
        </row>
        <row r="95">
          <cell r="A95" t="str">
            <v>关键工作安全检查单</v>
          </cell>
          <cell r="B95" t="str">
            <v>规范</v>
          </cell>
        </row>
        <row r="96">
          <cell r="A96" t="str">
            <v>领用单字迹潦草</v>
          </cell>
          <cell r="B96" t="str">
            <v>规范</v>
          </cell>
        </row>
        <row r="97">
          <cell r="A97" t="str">
            <v>管套装袋</v>
          </cell>
          <cell r="B97" t="str">
            <v>规范</v>
          </cell>
        </row>
        <row r="98">
          <cell r="A98" t="str">
            <v>航材未带至现场</v>
          </cell>
          <cell r="B98" t="str">
            <v>规范</v>
          </cell>
        </row>
        <row r="99">
          <cell r="A99" t="str">
            <v>滑动窗未关</v>
          </cell>
          <cell r="B99" t="str">
            <v>规范</v>
          </cell>
        </row>
        <row r="100">
          <cell r="A100" t="str">
            <v>风挡清洁不到位</v>
          </cell>
          <cell r="B100" t="str">
            <v>规范</v>
          </cell>
        </row>
        <row r="101">
          <cell r="A101" t="str">
            <v>基地规范要求</v>
          </cell>
          <cell r="B101" t="str">
            <v>规范</v>
          </cell>
        </row>
        <row r="102">
          <cell r="A102" t="str">
            <v>驾驶舱清洁不到位</v>
          </cell>
          <cell r="B102" t="str">
            <v>规范</v>
          </cell>
        </row>
        <row r="103">
          <cell r="A103" t="str">
            <v>监护分心</v>
          </cell>
          <cell r="B103" t="str">
            <v>规范</v>
          </cell>
        </row>
        <row r="104">
          <cell r="A104" t="str">
            <v>警告牌、跳开关夹子未设置</v>
          </cell>
          <cell r="B104" t="str">
            <v>规范</v>
          </cell>
        </row>
        <row r="105">
          <cell r="A105" t="str">
            <v>救生衣掉落未归位</v>
          </cell>
          <cell r="B105" t="str">
            <v>规范</v>
          </cell>
        </row>
        <row r="106">
          <cell r="A106" t="str">
            <v>轮挡防撞锥放置</v>
          </cell>
          <cell r="B106" t="str">
            <v>规范</v>
          </cell>
        </row>
        <row r="107">
          <cell r="A107" t="str">
            <v>签署不及时</v>
          </cell>
          <cell r="B107" t="str">
            <v>规范</v>
          </cell>
        </row>
        <row r="108">
          <cell r="A108" t="str">
            <v>签署不及时</v>
          </cell>
          <cell r="B108" t="str">
            <v>规范</v>
          </cell>
        </row>
        <row r="109">
          <cell r="A109" t="str">
            <v>设备归位</v>
          </cell>
          <cell r="B109" t="str">
            <v>规范</v>
          </cell>
        </row>
        <row r="110">
          <cell r="A110" t="str">
            <v>手套编号不规范</v>
          </cell>
          <cell r="B110" t="str">
            <v>规范</v>
          </cell>
        </row>
        <row r="111">
          <cell r="A111" t="str">
            <v>梯架等设备归位不恰当</v>
          </cell>
          <cell r="B111" t="str">
            <v>规范</v>
          </cell>
        </row>
        <row r="112">
          <cell r="A112" t="str">
            <v>添加时间晚或不规范</v>
          </cell>
          <cell r="B112" t="str">
            <v>规范</v>
          </cell>
        </row>
        <row r="113">
          <cell r="A113" t="str">
            <v>字迹潦草</v>
          </cell>
          <cell r="B113" t="str">
            <v>规范</v>
          </cell>
        </row>
        <row r="114">
          <cell r="A114" t="str">
            <v>退料单填写不规范</v>
          </cell>
          <cell r="B114" t="str">
            <v>规范</v>
          </cell>
        </row>
        <row r="115">
          <cell r="A115" t="str">
            <v>风挡清洁不到位</v>
          </cell>
          <cell r="B115" t="str">
            <v>规范</v>
          </cell>
        </row>
        <row r="116">
          <cell r="A116" t="str">
            <v>退料单填写不规范</v>
          </cell>
          <cell r="B116" t="str">
            <v>规范</v>
          </cell>
        </row>
        <row r="117">
          <cell r="A117" t="str">
            <v>未提前两小时航前，但满足程序要求</v>
          </cell>
          <cell r="B117" t="str">
            <v>规范</v>
          </cell>
        </row>
        <row r="118">
          <cell r="A118" t="str">
            <v>经验不足导致偏差</v>
          </cell>
          <cell r="B118" t="str">
            <v>规范</v>
          </cell>
        </row>
        <row r="119">
          <cell r="A119" t="str">
            <v>发动机未双撑杆工作</v>
          </cell>
          <cell r="B119" t="str">
            <v>规范</v>
          </cell>
        </row>
        <row r="120">
          <cell r="A120" t="str">
            <v>与其他部门沟通交流</v>
          </cell>
          <cell r="B120" t="str">
            <v>规范</v>
          </cell>
        </row>
        <row r="121">
          <cell r="A121" t="str">
            <v>现场收尾清洁</v>
          </cell>
          <cell r="B121" t="str">
            <v>规范</v>
          </cell>
        </row>
        <row r="122">
          <cell r="A122" t="str">
            <v>九字方针</v>
          </cell>
          <cell r="B122" t="str">
            <v>违章</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处室自查2018-12-05"/>
      <sheetName val="Sheet1"/>
      <sheetName val="Sheet2"/>
    </sheetNames>
    <sheetDataSet>
      <sheetData sheetId="0"/>
      <sheetData sheetId="1"/>
      <sheetData sheetId="2"/>
      <sheetData sheetId="3">
        <row r="1">
          <cell r="A1" t="str">
            <v>MCC要求反馈内容漏执行</v>
          </cell>
          <cell r="B1" t="str">
            <v>偏差</v>
          </cell>
        </row>
        <row r="2">
          <cell r="A2" t="str">
            <v>航材领用不全或错误</v>
          </cell>
          <cell r="B2" t="str">
            <v>偏差</v>
          </cell>
        </row>
        <row r="3">
          <cell r="A3" t="str">
            <v>MES工作反馈</v>
          </cell>
          <cell r="B3" t="str">
            <v>偏差</v>
          </cell>
        </row>
        <row r="4">
          <cell r="A4" t="str">
            <v>安全意识差未注意风险源</v>
          </cell>
          <cell r="B4" t="str">
            <v>偏差</v>
          </cell>
        </row>
        <row r="5">
          <cell r="A5" t="str">
            <v>保留单办错</v>
          </cell>
          <cell r="B5" t="str">
            <v>偏差</v>
          </cell>
        </row>
        <row r="6">
          <cell r="A6" t="str">
            <v>必检人员未在场</v>
          </cell>
          <cell r="B6" t="str">
            <v>偏差</v>
          </cell>
        </row>
        <row r="7">
          <cell r="A7" t="str">
            <v>撤保标牌座椅套单子等未取</v>
          </cell>
          <cell r="B7" t="str">
            <v>偏差</v>
          </cell>
        </row>
        <row r="8">
          <cell r="A8" t="str">
            <v>串件单填写出错</v>
          </cell>
          <cell r="B8" t="str">
            <v>偏差</v>
          </cell>
        </row>
        <row r="9">
          <cell r="A9" t="str">
            <v>单人推2M以上梯架</v>
          </cell>
          <cell r="B9" t="str">
            <v>偏差</v>
          </cell>
        </row>
        <row r="10">
          <cell r="A10" t="str">
            <v>对工具航材缺乏保护</v>
          </cell>
          <cell r="B10" t="str">
            <v>偏差</v>
          </cell>
        </row>
        <row r="11">
          <cell r="A11" t="str">
            <v>发动机安全接近通道</v>
          </cell>
          <cell r="B11" t="str">
            <v>偏差</v>
          </cell>
        </row>
        <row r="12">
          <cell r="A12" t="str">
            <v>高空安全规定</v>
          </cell>
          <cell r="B12" t="str">
            <v>偏差</v>
          </cell>
        </row>
        <row r="13">
          <cell r="A13" t="str">
            <v>工具单黄页未跟随工具</v>
          </cell>
          <cell r="B13" t="str">
            <v>偏差</v>
          </cell>
        </row>
        <row r="14">
          <cell r="A14" t="str">
            <v>工具使用不当</v>
          </cell>
          <cell r="B14" t="str">
            <v>偏差</v>
          </cell>
        </row>
        <row r="15">
          <cell r="A15" t="str">
            <v>工卡签署有误</v>
          </cell>
          <cell r="B15" t="str">
            <v>偏差</v>
          </cell>
        </row>
        <row r="16">
          <cell r="A16" t="str">
            <v>工卡签署有误</v>
          </cell>
          <cell r="B16" t="str">
            <v>偏差</v>
          </cell>
        </row>
        <row r="17">
          <cell r="A17" t="str">
            <v>工卡准备不充分</v>
          </cell>
          <cell r="B17" t="str">
            <v>偏差</v>
          </cell>
        </row>
        <row r="18">
          <cell r="A18" t="str">
            <v>FLB放行签署有误</v>
          </cell>
          <cell r="B18" t="str">
            <v>偏差</v>
          </cell>
        </row>
        <row r="19">
          <cell r="A19" t="str">
            <v>工卡准备不充分</v>
          </cell>
          <cell r="B19" t="str">
            <v>偏差</v>
          </cell>
        </row>
        <row r="20">
          <cell r="A20" t="str">
            <v>工作漏执行</v>
          </cell>
          <cell r="B20" t="str">
            <v>偏差</v>
          </cell>
        </row>
        <row r="21">
          <cell r="A21" t="str">
            <v>工作准备单</v>
          </cell>
          <cell r="B21" t="str">
            <v>偏差</v>
          </cell>
        </row>
        <row r="22">
          <cell r="A22" t="str">
            <v>MES退料偏差</v>
          </cell>
          <cell r="B22" t="str">
            <v>偏差</v>
          </cell>
        </row>
        <row r="23">
          <cell r="A23" t="str">
            <v>工作准备单</v>
          </cell>
          <cell r="B23" t="str">
            <v>偏差</v>
          </cell>
        </row>
        <row r="24">
          <cell r="A24" t="str">
            <v>故障未确认清楚</v>
          </cell>
          <cell r="B24" t="str">
            <v>偏差</v>
          </cell>
        </row>
        <row r="25">
          <cell r="A25" t="str">
            <v>关闭保留单提交错误</v>
          </cell>
          <cell r="B25" t="str">
            <v>偏差</v>
          </cell>
        </row>
        <row r="26">
          <cell r="A26" t="str">
            <v>管套与机组交接</v>
          </cell>
          <cell r="B26" t="str">
            <v>偏差</v>
          </cell>
        </row>
        <row r="27">
          <cell r="A27" t="str">
            <v>归还工卡未签字</v>
          </cell>
          <cell r="B27" t="str">
            <v>偏差</v>
          </cell>
        </row>
        <row r="28">
          <cell r="A28" t="str">
            <v>归还签署</v>
          </cell>
          <cell r="B28" t="str">
            <v>偏差</v>
          </cell>
        </row>
        <row r="29">
          <cell r="A29" t="str">
            <v>航材领用不全或错误</v>
          </cell>
          <cell r="B29" t="str">
            <v>偏差</v>
          </cell>
        </row>
        <row r="30">
          <cell r="A30" t="str">
            <v>机坪及设备检查不到位</v>
          </cell>
          <cell r="B30" t="str">
            <v>偏差</v>
          </cell>
        </row>
        <row r="31">
          <cell r="A31" t="str">
            <v>技术状态不了解</v>
          </cell>
          <cell r="B31" t="str">
            <v>偏差</v>
          </cell>
        </row>
        <row r="32">
          <cell r="A32" t="str">
            <v>保留单措施未填写</v>
          </cell>
          <cell r="B32" t="str">
            <v>偏差</v>
          </cell>
        </row>
        <row r="33">
          <cell r="A33" t="str">
            <v>技术状态不了解</v>
          </cell>
          <cell r="B33" t="str">
            <v>偏差</v>
          </cell>
        </row>
        <row r="34">
          <cell r="A34" t="str">
            <v>交接无记录</v>
          </cell>
          <cell r="B34" t="str">
            <v>偏差</v>
          </cell>
        </row>
        <row r="35">
          <cell r="A35" t="str">
            <v>接机不足四人</v>
          </cell>
          <cell r="B35" t="str">
            <v>偏差</v>
          </cell>
        </row>
        <row r="36">
          <cell r="A36" t="str">
            <v>接送机流程</v>
          </cell>
          <cell r="B36" t="str">
            <v>偏差</v>
          </cell>
        </row>
        <row r="37">
          <cell r="A37" t="str">
            <v>开舱门未拉警示带</v>
          </cell>
          <cell r="B37" t="str">
            <v>偏差</v>
          </cell>
        </row>
        <row r="38">
          <cell r="A38" t="str">
            <v>领用工卡未签字或签错</v>
          </cell>
          <cell r="B38" t="str">
            <v>偏差</v>
          </cell>
        </row>
        <row r="39">
          <cell r="A39" t="str">
            <v>漏恢复</v>
          </cell>
          <cell r="B39" t="str">
            <v>偏差</v>
          </cell>
        </row>
        <row r="40">
          <cell r="A40" t="str">
            <v>漏恢复</v>
          </cell>
          <cell r="B40" t="str">
            <v>偏差</v>
          </cell>
        </row>
        <row r="41">
          <cell r="A41" t="str">
            <v>漏恢复</v>
          </cell>
          <cell r="B41" t="str">
            <v>偏差</v>
          </cell>
        </row>
        <row r="42">
          <cell r="A42" t="str">
            <v>漏恢复</v>
          </cell>
          <cell r="B42" t="str">
            <v>偏差</v>
          </cell>
        </row>
        <row r="43">
          <cell r="A43" t="str">
            <v>漏检</v>
          </cell>
          <cell r="B43" t="str">
            <v>偏差</v>
          </cell>
        </row>
        <row r="44">
          <cell r="A44" t="str">
            <v>漏检</v>
          </cell>
          <cell r="B44" t="str">
            <v>偏差</v>
          </cell>
        </row>
        <row r="45">
          <cell r="A45" t="str">
            <v>漏检</v>
          </cell>
          <cell r="B45" t="str">
            <v>偏差</v>
          </cell>
        </row>
        <row r="46">
          <cell r="A46" t="str">
            <v>漏执行步骤或执行偏差</v>
          </cell>
          <cell r="B46" t="str">
            <v>偏差</v>
          </cell>
        </row>
        <row r="47">
          <cell r="A47" t="str">
            <v>漏执行步骤或执行偏差</v>
          </cell>
          <cell r="B47" t="str">
            <v>偏差</v>
          </cell>
        </row>
        <row r="48">
          <cell r="A48" t="str">
            <v>漏执行步骤或执行偏差</v>
          </cell>
          <cell r="B48" t="str">
            <v>偏差</v>
          </cell>
        </row>
        <row r="49">
          <cell r="A49" t="str">
            <v>漏执行步骤或执行偏差</v>
          </cell>
          <cell r="B49" t="str">
            <v>偏差</v>
          </cell>
        </row>
        <row r="50">
          <cell r="A50" t="str">
            <v>缺乏监护</v>
          </cell>
          <cell r="B50" t="str">
            <v>偏差</v>
          </cell>
        </row>
        <row r="51">
          <cell r="A51" t="str">
            <v>三本录入问题</v>
          </cell>
          <cell r="B51" t="str">
            <v>偏差</v>
          </cell>
        </row>
        <row r="52">
          <cell r="A52" t="str">
            <v>三本填错</v>
          </cell>
          <cell r="B52" t="str">
            <v>偏差</v>
          </cell>
        </row>
        <row r="53">
          <cell r="A53" t="str">
            <v>控制员遗漏信息</v>
          </cell>
          <cell r="B53" t="str">
            <v>偏差</v>
          </cell>
        </row>
        <row r="54">
          <cell r="A54" t="str">
            <v>三清点执行偏差</v>
          </cell>
          <cell r="B54" t="str">
            <v>偏差</v>
          </cell>
        </row>
        <row r="55">
          <cell r="A55" t="str">
            <v>设备使用偏差</v>
          </cell>
          <cell r="B55" t="str">
            <v>偏差</v>
          </cell>
        </row>
        <row r="56">
          <cell r="A56" t="str">
            <v>设备准备不齐全</v>
          </cell>
          <cell r="B56" t="str">
            <v>偏差</v>
          </cell>
        </row>
        <row r="57">
          <cell r="A57" t="str">
            <v>使用不合适的工具设备</v>
          </cell>
          <cell r="B57" t="str">
            <v>偏差</v>
          </cell>
        </row>
        <row r="58">
          <cell r="A58" t="str">
            <v>梯架距离不合适</v>
          </cell>
          <cell r="B58" t="str">
            <v>偏差</v>
          </cell>
        </row>
        <row r="59">
          <cell r="A59" t="str">
            <v>晚到停机位（未漏接）</v>
          </cell>
          <cell r="B59" t="str">
            <v>偏差</v>
          </cell>
        </row>
        <row r="60">
          <cell r="A60" t="str">
            <v>未等工具间确认</v>
          </cell>
          <cell r="B60" t="str">
            <v>偏差</v>
          </cell>
        </row>
        <row r="61">
          <cell r="A61" t="str">
            <v>未及时开泊位或偏差</v>
          </cell>
          <cell r="B61" t="str">
            <v>偏差</v>
          </cell>
        </row>
        <row r="62">
          <cell r="A62" t="str">
            <v>未确认工具状态</v>
          </cell>
          <cell r="B62" t="str">
            <v>偏差</v>
          </cell>
        </row>
        <row r="63">
          <cell r="A63" t="str">
            <v>未确认工具状态</v>
          </cell>
          <cell r="B63" t="str">
            <v>偏差</v>
          </cell>
        </row>
        <row r="64">
          <cell r="A64" t="str">
            <v>发动机安全接近通道</v>
          </cell>
          <cell r="B64" t="str">
            <v>偏差</v>
          </cell>
        </row>
        <row r="65">
          <cell r="A65" t="str">
            <v>手套未归还</v>
          </cell>
          <cell r="B65" t="str">
            <v>偏差</v>
          </cell>
        </row>
        <row r="66">
          <cell r="A66" t="str">
            <v>交接内容未核实清楚</v>
          </cell>
          <cell r="B66" t="str">
            <v>偏差</v>
          </cell>
        </row>
        <row r="67">
          <cell r="A67" t="str">
            <v>未填写或填写偏差</v>
          </cell>
          <cell r="B67" t="str">
            <v>偏差</v>
          </cell>
        </row>
        <row r="68">
          <cell r="A68" t="str">
            <v>信息通报不及时</v>
          </cell>
          <cell r="B68" t="str">
            <v>偏差</v>
          </cell>
        </row>
        <row r="69">
          <cell r="A69" t="str">
            <v>未现场签署</v>
          </cell>
          <cell r="B69" t="str">
            <v>偏差</v>
          </cell>
        </row>
        <row r="70">
          <cell r="A70" t="str">
            <v>未现场签署</v>
          </cell>
          <cell r="B70" t="str">
            <v>偏差</v>
          </cell>
        </row>
        <row r="71">
          <cell r="A71" t="str">
            <v>飞机适用性确认偏差</v>
          </cell>
          <cell r="B71" t="str">
            <v>偏差</v>
          </cell>
        </row>
        <row r="72">
          <cell r="A72" t="str">
            <v>武警交接</v>
          </cell>
          <cell r="B72" t="str">
            <v>偏差</v>
          </cell>
        </row>
        <row r="73">
          <cell r="A73" t="str">
            <v>工具借用记录</v>
          </cell>
          <cell r="B73" t="str">
            <v>偏差</v>
          </cell>
        </row>
        <row r="74">
          <cell r="A74" t="str">
            <v>工作内容不清楚</v>
          </cell>
          <cell r="B74" t="str">
            <v>偏差</v>
          </cell>
        </row>
        <row r="75">
          <cell r="A75" t="str">
            <v>记录本回收发放操作偏差</v>
          </cell>
          <cell r="B75" t="str">
            <v>偏差</v>
          </cell>
        </row>
        <row r="76">
          <cell r="A76" t="str">
            <v>记录本到期未回收</v>
          </cell>
          <cell r="B76" t="str">
            <v>偏差</v>
          </cell>
        </row>
        <row r="77">
          <cell r="A77" t="str">
            <v>航材未退还</v>
          </cell>
          <cell r="B77" t="str">
            <v>偏差</v>
          </cell>
        </row>
        <row r="78">
          <cell r="A78" t="str">
            <v>未授权单独工作行为</v>
          </cell>
          <cell r="B78" t="str">
            <v>偏差</v>
          </cell>
        </row>
        <row r="79">
          <cell r="A79" t="str">
            <v>未识别处理异常情况</v>
          </cell>
          <cell r="B79" t="str">
            <v>偏差</v>
          </cell>
        </row>
        <row r="80">
          <cell r="A80" t="str">
            <v>遗漏需执行的工作项目</v>
          </cell>
          <cell r="B80" t="str">
            <v>偏差</v>
          </cell>
        </row>
        <row r="81">
          <cell r="A81" t="str">
            <v>打液压上下沟通</v>
          </cell>
          <cell r="B81" t="str">
            <v>偏差</v>
          </cell>
        </row>
        <row r="82">
          <cell r="A82" t="str">
            <v>拖飞机偏差</v>
          </cell>
          <cell r="B82" t="str">
            <v>偏差</v>
          </cell>
        </row>
        <row r="83">
          <cell r="A83" t="str">
            <v>未确认件号的行为</v>
          </cell>
          <cell r="B83" t="str">
            <v>偏差</v>
          </cell>
        </row>
        <row r="84">
          <cell r="A84" t="str">
            <v>荧光背心</v>
          </cell>
          <cell r="B84" t="str">
            <v>偏差</v>
          </cell>
        </row>
        <row r="85">
          <cell r="A85" t="str">
            <v>远机位停机线控制</v>
          </cell>
          <cell r="B85" t="str">
            <v>偏差</v>
          </cell>
        </row>
        <row r="86">
          <cell r="A86" t="str">
            <v>SG未处理</v>
          </cell>
          <cell r="B86" t="str">
            <v>规范</v>
          </cell>
        </row>
        <row r="87">
          <cell r="A87" t="str">
            <v>舱门手柄销</v>
          </cell>
          <cell r="B87" t="str">
            <v>规范</v>
          </cell>
        </row>
        <row r="88">
          <cell r="A88" t="str">
            <v>领用时未确认航材状态</v>
          </cell>
          <cell r="B88" t="str">
            <v>规范</v>
          </cell>
        </row>
        <row r="89">
          <cell r="A89" t="str">
            <v>货舱清洁不到位</v>
          </cell>
          <cell r="B89" t="str">
            <v>规范</v>
          </cell>
        </row>
        <row r="90">
          <cell r="A90" t="str">
            <v>NRC工卡签署偏差</v>
          </cell>
          <cell r="B90" t="str">
            <v>规范</v>
          </cell>
        </row>
        <row r="91">
          <cell r="A91" t="str">
            <v>电气源车使用规范</v>
          </cell>
          <cell r="B91" t="str">
            <v>规范</v>
          </cell>
        </row>
        <row r="92">
          <cell r="A92" t="str">
            <v>工具使用后复位</v>
          </cell>
          <cell r="B92" t="str">
            <v>规范</v>
          </cell>
        </row>
        <row r="93">
          <cell r="A93" t="str">
            <v>对工具航材缺乏保护（不可能造成损坏、丢失）</v>
          </cell>
          <cell r="B93" t="str">
            <v>规范</v>
          </cell>
        </row>
        <row r="94">
          <cell r="A94" t="str">
            <v>耳机包未背</v>
          </cell>
          <cell r="B94" t="str">
            <v>规范</v>
          </cell>
        </row>
        <row r="95">
          <cell r="A95" t="str">
            <v>包皮_尖角保护套</v>
          </cell>
          <cell r="B95" t="str">
            <v>规范</v>
          </cell>
        </row>
        <row r="96">
          <cell r="A96" t="str">
            <v>放水不及时</v>
          </cell>
          <cell r="B96" t="str">
            <v>规范</v>
          </cell>
        </row>
        <row r="97">
          <cell r="A97" t="str">
            <v>工具航材摆放混乱</v>
          </cell>
          <cell r="B97" t="str">
            <v>规范</v>
          </cell>
        </row>
        <row r="98">
          <cell r="A98" t="str">
            <v>工具领用单填写不规范</v>
          </cell>
          <cell r="B98" t="str">
            <v>规范</v>
          </cell>
        </row>
        <row r="99">
          <cell r="A99" t="str">
            <v>文件摆放不当</v>
          </cell>
          <cell r="B99" t="str">
            <v>规范</v>
          </cell>
        </row>
        <row r="100">
          <cell r="A100" t="str">
            <v>工具领用单填写不规范</v>
          </cell>
          <cell r="B100" t="str">
            <v>规范</v>
          </cell>
        </row>
        <row r="101">
          <cell r="A101" t="str">
            <v>工具准备不齐全</v>
          </cell>
          <cell r="B101" t="str">
            <v>规范</v>
          </cell>
        </row>
        <row r="102">
          <cell r="A102" t="str">
            <v>工具准备不齐全</v>
          </cell>
          <cell r="B102" t="str">
            <v>规范</v>
          </cell>
        </row>
        <row r="103">
          <cell r="A103" t="str">
            <v>关键工作安全检查单</v>
          </cell>
          <cell r="B103" t="str">
            <v>规范</v>
          </cell>
        </row>
        <row r="104">
          <cell r="A104" t="str">
            <v>领用单字迹潦草</v>
          </cell>
          <cell r="B104" t="str">
            <v>规范</v>
          </cell>
        </row>
        <row r="105">
          <cell r="A105" t="str">
            <v>管套装袋</v>
          </cell>
          <cell r="B105" t="str">
            <v>规范</v>
          </cell>
        </row>
        <row r="106">
          <cell r="A106" t="str">
            <v>航材未带至现场</v>
          </cell>
          <cell r="B106" t="str">
            <v>规范</v>
          </cell>
        </row>
        <row r="107">
          <cell r="A107" t="str">
            <v>滑动窗未关</v>
          </cell>
          <cell r="B107" t="str">
            <v>规范</v>
          </cell>
        </row>
        <row r="108">
          <cell r="A108" t="str">
            <v>风挡清洁不到位</v>
          </cell>
          <cell r="B108" t="str">
            <v>规范</v>
          </cell>
        </row>
        <row r="109">
          <cell r="A109" t="str">
            <v>基地规范要求</v>
          </cell>
          <cell r="B109" t="str">
            <v>规范</v>
          </cell>
        </row>
        <row r="110">
          <cell r="A110" t="str">
            <v>驾驶舱清洁不到位</v>
          </cell>
          <cell r="B110" t="str">
            <v>规范</v>
          </cell>
        </row>
        <row r="111">
          <cell r="A111" t="str">
            <v>监护分心</v>
          </cell>
          <cell r="B111" t="str">
            <v>规范</v>
          </cell>
        </row>
        <row r="112">
          <cell r="A112" t="str">
            <v>警告牌、跳开关夹子未设置</v>
          </cell>
          <cell r="B112" t="str">
            <v>规范</v>
          </cell>
        </row>
        <row r="113">
          <cell r="A113" t="str">
            <v>救生衣掉落未归位</v>
          </cell>
          <cell r="B113" t="str">
            <v>规范</v>
          </cell>
        </row>
        <row r="114">
          <cell r="A114" t="str">
            <v>轮挡防撞锥放置</v>
          </cell>
          <cell r="B114" t="str">
            <v>规范</v>
          </cell>
        </row>
        <row r="115">
          <cell r="A115" t="str">
            <v>签署不及时</v>
          </cell>
          <cell r="B115" t="str">
            <v>规范</v>
          </cell>
        </row>
        <row r="116">
          <cell r="A116" t="str">
            <v>签署不及时</v>
          </cell>
          <cell r="B116" t="str">
            <v>规范</v>
          </cell>
        </row>
        <row r="117">
          <cell r="A117" t="str">
            <v>设备归位</v>
          </cell>
          <cell r="B117" t="str">
            <v>规范</v>
          </cell>
        </row>
        <row r="118">
          <cell r="A118" t="str">
            <v>手套编号不规范</v>
          </cell>
          <cell r="B118" t="str">
            <v>规范</v>
          </cell>
        </row>
        <row r="119">
          <cell r="A119" t="str">
            <v>梯架等设备归位不恰当</v>
          </cell>
          <cell r="B119" t="str">
            <v>规范</v>
          </cell>
        </row>
        <row r="120">
          <cell r="A120" t="str">
            <v>添加时间晚或不规范</v>
          </cell>
          <cell r="B120" t="str">
            <v>规范</v>
          </cell>
        </row>
        <row r="121">
          <cell r="A121" t="str">
            <v>字迹潦草</v>
          </cell>
          <cell r="B121" t="str">
            <v>规范</v>
          </cell>
        </row>
        <row r="122">
          <cell r="A122" t="str">
            <v>退料单填写不规范</v>
          </cell>
          <cell r="B122" t="str">
            <v>规范</v>
          </cell>
        </row>
        <row r="123">
          <cell r="A123" t="str">
            <v>风挡清洁不到位</v>
          </cell>
          <cell r="B123" t="str">
            <v>规范</v>
          </cell>
        </row>
        <row r="124">
          <cell r="A124" t="str">
            <v>退料单填写不规范</v>
          </cell>
          <cell r="B124" t="str">
            <v>规范</v>
          </cell>
        </row>
        <row r="125">
          <cell r="A125" t="str">
            <v>未提前两小时航前，但满足程序要求</v>
          </cell>
          <cell r="B125" t="str">
            <v>规范</v>
          </cell>
        </row>
        <row r="126">
          <cell r="A126" t="str">
            <v>经验不足导致偏差</v>
          </cell>
          <cell r="B126" t="str">
            <v>规范</v>
          </cell>
        </row>
        <row r="127">
          <cell r="A127" t="str">
            <v>发动机未双撑杆工作</v>
          </cell>
          <cell r="B127" t="str">
            <v>规范</v>
          </cell>
        </row>
        <row r="128">
          <cell r="A128" t="str">
            <v>与其他部门沟通交流</v>
          </cell>
          <cell r="B128" t="str">
            <v>规范</v>
          </cell>
        </row>
        <row r="129">
          <cell r="A129" t="str">
            <v>现场收尾清洁</v>
          </cell>
          <cell r="B129" t="str">
            <v>规范</v>
          </cell>
        </row>
        <row r="130">
          <cell r="A130" t="str">
            <v>九字方针</v>
          </cell>
          <cell r="B130" t="str">
            <v>违章</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数据处理"/>
      <sheetName val="数据处理2"/>
      <sheetName val="处室自查2018-12-05"/>
      <sheetName val="Sheet1"/>
      <sheetName val="Sheet2"/>
    </sheetNames>
    <sheetDataSet>
      <sheetData sheetId="0"/>
      <sheetData sheetId="1"/>
      <sheetData sheetId="2"/>
      <sheetData sheetId="3"/>
      <sheetData sheetId="4">
        <row r="1">
          <cell r="A1" t="str">
            <v>MCC要求反馈内容漏执行</v>
          </cell>
          <cell r="B1" t="str">
            <v>偏差</v>
          </cell>
        </row>
        <row r="2">
          <cell r="A2" t="str">
            <v>航材领用不全或错误</v>
          </cell>
          <cell r="B2" t="str">
            <v>偏差</v>
          </cell>
        </row>
        <row r="3">
          <cell r="A3" t="str">
            <v>MES工作反馈</v>
          </cell>
          <cell r="B3" t="str">
            <v>偏差</v>
          </cell>
        </row>
        <row r="4">
          <cell r="A4" t="str">
            <v>安全意识差未注意风险源</v>
          </cell>
          <cell r="B4" t="str">
            <v>偏差</v>
          </cell>
        </row>
        <row r="5">
          <cell r="A5" t="str">
            <v>保留单办错</v>
          </cell>
          <cell r="B5" t="str">
            <v>偏差</v>
          </cell>
        </row>
        <row r="6">
          <cell r="A6" t="str">
            <v>必检人员未在场</v>
          </cell>
          <cell r="B6" t="str">
            <v>偏差</v>
          </cell>
        </row>
        <row r="7">
          <cell r="A7" t="str">
            <v>撤保标牌座椅套单子等未取</v>
          </cell>
          <cell r="B7" t="str">
            <v>偏差</v>
          </cell>
        </row>
        <row r="8">
          <cell r="A8" t="str">
            <v>串件单填写出错</v>
          </cell>
          <cell r="B8" t="str">
            <v>偏差</v>
          </cell>
        </row>
        <row r="9">
          <cell r="A9" t="str">
            <v>单人推2M以上梯架</v>
          </cell>
          <cell r="B9" t="str">
            <v>偏差</v>
          </cell>
        </row>
        <row r="10">
          <cell r="A10" t="str">
            <v>对工具航材缺乏保护</v>
          </cell>
          <cell r="B10" t="str">
            <v>偏差</v>
          </cell>
        </row>
        <row r="11">
          <cell r="A11" t="str">
            <v>发动机安全接近通道</v>
          </cell>
          <cell r="B11" t="str">
            <v>偏差</v>
          </cell>
        </row>
        <row r="12">
          <cell r="A12" t="str">
            <v>高空安全规定</v>
          </cell>
          <cell r="B12" t="str">
            <v>偏差</v>
          </cell>
        </row>
        <row r="13">
          <cell r="A13" t="str">
            <v>工具单黄页未跟随工具</v>
          </cell>
          <cell r="B13" t="str">
            <v>偏差</v>
          </cell>
        </row>
        <row r="14">
          <cell r="A14" t="str">
            <v>工具使用不当</v>
          </cell>
          <cell r="B14" t="str">
            <v>偏差</v>
          </cell>
        </row>
        <row r="15">
          <cell r="A15" t="str">
            <v>工卡签署有误</v>
          </cell>
          <cell r="B15" t="str">
            <v>偏差</v>
          </cell>
        </row>
        <row r="16">
          <cell r="A16" t="str">
            <v>工卡签署有误</v>
          </cell>
          <cell r="B16" t="str">
            <v>偏差</v>
          </cell>
        </row>
        <row r="17">
          <cell r="A17" t="str">
            <v>工卡准备不充分</v>
          </cell>
          <cell r="B17" t="str">
            <v>偏差</v>
          </cell>
        </row>
        <row r="18">
          <cell r="A18" t="str">
            <v>FLB放行签署有误</v>
          </cell>
          <cell r="B18" t="str">
            <v>偏差</v>
          </cell>
        </row>
        <row r="19">
          <cell r="A19" t="str">
            <v>工卡准备不充分</v>
          </cell>
          <cell r="B19" t="str">
            <v>偏差</v>
          </cell>
        </row>
        <row r="20">
          <cell r="A20" t="str">
            <v>工作漏执行</v>
          </cell>
          <cell r="B20" t="str">
            <v>偏差</v>
          </cell>
        </row>
        <row r="21">
          <cell r="A21" t="str">
            <v>工作准备单</v>
          </cell>
          <cell r="B21" t="str">
            <v>偏差</v>
          </cell>
        </row>
        <row r="22">
          <cell r="A22" t="str">
            <v>MES退料偏差</v>
          </cell>
          <cell r="B22" t="str">
            <v>偏差</v>
          </cell>
        </row>
        <row r="23">
          <cell r="A23" t="str">
            <v>工作准备单</v>
          </cell>
          <cell r="B23" t="str">
            <v>偏差</v>
          </cell>
        </row>
        <row r="24">
          <cell r="A24" t="str">
            <v>故障未确认清楚</v>
          </cell>
          <cell r="B24" t="str">
            <v>偏差</v>
          </cell>
        </row>
        <row r="25">
          <cell r="A25" t="str">
            <v>关闭保留单提交错误</v>
          </cell>
          <cell r="B25" t="str">
            <v>偏差</v>
          </cell>
        </row>
        <row r="26">
          <cell r="A26" t="str">
            <v>管套与机组交接</v>
          </cell>
          <cell r="B26" t="str">
            <v>偏差</v>
          </cell>
        </row>
        <row r="27">
          <cell r="A27" t="str">
            <v>归还工卡未签字</v>
          </cell>
          <cell r="B27" t="str">
            <v>偏差</v>
          </cell>
        </row>
        <row r="28">
          <cell r="A28" t="str">
            <v>归还签署</v>
          </cell>
          <cell r="B28" t="str">
            <v>偏差</v>
          </cell>
        </row>
        <row r="29">
          <cell r="A29" t="str">
            <v>航材领用不全或错误</v>
          </cell>
          <cell r="B29" t="str">
            <v>偏差</v>
          </cell>
        </row>
        <row r="30">
          <cell r="A30" t="str">
            <v>机坪及设备检查不到位</v>
          </cell>
          <cell r="B30" t="str">
            <v>偏差</v>
          </cell>
        </row>
        <row r="31">
          <cell r="A31" t="str">
            <v>技术状态不了解</v>
          </cell>
          <cell r="B31" t="str">
            <v>偏差</v>
          </cell>
        </row>
        <row r="32">
          <cell r="A32" t="str">
            <v>保留单措施未填写</v>
          </cell>
          <cell r="B32" t="str">
            <v>偏差</v>
          </cell>
        </row>
        <row r="33">
          <cell r="A33" t="str">
            <v>技术状态不了解</v>
          </cell>
          <cell r="B33" t="str">
            <v>偏差</v>
          </cell>
        </row>
        <row r="34">
          <cell r="A34" t="str">
            <v>交接无记录</v>
          </cell>
          <cell r="B34" t="str">
            <v>偏差</v>
          </cell>
        </row>
        <row r="35">
          <cell r="A35" t="str">
            <v>接机不足四人</v>
          </cell>
          <cell r="B35" t="str">
            <v>偏差</v>
          </cell>
        </row>
        <row r="36">
          <cell r="A36" t="str">
            <v>接送机流程</v>
          </cell>
          <cell r="B36" t="str">
            <v>偏差</v>
          </cell>
        </row>
        <row r="37">
          <cell r="A37" t="str">
            <v>开舱门未拉警示带</v>
          </cell>
          <cell r="B37" t="str">
            <v>偏差</v>
          </cell>
        </row>
        <row r="38">
          <cell r="A38" t="str">
            <v>领用工卡未签字或签错</v>
          </cell>
          <cell r="B38" t="str">
            <v>偏差</v>
          </cell>
        </row>
        <row r="39">
          <cell r="A39" t="str">
            <v>漏恢复</v>
          </cell>
          <cell r="B39" t="str">
            <v>偏差</v>
          </cell>
        </row>
        <row r="40">
          <cell r="A40" t="str">
            <v>漏恢复</v>
          </cell>
          <cell r="B40" t="str">
            <v>偏差</v>
          </cell>
        </row>
        <row r="41">
          <cell r="A41" t="str">
            <v>漏恢复</v>
          </cell>
          <cell r="B41" t="str">
            <v>偏差</v>
          </cell>
        </row>
        <row r="42">
          <cell r="A42" t="str">
            <v>漏恢复</v>
          </cell>
          <cell r="B42" t="str">
            <v>偏差</v>
          </cell>
        </row>
        <row r="43">
          <cell r="A43" t="str">
            <v>漏检</v>
          </cell>
          <cell r="B43" t="str">
            <v>偏差</v>
          </cell>
        </row>
        <row r="44">
          <cell r="A44" t="str">
            <v>漏检</v>
          </cell>
          <cell r="B44" t="str">
            <v>偏差</v>
          </cell>
        </row>
        <row r="45">
          <cell r="A45" t="str">
            <v>漏检</v>
          </cell>
          <cell r="B45" t="str">
            <v>偏差</v>
          </cell>
        </row>
        <row r="46">
          <cell r="A46" t="str">
            <v>漏执行步骤或执行偏差</v>
          </cell>
          <cell r="B46" t="str">
            <v>偏差</v>
          </cell>
        </row>
        <row r="47">
          <cell r="A47" t="str">
            <v>漏执行步骤或执行偏差</v>
          </cell>
          <cell r="B47" t="str">
            <v>偏差</v>
          </cell>
        </row>
        <row r="48">
          <cell r="A48" t="str">
            <v>漏执行步骤或执行偏差</v>
          </cell>
          <cell r="B48" t="str">
            <v>偏差</v>
          </cell>
        </row>
        <row r="49">
          <cell r="A49" t="str">
            <v>漏执行步骤或执行偏差</v>
          </cell>
          <cell r="B49" t="str">
            <v>偏差</v>
          </cell>
        </row>
        <row r="50">
          <cell r="A50" t="str">
            <v>缺乏监护</v>
          </cell>
          <cell r="B50" t="str">
            <v>偏差</v>
          </cell>
        </row>
        <row r="51">
          <cell r="A51" t="str">
            <v>三本录入问题</v>
          </cell>
          <cell r="B51" t="str">
            <v>偏差</v>
          </cell>
        </row>
        <row r="52">
          <cell r="A52" t="str">
            <v>三本填错</v>
          </cell>
          <cell r="B52" t="str">
            <v>偏差</v>
          </cell>
        </row>
        <row r="53">
          <cell r="A53" t="str">
            <v>控制员遗漏信息</v>
          </cell>
          <cell r="B53" t="str">
            <v>偏差</v>
          </cell>
        </row>
        <row r="54">
          <cell r="A54" t="str">
            <v>三清点执行偏差</v>
          </cell>
          <cell r="B54" t="str">
            <v>偏差</v>
          </cell>
        </row>
        <row r="55">
          <cell r="A55" t="str">
            <v>设备使用偏差</v>
          </cell>
          <cell r="B55" t="str">
            <v>偏差</v>
          </cell>
        </row>
        <row r="56">
          <cell r="A56" t="str">
            <v>设备准备不齐全</v>
          </cell>
          <cell r="B56" t="str">
            <v>偏差</v>
          </cell>
        </row>
        <row r="57">
          <cell r="A57" t="str">
            <v>使用不合适的工具设备</v>
          </cell>
          <cell r="B57" t="str">
            <v>偏差</v>
          </cell>
        </row>
        <row r="58">
          <cell r="A58" t="str">
            <v>梯架距离不合适</v>
          </cell>
          <cell r="B58" t="str">
            <v>偏差</v>
          </cell>
        </row>
        <row r="59">
          <cell r="A59" t="str">
            <v>晚到停机位（未漏接）</v>
          </cell>
          <cell r="B59" t="str">
            <v>偏差</v>
          </cell>
        </row>
        <row r="60">
          <cell r="A60" t="str">
            <v>未等工具间确认</v>
          </cell>
          <cell r="B60" t="str">
            <v>偏差</v>
          </cell>
        </row>
        <row r="61">
          <cell r="A61" t="str">
            <v>未及时开泊位或偏差</v>
          </cell>
          <cell r="B61" t="str">
            <v>偏差</v>
          </cell>
        </row>
        <row r="62">
          <cell r="A62" t="str">
            <v>未确认工具状态</v>
          </cell>
          <cell r="B62" t="str">
            <v>偏差</v>
          </cell>
        </row>
        <row r="63">
          <cell r="A63" t="str">
            <v>未确认工具状态</v>
          </cell>
          <cell r="B63" t="str">
            <v>偏差</v>
          </cell>
        </row>
        <row r="64">
          <cell r="A64" t="str">
            <v>发动机安全接近通道</v>
          </cell>
          <cell r="B64" t="str">
            <v>偏差</v>
          </cell>
        </row>
        <row r="65">
          <cell r="A65" t="str">
            <v>手套未归还</v>
          </cell>
          <cell r="B65" t="str">
            <v>偏差</v>
          </cell>
        </row>
        <row r="66">
          <cell r="A66" t="str">
            <v>交接内容未核实清楚</v>
          </cell>
          <cell r="B66" t="str">
            <v>偏差</v>
          </cell>
        </row>
        <row r="67">
          <cell r="A67" t="str">
            <v>未填写或填写偏差</v>
          </cell>
          <cell r="B67" t="str">
            <v>偏差</v>
          </cell>
        </row>
        <row r="68">
          <cell r="A68" t="str">
            <v>信息通报不及时</v>
          </cell>
          <cell r="B68" t="str">
            <v>偏差</v>
          </cell>
        </row>
        <row r="69">
          <cell r="A69" t="str">
            <v>未现场签署</v>
          </cell>
          <cell r="B69" t="str">
            <v>偏差</v>
          </cell>
        </row>
        <row r="70">
          <cell r="A70" t="str">
            <v>未现场签署</v>
          </cell>
          <cell r="B70" t="str">
            <v>偏差</v>
          </cell>
        </row>
        <row r="71">
          <cell r="A71" t="str">
            <v>飞机适用性确认偏差</v>
          </cell>
          <cell r="B71" t="str">
            <v>偏差</v>
          </cell>
        </row>
        <row r="72">
          <cell r="A72" t="str">
            <v>武警交接</v>
          </cell>
          <cell r="B72" t="str">
            <v>偏差</v>
          </cell>
        </row>
        <row r="73">
          <cell r="A73" t="str">
            <v>工具借用记录</v>
          </cell>
          <cell r="B73" t="str">
            <v>偏差</v>
          </cell>
        </row>
        <row r="74">
          <cell r="A74" t="str">
            <v>工作内容不清楚</v>
          </cell>
          <cell r="B74" t="str">
            <v>偏差</v>
          </cell>
        </row>
        <row r="75">
          <cell r="A75" t="str">
            <v>接机沟通不畅</v>
          </cell>
          <cell r="B75" t="str">
            <v>偏差</v>
          </cell>
        </row>
        <row r="76">
          <cell r="A76" t="str">
            <v>记录本回收发放操作偏差</v>
          </cell>
          <cell r="B76" t="str">
            <v>偏差</v>
          </cell>
        </row>
        <row r="77">
          <cell r="A77" t="str">
            <v>记录本到期未回收</v>
          </cell>
          <cell r="B77" t="str">
            <v>偏差</v>
          </cell>
        </row>
        <row r="78">
          <cell r="A78" t="str">
            <v>航材未退还</v>
          </cell>
          <cell r="B78" t="str">
            <v>偏差</v>
          </cell>
        </row>
        <row r="79">
          <cell r="A79" t="str">
            <v>未授权单独工作行为</v>
          </cell>
          <cell r="B79" t="str">
            <v>偏差</v>
          </cell>
        </row>
        <row r="80">
          <cell r="A80" t="str">
            <v>未识别处理异常情况</v>
          </cell>
          <cell r="B80" t="str">
            <v>偏差</v>
          </cell>
        </row>
        <row r="81">
          <cell r="A81" t="str">
            <v>遗漏需执行的工作项目</v>
          </cell>
          <cell r="B81" t="str">
            <v>偏差</v>
          </cell>
        </row>
        <row r="82">
          <cell r="A82" t="str">
            <v>打液压上下沟通</v>
          </cell>
          <cell r="B82" t="str">
            <v>偏差</v>
          </cell>
        </row>
        <row r="83">
          <cell r="A83" t="str">
            <v>拖飞机偏差</v>
          </cell>
          <cell r="B83" t="str">
            <v>偏差</v>
          </cell>
        </row>
        <row r="84">
          <cell r="A84" t="str">
            <v>排故不彻底</v>
          </cell>
          <cell r="B84" t="str">
            <v>偏差</v>
          </cell>
        </row>
        <row r="85">
          <cell r="A85" t="str">
            <v>收尾测试未确认清楚</v>
          </cell>
          <cell r="B85" t="str">
            <v>偏差</v>
          </cell>
        </row>
        <row r="86">
          <cell r="A86" t="str">
            <v>轮胎气压偏差</v>
          </cell>
          <cell r="B86" t="str">
            <v>偏差</v>
          </cell>
        </row>
        <row r="87">
          <cell r="A87" t="str">
            <v>未确认件号的行为</v>
          </cell>
          <cell r="B87" t="str">
            <v>偏差</v>
          </cell>
        </row>
        <row r="88">
          <cell r="A88" t="str">
            <v>荧光背心</v>
          </cell>
          <cell r="B88" t="str">
            <v>偏差</v>
          </cell>
        </row>
        <row r="89">
          <cell r="A89" t="str">
            <v>远机位停机线控制</v>
          </cell>
          <cell r="B89" t="str">
            <v>偏差</v>
          </cell>
        </row>
        <row r="90">
          <cell r="A90" t="str">
            <v>SG未处理</v>
          </cell>
          <cell r="B90" t="str">
            <v>规范</v>
          </cell>
        </row>
        <row r="91">
          <cell r="A91" t="str">
            <v>舱门手柄销</v>
          </cell>
          <cell r="B91" t="str">
            <v>规范</v>
          </cell>
        </row>
        <row r="92">
          <cell r="A92" t="str">
            <v>领用时未确认航材状态</v>
          </cell>
          <cell r="B92" t="str">
            <v>规范</v>
          </cell>
        </row>
        <row r="93">
          <cell r="A93" t="str">
            <v>货舱清洁不到位</v>
          </cell>
          <cell r="B93" t="str">
            <v>规范</v>
          </cell>
        </row>
        <row r="94">
          <cell r="A94" t="str">
            <v>冬季放水到机坪</v>
          </cell>
          <cell r="B94" t="str">
            <v>规范</v>
          </cell>
        </row>
        <row r="95">
          <cell r="A95" t="str">
            <v>雨天维修规范</v>
          </cell>
          <cell r="B95" t="str">
            <v>规范</v>
          </cell>
        </row>
        <row r="96">
          <cell r="A96" t="str">
            <v>NRC工卡签署偏差</v>
          </cell>
          <cell r="B96" t="str">
            <v>规范</v>
          </cell>
        </row>
        <row r="97">
          <cell r="A97" t="str">
            <v>电气源车使用规范</v>
          </cell>
          <cell r="B97" t="str">
            <v>规范</v>
          </cell>
        </row>
        <row r="98">
          <cell r="A98" t="str">
            <v>工具使用后复位</v>
          </cell>
          <cell r="B98" t="str">
            <v>规范</v>
          </cell>
        </row>
        <row r="99">
          <cell r="A99" t="str">
            <v>对工具航材缺乏保护（不可能造成损坏、丢失）</v>
          </cell>
          <cell r="B99" t="str">
            <v>规范</v>
          </cell>
        </row>
        <row r="100">
          <cell r="A100" t="str">
            <v>耳机包未背</v>
          </cell>
          <cell r="B100" t="str">
            <v>规范</v>
          </cell>
        </row>
        <row r="101">
          <cell r="A101" t="str">
            <v>包皮_尖角保护套</v>
          </cell>
          <cell r="B101" t="str">
            <v>规范</v>
          </cell>
        </row>
        <row r="102">
          <cell r="A102" t="str">
            <v>放水不及时</v>
          </cell>
          <cell r="B102" t="str">
            <v>规范</v>
          </cell>
        </row>
        <row r="103">
          <cell r="A103" t="str">
            <v>工具航材摆放混乱</v>
          </cell>
          <cell r="B103" t="str">
            <v>规范</v>
          </cell>
        </row>
        <row r="104">
          <cell r="A104" t="str">
            <v>工具领用单填写不规范</v>
          </cell>
          <cell r="B104" t="str">
            <v>规范</v>
          </cell>
        </row>
        <row r="105">
          <cell r="A105" t="str">
            <v>文件摆放不当</v>
          </cell>
          <cell r="B105" t="str">
            <v>规范</v>
          </cell>
        </row>
        <row r="106">
          <cell r="A106" t="str">
            <v>工具领用单填写不规范</v>
          </cell>
          <cell r="B106" t="str">
            <v>规范</v>
          </cell>
        </row>
        <row r="107">
          <cell r="A107" t="str">
            <v>工具准备不齐全</v>
          </cell>
          <cell r="B107" t="str">
            <v>规范</v>
          </cell>
        </row>
        <row r="108">
          <cell r="A108" t="str">
            <v>工具准备不齐全</v>
          </cell>
          <cell r="B108" t="str">
            <v>规范</v>
          </cell>
        </row>
        <row r="109">
          <cell r="A109" t="str">
            <v>关键工作安全检查单</v>
          </cell>
          <cell r="B109" t="str">
            <v>规范</v>
          </cell>
        </row>
        <row r="110">
          <cell r="A110" t="str">
            <v>领用单字迹潦草</v>
          </cell>
          <cell r="B110" t="str">
            <v>规范</v>
          </cell>
        </row>
        <row r="111">
          <cell r="A111" t="str">
            <v>管套装袋</v>
          </cell>
          <cell r="B111" t="str">
            <v>规范</v>
          </cell>
        </row>
        <row r="112">
          <cell r="A112" t="str">
            <v>航材未带至现场</v>
          </cell>
          <cell r="B112" t="str">
            <v>规范</v>
          </cell>
        </row>
        <row r="113">
          <cell r="A113" t="str">
            <v>滑动窗未关</v>
          </cell>
          <cell r="B113" t="str">
            <v>规范</v>
          </cell>
        </row>
        <row r="114">
          <cell r="A114" t="str">
            <v>风挡清洁不到位</v>
          </cell>
          <cell r="B114" t="str">
            <v>规范</v>
          </cell>
        </row>
        <row r="115">
          <cell r="A115" t="str">
            <v>基地规范要求</v>
          </cell>
          <cell r="B115" t="str">
            <v>规范</v>
          </cell>
        </row>
        <row r="116">
          <cell r="A116" t="str">
            <v>驾驶舱清洁不到位</v>
          </cell>
          <cell r="B116" t="str">
            <v>规范</v>
          </cell>
        </row>
        <row r="117">
          <cell r="A117" t="str">
            <v>暂不用的器材放驾驶舱</v>
          </cell>
          <cell r="B117" t="str">
            <v>规范</v>
          </cell>
        </row>
        <row r="118">
          <cell r="A118" t="str">
            <v>未带吸油棉和抹布</v>
          </cell>
          <cell r="B118" t="str">
            <v>规范</v>
          </cell>
        </row>
        <row r="119">
          <cell r="A119" t="str">
            <v>监护分心</v>
          </cell>
          <cell r="B119" t="str">
            <v>规范</v>
          </cell>
        </row>
        <row r="120">
          <cell r="A120" t="str">
            <v>警告牌、跳开关夹子未设置</v>
          </cell>
          <cell r="B120" t="str">
            <v>规范</v>
          </cell>
        </row>
        <row r="121">
          <cell r="A121" t="str">
            <v>救生衣掉落未归位</v>
          </cell>
          <cell r="B121" t="str">
            <v>规范</v>
          </cell>
        </row>
        <row r="122">
          <cell r="A122" t="str">
            <v>轮挡防撞锥放置</v>
          </cell>
          <cell r="B122" t="str">
            <v>规范</v>
          </cell>
        </row>
        <row r="123">
          <cell r="A123" t="str">
            <v>签署不及时</v>
          </cell>
          <cell r="B123" t="str">
            <v>规范</v>
          </cell>
        </row>
        <row r="124">
          <cell r="A124" t="str">
            <v>签署不及时</v>
          </cell>
          <cell r="B124" t="str">
            <v>规范</v>
          </cell>
        </row>
        <row r="125">
          <cell r="A125" t="str">
            <v>设备归位</v>
          </cell>
          <cell r="B125" t="str">
            <v>规范</v>
          </cell>
        </row>
        <row r="126">
          <cell r="A126" t="str">
            <v>手套编号不规范</v>
          </cell>
          <cell r="B126" t="str">
            <v>规范</v>
          </cell>
        </row>
        <row r="127">
          <cell r="A127" t="str">
            <v>梯架等设备归位不恰当</v>
          </cell>
          <cell r="B127" t="str">
            <v>规范</v>
          </cell>
        </row>
        <row r="128">
          <cell r="A128" t="str">
            <v>添加时间晚或不规范</v>
          </cell>
          <cell r="B128" t="str">
            <v>规范</v>
          </cell>
        </row>
        <row r="129">
          <cell r="A129" t="str">
            <v>字迹潦草</v>
          </cell>
          <cell r="B129" t="str">
            <v>规范</v>
          </cell>
        </row>
        <row r="130">
          <cell r="A130" t="str">
            <v>退料单填写不规范</v>
          </cell>
          <cell r="B130" t="str">
            <v>规范</v>
          </cell>
        </row>
        <row r="131">
          <cell r="A131" t="str">
            <v>风挡清洁不到位</v>
          </cell>
          <cell r="B131" t="str">
            <v>规范</v>
          </cell>
        </row>
        <row r="132">
          <cell r="A132" t="str">
            <v>退料单填写不规范</v>
          </cell>
          <cell r="B132" t="str">
            <v>规范</v>
          </cell>
        </row>
        <row r="133">
          <cell r="A133" t="str">
            <v>未提前两小时航前，但满足程序要求</v>
          </cell>
          <cell r="B133" t="str">
            <v>规范</v>
          </cell>
        </row>
        <row r="134">
          <cell r="A134" t="str">
            <v>经验不足导致偏差</v>
          </cell>
          <cell r="B134" t="str">
            <v>规范</v>
          </cell>
        </row>
        <row r="135">
          <cell r="A135" t="str">
            <v>发动机未双撑杆工作</v>
          </cell>
          <cell r="B135" t="str">
            <v>规范</v>
          </cell>
        </row>
        <row r="136">
          <cell r="A136" t="str">
            <v>与其他部门沟通交流</v>
          </cell>
          <cell r="B136" t="str">
            <v>规范</v>
          </cell>
        </row>
        <row r="137">
          <cell r="A137" t="str">
            <v>现场收尾清洁</v>
          </cell>
          <cell r="B137" t="str">
            <v>规范</v>
          </cell>
        </row>
        <row r="138">
          <cell r="A138" t="str">
            <v>九字方针</v>
          </cell>
          <cell r="B138" t="str">
            <v>违章</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蜘蛛侦探" refreshedDate="43511.455252314816" createdVersion="1" refreshedVersion="4" recordCount="42" upgradeOnRefresh="1" xr:uid="{00000000-000A-0000-FFFF-FFFF00000000}">
  <cacheSource type="worksheet">
    <worksheetSource ref="A1:L43" sheet="1.26-2.10"/>
  </cacheSource>
  <cacheFields count="12">
    <cacheField name="序号" numFmtId="0">
      <sharedItems containsSemiMixedTypes="0" containsString="0" containsNumber="1" containsInteger="1" minValue="1" maxValue="88"/>
    </cacheField>
    <cacheField name="日期" numFmtId="0">
      <sharedItems/>
    </cacheField>
    <cacheField name="报告部门" numFmtId="0">
      <sharedItems/>
    </cacheField>
    <cacheField name="责任部门" numFmtId="0">
      <sharedItems/>
    </cacheField>
    <cacheField name="标题" numFmtId="0">
      <sharedItems/>
    </cacheField>
    <cacheField name="事件描述" numFmtId="0">
      <sharedItems/>
    </cacheField>
    <cacheField name="处理措施" numFmtId="0">
      <sharedItems containsBlank="1"/>
    </cacheField>
    <cacheField name="报告者" numFmtId="0">
      <sharedItems/>
    </cacheField>
    <cacheField name="录入者" numFmtId="0">
      <sharedItems/>
    </cacheField>
    <cacheField name="一级" numFmtId="0">
      <sharedItems count="15">
        <s v="其他不规范"/>
        <s v="P_102_03C_技术资料准备"/>
        <s v="P_102_04E_航空器航后_交接"/>
        <s v="P_102_04Q_航空器材退料"/>
        <s v="非本组安全责任"/>
        <s v="P_102_03A_航材准备及领出"/>
        <s v="P_102_04A_航空器进港"/>
        <s v="P_103_04A_实施排故"/>
        <s v="HO_62_107_飞机维修一般要求_工具"/>
        <s v="P_102_04T_飞机清洁工作"/>
        <s v="P_102_03E_领用工卡"/>
        <s v="P_102_04N_回收_发放维修记录本"/>
        <s v="P_102_03B_工具准备及领出"/>
        <s v="P_103_04C_维修记录填写并录入"/>
        <s v="P_102_01B_工作变更及分配"/>
      </sharedItems>
    </cacheField>
    <cacheField name="二级" numFmtId="0">
      <sharedItems containsBlank="1" count="24">
        <s v="与其他部门沟通交流"/>
        <s v="工卡准备不充分"/>
        <s v="漏检"/>
        <s v="放水不及时"/>
        <s v="航材挂签漏填漏写"/>
        <m/>
        <s v="领用时未确认航材状态"/>
        <s v="远机位停机线控制"/>
        <s v="经验不足导致偏差"/>
        <s v="机坪及设备检查不到位"/>
        <s v="漏恢复"/>
        <s v="漏执行步骤或执行偏差"/>
        <s v="对工具航材缺乏保护"/>
        <s v="航材未带至现场"/>
        <s v="技术状态不了解"/>
        <s v="对工具航材缺乏保护（不可能造成损坏、丢失）"/>
        <s v="油污未擦净"/>
        <s v="领用工卡未签字或签错"/>
        <s v="记录本到期未回收"/>
        <s v="三清点执行偏差"/>
        <s v="工具借用记录"/>
        <s v="三本录入问题"/>
        <s v="使用不合适的工具设备"/>
        <s v="控制员遗漏信息"/>
      </sharedItems>
    </cacheField>
    <cacheField name="类型" numFmtId="0">
      <sharedItems count="3">
        <s v="规范"/>
        <s v="偏差"/>
        <e v="#N/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蜘蛛侦探" refreshedDate="43511.571118171298" createdVersion="1" refreshedVersion="4" recordCount="58" upgradeOnRefresh="1" xr:uid="{00000000-000A-0000-FFFF-FFFF01000000}">
  <cacheSource type="worksheet">
    <worksheetSource ref="A1:L59" sheet="1.10-1.25"/>
  </cacheSource>
  <cacheFields count="12">
    <cacheField name="序号" numFmtId="0">
      <sharedItems containsSemiMixedTypes="0" containsString="0" containsNumber="1" containsInteger="1" minValue="93" maxValue="204"/>
    </cacheField>
    <cacheField name="日期" numFmtId="0">
      <sharedItems/>
    </cacheField>
    <cacheField name="报告部门" numFmtId="0">
      <sharedItems/>
    </cacheField>
    <cacheField name="责任部门" numFmtId="0">
      <sharedItems/>
    </cacheField>
    <cacheField name="标题" numFmtId="0">
      <sharedItems/>
    </cacheField>
    <cacheField name="事件描述" numFmtId="0">
      <sharedItems/>
    </cacheField>
    <cacheField name="处理措施" numFmtId="0">
      <sharedItems containsBlank="1"/>
    </cacheField>
    <cacheField name="报告者" numFmtId="0">
      <sharedItems/>
    </cacheField>
    <cacheField name="录入者" numFmtId="0">
      <sharedItems/>
    </cacheField>
    <cacheField name="一级" numFmtId="0">
      <sharedItems count="15">
        <s v="P_102_04E_航空器航后_交接"/>
        <s v="其他不规范"/>
        <s v="P_102_04A_航空器进港"/>
        <s v="P_103_04C_维修记录填写并录入"/>
        <s v="P_102_03C_技术资料准备"/>
        <s v="HO_62_107_飞机维修一般要求_工具"/>
        <s v="非本组安全责任"/>
        <s v="机场区域工作要求"/>
        <s v="P_102_04J_工作区域环境控制"/>
        <s v="P_102_03B_工具准备及领出"/>
        <s v="P_102_01A_工作核实及分配"/>
        <s v="P_103_05A_排故收尾"/>
        <s v="P_102_03E_领用工卡"/>
        <s v="P_103_04A_实施排故"/>
        <s v="HO_62_107_飞机维修一般要求"/>
      </sharedItems>
    </cacheField>
    <cacheField name="二级" numFmtId="0">
      <sharedItems containsBlank="1" count="30">
        <s v="漏恢复"/>
        <s v="基地规范要求"/>
        <s v="刹车松刹车时机"/>
        <s v="漏检"/>
        <s v="三本填错"/>
        <s v="技术状态不了解"/>
        <s v="对工具航材缺乏保护（不可能造成损坏、丢失）"/>
        <m/>
        <s v="白页误撕"/>
        <s v="工卡签署有误"/>
        <s v="远机位停机线控制"/>
        <s v="证件未随身携带"/>
        <s v="机坪及设备检查不到位"/>
        <s v="工具航材摆放混乱"/>
        <s v="工具准备不齐全"/>
        <s v="轮挡防撞锥放置"/>
        <s v="遗漏需执行的工作项目"/>
        <s v="与其他部门沟通交流"/>
        <s v="漏执行步骤或执行偏差"/>
        <s v="领用工卡未签字或签错"/>
        <s v="梯架等设备归位不恰当"/>
        <s v="经验不足导致偏差"/>
        <s v="关键工作安全检查单"/>
        <s v="施工方式不标准"/>
        <s v="飞机适用性确认偏差"/>
        <s v="工卡未带至现场"/>
        <s v="接机不足四人"/>
        <s v="包皮_尖角保护套"/>
        <s v="设备使用偏差"/>
        <s v="签署不及时"/>
      </sharedItems>
    </cacheField>
    <cacheField name="类型" numFmtId="0">
      <sharedItems count="3">
        <s v="偏差"/>
        <s v="规范"/>
        <e v="#N/A"/>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蜘蛛侦探" refreshedDate="43521.555083217594" createdVersion="1" refreshedVersion="4" recordCount="63" upgradeOnRefresh="1" xr:uid="{00000000-000A-0000-FFFF-FFFF02000000}">
  <cacheSource type="worksheet">
    <worksheetSource ref="A1:L64" sheet="2.11-2.25"/>
  </cacheSource>
  <cacheFields count="12">
    <cacheField name="序号" numFmtId="0">
      <sharedItems containsSemiMixedTypes="0" containsString="0" containsNumber="1" containsInteger="1" minValue="1" maxValue="90"/>
    </cacheField>
    <cacheField name="日期" numFmtId="0">
      <sharedItems/>
    </cacheField>
    <cacheField name="报告部门" numFmtId="0">
      <sharedItems/>
    </cacheField>
    <cacheField name="责任部门" numFmtId="0">
      <sharedItems/>
    </cacheField>
    <cacheField name="标题" numFmtId="0">
      <sharedItems/>
    </cacheField>
    <cacheField name="事件描述" numFmtId="0">
      <sharedItems/>
    </cacheField>
    <cacheField name="处理措施" numFmtId="0">
      <sharedItems containsBlank="1"/>
    </cacheField>
    <cacheField name="报告者" numFmtId="0">
      <sharedItems/>
    </cacheField>
    <cacheField name="录入者" numFmtId="0">
      <sharedItems/>
    </cacheField>
    <cacheField name="一级" numFmtId="0">
      <sharedItems count="18">
        <s v="P_102_04J_工作区域环境控制"/>
        <s v="P_102_04B_航空器监护"/>
        <s v="P_102_04E_航空器航后_交接"/>
        <s v="P_102_04A_航空器进港"/>
        <s v="P_103_04A_实施排故"/>
        <s v="非本组安全责任"/>
        <s v="P_102_01B_工作变更及分配"/>
        <s v="其他不规范"/>
        <s v="HO_62_107_飞机维修一般要求_工具"/>
        <s v="P_102_04D_交接_航空器航前"/>
        <s v="P_102_01A_工作核实及分配"/>
        <s v="P_103_04C_维修记录填写并录入"/>
        <s v="P_102_03B_工具准备及领出"/>
        <s v="P_103_03A_故障确认"/>
        <s v="P_102_03C_技术资料准备"/>
        <s v="P_102_04T_飞机清洁工作"/>
        <s v="P_102_04K_航空器出港"/>
        <s v="P_103_05A_排故收尾"/>
      </sharedItems>
    </cacheField>
    <cacheField name="二级" numFmtId="0">
      <sharedItems containsBlank="1" count="27">
        <s v="雨天维修规范"/>
        <s v="坐客梯车监护"/>
        <s v="漏检"/>
        <s v="接机不足四人"/>
        <s v="漏恢复"/>
        <s v="漏执行步骤或执行偏差"/>
        <s v="警告牌、跳开关夹子未设置"/>
        <m/>
        <s v="控制员遗漏信息"/>
        <s v="基地规范要求"/>
        <s v="使用不合适的工具设备"/>
        <s v="对工具航材缺乏保护"/>
        <s v="工卡签署有误"/>
        <s v="舱门手柄销"/>
        <s v="工具准备不齐全"/>
        <s v="故障未确认清楚"/>
        <s v="工作内容不清楚"/>
        <s v="三本填错"/>
        <s v="工具脱箱上飞机"/>
        <s v="油污未擦净"/>
        <s v="现场收尾清洁"/>
        <s v="签署不及时"/>
        <s v="三本录入问题"/>
        <s v="拖车连接撤除"/>
        <s v="远机位停机线控制"/>
        <s v="救生衣掉落未归位"/>
        <s v="送机人员站位"/>
      </sharedItems>
    </cacheField>
    <cacheField name="类型" numFmtId="0">
      <sharedItems count="3">
        <s v="规范"/>
        <s v="偏差"/>
        <e v="#N/A"/>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蜘蛛侦探" refreshedDate="43536.702646990743" createdVersion="1" refreshedVersion="4" recordCount="40" upgradeOnRefresh="1" xr:uid="{00000000-000A-0000-FFFF-FFFF03000000}">
  <cacheSource type="worksheet">
    <worksheetSource ref="A1:S41" sheet="2.26-3.11"/>
  </cacheSource>
  <cacheFields count="19">
    <cacheField name="序号" numFmtId="0">
      <sharedItems containsSemiMixedTypes="0" containsString="0" containsNumber="1" containsInteger="1" minValue="16" maxValue="106"/>
    </cacheField>
    <cacheField name="日期" numFmtId="0">
      <sharedItems/>
    </cacheField>
    <cacheField name="报告部门" numFmtId="0">
      <sharedItems/>
    </cacheField>
    <cacheField name="责任部门" numFmtId="0">
      <sharedItems/>
    </cacheField>
    <cacheField name="标题" numFmtId="0">
      <sharedItems/>
    </cacheField>
    <cacheField name="事件描述" numFmtId="0">
      <sharedItems/>
    </cacheField>
    <cacheField name="处理措施" numFmtId="0">
      <sharedItems containsBlank="1"/>
    </cacheField>
    <cacheField name="报告者" numFmtId="0">
      <sharedItems/>
    </cacheField>
    <cacheField name="录入者" numFmtId="0">
      <sharedItems/>
    </cacheField>
    <cacheField name="一级" numFmtId="0">
      <sharedItems count="16">
        <s v="P_103_04A_实施排故"/>
        <s v="P_102_03A_航材准备及领出"/>
        <s v="P_102_03B_工具准备及领出"/>
        <s v="P_102_04J_工作区域环境控制"/>
        <s v="P_102_04E_航空器航后_交接"/>
        <s v="其他不规范"/>
        <s v="P_102_04A_航空器进港"/>
        <s v="P_103_04C_维修记录填写并录入"/>
        <s v="P_102_01A_工作核实及分配"/>
        <s v="P_103_04B_关闭_FC_单_DD_单"/>
        <s v="P_103_04E_串件单填写"/>
        <s v="非本组安全责任"/>
        <s v="P_102_03C_技术资料准备"/>
        <s v="HO_62_107_飞机维修一般要求_工具"/>
        <s v="P_103_03A_故障确认"/>
        <s v="P_310_02A_办理保留"/>
      </sharedItems>
    </cacheField>
    <cacheField name="二级" numFmtId="0">
      <sharedItems containsBlank="1" count="28">
        <s v="警告牌、跳开关夹子未设置"/>
        <s v="航材未带至现场"/>
        <s v="工具准备不齐全"/>
        <s v="包皮_尖角保护套"/>
        <s v="雨天维修规范"/>
        <s v="漏检"/>
        <s v="与其他部门沟通交流"/>
        <s v="耗材准备不齐"/>
        <s v="放水不及时"/>
        <s v="远机位停机线控制"/>
        <s v="三本填错"/>
        <s v="基地规范要求"/>
        <s v="遗漏需执行的工作项目"/>
        <s v="施工方式不标准"/>
        <s v="关闭保留单提交错误"/>
        <s v="文件摆放不当"/>
        <s v="串件单填写出错"/>
        <m/>
        <s v="工作内容不清楚"/>
        <s v="漏执行步骤或执行偏差"/>
        <s v="技术状态不了解"/>
        <s v="航材领用不全或错误"/>
        <s v="对工具航材缺乏保护"/>
        <s v="工具航材摆放混乱"/>
        <s v="故障未确认清楚"/>
        <s v="漏恢复"/>
        <s v="未确认工具状态"/>
        <s v="保留单办错"/>
      </sharedItems>
    </cacheField>
    <cacheField name="类型" numFmtId="0">
      <sharedItems count="3">
        <s v="规范"/>
        <s v="偏差"/>
        <e v="#N/A"/>
      </sharedItems>
    </cacheField>
    <cacheField name="备注" numFmtId="0">
      <sharedItems containsNonDate="0" containsString="0" containsBlank="1"/>
    </cacheField>
    <cacheField name="人员1" numFmtId="0">
      <sharedItems/>
    </cacheField>
    <cacheField name="人员2" numFmtId="0">
      <sharedItems containsBlank="1"/>
    </cacheField>
    <cacheField name="人员3" numFmtId="0">
      <sharedItems containsNonDate="0" containsString="0" containsBlank="1"/>
    </cacheField>
    <cacheField name="小组1" numFmtId="0">
      <sharedItems/>
    </cacheField>
    <cacheField name="小组2" numFmtId="0">
      <sharedItems/>
    </cacheField>
    <cacheField name="小组3"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蜘蛛侦探" refreshedDate="43557.474301504626" createdVersion="1" refreshedVersion="4" recordCount="53" upgradeOnRefresh="1" xr:uid="{00000000-000A-0000-FFFF-FFFF04000000}">
  <cacheSource type="worksheet">
    <worksheetSource ref="A1:S54" sheet="3.12-3.26"/>
  </cacheSource>
  <cacheFields count="19">
    <cacheField name="序号" numFmtId="0">
      <sharedItems containsSemiMixedTypes="0" containsString="0" containsNumber="1" containsInteger="1" minValue="6" maxValue="117"/>
    </cacheField>
    <cacheField name="日期" numFmtId="0">
      <sharedItems/>
    </cacheField>
    <cacheField name="报告部门" numFmtId="0">
      <sharedItems/>
    </cacheField>
    <cacheField name="责任部门" numFmtId="0">
      <sharedItems/>
    </cacheField>
    <cacheField name="标题" numFmtId="0">
      <sharedItems/>
    </cacheField>
    <cacheField name="事件描述" numFmtId="0">
      <sharedItems/>
    </cacheField>
    <cacheField name="处理措施" numFmtId="0">
      <sharedItems containsBlank="1"/>
    </cacheField>
    <cacheField name="报告者" numFmtId="0">
      <sharedItems/>
    </cacheField>
    <cacheField name="录入者" numFmtId="0">
      <sharedItems/>
    </cacheField>
    <cacheField name="一级" numFmtId="0">
      <sharedItems/>
    </cacheField>
    <cacheField name="二级" numFmtId="0">
      <sharedItems containsBlank="1" count="30">
        <s v="高空安全规定"/>
        <s v="漏恢复"/>
        <s v="工卡签署有误"/>
        <s v="漏检"/>
        <s v="NRC工卡签署偏差"/>
        <m/>
        <s v="证件未随身携带"/>
        <s v="领用工卡未签字或签错"/>
        <s v="救生衣掉落未归位"/>
        <s v="三本录入问题"/>
        <s v="漏执行步骤或执行偏差"/>
        <s v="工具使用不当"/>
        <s v="工作者间交流沟通"/>
        <s v="控制员遗漏信息"/>
        <s v="拖车连接撤除"/>
        <s v="基地规范要求"/>
        <s v="耗材准备不齐"/>
        <s v="工具准备不齐全"/>
        <s v="MES工作反馈"/>
        <s v="未确认工具状态"/>
        <s v="撤保标牌座椅套单子等未取"/>
        <s v="打液压上下沟通"/>
        <s v="未提前两小时航前，但满足程序要求"/>
        <s v="工具单黄页未跟随工具"/>
        <s v="MCC指令单填写规范"/>
        <s v="三本填错"/>
        <s v="手套编号不规范"/>
        <s v="工具航材摆放混乱"/>
        <s v="警告牌、跳开关夹子未设置"/>
        <s v="记录本到期未回收"/>
      </sharedItems>
    </cacheField>
    <cacheField name="类型" numFmtId="0">
      <sharedItems count="3">
        <s v="偏差"/>
        <s v="规范"/>
        <e v="#N/A"/>
      </sharedItems>
    </cacheField>
    <cacheField name="备注" numFmtId="0">
      <sharedItems containsNonDate="0" containsString="0" containsBlank="1"/>
    </cacheField>
    <cacheField name="人员1" numFmtId="0">
      <sharedItems/>
    </cacheField>
    <cacheField name="人员2" numFmtId="0">
      <sharedItems containsBlank="1"/>
    </cacheField>
    <cacheField name="人员3" numFmtId="0">
      <sharedItems containsBlank="1"/>
    </cacheField>
    <cacheField name="小组1" numFmtId="0">
      <sharedItems/>
    </cacheField>
    <cacheField name="小组2" numFmtId="0">
      <sharedItems/>
    </cacheField>
    <cacheField name="小组3"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蜘蛛侦探" refreshedDate="43572.358800231479" createdVersion="1" refreshedVersion="4" recordCount="37" upgradeOnRefresh="1" xr:uid="{00000000-000A-0000-FFFF-FFFF05000000}">
  <cacheSource type="worksheet">
    <worksheetSource ref="A1:S38" sheet="3.27-4.10"/>
  </cacheSource>
  <cacheFields count="19">
    <cacheField name="序号" numFmtId="0">
      <sharedItems containsSemiMixedTypes="0" containsString="0" containsNumber="1" containsInteger="1" minValue="10" maxValue="69"/>
    </cacheField>
    <cacheField name="日期" numFmtId="0">
      <sharedItems/>
    </cacheField>
    <cacheField name="报告部门" numFmtId="0">
      <sharedItems/>
    </cacheField>
    <cacheField name="责任部门" numFmtId="0">
      <sharedItems/>
    </cacheField>
    <cacheField name="标题" numFmtId="0">
      <sharedItems/>
    </cacheField>
    <cacheField name="事件描述" numFmtId="0">
      <sharedItems/>
    </cacheField>
    <cacheField name="处理措施" numFmtId="0">
      <sharedItems/>
    </cacheField>
    <cacheField name="报告者" numFmtId="0">
      <sharedItems/>
    </cacheField>
    <cacheField name="录入者" numFmtId="0">
      <sharedItems/>
    </cacheField>
    <cacheField name="一级" numFmtId="0">
      <sharedItems/>
    </cacheField>
    <cacheField name="二级" numFmtId="0">
      <sharedItems containsBlank="1" count="22">
        <s v="漏恢复"/>
        <s v="三本录入问题"/>
        <s v="漏检"/>
        <s v="基地规范要求"/>
        <s v="发动机撑杆红色露出"/>
        <s v="工卡签署有误"/>
        <s v="对工具航材缺乏保护（不可能造成损坏、丢失）"/>
        <s v="经验不足导致偏差"/>
        <s v="救生衣掉落未归位"/>
        <s v="故障未确认清楚"/>
        <s v="工作者间交流沟通"/>
        <s v="现场收尾清洁"/>
        <s v="漏执行步骤或执行偏差"/>
        <s v="耳机包未背"/>
        <m/>
        <s v="三清点执行偏差"/>
        <s v="与其他部门沟通交流"/>
        <s v="设备归位"/>
        <s v="工具准备不齐全"/>
        <s v="缺乏监护"/>
        <s v="收尾遗留耗材"/>
        <s v="雷达罩清洁不到位"/>
      </sharedItems>
    </cacheField>
    <cacheField name="类型" numFmtId="0">
      <sharedItems count="3">
        <s v="偏差"/>
        <s v="规范"/>
        <e v="#N/A"/>
      </sharedItems>
    </cacheField>
    <cacheField name="备注" numFmtId="0">
      <sharedItems containsNonDate="0" containsString="0" containsBlank="1"/>
    </cacheField>
    <cacheField name="人员1" numFmtId="0">
      <sharedItems containsBlank="1"/>
    </cacheField>
    <cacheField name="人员2" numFmtId="0">
      <sharedItems containsBlank="1"/>
    </cacheField>
    <cacheField name="人员3" numFmtId="0">
      <sharedItems containsNonDate="0" containsString="0" containsBlank="1"/>
    </cacheField>
    <cacheField name="小组1" numFmtId="0">
      <sharedItems containsBlank="1"/>
    </cacheField>
    <cacheField name="小组2" numFmtId="0">
      <sharedItems containsBlank="1"/>
    </cacheField>
    <cacheField name="小组3"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蜘蛛侦探" refreshedDate="43599.397520023151" createdVersion="6" refreshedVersion="6" minRefreshableVersion="3" recordCount="1030" xr:uid="{3ABAC443-C3C8-4539-ABD5-786A64C47387}">
  <cacheSource type="worksheet">
    <worksheetSource ref="A1:V1048576" sheet="处室自查2019-02-15"/>
  </cacheSource>
  <cacheFields count="22">
    <cacheField name="序号" numFmtId="0">
      <sharedItems containsString="0" containsBlank="1" containsNumber="1" containsInteger="1" minValue="1" maxValue="1030"/>
    </cacheField>
    <cacheField name="日期" numFmtId="14">
      <sharedItems containsNonDate="0" containsDate="1" containsString="0" containsBlank="1" minDate="2018-10-01T00:00:00" maxDate="2019-05-14T00:00:00" count="131">
        <d v="2018-10-01T00:00:00"/>
        <d v="2018-10-03T00:00:00"/>
        <d v="2018-10-04T00:00:00"/>
        <d v="2018-10-05T00:00:00"/>
        <d v="2018-10-07T00:00:00"/>
        <d v="2018-10-09T00:00:00"/>
        <d v="2018-10-11T00:00:00"/>
        <d v="2018-10-12T00:00:00"/>
        <d v="2018-10-13T00:00:00"/>
        <d v="2018-10-18T00:00:00"/>
        <d v="2018-10-19T00:00:00"/>
        <d v="2018-10-20T00:00:00"/>
        <d v="2018-10-21T00:00:00"/>
        <d v="2018-10-23T00:00:00"/>
        <d v="2018-10-24T00:00:00"/>
        <d v="2018-10-25T00:00:00"/>
        <d v="2018-10-26T00:00:00"/>
        <d v="2018-10-27T00:00:00"/>
        <d v="2018-10-28T00:00:00"/>
        <d v="2018-10-29T00:00:00"/>
        <d v="2018-10-30T00:00:00"/>
        <d v="2018-10-31T00:00:00"/>
        <d v="2018-11-03T00:00:00"/>
        <d v="2018-11-04T00:00:00"/>
        <d v="2018-11-05T00:00:00"/>
        <d v="2018-11-06T00:00:00"/>
        <d v="2018-11-08T00:00:00"/>
        <d v="2018-11-09T00:00:00"/>
        <d v="2018-11-10T00:00:00"/>
        <d v="2018-11-12T00:00:00"/>
        <d v="2018-11-13T00:00:00"/>
        <d v="2018-11-14T00:00:00"/>
        <d v="2018-11-15T00:00:00"/>
        <d v="2018-11-16T00:00:00"/>
        <d v="2018-11-17T00:00:00"/>
        <d v="2018-11-18T00:00:00"/>
        <d v="2018-11-20T00:00:00"/>
        <d v="2018-11-21T00:00:00"/>
        <d v="2018-11-22T00:00:00"/>
        <d v="2018-11-24T00:00:00"/>
        <d v="2018-11-25T00:00:00"/>
        <d v="2018-11-27T00:00:00"/>
        <d v="2018-11-28T00:00:00"/>
        <d v="2018-11-29T00:00:00"/>
        <d v="2018-11-30T00:00:00"/>
        <d v="2018-12-02T00:00:00"/>
        <d v="2018-12-03T00:00:00"/>
        <d v="2018-12-04T00:00:00"/>
        <d v="2018-12-07T00:00:00"/>
        <d v="2018-12-09T00:00:00"/>
        <d v="2018-12-10T00:00:00"/>
        <d v="2018-12-12T00:00:00"/>
        <d v="2018-12-13T00:00:00"/>
        <d v="2018-12-16T00:00:00"/>
        <d v="2018-12-17T00:00:00"/>
        <d v="2018-12-18T00:00:00"/>
        <d v="2018-12-20T00:00:00"/>
        <d v="2018-12-22T00:00:00"/>
        <d v="2018-12-23T00:00:00"/>
        <d v="2018-12-24T00:00:00"/>
        <d v="2018-12-26T00:00:00"/>
        <d v="2018-12-27T00:00:00"/>
        <d v="2018-12-28T00:00:00"/>
        <d v="2018-12-30T00:00:00"/>
        <d v="2018-12-31T00:00:00"/>
        <d v="2019-01-01T00:00:00"/>
        <d v="2019-01-04T00:00:00"/>
        <d v="2019-01-05T00:00:00"/>
        <d v="2019-01-07T00:00:00"/>
        <d v="2019-01-09T00:00:00"/>
        <d v="2019-01-10T00:00:00"/>
        <d v="2019-01-11T00:00:00"/>
        <d v="2019-01-12T00:00:00"/>
        <d v="2019-01-13T00:00:00"/>
        <d v="2019-01-14T00:00:00"/>
        <d v="2019-01-15T00:00:00"/>
        <d v="2019-01-16T00:00:00"/>
        <d v="2019-01-17T00:00:00"/>
        <d v="2019-01-19T00:00:00"/>
        <d v="2019-01-20T00:00:00"/>
        <d v="2019-01-23T00:00:00"/>
        <d v="2019-01-24T00:00:00"/>
        <d v="2019-01-25T00:00:00"/>
        <d v="2019-01-26T00:00:00"/>
        <d v="2019-01-27T00:00:00"/>
        <d v="2019-01-28T00:00:00"/>
        <d v="2019-01-31T00:00:00"/>
        <d v="2019-02-02T00:00:00"/>
        <d v="2019-02-06T00:00:00"/>
        <d v="2019-02-10T00:00:00"/>
        <d v="2019-02-11T00:00:00"/>
        <d v="2019-02-12T00:00:00"/>
        <d v="2019-02-14T00:00:00"/>
        <d v="2019-02-15T00:00:00"/>
        <d v="2019-02-16T00:00:00"/>
        <d v="2019-02-17T00:00:00"/>
        <d v="2019-02-18T00:00:00"/>
        <d v="2019-02-20T00:00:00"/>
        <d v="2019-02-22T00:00:00"/>
        <d v="2019-02-24T00:00:00"/>
        <d v="2019-02-25T00:00:00"/>
        <d v="2019-02-26T00:00:00"/>
        <d v="2019-02-27T00:00:00"/>
        <d v="2019-02-28T00:00:00"/>
        <d v="2019-03-05T00:00:00"/>
        <d v="2019-03-07T00:00:00"/>
        <d v="2019-03-08T00:00:00"/>
        <d v="2019-03-13T00:00:00"/>
        <d v="2019-03-14T00:00:00"/>
        <d v="2019-03-20T00:00:00"/>
        <d v="2019-03-22T00:00:00"/>
        <d v="2019-03-25T00:00:00"/>
        <d v="2019-03-26T00:00:00"/>
        <d v="2019-03-28T00:00:00"/>
        <d v="2019-03-30T00:00:00"/>
        <d v="2019-03-31T00:00:00"/>
        <d v="2019-04-02T00:00:00"/>
        <d v="2019-04-07T00:00:00"/>
        <d v="2019-04-10T00:00:00"/>
        <d v="2019-04-11T00:00:00"/>
        <d v="2019-04-12T00:00:00"/>
        <d v="2019-04-20T00:00:00"/>
        <d v="2019-04-21T00:00:00"/>
        <d v="2019-04-27T00:00:00"/>
        <d v="2019-04-29T00:00:00"/>
        <d v="2019-04-30T00:00:00"/>
        <d v="2019-05-01T00:00:00"/>
        <d v="2019-05-06T00:00:00"/>
        <d v="2019-05-13T00:00:00"/>
        <d v="2019-05-12T00:00:00"/>
        <m/>
      </sharedItems>
      <fieldGroup base="1">
        <rangePr groupBy="months" startDate="2018-10-01T00:00:00" endDate="2019-05-14T00:00:00"/>
        <groupItems count="14">
          <s v="(空白)"/>
          <s v="1月"/>
          <s v="2月"/>
          <s v="3月"/>
          <s v="4月"/>
          <s v="5月"/>
          <s v="6月"/>
          <s v="7月"/>
          <s v="8月"/>
          <s v="9月"/>
          <s v="10月"/>
          <s v="11月"/>
          <s v="12月"/>
          <s v="&gt;2019/5/14"/>
        </groupItems>
      </fieldGroup>
    </cacheField>
    <cacheField name="报告部门" numFmtId="0">
      <sharedItems containsBlank="1" count="5">
        <s v="浦东A组"/>
        <s v="浦东B组"/>
        <s v="浦东C组"/>
        <s v="浦东D组"/>
        <m/>
      </sharedItems>
    </cacheField>
    <cacheField name="责任部门" numFmtId="0">
      <sharedItems containsBlank="1"/>
    </cacheField>
    <cacheField name="标题" numFmtId="0">
      <sharedItems containsBlank="1"/>
    </cacheField>
    <cacheField name="事件描述" numFmtId="0">
      <sharedItems containsBlank="1"/>
    </cacheField>
    <cacheField name="处理措施" numFmtId="0">
      <sharedItems containsBlank="1"/>
    </cacheField>
    <cacheField name="报告者" numFmtId="0">
      <sharedItems containsBlank="1"/>
    </cacheField>
    <cacheField name="录入者" numFmtId="0">
      <sharedItems containsBlank="1"/>
    </cacheField>
    <cacheField name="一级" numFmtId="0">
      <sharedItems containsBlank="1" count="45">
        <s v="非本组安全责任"/>
        <s v="P_102_04N_回收_发放维修记录本"/>
        <s v="P_103_04G_退航材"/>
        <s v="P_103_05A_排故收尾"/>
        <s v="P_102_04E_航空器航后_交接"/>
        <s v="P_103_04C_维修记录填写并录入"/>
        <s v="P_102_04M_维修记录填写_录入"/>
        <s v="P_102_03B_工具准备及领出"/>
        <s v="P_102_04A_航空器进港"/>
        <s v="HO_62_107_飞机维修一般要求"/>
        <s v="P_102_04K_航空器出港"/>
        <s v="P_102_04D_交接_航空器航前"/>
        <s v="P_102_04R_工具设备归还"/>
        <s v="P_102_03A_航材准备及领出"/>
        <s v="P_102_01B_工作变更及分配"/>
        <s v="P_102_04J_工作区域环境控制"/>
        <s v="P_102_04C_航空器过站"/>
        <s v="P_102_04B_航空器监护"/>
        <s v="P_103_04B_关闭_FC_单_DD_单"/>
        <s v="P_103_04A_实施排故"/>
        <s v="P_102_04T_飞机清洁工作"/>
        <s v="P_102_03C_技术资料准备"/>
        <s v="HO_62_108_地面安全管理要求"/>
        <s v="HO_62_107_飞机维修一般要求_工具"/>
        <s v="P_102_04L_例行工作交接"/>
        <s v="P_102_04X_试车"/>
        <s v="P_101_01A_填写串件申请单"/>
        <s v="P_102_04W_归还工卡"/>
        <s v="P_103_03A_故障确认"/>
        <s v="P_102_04S_航线维修故障通报"/>
        <s v="P_102_04Z_维修工作反馈"/>
        <s v="P_102_01A_工作核实及分配"/>
        <s v="其他不规范"/>
        <s v="P_310_02A_办理保留"/>
        <s v="P_102_02A_确认工作分配"/>
        <s v="P_102_04Q_航空器材退料"/>
        <s v="P_102_03E_领用工卡"/>
        <s v="P_102_04G_航空器加滑油"/>
        <s v="P_102_04Y_必检实施"/>
        <s v="P_103_03C_航材准备"/>
        <s v="P_103_02A_确认工作分配"/>
        <s v="P_103_03B_技术资料准备"/>
        <s v="机场区域工作要求"/>
        <s v="P_103_04E_串件单填写"/>
        <m/>
      </sharedItems>
    </cacheField>
    <cacheField name="二级" numFmtId="0">
      <sharedItems containsBlank="1" count="126">
        <m/>
        <s v="记录本回收发放操作偏差"/>
        <s v="基地规范要求"/>
        <s v="舱门手柄销"/>
        <s v="三本填错"/>
        <s v="工卡签署有误"/>
        <s v="工具准备不齐全"/>
        <s v="接机不足四人"/>
        <s v="梯架等设备归位不恰当"/>
        <s v="接送机流程"/>
        <s v="漏执行步骤或执行偏差"/>
        <s v="手套未归还"/>
        <s v="航材未带至现场"/>
        <s v="漏恢复"/>
        <s v="控制员遗漏信息"/>
        <s v="未提前两小时航前，但满足程序要求"/>
        <s v="文件摆放不当"/>
        <s v="监护分心"/>
        <s v="管套与机组交接"/>
        <s v="撤保标牌座椅套单子等未取"/>
        <s v="航材领用不全或错误"/>
        <s v="风挡清洁不到位"/>
        <s v="工作内容不清楚"/>
        <s v="漏检"/>
        <s v="开舱门未拉警示带"/>
        <s v="轮挡防撞锥放置"/>
        <s v="耳机包未背"/>
        <s v="高空安全规定"/>
        <s v="包皮_尖角保护套"/>
        <s v="交接内容未核实清楚"/>
        <s v="工卡准备不充分"/>
        <s v="发动机安全接近通道"/>
        <s v="关闭保留单提交错误"/>
        <s v="未填写或填写偏差"/>
        <s v="机坪及设备检查不到位"/>
        <s v="归还工卡未签字"/>
        <s v="救生衣掉落未归位"/>
        <s v="故障未确认清楚"/>
        <s v="工具航材摆放混乱"/>
        <s v="经验不足导致偏差"/>
        <s v="工具使用不当"/>
        <s v="信息通报不及时"/>
        <s v="字迹潦草"/>
        <s v="缺乏监护"/>
        <s v="MES工作反馈"/>
        <s v="三本录入问题"/>
        <s v="现场收尾清洁"/>
        <s v="远机位停机线控制"/>
        <s v="MES退料偏差"/>
        <s v="晚到停机位（未漏接）"/>
        <s v="三清点执行偏差"/>
        <s v="未及时开泊位或偏差"/>
        <s v="飞机适用性确认偏差"/>
        <s v="对工具航材缺乏保护"/>
        <s v="武警交接"/>
        <s v="NRC工卡签署偏差"/>
        <s v="驾驶舱清洁不到位"/>
        <s v="安全意识差未注意风险源"/>
        <s v="警告牌、跳开关夹子未设置"/>
        <s v="施工方式不标准"/>
        <s v="记录本到期未回收"/>
        <s v="遗漏需执行的工作项目"/>
        <s v="设备归位"/>
        <s v="工具借用记录"/>
        <s v="货舱清洁不到位"/>
        <s v="未识别处理异常情况"/>
        <s v="归还签署"/>
        <s v="关键工作安全检查单"/>
        <s v="未确认件号的行为"/>
        <s v="工具使用后复位"/>
        <s v="签署不及时"/>
        <s v="领用时未确认航材状态"/>
        <s v="未授权单独工作行为"/>
        <s v="交接无记录"/>
        <s v="保留单办错"/>
        <s v="拖飞机偏差"/>
        <s v="MCC要求反馈内容漏执行"/>
        <s v="与其他部门沟通交流"/>
        <s v="使用不合适的工具设备"/>
        <s v="放水不及时"/>
        <s v="发动机未双撑杆工作"/>
        <s v="打液压上下沟通"/>
        <s v="工具单黄页未跟随工具"/>
        <s v="添加时间晚或不规范"/>
        <s v="对工具航材缺乏保护（不可能造成损坏、丢失）"/>
        <s v="雨天维修规范"/>
        <s v="冬季放水到机坪"/>
        <s v="技术状态不了解"/>
        <s v="收尾测试未确认清楚"/>
        <s v="轮胎气压偏差"/>
        <s v="必检人员未在场"/>
        <s v="工作准备单"/>
        <s v="手套编号不规范"/>
        <s v="领用工卡未签字或签错"/>
        <s v="接机沟通不畅"/>
        <s v="未带吸油棉和抹布"/>
        <s v="暂不用的器材放驾驶舱"/>
        <s v="工作漏执行"/>
        <s v="航材挂签漏填漏写写错"/>
        <s v="送机人员站位"/>
        <s v="标牌等构型设置不完全"/>
        <s v="单人推2M以上梯架"/>
        <s v="拖车连接撤除"/>
        <s v="未现场签署"/>
        <s v="刹车松刹车时机"/>
        <s v="白页误撕"/>
        <s v="证件未随身携带"/>
        <s v="设备使用偏差"/>
        <s v="工卡未带至现场"/>
        <s v="航材挂签漏填漏写"/>
        <s v="油污未擦净"/>
        <s v="工具脱箱上飞机"/>
        <s v="耗材准备不齐"/>
        <s v="坐客梯车监护"/>
        <s v="记录纸误撕"/>
        <s v="提前撤防撞锥"/>
        <s v="串件单填写出错"/>
        <s v="未确认工具状态"/>
        <s v="工作者间交流沟通"/>
        <s v="MCC指令单填写规范"/>
        <s v="发动机撑杆红色露出"/>
        <s v="收尾遗留耗材"/>
        <s v="雷达罩清洁不到位"/>
        <s v="航材未退还"/>
        <s v="部分文件遗忘交还"/>
        <s v="连线等标准偏低"/>
      </sharedItems>
    </cacheField>
    <cacheField name="类型" numFmtId="0">
      <sharedItems containsBlank="1" count="4">
        <e v="#N/A"/>
        <s v="偏差"/>
        <s v="规范"/>
        <m/>
      </sharedItems>
    </cacheField>
    <cacheField name="备注" numFmtId="0">
      <sharedItems containsBlank="1"/>
    </cacheField>
    <cacheField name="人员1" numFmtId="0">
      <sharedItems containsBlank="1"/>
    </cacheField>
    <cacheField name="人员2" numFmtId="0">
      <sharedItems containsBlank="1"/>
    </cacheField>
    <cacheField name="人员3" numFmtId="0">
      <sharedItems containsBlank="1"/>
    </cacheField>
    <cacheField name="小组1" numFmtId="0">
      <sharedItems containsBlank="1" count="26">
        <e v="#N/A"/>
        <s v="C6"/>
        <s v="C3"/>
        <s v="C2"/>
        <s v="C4"/>
        <s v="C5"/>
        <s v="C1"/>
        <s v="D5"/>
        <s v="D4"/>
        <s v="D6"/>
        <s v="D2"/>
        <s v="B3"/>
        <s v="D3"/>
        <s v="D1"/>
        <s v="B6"/>
        <s v="B2"/>
        <s v="B1"/>
        <s v="B5"/>
        <s v="B4"/>
        <s v="A4"/>
        <s v="A1"/>
        <s v="A5"/>
        <s v="A3"/>
        <s v="A2"/>
        <s v="A6"/>
        <m/>
      </sharedItems>
    </cacheField>
    <cacheField name="小组2" numFmtId="0">
      <sharedItems containsBlank="1"/>
    </cacheField>
    <cacheField name="小组3" numFmtId="0">
      <sharedItems containsBlank="1"/>
    </cacheField>
    <cacheField name="级别1" numFmtId="0">
      <sharedItems containsBlank="1" count="8">
        <e v="#N/A"/>
        <s v="学员"/>
        <s v="机三"/>
        <s v="机一"/>
        <s v="机械师"/>
        <s v="机二"/>
        <s v="放行"/>
        <m/>
      </sharedItems>
    </cacheField>
    <cacheField name="级别2" numFmtId="0">
      <sharedItems containsBlank="1"/>
    </cacheField>
    <cacheField name="级别3"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2">
  <r>
    <n v="76"/>
    <s v="2019-01-26"/>
    <s v="浦东A组"/>
    <s v="浦东A组"/>
    <s v="工作主动性不足"/>
    <s v="1月23日技术员1陆愔祺，8540飞机桥位92，航后检查感觉刹车长度不够，报告了放行，没有测量具体值，中途没有跟进，发现后告知陆愔琪去借尺测量，才把照片和数据报给放行。分析：该技术员工作主动性不足，发现问题没有跟踪处理。"/>
    <s v="措施：小组加强带教引导，对其错误行为提出批评。"/>
    <s v="陈成良"/>
    <s v="浦A"/>
    <x v="0"/>
    <x v="0"/>
    <x v="0"/>
  </r>
  <r>
    <n v="77"/>
    <s v="2019-01-26"/>
    <s v="浦东A组"/>
    <s v="浦东A组"/>
    <s v="工卡准备不足"/>
    <s v="1月23日技术员1乐森成6966飞机桥位590。办公室准备工作，在拿换轮子刹车的附加工卡时没仔细看，工卡只有封面一页，没有内容签署项页。分析：该技术员工作准备不到位。"/>
    <s v="措施：小组重点监控带教，对其个人提出工作注意及任务要求。"/>
    <s v="陈成良"/>
    <s v="浦A"/>
    <x v="1"/>
    <x v="1"/>
    <x v="1"/>
  </r>
  <r>
    <n v="78"/>
    <s v="2019-01-26"/>
    <s v="浦东A组"/>
    <s v="浦东A组"/>
    <s v="左发撑杆红色圈露出来"/>
    <s v="1月24日四小时6948飞机周检完成后，左发撑杆红色圈露出来，机械员陈方影没有复查到位，分析，该技术员工作执行复检不到位。"/>
    <s v="措施：小组加强引导，对个人工作执行不到位提出批评。"/>
    <s v="林光景"/>
    <s v="浦A"/>
    <x v="2"/>
    <x v="2"/>
    <x v="1"/>
  </r>
  <r>
    <n v="79"/>
    <s v="2019-01-26"/>
    <s v="浦东A组"/>
    <s v="浦东A组"/>
    <s v="航后工作未提前借放水桶"/>
    <s v="1月23日6381飞机技术员2计海强航后工作未提前借放水桶，飞机落地超过45分钟未放水，分析：该技术员出去接飞机未提前借放水桶，导致工作执行不到位。"/>
    <s v="措施：对个人工作行为习惯提出批评，要求其航后工作提前做好预判，小组加强带教。"/>
    <s v="黎驰"/>
    <s v="浦A"/>
    <x v="2"/>
    <x v="3"/>
    <x v="0"/>
  </r>
  <r>
    <n v="80"/>
    <s v="2019-01-26"/>
    <s v="浦东A组"/>
    <s v="浦东A组"/>
    <s v="挂签疏忽遗漏忘填写姓名"/>
    <s v="1月23日1646飞机航后有更换刹车组件工作，技术员3李国振更换刹车后，挂签未及时签署姓名，发现后纠正，分析：该技术员工作挂签疏忽遗漏忘填写姓名，工作收尾不到位，措施：小组对其个人加强带教监控。"/>
    <s v="措施：小组对其个人加强带教监控。"/>
    <s v="黎驰"/>
    <s v="浦A"/>
    <x v="3"/>
    <x v="4"/>
    <x v="2"/>
  </r>
  <r>
    <n v="81"/>
    <s v="2019-01-26"/>
    <s v="浦东A组"/>
    <s v="浦东A组"/>
    <s v="右发中下燃油管卡箍螺钉装反"/>
    <s v="1月19日6640飞机航后检查发现右发中下燃油管卡箍螺钉装反，后续按照手册正确安装。"/>
    <s v="后续按照手册正确安装。"/>
    <s v="林光景"/>
    <s v="浦A"/>
    <x v="4"/>
    <x v="5"/>
    <x v="2"/>
  </r>
  <r>
    <n v="82"/>
    <s v="2019-01-26"/>
    <s v="浦东A组"/>
    <s v="浦东A组"/>
    <s v="新件有损伤"/>
    <s v="1月15日8537 飞机技术员1杨文斌领用新件（副驾侧）座椅上部扶手盖前未仔细核对，新件有损伤，安装好后放行人员放飞机时候发现扶手盖处于松动状态，后及时纠正，重新领件更换，分析，该技术员工作准备航材检查确认不到位，措施，小组内带教观察。"/>
    <s v="措施，小组内带教观察。"/>
    <s v="郁雨峰"/>
    <s v="浦A"/>
    <x v="5"/>
    <x v="6"/>
    <x v="0"/>
  </r>
  <r>
    <n v="83"/>
    <s v="2019-01-26"/>
    <s v="浦东A组"/>
    <s v="浦东A组"/>
    <s v="将机组写的一个本作废"/>
    <s v="1月14日1808飞机短停检查CLB记录时，发现机务在2018年12月19日将机组写的一个本作废，CLB编号10053441，此也记录为该记录本的第一页，旧本也已经拿下飞机，且该页记录本上也未发现处理措施项目。"/>
    <s v="已记录"/>
    <s v="肖君辉"/>
    <s v="浦A"/>
    <x v="4"/>
    <x v="5"/>
    <x v="2"/>
  </r>
  <r>
    <n v="84"/>
    <s v="2019-01-26"/>
    <s v="浦东A组"/>
    <s v="浦东A组"/>
    <s v="地面空调盖板锁扣没恢复到位"/>
    <s v="1月14日6338飞机短停机械员2赵奔发现地面空调盖板锁扣没恢复到位，检查锁扣正常后，恢复盖好。"/>
    <s v="检查锁扣正常后，恢复盖好。"/>
    <s v="赵奔"/>
    <s v="浦A"/>
    <x v="4"/>
    <x v="5"/>
    <x v="2"/>
  </r>
  <r>
    <n v="85"/>
    <s v="2019-01-26"/>
    <s v="浦东A组"/>
    <s v="浦东A组"/>
    <s v="飞机超过停机线"/>
    <s v="1月11日6670 飞机信号员胡继康指挥飞机进港时打叉手势慢导致飞机超过停几线大约1m，分析，该技术员接机行为出现偏差，措施，小组下个班对胡继康的接机规范和绕机规范做考核。"/>
    <s v="措施，小组下个班对胡继康的接机规范和绕机规范做考核。"/>
    <s v="郁雨峰"/>
    <s v="浦A"/>
    <x v="6"/>
    <x v="7"/>
    <x v="1"/>
  </r>
  <r>
    <n v="86"/>
    <s v="2019-01-26"/>
    <s v="浦东A组"/>
    <s v="浦东A组"/>
    <s v="工作准备不到位"/>
    <s v="1月11日8539飞机技术员3周思轶执行更换液压管卡箍时候工作准备不到位，拆装右发灭火瓶时候把下面支架板一起拆下来，自己发现错误，当场恢复支架板，分析，该技术员工作执行种出现偏差，工作经验和能力有欠缺，措施，小组加强对该人员工作经验和能力带教，要求该人员认真分析工卡，遇到问题要举手。"/>
    <s v="措施，小组加强对该人员工作经验和能力带教，要求该人员认真分析工卡，遇到问题要举手。"/>
    <s v="林光景"/>
    <s v="浦A"/>
    <x v="7"/>
    <x v="8"/>
    <x v="0"/>
  </r>
  <r>
    <n v="87"/>
    <s v="2019-01-26"/>
    <s v="浦东A组"/>
    <s v="浦东A组"/>
    <s v="主轮防尘罩安装错误"/>
    <s v="1月10日短停检查发现1681飞机4号主轮防尘罩安装错误，胎压预留孔露出应该是盖住的，短停依据AMM工卡恢复并打力矩。"/>
    <s v="短停依据AMM工卡恢复并打力矩。"/>
    <s v="粟健华"/>
    <s v="浦A"/>
    <x v="4"/>
    <x v="5"/>
    <x v="2"/>
  </r>
  <r>
    <n v="88"/>
    <s v="2019-01-26"/>
    <s v="浦东A组"/>
    <s v="浦东A组"/>
    <s v="机坪Fod检查不认真"/>
    <s v="1月4日95号桥8317飞机，技术员卞伟杰未按规定做好航空器入位前检查，仅查看了机坪的一小部分区域。分析，技术员卞伟杰未认真执行机坪Fod检查，"/>
    <s v="措施，小组加强对该技术员带教，取消其一年晋级机会，让他重新认真学习接机程序。"/>
    <s v="黎驰"/>
    <s v="浦A"/>
    <x v="6"/>
    <x v="9"/>
    <x v="1"/>
  </r>
  <r>
    <n v="73"/>
    <s v="2019-01-27"/>
    <s v="浦东B组"/>
    <s v="浦东B组"/>
    <s v="FAP应急灯光按钮未关闭"/>
    <s v="2019.01.24，B-9957,桥位811，机械员刘斌在检查客舱应急灯光后交代学员冯龙岗关闭FAP应急灯光按钮，学员检查完客舱后未及时关闭FAP应急灯光按钮，后交代学员及时纠正错误。"/>
    <m/>
    <s v="施海峰"/>
    <s v="浦B"/>
    <x v="2"/>
    <x v="10"/>
    <x v="1"/>
  </r>
  <r>
    <n v="74"/>
    <s v="2019-01-27"/>
    <s v="浦东B组"/>
    <s v="浦东B组"/>
    <s v="短停机坪FOD检查不到位"/>
    <s v="2019.01.23，B-8536，机位80.机械员林子涵，短停到位后检查机坪FOD，后由于大风刮来FOD,检查不仔细,未时时关注机坪FOD,纠正后重新检查。"/>
    <m/>
    <s v="施海峰"/>
    <s v="浦B"/>
    <x v="6"/>
    <x v="9"/>
    <x v="1"/>
  </r>
  <r>
    <n v="69"/>
    <s v="2019-01-28"/>
    <s v="浦东C组"/>
    <s v="浦东C组"/>
    <s v="刹车防尘帽丢失漏检"/>
    <s v="20190125 8955航后，责任人机一张波，绕机检查未发现4号刹车防尘帽丢失一个，后放行绕机发现并告知。报告人：方坤"/>
    <s v="通知控制员领件安装，班组通报"/>
    <s v="方坤"/>
    <s v="浦C"/>
    <x v="2"/>
    <x v="2"/>
    <x v="1"/>
  </r>
  <r>
    <n v="70"/>
    <s v="2019-01-28"/>
    <s v="浦东C组"/>
    <s v="浦东C组"/>
    <s v="当机机械员未复查勤务"/>
    <s v="2019.01.25 B-304h航后学员擦镜面不到位 机械员未复查右主起镜面    _x000a_责任人机一石德宝 学员巩传瑞 上报人 冯晨"/>
    <s v="现场纠正处理，对学员、机械员当场作出批评，班组通报"/>
    <s v="冯晨"/>
    <s v="浦C"/>
    <x v="2"/>
    <x v="11"/>
    <x v="1"/>
  </r>
  <r>
    <n v="22"/>
    <s v="2019-01-31"/>
    <s v="浦东B组"/>
    <s v="浦东B组"/>
    <s v="航后耳机包放在轮子右侧地面，为铺吸油棉保护"/>
    <s v="2019.01.28，B1871,桥位812，机械员尼桑，肖贵炜做航后工作时将耳机包放在轮子右侧地面，为铺吸油棉保护。后下雨未意识到，放行人员发现后及时纠正。"/>
    <m/>
    <s v="刘文正"/>
    <s v="浦B"/>
    <x v="8"/>
    <x v="12"/>
    <x v="1"/>
  </r>
  <r>
    <n v="1"/>
    <s v="2019-02-02"/>
    <s v="浦东A组"/>
    <s v="浦东A组"/>
    <s v="风扇包皮撑杆未收回锁定到位"/>
    <s v="1月30日6395航前，放行人员付金龙检查发现右发风扇包皮撑杆未收回锁定到位，红色警示圈露出。"/>
    <s v="已记录"/>
    <s v="付金龙"/>
    <s v="浦A"/>
    <x v="4"/>
    <x v="5"/>
    <x v="2"/>
  </r>
  <r>
    <n v="2"/>
    <s v="2019-02-02"/>
    <s v="浦东A组"/>
    <s v="浦东A组"/>
    <s v="工作者没签字"/>
    <s v="1月30日短停放行人员粟建华检查发现9978飞机，TLB10214173的工作者没签字。"/>
    <s v="已记录"/>
    <s v="粟建华"/>
    <s v="浦A"/>
    <x v="4"/>
    <x v="5"/>
    <x v="2"/>
  </r>
  <r>
    <n v="3"/>
    <s v="2019-02-02"/>
    <s v="浦东A组"/>
    <s v="浦东A组"/>
    <s v="对工卡最后一次经停主机地的飞机加滑油至18还不清楚"/>
    <s v="1月30日技术员1李泽，6921，84短停对飞行大于四小时（乌鲁木齐）和航后飞外站最后一次经停主机地的飞机加滑油至18，还不清楚，现场教育纠正。分析:夜班四小时工作值班员会专项控制，通常安排技术员3执行，导致技术员2 1对相关工作要求不够明确。"/>
    <s v="措施:春运期间白班也出现四小时工作，各小组对技术员1 2做四小时飞机和最后一次经停基地飞机的附加工卡内容和勤务要求标准做带教学习。"/>
    <s v="肖俊辉"/>
    <s v="浦A"/>
    <x v="5"/>
    <x v="13"/>
    <x v="0"/>
  </r>
  <r>
    <n v="4"/>
    <s v="2019-02-02"/>
    <s v="浦东A组"/>
    <s v="浦东A组"/>
    <s v="录入了手提氧气瓶的拆装"/>
    <s v="1月30日8459 飞机 CLB10053208编号 填写内容；航后检查前舱咖啡机无渗漏，检查测试正常。应该无拆装记录，但是被别人录入了手提氧气瓶的拆装。  "/>
    <s v="已记录修改"/>
    <s v="王方政"/>
    <s v="浦A"/>
    <x v="4"/>
    <x v="5"/>
    <x v="2"/>
  </r>
  <r>
    <n v="5"/>
    <s v="2019-02-02"/>
    <s v="浦东A组"/>
    <s v="浦东A组"/>
    <s v="未提前了解飞机状态"/>
    <s v="1月30日1645四小时卞伟杰绕机检查发现发动机的红色条形警示牌缺损，但是没有查看已办FC单内容，差点导致重复办单，已纠正 "/>
    <s v="提出批评，小组加强带教"/>
    <s v="粟建华"/>
    <s v="浦A"/>
    <x v="1"/>
    <x v="14"/>
    <x v="1"/>
  </r>
  <r>
    <n v="6"/>
    <s v="2019-02-02"/>
    <s v="浦东A组"/>
    <s v="浦东A组"/>
    <s v="依坐牵引杆"/>
    <s v="1月23日夜班桥位92，技术员1陆音琪航前送飞机等待过程中，依坐牵引杆，发现后制止。分析，该技术员工作规范存在问题，"/>
    <s v="措施，提醒个人注意自己工作中的行为规范，小组加强对其个人带教监督。"/>
    <s v="张林涛"/>
    <s v="浦A"/>
    <x v="8"/>
    <x v="15"/>
    <x v="0"/>
  </r>
  <r>
    <n v="7"/>
    <s v="2019-02-02"/>
    <s v="浦东A组"/>
    <s v="浦东A组"/>
    <s v="沟通工作不到位"/>
    <s v="1月27日8587飞机航后落地学员胡文涛完成水箱放水，飞机有周检工作需要完成马桶清洁水已放完，技术员丁帅营未做好与学员之间的工作沟通，已让技术员去办公室取水完成工作。分析，该技术员工作中情景意识不足和沟通工作不到位"/>
    <s v="措施，小组加强带教引导。"/>
    <s v="张林涛"/>
    <s v="浦A"/>
    <x v="0"/>
    <x v="0"/>
    <x v="0"/>
  </r>
  <r>
    <n v="8"/>
    <s v="2019-02-02"/>
    <s v="浦东A组"/>
    <s v="浦东A组"/>
    <s v="修改签署后未签署姓名和填写日期"/>
    <s v="1月27日航后发现1808飞机CLB10053452 ，短停15D座椅钢索坏办理保留，在保留选择是与否选项处，修改签署后未签署姓名和填写日期。"/>
    <s v="已记录"/>
    <s v="阳晶"/>
    <s v="浦A"/>
    <x v="4"/>
    <x v="5"/>
    <x v="2"/>
  </r>
  <r>
    <n v="9"/>
    <s v="2019-02-02"/>
    <s v="浦东A组"/>
    <s v="浦东A组"/>
    <s v="锁扣保留修复"/>
    <s v="1月27日6338飞机12DEF行李架锁扣短停已修复TLB10101175，机务维修系统上有12DEF行李架保留单子FC317192，TLB和CLB无办单记录。"/>
    <s v="已记录"/>
    <s v="肖俊辉"/>
    <s v="浦A"/>
    <x v="4"/>
    <x v="5"/>
    <x v="2"/>
  </r>
  <r>
    <n v="10"/>
    <s v="2019-02-02"/>
    <s v="浦东A组"/>
    <s v="浦东A组"/>
    <s v="机腹有脏污"/>
    <s v="1月27日6640飞机机腹VHF及后部机腹有脏污，技术员1王健绕机未发现清除，提醒后清除，分析：该技术员绕机检查不到位，清洁飞机脏污意识不到位，"/>
    <s v="措施：小组加强带教引导，做好绕机工作规范。"/>
    <s v="黎驰"/>
    <s v="浦A"/>
    <x v="9"/>
    <x v="16"/>
    <x v="0"/>
  </r>
  <r>
    <n v="12"/>
    <s v="2019-02-02"/>
    <s v="浦东B组"/>
    <s v="浦东B组"/>
    <s v="航后工作准备不足"/>
    <s v="2018.2.1日 1647航后张凡更换后舱右侧乘务员手持话筒，工作前准备不足，不知道有拆装工卡，只打印了IPC图纸。"/>
    <s v="放行发现后及时指出，并让其打印拆装工卡。"/>
    <s v="盛渊杰"/>
    <s v="浦B"/>
    <x v="1"/>
    <x v="1"/>
    <x v="1"/>
  </r>
  <r>
    <n v="58"/>
    <s v="2019-02-06"/>
    <s v="浦东C组"/>
    <s v="浦东C组"/>
    <s v="工卡领用未签"/>
    <s v="2819.02.02  B-8540航后，责任人：机械师曹立营_x000a_航后工卡领用未签字，后放行归还发现，填写领用归还记录。报告人:赵江涛。"/>
    <s v="现场纠正处理，班组通报"/>
    <s v="赵江涛"/>
    <s v="浦C"/>
    <x v="10"/>
    <x v="17"/>
    <x v="1"/>
  </r>
  <r>
    <n v="59"/>
    <s v="2019-02-06"/>
    <s v="浦东C组"/>
    <s v="浦东C组"/>
    <s v="更换旧FLB忘带下飞机"/>
    <s v="2019.02.02  B-9957航后，责任人：机械员1石德保_x000a_未将换下的旧FLB带下飞机，放行复查发现，拿下飞机。报告人:赵江涛。"/>
    <s v="现场纠正处理"/>
    <s v="赵江涛"/>
    <s v="浦C"/>
    <x v="11"/>
    <x v="18"/>
    <x v="1"/>
  </r>
  <r>
    <n v="40"/>
    <s v="2019-02-10"/>
    <s v="浦东D组"/>
    <s v="浦东D组"/>
    <s v="工具箱使用完未关闭锁好"/>
    <s v="2.7 6619航后，航后工具箱使用完后未关闭锁好，当时下雨，工具淋湿    高洋"/>
    <s v="放行及时发现并纠正，工作者归还工具前，将工具一件一件擦干净，班小组宣贯，特别是特殊天气下工具航材设备现场管控"/>
    <s v="顾迪"/>
    <s v="浦D"/>
    <x v="8"/>
    <x v="15"/>
    <x v="0"/>
  </r>
  <r>
    <n v="41"/>
    <s v="2019-02-10"/>
    <s v="浦东D组"/>
    <s v="浦东D组"/>
    <s v="发动机滑油口盖接近盖板未及时关闭"/>
    <s v="2.7 1681航后，由于工作打断，左发滑油勤务执行完未及时关闭滑油口盖接近盖板 张炎"/>
    <s v="放行及时发现并关闭盖板，班小组宣贯，持单操作，严格执行“九字方针”，工作执行彻底，不能操之过急，防止工作中打断，导致工作遗漏未作"/>
    <s v="梁栋"/>
    <s v="浦D"/>
    <x v="2"/>
    <x v="10"/>
    <x v="1"/>
  </r>
  <r>
    <n v="42"/>
    <s v="2019-02-10"/>
    <s v="浦东D组"/>
    <s v="浦东D组"/>
    <s v="航后客舱检查不到位"/>
    <s v="2.7 6921航后，学员客舱检查不到位，救生衣掉落和后舱隔帘止挡块丢失未检查出，机械员复查不到位   徐帅 赵和甲"/>
    <s v="放行及时发现并纠正，班小组宣贯，强调工卡执行到位，加强工作中复查"/>
    <s v="李剑林"/>
    <s v="浦D"/>
    <x v="2"/>
    <x v="2"/>
    <x v="1"/>
  </r>
  <r>
    <n v="43"/>
    <s v="2019-02-10"/>
    <s v="浦东D组"/>
    <s v="浦东D组"/>
    <s v="工具清点不到位"/>
    <s v="2.7 8955航后，工具三清点中，未将工具拿起来检查，导致有两个套筒放在同一个格子里未发现  杨善名"/>
    <s v="放行及时发现并要求重新清点，班小组宣贯，工具三清点要对照清单，并检查工具完好在位"/>
    <s v="胡颖"/>
    <s v="浦D"/>
    <x v="8"/>
    <x v="19"/>
    <x v="1"/>
  </r>
  <r>
    <n v="44"/>
    <s v="2019-02-10"/>
    <s v="浦东D组"/>
    <s v="浦东D组"/>
    <s v="测试工作结束，电门未及时复位"/>
    <s v="2.3 8540航后，应急发电机测试结束后，相关渗漏活门未及时复位   丘泽峰"/>
    <s v="放行及时发现并纠正，班小组宣贯，强调工卡执行到位，加强复查"/>
    <s v="顾迪"/>
    <s v="浦D"/>
    <x v="2"/>
    <x v="10"/>
    <x v="1"/>
  </r>
  <r>
    <n v="45"/>
    <s v="2019-02-10"/>
    <s v="浦东D组"/>
    <s v="浦东D组"/>
    <s v="四人接机，控制员处指挥棒领用归还签署监控不到位"/>
    <s v="1.30   四人接机，控制员处指挥棒领用归还签署监控不到位，容易造成工具失控  董建成，李少华"/>
    <s v="明确控制员职责，指定专人对四人接机使用指挥棒进行控制"/>
    <s v="董建成"/>
    <s v="浦D"/>
    <x v="12"/>
    <x v="20"/>
    <x v="1"/>
  </r>
  <r>
    <n v="46"/>
    <s v="2019-02-10"/>
    <s v="浦东D组"/>
    <s v="浦东D组"/>
    <s v="四小时过站，准备工卡错误"/>
    <s v="2.2   四小时过站，准备工卡错误，为准备四小时特殊过站工卡，而是带的短停工卡  李中奇"/>
    <s v="放行及时发现并纠正"/>
    <s v="胡颖"/>
    <s v="浦D"/>
    <x v="1"/>
    <x v="1"/>
    <x v="1"/>
  </r>
  <r>
    <n v="47"/>
    <s v="2019-02-10"/>
    <s v="浦东D组"/>
    <s v="浦东D组"/>
    <s v="系统TLB录入不规范"/>
    <s v="1.30  6602航后工作TLB，工作者录入不规范，未写明事件原因    徐玉芝"/>
    <s v="放行检查发现并纠正，班小组宣贯"/>
    <s v="梁栋"/>
    <s v="浦D"/>
    <x v="13"/>
    <x v="21"/>
    <x v="1"/>
  </r>
  <r>
    <n v="48"/>
    <s v="2019-02-10"/>
    <s v="浦东D组"/>
    <s v="浦东D组"/>
    <s v="储压气充气，高度不够未使用梯架，踩气瓶车上"/>
    <s v="1.26  1645航后，储压气充气工作，高度不够未使用梯架，踩气瓶车上  叶东旭"/>
    <s v="小组长发现并当场纠正。班小组宣贯，严禁踩踏工具设备，高度不够，选择合适梯架，安全操作"/>
    <s v="张扬"/>
    <s v="浦D"/>
    <x v="8"/>
    <x v="22"/>
    <x v="1"/>
  </r>
  <r>
    <n v="49"/>
    <s v="2019-02-10"/>
    <s v="浦东D组"/>
    <s v="浦东D组"/>
    <s v="航班更改提前，控制员未及时通知到位"/>
    <s v="1.30 8587航前，由于航班调整，航前时间提前一小时，控制员未及时通知到放行，导致航前放行工作紧张"/>
    <s v="放行及时发现并赶到飞机放行，未影响航班。加强控制员管控，航班或人员调整必须第一时间通知到个人"/>
    <s v="顾迪"/>
    <s v="浦D"/>
    <x v="14"/>
    <x v="23"/>
    <x v="1"/>
  </r>
  <r>
    <n v="50"/>
    <s v="2019-02-10"/>
    <s v="浦东D组"/>
    <s v="浦东D组"/>
    <s v="未使用合适工具且使用完放未及时归位"/>
    <s v="1.30 6619飞机航后，工作未使用合适工具，临时用客舱氧气释放设备代替，且使用完未及时归位     叶良贵"/>
    <s v="放行及时发现并纠正，班小组宣贯，严禁为途方便使用飞机上设备代替工具，"/>
    <s v="李剑林"/>
    <s v="浦D"/>
    <x v="8"/>
    <x v="22"/>
    <x v="1"/>
  </r>
</pivotCacheRecords>
</file>

<file path=xl/pivotCache/pivotCacheRecords2.xml><?xml version="1.0" encoding="utf-8"?>
<pivotCacheRecords xmlns="http://schemas.openxmlformats.org/spreadsheetml/2006/main" xmlns:r="http://schemas.openxmlformats.org/officeDocument/2006/relationships" count="58">
  <r>
    <n v="204"/>
    <s v="2019-01-16"/>
    <s v="浦东B组"/>
    <s v="浦东B组"/>
    <s v="航后拔跳开关放水未安装跳开关卡子，且忘记闭合"/>
    <s v="1646 王越洋航后拔跳开关放水未安装跳开关卡子，且忘记闭合"/>
    <s v="航后放行人员发现后立即纠正，并告知其拔跳开关的要求和注意事项"/>
    <s v="杨乔松"/>
    <s v="浦B"/>
    <x v="0"/>
    <x v="0"/>
    <x v="0"/>
  </r>
  <r>
    <n v="191"/>
    <s v="2019-01-17"/>
    <s v="浦东B组"/>
    <s v="浦东B组"/>
    <s v="工卡领用无记录"/>
    <s v="航前测气压领取工卡时未核对工卡数量，未确认飞机号，当事人机一王礼威"/>
    <s v="加强工卡领取规范，工卡与工具一致对待"/>
    <s v="周亮"/>
    <s v="浦B"/>
    <x v="1"/>
    <x v="1"/>
    <x v="1"/>
  </r>
  <r>
    <n v="200"/>
    <s v="2019-01-17"/>
    <s v="浦东B组"/>
    <s v="浦东航线"/>
    <s v="航后拔跳开关放水未安装跳开关卡子，且忘记闭合"/>
    <s v="B8317航后拔跳开关放水未安装跳开关卡子，且忘记闭合，机械员杨才辉"/>
    <s v="航后已纠正"/>
    <s v="包振宁"/>
    <s v="浦B"/>
    <x v="0"/>
    <x v="0"/>
    <x v="0"/>
  </r>
  <r>
    <n v="201"/>
    <s v="2019-01-17"/>
    <s v="浦东B组"/>
    <s v="浦东航线"/>
    <s v="刹车未松示意靠廊桥"/>
    <s v="B8317航后刹车未松就示意靠廊桥，机械员杨才辉"/>
    <s v="航后及时纠正"/>
    <s v="包振宁"/>
    <s v="浦B"/>
    <x v="2"/>
    <x v="2"/>
    <x v="0"/>
  </r>
  <r>
    <n v="202"/>
    <s v="2019-01-17"/>
    <s v="浦东B组"/>
    <s v="浦东航线"/>
    <s v="燃油沉淀排放口挂燃油"/>
    <s v="B6640航后右大翼燃油沉淀排放口挂燃油，机械员王磊未及时发现"/>
    <s v="现场已处理"/>
    <s v="包振宁"/>
    <s v="浦B"/>
    <x v="0"/>
    <x v="3"/>
    <x v="0"/>
  </r>
  <r>
    <n v="176"/>
    <s v="2019-01-17"/>
    <s v="浦东C组"/>
    <s v="浦东C组"/>
    <s v="FLB填写滑油添加量未签名"/>
    <s v="20190114, B6962 航后 责任人：机械员一葛凯  勤务人员张慈航加完滑油记录写在FLB上，机械员1葛凯在FLB上没有签字，由交接班的人发现告知补签。报告人：杨树勇 葛凯，"/>
    <s v="现场纠正处理，班组会议通报"/>
    <s v="杨树勇"/>
    <s v="浦C"/>
    <x v="3"/>
    <x v="4"/>
    <x v="0"/>
  </r>
  <r>
    <n v="177"/>
    <s v="2019-01-17"/>
    <s v="浦东C组"/>
    <s v="浦东C组"/>
    <s v="航后未及时了解飞机（DD/FC）技术状态"/>
    <s v="20190113，B-8235航后  责任人：机械员3张晨，机械员1张波_x000a_未注意FC单内容，金工提醒后发现已办过单。报告人:徐海"/>
    <s v="现场纠正处理，班组会议通报"/>
    <s v="徐海"/>
    <s v="浦C"/>
    <x v="4"/>
    <x v="5"/>
    <x v="0"/>
  </r>
  <r>
    <n v="178"/>
    <s v="2019-01-17"/>
    <s v="浦东C组"/>
    <s v="浦东C组"/>
    <s v="现场工具摆放风险意识不足"/>
    <s v="2019.01.13，B6338短停，责任人张慈航，_x000a_短停工具箱因被放入四根指挥棒无法闭合锁上而半开着，并处于无人监控状态，已告知当事人风险点，报告人：汪幸轶"/>
    <s v="现场纠正处理，班组会议通报"/>
    <s v="汪幸轶"/>
    <s v="浦C"/>
    <x v="5"/>
    <x v="6"/>
    <x v="1"/>
  </r>
  <r>
    <n v="179"/>
    <s v="2019-01-17"/>
    <s v="浦东C组"/>
    <s v="浦东C组"/>
    <s v="接班对已签署工卡检查不仔细"/>
    <s v="20190113，1857航后，责任人：机械员1高雨   接班对已签署工卡检查不仔细，接班工卡已签署项有漏√，交接人高雨未检查到，报告人：付双双"/>
    <s v="现场纠正处理，班组通报警示"/>
    <s v="付双双"/>
    <s v="浦C"/>
    <x v="6"/>
    <x v="7"/>
    <x v="2"/>
  </r>
  <r>
    <n v="180"/>
    <s v="2019-01-17"/>
    <s v="浦东C组"/>
    <s v="浦东C组"/>
    <s v="错撕FLB白页"/>
    <s v="20190113。B6602航后 责任人：放行许庆金。飞机撕红叶时把白页也顺带撕了下来，后工卡管理金波复查发现，及时修复。报告人许庆金"/>
    <s v="现场纠正处理，班组通报"/>
    <s v="许庆金"/>
    <s v="浦C"/>
    <x v="3"/>
    <x v="8"/>
    <x v="1"/>
  </r>
  <r>
    <n v="181"/>
    <s v="2019-01-17"/>
    <s v="浦东C组"/>
    <s v="浦东C组"/>
    <s v="放行前复查发现工卡漏签"/>
    <s v="2919.1.13，B-304H航后 责任人：机械员1刘永得。航后工卡多处漏签和签署不规范，已批评教育。报告人：倪志军"/>
    <s v="现场纠正处理，班组通报"/>
    <s v="倪志军"/>
    <s v="浦C"/>
    <x v="3"/>
    <x v="9"/>
    <x v="0"/>
  </r>
  <r>
    <n v="182"/>
    <s v="2019-01-17"/>
    <s v="浦东C组"/>
    <s v="浦东C组"/>
    <s v="放行前复查发现一项漏签"/>
    <s v="20190113，B-8317 航后  责任人：机械师王晓林。放行前复查发现一项漏签，已提醒补齐。报告人:徐海"/>
    <s v="现场纠正处理。"/>
    <s v="徐海"/>
    <s v="浦C"/>
    <x v="3"/>
    <x v="9"/>
    <x v="0"/>
  </r>
  <r>
    <n v="183"/>
    <s v="2019-01-17"/>
    <s v="浦东C组"/>
    <s v="浦东C组"/>
    <s v="接机前轮挡摆错停机线"/>
    <s v="20190113，B-8317航后，责任人：机械师王晓林。未注意确认机型，轮档和防撞锥放置在320停机线处，实际机型为321，放行复查立刻更改轮档防撞锥位置，及时避免飞机停错线。报告人:徐海"/>
    <s v="现场纠正处理，班组通报"/>
    <s v="徐海"/>
    <s v="浦C"/>
    <x v="2"/>
    <x v="10"/>
    <x v="0"/>
  </r>
  <r>
    <n v="184"/>
    <s v="2019-01-17"/>
    <s v="浦东C组"/>
    <s v="浦东C组"/>
    <s v="放行复查航后座椅扶手下饰板脱落漏检"/>
    <s v="20190113，6901航后，责任人：机械员1黄金林。24D和24E座椅扶手下饰板脱落，机械员黄金林客舱检查不到位，报告人：付双双"/>
    <s v="现场纠正处理，班组通报"/>
    <s v="付双双"/>
    <s v="浦C"/>
    <x v="0"/>
    <x v="3"/>
    <x v="0"/>
  </r>
  <r>
    <n v="185"/>
    <s v="2019-01-17"/>
    <s v="浦东C组"/>
    <s v="浦东C组"/>
    <s v="接机前轮挡摆错停机线"/>
    <s v="2019.01.13,B-8957 航后 责任人：机械员2唐正梁。接机前停机线选择错误，将321飞机误选为320停机线，后放行刘志龙赶到，在飞机滑进前提醒改正，及时避免了飞机停错线。报告人:刘志龙"/>
    <s v="现场纠正处理，班组通报"/>
    <s v="刘志龙"/>
    <s v="浦C"/>
    <x v="2"/>
    <x v="10"/>
    <x v="0"/>
  </r>
  <r>
    <n v="186"/>
    <s v="2019-01-17"/>
    <s v="浦东C组"/>
    <s v="浦东C组"/>
    <s v="工作执行未复查"/>
    <s v="2019.01.13  1647飞机 航后。责任人：机械员三郭教育。_x000a_学员任飞宇航后应急设备检查未发现左后登机门灭火瓶铅封缺失，机械员3 郭教育亦未复查，后续放行检查发现通知办公室领取新的灭火瓶，并重新检查应急设备。报告人：赵江涛！"/>
    <s v="现场纠正处理，班组通报"/>
    <s v="赵江涛"/>
    <s v="浦C"/>
    <x v="0"/>
    <x v="3"/>
    <x v="0"/>
  </r>
  <r>
    <n v="187"/>
    <s v="2019-01-17"/>
    <s v="浦东C组"/>
    <s v="浦东C组"/>
    <s v="证件遗忘办公室"/>
    <s v="20190112，B6640 航后 责任人：机械员二陈贇。 桥位586执行航后任务时 将证件落在办公室 后续抵达586时想起 托人将证件送至586。报告人：陈晓一 陈赟"/>
    <s v="现场纠正处理，班组通报"/>
    <s v="陈晓一"/>
    <s v="浦C"/>
    <x v="7"/>
    <x v="11"/>
    <x v="0"/>
  </r>
  <r>
    <n v="188"/>
    <s v="2019-01-17"/>
    <s v="浦东C组"/>
    <s v="浦东航线"/>
    <s v="放行前复查TLB填写错误"/>
    <s v="20190112,B-6381,HO1325航班，责任人：机械员3汪挺，_x000a_短停执行导航数据库加载工作，填写TLB记录时，航班号写错，内容填写航后完成，放行复查发现，报告人杨树勇"/>
    <s v="现场纠正处理"/>
    <s v="杨树勇"/>
    <s v="周群"/>
    <x v="3"/>
    <x v="4"/>
    <x v="0"/>
  </r>
  <r>
    <n v="189"/>
    <s v="2019-01-17"/>
    <s v="浦东C组"/>
    <s v="浦东C组"/>
    <s v="复查发现过站接机前FOD漏检"/>
    <s v="20190112，B–8957短停，责任人：机械员一唐凯。绕机坪检查不仔细，有遗漏FOD。报告人：邱丽 唐凯"/>
    <s v="机械师邱丽复查发并清理。"/>
    <s v="邱丽"/>
    <s v="浦C"/>
    <x v="2"/>
    <x v="12"/>
    <x v="0"/>
  </r>
  <r>
    <n v="190"/>
    <s v="2019-01-17"/>
    <s v="浦东C组"/>
    <s v="浦东C组"/>
    <s v="工卡日期填写错误"/>
    <s v="2019.01.12  6340短停  责任人：机械员3 谢志权  工卡日期填写错误，后放行复查发现。报告人：赵江涛！"/>
    <s v="现场纠正处理"/>
    <s v="赵江涛"/>
    <s v="浦C"/>
    <x v="3"/>
    <x v="9"/>
    <x v="0"/>
  </r>
  <r>
    <n v="194"/>
    <s v="2019-01-17"/>
    <s v="浦东D组"/>
    <s v="浦东D组"/>
    <s v="维修现场混乱"/>
    <s v="1.14   6901航后，更换右大翼一号扰流板作动器，工作现场混乱     付斌"/>
    <s v="放行航后检查发现并纠正，暂停工作，重新整理现场并清点工具设备、航材完整齐全后，开始工作，班组宣贯，加强现场维修规范带教和监督落实"/>
    <s v="张扬"/>
    <s v="浦D"/>
    <x v="8"/>
    <x v="13"/>
    <x v="1"/>
  </r>
  <r>
    <n v="195"/>
    <s v="2019-01-17"/>
    <s v="浦东D组"/>
    <s v="浦东D组"/>
    <s v="力矩磅表借用错误"/>
    <s v="1.14   6640航后，更换点火电嘴工作，工作准备借用工具，借用力矩磅表不符合手册要求    徐玉芝"/>
    <s v="放行航后检查工作准备时发现并纠正，工作者重新做工作准备"/>
    <s v="顾迪"/>
    <s v="浦D"/>
    <x v="9"/>
    <x v="14"/>
    <x v="1"/>
  </r>
  <r>
    <n v="196"/>
    <s v="2019-01-17"/>
    <s v="浦东D组"/>
    <s v="浦东D组"/>
    <s v="防撞锥未按要求摆放"/>
    <s v="1.14   6948飞机航后，右发区域防撞锥未按要求摆放    责任人：胡智强，张瑞炎"/>
    <s v="放行航后检查发现并纠正"/>
    <s v="李剑林"/>
    <s v="浦D"/>
    <x v="2"/>
    <x v="15"/>
    <x v="1"/>
  </r>
  <r>
    <n v="166"/>
    <s v="2019-01-19"/>
    <s v="浦东B组"/>
    <s v="浦东B组"/>
    <s v="飞乌鲁木齐航班未携带附加工卡及滑油"/>
    <s v="2019.01.15，B304H，桥位585，飞机执行乌鲁木齐航班，机械员汪龙未携带附加工卡及滑油，放行人员发现后补做相应工卡及添加滑油"/>
    <s v="机械员需了解航前所执行的航班信息"/>
    <s v="李杰"/>
    <s v="浦B"/>
    <x v="10"/>
    <x v="16"/>
    <x v="0"/>
  </r>
  <r>
    <n v="167"/>
    <s v="2019-01-19"/>
    <s v="浦东B组"/>
    <s v="浦东B组"/>
    <s v="周检FADEC未及时关闭"/>
    <s v="2019.01.16 桥位593，B6602机械员吴家斌在执行周检工作后FADEC电门未第一时间关闭，后放行复查时发现并关闭"/>
    <s v="加强机械员自我工作的复查培训"/>
    <s v="顾志豪"/>
    <s v="浦B"/>
    <x v="0"/>
    <x v="0"/>
    <x v="0"/>
  </r>
  <r>
    <n v="168"/>
    <s v="2019-01-19"/>
    <s v="浦东B组"/>
    <s v="浦东B组"/>
    <s v="交接不到位"/>
    <s v="2019.01.08航后，B8315，机位586，机械员陆良东，航后交接时，C组更换完刹车后机械员只在工卡上打钩，未在工卡上签字确认，交接不到位。后让其学习改正。"/>
    <m/>
    <s v="施海峰"/>
    <s v="浦B"/>
    <x v="6"/>
    <x v="7"/>
    <x v="2"/>
  </r>
  <r>
    <n v="169"/>
    <s v="2019-01-19"/>
    <s v="浦东B组"/>
    <s v="浦东B组"/>
    <s v="交接不到位"/>
    <s v="2019.01.08航后，B6963，机位585.机械员赵林元在与C组交接班时，有故障信息未及时反馈办公室，导致排故工作滞后，后让其纠正。交接班有故障及时反馈"/>
    <m/>
    <s v="施海峰"/>
    <s v="浦B"/>
    <x v="1"/>
    <x v="17"/>
    <x v="1"/>
  </r>
  <r>
    <n v="170"/>
    <s v="2019-01-19"/>
    <s v="浦东B组"/>
    <s v="浦东B组"/>
    <s v="离机工作不到位"/>
    <s v="2018.01.08航后，B-6963,桥位585，机械员赵林元，航后离机工作关断APU需要2MIN,时间不到关断APU.后纠正重新学习。"/>
    <m/>
    <s v="施海峰"/>
    <s v="周群"/>
    <x v="0"/>
    <x v="18"/>
    <x v="0"/>
  </r>
  <r>
    <n v="171"/>
    <s v="2019-01-19"/>
    <s v="浦东B组"/>
    <s v="浦东B组"/>
    <s v="航后驾驶舱二号摄像头无显示，机械员绕机漏检"/>
    <s v="8235飞机 张晓晨 航后驾驶舱二号摄像头无显示，机械员绕机漏检"/>
    <s v="放行人员复查发现后立即修复"/>
    <s v="杨乔松"/>
    <s v="浦B"/>
    <x v="0"/>
    <x v="3"/>
    <x v="0"/>
  </r>
  <r>
    <n v="172"/>
    <s v="2019-01-19"/>
    <s v="浦东B组"/>
    <s v="浦东B组"/>
    <s v="航后更换客舱侧壁灯之后，侧壁板卡子遗忘在客舱座椅上没有安装"/>
    <s v="2019-01-17  8537飞机 张凡航后更换客舱侧壁灯之后，侧壁板卡子遗忘在客舱座椅上没有安装"/>
    <s v="放行人员复查发现后立即纠正"/>
    <s v="杨乔松"/>
    <s v="浦B"/>
    <x v="11"/>
    <x v="0"/>
    <x v="0"/>
  </r>
  <r>
    <n v="155"/>
    <s v="2019-01-20"/>
    <s v="浦东C组"/>
    <s v="浦东C组"/>
    <s v="复查发现工卡领用忘记签字"/>
    <s v="2019.01.20，B-6901四小时过站 责任人：机械员1任佳乐，领用B-6901的四小时工卡时未在工卡领用单上签署，放行复查记录发现。报告人：汪幸轶"/>
    <s v="现场纠正处理，班组通报"/>
    <s v="汪幸轶"/>
    <s v="浦C"/>
    <x v="12"/>
    <x v="19"/>
    <x v="0"/>
  </r>
  <r>
    <n v="156"/>
    <s v="2019-01-20"/>
    <s v="浦东C组"/>
    <s v="浦东C组"/>
    <s v="漏看工卡要求，退错航材退库类型"/>
    <s v="2019.01.17,B8315航后 _x000a_责任人：机械师，杨树勇。_x000a_执行左发EGT线束改装工作，阅读工卡不仔细，工卡要求拆下件按不可用件退航材，而责任人最终以可用件退料。_x000a_报告人：杨树勇"/>
    <s v="航材发现问题反馈，后续完成更改，班组通报"/>
    <s v="杨树勇"/>
    <s v="浦C"/>
    <x v="13"/>
    <x v="18"/>
    <x v="0"/>
  </r>
  <r>
    <n v="157"/>
    <s v="2019-01-20"/>
    <s v="浦东C组"/>
    <s v="浦东C组"/>
    <s v="绕机轮胎见线漏检"/>
    <s v="2019.01.18  B6962，过站，责任人：机械员3邓森，在执行绕机时未发现3号主轮胎肩磨损见线。后放行人员方坤及时发现。报告人：邱丽，邓森"/>
    <s v="现场及时纠正处理，避免了航班延误，班组通报批评"/>
    <s v="邱丽"/>
    <s v="浦C"/>
    <x v="0"/>
    <x v="3"/>
    <x v="0"/>
  </r>
  <r>
    <n v="158"/>
    <s v="2019-01-20"/>
    <s v="浦东C组"/>
    <s v="浦东C组"/>
    <s v="复查发现工卡温度项填写错误"/>
    <s v="20190118，B-6381四小时，责任人：机械员1刘永得。复查发现工卡温度项填写错误，已提醒修改，报告人:徐海"/>
    <s v="现场纠正处理"/>
    <s v="徐海"/>
    <s v="浦C"/>
    <x v="3"/>
    <x v="9"/>
    <x v="0"/>
  </r>
  <r>
    <n v="159"/>
    <s v="2019-01-20"/>
    <s v="浦东C组"/>
    <s v="浦东C组"/>
    <s v="复查发现收尾吸油棉遗留"/>
    <s v="2019.01.17，B8536航后，责任人：机械员2邓森，在完成水系统消毒工作后，将一块吸油棉遗忘在后厨房的地上，放行复查发现，报告人：汪幸轶"/>
    <s v="现场纠正处理，班组通报批评"/>
    <s v="汪幸轶"/>
    <s v="浦C"/>
    <x v="11"/>
    <x v="0"/>
    <x v="0"/>
  </r>
  <r>
    <n v="160"/>
    <s v="2019-01-20"/>
    <s v="浦东C组"/>
    <s v="浦东C组"/>
    <s v="违反班组规定，将指挥棒放置地上"/>
    <s v="2019.01.16，B1001短停，责任人：机械员2王威，帮忙接完飞机后将指挥棒放于前轮挡处的地上，未放置于工具箱内，报告人：汪幸轶"/>
    <s v="现场纠正处理，班组通报"/>
    <s v="汪幸轶"/>
    <s v="浦C"/>
    <x v="5"/>
    <x v="6"/>
    <x v="1"/>
  </r>
  <r>
    <n v="161"/>
    <s v="2019-01-20"/>
    <s v="浦东C组"/>
    <s v="浦东C组"/>
    <s v="复查发现航后工卡一项漏勾"/>
    <s v="20190117，6396航后，责任人：机一翁少康，航后工卡漏勾，报告人：付双双"/>
    <s v="现场纠正处理，班组通报"/>
    <s v="付双双"/>
    <s v="浦C"/>
    <x v="3"/>
    <x v="9"/>
    <x v="0"/>
  </r>
  <r>
    <n v="162"/>
    <s v="2019-01-20"/>
    <s v="浦东C组"/>
    <s v="浦东C组"/>
    <s v="使用完梯架未及时归位"/>
    <s v="2019.01.17  B-1808航后，机械师王晓林使用完梯架后，未及时放回原处，航前放行发现并推回原处。报告人：赵江涛！"/>
    <s v="现场纠正处理，班组通报"/>
    <s v="赵江涛"/>
    <s v="浦C"/>
    <x v="14"/>
    <x v="20"/>
    <x v="1"/>
  </r>
  <r>
    <n v="163"/>
    <s v="2019-01-20"/>
    <s v="浦东C组"/>
    <s v="浦东C组"/>
    <s v="复查发现误将航班信息采集表放行时间划掉"/>
    <s v="2019.01.17  B-6963航后，机械员3郭教育填写航班信息采集信息，勿把航后放行时间划掉，后放行检查发现并提醒修改。报告人：赵江涛！"/>
    <s v="现场纠正处理"/>
    <s v="赵江涛"/>
    <s v="浦C"/>
    <x v="1"/>
    <x v="1"/>
    <x v="1"/>
  </r>
  <r>
    <n v="164"/>
    <s v="2019-01-20"/>
    <s v="浦东C组"/>
    <s v="浦东C组"/>
    <s v="复查发现FLB滑油添加量填写错误"/>
    <s v="2019.01.17  B-6861航后，责任人：机械员3谢志权，_x000a_添加完滑油，在FLB上填写错误，将加油量栏直接划掉，后放行检查发现并及时修改。报告人：赵江涛！"/>
    <s v="现场纠正处理"/>
    <s v="赵江涛"/>
    <s v="浦C"/>
    <x v="3"/>
    <x v="4"/>
    <x v="0"/>
  </r>
  <r>
    <n v="138"/>
    <s v="2019-01-23"/>
    <s v="浦东B组"/>
    <s v="浦东B组"/>
    <s v="起飞灯安装不正确"/>
    <s v="2019.01.20，B-6963，桥位598，机械员汪龙在安装起飞灯，将卡箍方向安装错误，发现后纠正，提醒他以后安装完后查看卡箍方向，并与其他滑行的、转弯灯对比"/>
    <m/>
    <s v="施海峰"/>
    <s v="浦B"/>
    <x v="13"/>
    <x v="21"/>
    <x v="1"/>
  </r>
  <r>
    <n v="139"/>
    <s v="2019-01-23"/>
    <s v="浦东B组"/>
    <s v="浦东B组"/>
    <s v="航后TLB写本依据书写错误"/>
    <s v="2019.01.20   B6962，桥位86.机械员杨才辉写TLB,依据应该写MEL30-21-01B,他写成MEL30-21-00，放行复查时发现并改正。"/>
    <m/>
    <s v="刘文正"/>
    <s v="浦B"/>
    <x v="3"/>
    <x v="4"/>
    <x v="0"/>
  </r>
  <r>
    <n v="140"/>
    <s v="2019-01-23"/>
    <s v="浦东B组"/>
    <s v="浦东B组"/>
    <s v="主轮轮挡挡在轮胎内侧"/>
    <s v="2019.01.19.   B8068，桥位805，学员陈俊发在挡主轮轮挡时将轮挡挡在轮胎内侧，放行在另一侧挡轮挡时发现立刻现场纠正"/>
    <m/>
    <s v="刘文正"/>
    <s v="浦B"/>
    <x v="2"/>
    <x v="15"/>
    <x v="1"/>
  </r>
  <r>
    <n v="128"/>
    <s v="2019-01-24"/>
    <s v="浦东B组"/>
    <s v="浦东B组"/>
    <s v="短停黄系统勤务盖板内挂绳裸露未发现"/>
    <s v="1.23日短停8457飞机傅忠意短停绕机未发现黄系统勤务盖板内挂绳裸露在外，放行发现后及时纠正"/>
    <s v="放行发现后及时向当机机械员指出并将绳子放回。"/>
    <s v="盛渊杰"/>
    <s v="浦B"/>
    <x v="0"/>
    <x v="3"/>
    <x v="0"/>
  </r>
  <r>
    <n v="129"/>
    <s v="2019-01-24"/>
    <s v="浦东B组"/>
    <s v="浦东B组"/>
    <s v="航后刹车防尘帽缺少未发现"/>
    <s v="1.20日航后6965飞机机械员王昊放行盛渊杰航后检查未发现一个刹车防尘帽缺失，后航前放行绕机时发现"/>
    <s v="航前放行绕机发现并及时补充"/>
    <s v="盛渊杰"/>
    <s v="浦B"/>
    <x v="0"/>
    <x v="3"/>
    <x v="0"/>
  </r>
  <r>
    <n v="93"/>
    <s v="2019-01-25"/>
    <s v="浦东C组"/>
    <s v="浦东C组"/>
    <s v="放行复查发现短停工卡温度项计算错误"/>
    <s v="20190124，B-6619短停 责任人：机械员1张波_x000a_短停工卡温度项计算错误，放行复查发现已提醒修改，报告人：徐海"/>
    <s v="现场纠正处理，班组通报"/>
    <s v="徐海"/>
    <s v="浦C"/>
    <x v="3"/>
    <x v="9"/>
    <x v="0"/>
  </r>
  <r>
    <n v="94"/>
    <s v="2019-01-25"/>
    <s v="浦东C组"/>
    <s v="浦东C组"/>
    <s v="机坪检查漏检FOD"/>
    <s v="20190124，B-6619 短停 责任人：机械员1张波机_x000a_坪检查不够仔细，未发现容易扎伤轮胎的FOD,放行复检发现，已提醒以后注意检查，报告人：徐海"/>
    <s v="现场纠正处理，班组通报"/>
    <s v="徐海"/>
    <s v="浦C"/>
    <x v="2"/>
    <x v="12"/>
    <x v="0"/>
  </r>
  <r>
    <n v="95"/>
    <s v="2019-01-25"/>
    <s v="浦东C组"/>
    <s v="浦东C组"/>
    <s v="航后漏检缺少一根婴儿安全带"/>
    <s v="20190122，1002航前 责任人：机械员一陈振_x000a_乘务员发现后舱缺少一根婴儿安全带，航后清点应急设备学员刘浪，清点不到位，工作不仔细！报告人：付双双"/>
    <s v="现场纠正处理，班组通报"/>
    <s v="付双双"/>
    <s v="浦C"/>
    <x v="0"/>
    <x v="3"/>
    <x v="0"/>
  </r>
  <r>
    <n v="96"/>
    <s v="2019-01-25"/>
    <s v="浦东C组"/>
    <s v="浦东C组"/>
    <s v="放行复查周检工卡发现漏签"/>
    <s v="2019.1.21晚夜班 B-6340飞机 放行复查发现周检工卡有一项漏签   责任人 机三汪挺，"/>
    <s v="现场纠正处理，班组通报"/>
    <s v="许庆金"/>
    <s v="浦C"/>
    <x v="3"/>
    <x v="9"/>
    <x v="0"/>
  </r>
  <r>
    <n v="97"/>
    <s v="2019-01-25"/>
    <s v="浦东C组"/>
    <s v="浦东C组"/>
    <s v="航后补充工作单签署有误"/>
    <s v="20190122，B-8235航后，责任人：机械员1刘永德_x000a_航后补充工作单签署有误，报告人：倪志军"/>
    <s v="现场纠正处理，班组通报"/>
    <s v="倪志军"/>
    <s v="浦C"/>
    <x v="1"/>
    <x v="22"/>
    <x v="1"/>
  </r>
  <r>
    <n v="98"/>
    <s v="2019-01-25"/>
    <s v="浦东C组"/>
    <s v="浦东C组"/>
    <s v="打保险丝质量不过关"/>
    <s v="20190122，6768航后，责任人：机械员一高雨_x000a_孔探堵头打保险，保险过松，需要返工，造成工时浪费！报告人：付双双"/>
    <s v="现场纠正处理，班组通报交流"/>
    <s v="付双双"/>
    <s v="浦C"/>
    <x v="13"/>
    <x v="23"/>
    <x v="1"/>
  </r>
  <r>
    <n v="99"/>
    <s v="2019-01-25"/>
    <s v="浦东C组"/>
    <s v="浦东C组"/>
    <s v="工卡签署有误"/>
    <s v="2019.01.21   B-8068航后  责任人：机械员2黄家彪_x000a_执行清洁烤箱工作，  未选择飞机有效性，导致工卡填写错误，后放行检查发现并修改。报告人：赵江涛。"/>
    <s v="现场纠正处理，班组通报"/>
    <s v="赵江涛"/>
    <s v="浦C"/>
    <x v="4"/>
    <x v="24"/>
    <x v="0"/>
  </r>
  <r>
    <n v="100"/>
    <s v="2019-01-25"/>
    <s v="浦东C组"/>
    <s v="浦东C组"/>
    <s v="开展工作前发现工卡遗忘办公室"/>
    <s v="2019.1.21，B6338航后 责任人：机械员3付杨凯_x000a_未妥善保管和清点工卡，导致一份600FH工卡遗忘在办公室。报告人，倪侃"/>
    <s v="现场及时补送，班组通报"/>
    <s v="倪侃"/>
    <s v="浦C"/>
    <x v="4"/>
    <x v="25"/>
    <x v="1"/>
  </r>
  <r>
    <n v="122"/>
    <s v="2019-01-25"/>
    <s v="浦东D组"/>
    <s v="浦东D组"/>
    <s v="控制员排班问题"/>
    <s v="1.22  1645四小时过站，控制员排班四人接机未提前安排好，导致接飞机人员紧张   马海兵"/>
    <s v="控制员主控检查发现并立即协调人员接机，后飞机顺利四人接下"/>
    <s v="董建成"/>
    <s v="浦D"/>
    <x v="2"/>
    <x v="26"/>
    <x v="0"/>
  </r>
  <r>
    <n v="123"/>
    <s v="2019-01-25"/>
    <s v="浦东D组"/>
    <s v="浦东D组"/>
    <s v="发动机风扇包皮未按要求套尖角保护套"/>
    <s v="1.22  6861航后，左发工作开风扇包皮，为按要求套尖角保护套    姚磊"/>
    <s v="放行检查发现并纠正，小组宣贯教育"/>
    <s v="李剑林"/>
    <s v="浦D"/>
    <x v="9"/>
    <x v="27"/>
    <x v="1"/>
  </r>
  <r>
    <n v="124"/>
    <s v="2019-01-25"/>
    <s v="浦东D组"/>
    <s v="浦东D组"/>
    <s v="航后轮子扎伤未检查出"/>
    <s v="1.18   8317航后，绕机检查未检查出二号主轮扎伤，   付斌"/>
    <s v="航前放行检查发现并组织当事人更换，班组宣贯，加强绕机检查规范培训，航后重点巡查"/>
    <s v="李剑林"/>
    <s v="浦D"/>
    <x v="0"/>
    <x v="3"/>
    <x v="0"/>
  </r>
  <r>
    <n v="125"/>
    <s v="2019-01-25"/>
    <s v="浦东D组"/>
    <s v="浦东D组"/>
    <s v="梯架未锁到位"/>
    <s v="1.18   6861航后，执行勤务推梯架后，只有一侧锁定装置锁定   张瑞炎"/>
    <s v="放行检查发现并纠正，班组宣贯，小组教育学习梯架操作规范"/>
    <s v="黄艺凯"/>
    <s v="浦D"/>
    <x v="14"/>
    <x v="28"/>
    <x v="0"/>
  </r>
  <r>
    <n v="126"/>
    <s v="2019-01-25"/>
    <s v="浦东D组"/>
    <s v="南京B组"/>
    <s v="B-1808飞机航前发现起落架勤务未签署"/>
    <s v="1月25日航前交接B组B-1808飞机，发现吴森华已经完成了起落架镜面勤务，但是工卡未签署"/>
    <s v="航前交接发现已经补签"/>
    <s v="杨明伟"/>
    <s v="南D"/>
    <x v="3"/>
    <x v="29"/>
    <x v="1"/>
  </r>
</pivotCacheRecords>
</file>

<file path=xl/pivotCache/pivotCacheRecords3.xml><?xml version="1.0" encoding="utf-8"?>
<pivotCacheRecords xmlns="http://schemas.openxmlformats.org/spreadsheetml/2006/main" xmlns:r="http://schemas.openxmlformats.org/officeDocument/2006/relationships" count="63">
  <r>
    <n v="6"/>
    <s v="2019-02-24"/>
    <s v="浦东B组"/>
    <s v="浦东B组"/>
    <s v="2月14日 飞机过站未带货舱门保护用的垃圾袋"/>
    <s v="2月14日 机械员林子涵 B6921飞机过站未带货舱门保护用的垃圾袋，提醒后完成"/>
    <m/>
    <s v="张悦智"/>
    <s v="浦B"/>
    <x v="0"/>
    <x v="0"/>
    <x v="0"/>
  </r>
  <r>
    <n v="7"/>
    <s v="2019-02-24"/>
    <s v="浦东B组"/>
    <s v="浦东B组"/>
    <s v="2月22日早 304H飞机过站期间，机械员坐客梯车内"/>
    <s v="2月22日早 304H飞机过站期间，机械员坐客梯车内，（张晓晨  杨庆）立即纠正"/>
    <s v="班组宣贯，当事人批评教育"/>
    <s v="赵晓峰"/>
    <s v="浦B"/>
    <x v="1"/>
    <x v="1"/>
    <x v="0"/>
  </r>
  <r>
    <n v="9"/>
    <s v="2019-02-24"/>
    <s v="浦东B组"/>
    <s v="浦东B组"/>
    <s v="1645飞机航前发现前厕所洗手池下水慢"/>
    <s v="19年2月10日  航前检查发现1645飞机前厕所洗手池下水缓慢，立即纠正。航后：黄祥勇 安均忧 王京"/>
    <s v="加强航后检查工作"/>
    <s v="赵晓峰"/>
    <s v="浦B"/>
    <x v="2"/>
    <x v="2"/>
    <x v="1"/>
  </r>
  <r>
    <n v="10"/>
    <s v="2019-02-24"/>
    <s v="浦东B组"/>
    <s v="浦东B组"/>
    <s v="机械员接机未提前15分钟到达机坪"/>
    <s v="2月21日航后，机械员二刘斌接机未提前15分钟到达机坪"/>
    <s v="班组宣贯，当事人批评教育"/>
    <s v="周亮"/>
    <s v="浦B"/>
    <x v="3"/>
    <x v="3"/>
    <x v="1"/>
  </r>
  <r>
    <n v="12"/>
    <s v="2019-02-24"/>
    <s v="浦东B组"/>
    <s v="浦东B组"/>
    <s v="前后货舱门已关闭的情况下，前后货舱门选择手柄盖板未关闭"/>
    <s v="2019年2月21日浦东98号桥B-1870航后，在前后货舱门已关闭的情况下，前后货舱门选择手柄盖板未关闭，后在放行提醒下，关闭盖板，机械员张晓晨，学员李石"/>
    <s v="立即纠正"/>
    <s v="顾志豪"/>
    <s v="浦B"/>
    <x v="2"/>
    <x v="4"/>
    <x v="1"/>
  </r>
  <r>
    <n v="16"/>
    <s v="2019-02-22"/>
    <s v="浦东D组"/>
    <s v="浦东D组"/>
    <s v="周检中增压工作未开防撞灯"/>
    <s v="2.20  1001航后,执行周检工作,其中涉及液压增压部分,未开防撞灯   叶东旭"/>
    <s v="放行检查发现并纠正"/>
    <s v="胡颖"/>
    <s v="浦D"/>
    <x v="2"/>
    <x v="5"/>
    <x v="1"/>
  </r>
  <r>
    <n v="17"/>
    <s v="2019-02-22"/>
    <s v="浦东D组"/>
    <s v="浦东D组"/>
    <s v="工作中未使用警告牌"/>
    <s v="2.20  8068航后,一般目视检查刹车工作,工作准备不仔细,其中涉及液压增压部分,需要警告牌但未借用,图方便,未使用警告牌  胡志强"/>
    <s v="放行检查发现并纠正,停止工作,借用警告牌使用,班小组宣贯,加强工作前工作准备的实施落实"/>
    <s v="吴鑫"/>
    <s v="浦D"/>
    <x v="4"/>
    <x v="6"/>
    <x v="0"/>
  </r>
  <r>
    <n v="18"/>
    <s v="2019-02-22"/>
    <s v="浦东D组"/>
    <s v="浦东D组"/>
    <s v="后厨房工作未使用人字梯架"/>
    <s v="2.20  8068航后,后厨房工作未使用人字梯架,光脚踩在乘务员座椅上  范佳"/>
    <s v="放行检查发现并当场批评纠正,班组小组会议上宣贯,加强正确维修工作习惯的养成,"/>
    <s v="吴鑫"/>
    <s v="浦D"/>
    <x v="5"/>
    <x v="7"/>
    <x v="2"/>
  </r>
  <r>
    <n v="19"/>
    <s v="2019-02-22"/>
    <s v="浦东D组"/>
    <s v="浦东D组"/>
    <s v="控制员排班更改通知问题"/>
    <s v="2.21  航前控制员排班,低级别控制员排班时,当人员和时间变动,控制员未及时通知到个人,而是在大组群中更新排班图片  朱明明"/>
    <s v="班组小组会议上宣贯,控制员排班由高级别人员执行或监督低级别控制员执行"/>
    <s v="顾迪"/>
    <s v="浦D"/>
    <x v="6"/>
    <x v="8"/>
    <x v="1"/>
  </r>
  <r>
    <n v="20"/>
    <s v="2019-02-22"/>
    <s v="浦东D组"/>
    <s v="浦东D组"/>
    <s v="航后未使用电源车"/>
    <s v="2.20 9978航后,在由空余电源车的情况下,未使用地面电源车   江小波"/>
    <s v="小组长检查发现,通知电源车到位并使用,班小组宣贯"/>
    <s v="张扬"/>
    <s v="浦D"/>
    <x v="7"/>
    <x v="9"/>
    <x v="0"/>
  </r>
  <r>
    <n v="21"/>
    <s v="2019-02-22"/>
    <s v="浦东D组"/>
    <s v="浦东D组"/>
    <s v="固定卡箍未使用力矩扳手"/>
    <s v="2.20 6602飞机航后,更换主轮时,固定卡箍未按工卡使用力矩扳手,   许嘉仁"/>
    <s v="小组长检查发现,现场纠正并批评,小组重点监控,班小组宣贯,强调正确的维修习惯,严格按照工卡执行工作"/>
    <s v="张扬"/>
    <s v="浦D"/>
    <x v="4"/>
    <x v="5"/>
    <x v="1"/>
  </r>
  <r>
    <n v="22"/>
    <s v="2019-02-22"/>
    <s v="浦东D组"/>
    <s v="浦东D组"/>
    <s v="未图方便踩工具箱上工作"/>
    <s v="2.20 9978飞机航后,客舱更换头顶灯管,未图方便踩工具箱上工作  毛慧康"/>
    <s v="小组长检查发现,现场纠正并批评,班小组宣贯,强调正确的维修习惯"/>
    <s v="张扬"/>
    <s v="浦D"/>
    <x v="8"/>
    <x v="10"/>
    <x v="1"/>
  </r>
  <r>
    <n v="27"/>
    <s v="2019-02-20"/>
    <s v="浦东B组"/>
    <s v="浦东B组"/>
    <s v="发动机包皮锁扣钥匙放置在不同位置"/>
    <s v="2019.02.10，航前发现9978飞机发动机包皮锁扣钥匙未放置在一起。航后机械员刘斌、冯龙岗。检查发现后放在同一盒内。"/>
    <m/>
    <s v="施海峰"/>
    <s v="浦B"/>
    <x v="7"/>
    <x v="9"/>
    <x v="0"/>
  </r>
  <r>
    <n v="28"/>
    <s v="2019-02-20"/>
    <s v="浦东B组"/>
    <s v="浦东B组"/>
    <s v="航前前轮充气嘴盖未拧"/>
    <s v="2019.02.18.B6966，桥位90。航前检查发现前轮充气嘴盖未拧，放置在前轮盖上。发现后及时纠正。拧紧盖子。"/>
    <s v="立即纠正"/>
    <s v="施海峰"/>
    <s v="浦B"/>
    <x v="9"/>
    <x v="4"/>
    <x v="1"/>
  </r>
  <r>
    <n v="29"/>
    <s v="2019-02-20"/>
    <s v="浦东B组"/>
    <s v="浦东B组"/>
    <s v="192KB缺少一颗螺钉"/>
    <s v="2月18日航前机械员绕机时发现192KB拐角处缺少一颗螺钉，航后机械员是吴家斌"/>
    <s v="航前重新拆板更换基座后将螺钉装上"/>
    <s v="盛渊杰"/>
    <s v="浦B"/>
    <x v="2"/>
    <x v="2"/>
    <x v="1"/>
  </r>
  <r>
    <n v="30"/>
    <s v="2019-02-20"/>
    <s v="浦东B组"/>
    <s v="定检"/>
    <s v="静压孔管套飘带吸入到蒙皮进口活门里"/>
    <s v="2月14日6788航前检查发现静压孔管套飘带吸入到蒙皮进口活门里，航后是定检做的A检，离机时未检查"/>
    <s v="航前机械员发现后将飘带从活门里去除"/>
    <s v="盛渊杰"/>
    <s v="浦B"/>
    <x v="5"/>
    <x v="7"/>
    <x v="2"/>
  </r>
  <r>
    <n v="31"/>
    <s v="2019-02-20"/>
    <s v="浦东B组"/>
    <s v="浦东B组"/>
    <s v="下雨天耳机未放回耳机包内"/>
    <s v="2月12日下雨天，1646短停张晓晨张云，接机时和机组通完话后未将耳机放回耳机包内，有被雨淋湿的风险，在下雨天未做到工具设备的保护"/>
    <s v="放行发现后及时让机械员把耳机放回包内。"/>
    <s v="盛渊杰"/>
    <s v="浦B"/>
    <x v="8"/>
    <x v="11"/>
    <x v="1"/>
  </r>
  <r>
    <n v="55"/>
    <s v="2019-02-18"/>
    <s v="浦东D组"/>
    <s v="浦东D组"/>
    <s v="控制员排班，航班出港时间写错"/>
    <s v="2.15 控制员排班，未关注好航班时刻变化，航班出港时间写错   陶海涛"/>
    <s v="放行及时发现并纠正"/>
    <s v="顾迪"/>
    <s v="浦D"/>
    <x v="10"/>
    <x v="8"/>
    <x v="1"/>
  </r>
  <r>
    <n v="56"/>
    <s v="2019-02-18"/>
    <s v="浦东D组"/>
    <s v="浦东D组"/>
    <s v="电门忘记复位"/>
    <s v="2.15 6340航后周检工作，检查发动机SMR报告后，FADEC电门忘记复位  叶东旭"/>
    <s v="放行及时发现并纠正，班小组宣贯，手持工卡，严格按九字方针执行工作，特别是重复性工作按照工卡执行，收尾工作到位"/>
    <s v="胡颖"/>
    <s v="浦D"/>
    <x v="2"/>
    <x v="4"/>
    <x v="1"/>
  </r>
  <r>
    <n v="57"/>
    <s v="2019-02-18"/>
    <s v="浦东D组"/>
    <s v="浦东D组"/>
    <s v="静压孔保护架安装不到位"/>
    <s v="2.14 6965飞机航后工作结束，左侧静压孔保护架安装不到位，飘带夹在保护架下面，航后离机不到位且未对学员执行勤务进行复查     毛慧康"/>
    <s v="班小组宣贯，航后离机程序执行到位，特别是航后做过工作及飞机重要系统部件，加强复查"/>
    <s v="张崟"/>
    <s v="浦D"/>
    <x v="7"/>
    <x v="9"/>
    <x v="0"/>
  </r>
  <r>
    <n v="60"/>
    <s v="2019-02-17"/>
    <s v="浦东C组"/>
    <s v="浦东C组"/>
    <s v="忘记关闭货舱门控制手柄盖板"/>
    <s v="20190214，8537航后，责任人：当机机一唐正梁_x000a_学员杨磊检查完后货仓，关闭货仓门后忘记关闭控制手柄盖板，放行绕机时发现并关闭，报告人：付双双"/>
    <s v="现场纠正处理，班组通报"/>
    <s v="付双双"/>
    <s v="浦C"/>
    <x v="2"/>
    <x v="4"/>
    <x v="1"/>
  </r>
  <r>
    <n v="61"/>
    <s v="2019-02-17"/>
    <s v="浦东C组"/>
    <s v="浦东C组"/>
    <s v="放行复查周检工卡漏签"/>
    <s v="20190214。B8235 责任人：机械师揭俊超，_x000a_周检工卡里的温度项漏签，放行检查出补上，报告人许庆金"/>
    <s v="现场纠正处理，班组通报"/>
    <s v="许庆金"/>
    <s v="浦C"/>
    <x v="11"/>
    <x v="12"/>
    <x v="1"/>
  </r>
  <r>
    <n v="62"/>
    <s v="2019-02-17"/>
    <s v="浦东C组"/>
    <s v="浦东C组"/>
    <s v="开主轮舱门时未及时插上销子"/>
    <s v="2019 2.15 B1681，航后 责任人：任佳乐_x000a_学员唐天宇在打开主轮舱门时未及时插上销子，后经放行提醒后插上。报告人：冯晨"/>
    <s v="现场纠正处理"/>
    <s v="冯晨"/>
    <s v="浦C"/>
    <x v="2"/>
    <x v="13"/>
    <x v="0"/>
  </r>
  <r>
    <n v="63"/>
    <s v="2019-02-17"/>
    <s v="浦东C组"/>
    <s v="浦东C组"/>
    <s v="早航前忘借手电"/>
    <s v="2019.02.14 B-8317飞机8:15出港，责任人：机械师周敏，忘记借手电，工作准备不足，放心到场补借。报告人：赵江涛 周敏"/>
    <s v="班组通报批评"/>
    <s v="赵江涛"/>
    <s v="浦C"/>
    <x v="12"/>
    <x v="14"/>
    <x v="0"/>
  </r>
  <r>
    <n v="64"/>
    <s v="2019-02-17"/>
    <s v="浦东C组"/>
    <s v="浦东C组"/>
    <s v="更换HMU未按工卡顺序拔出跳开关"/>
    <s v="2019.02.14 B6962，责任人：机械师陈晓一，更换HMU未按工卡顺序拔出跳开关，导致断电后构型错误，燃油排放不彻底影响进度。报告人。倪侃。"/>
    <s v="班组通报总结经验"/>
    <s v="倪侃"/>
    <s v="浦C"/>
    <x v="4"/>
    <x v="5"/>
    <x v="1"/>
  </r>
  <r>
    <n v="70"/>
    <s v="2019-02-16"/>
    <s v="浦东A组"/>
    <s v="浦东A组"/>
    <s v="绕机不仔细"/>
    <s v="2月8日9957飞机王红纤绕机，未发现蓝系统液压勤务盖板盖好与机身不平齐，提醒后打开盖板检查确认锁扣正常没有损坏。分析，该技术员绕机未发现异常情况"/>
    <s v="措施，小组加强带教，对个人提出加强绕机检查行为规范要求。"/>
    <s v="黎驰"/>
    <s v="浦A"/>
    <x v="2"/>
    <x v="2"/>
    <x v="1"/>
  </r>
  <r>
    <n v="71"/>
    <s v="2019-02-16"/>
    <s v="浦东A组"/>
    <s v="浦东A组"/>
    <s v="保留单放错"/>
    <s v="2月7日短停发现6381飞机DD317726单放在6338飞机上，短停核实后取下飞机。"/>
    <s v="短停核实后取下飞机"/>
    <s v="杜唐蓓"/>
    <s v="浦A"/>
    <x v="5"/>
    <x v="7"/>
    <x v="2"/>
  </r>
  <r>
    <n v="72"/>
    <s v="2019-02-16"/>
    <s v="浦东A组"/>
    <s v="浦东A组"/>
    <s v="包皮撑杆没有安装到固定基座上"/>
    <s v="2月3日1870飞机航后发现右发右侧前部包皮撑杆没有安装到固定基座上(包皮的漆层有磨损，不涉及复合材料损失)，后重新装包皮撑杆。"/>
    <s v="已纠正"/>
    <s v="杜唐蓓"/>
    <s v="浦A"/>
    <x v="5"/>
    <x v="7"/>
    <x v="2"/>
  </r>
  <r>
    <n v="73"/>
    <s v="2019-02-16"/>
    <s v="浦东A组"/>
    <s v="浦东A组"/>
    <s v="没有写CLB"/>
    <s v="2月3日6619 关闭FC317222，只有TLB记录，没有写CLB  "/>
    <s v="已记录"/>
    <s v="付金龙"/>
    <s v="浦A"/>
    <x v="5"/>
    <x v="7"/>
    <x v="2"/>
  </r>
  <r>
    <n v="74"/>
    <s v="2019-02-16"/>
    <s v="浦东A组"/>
    <s v="浦东A组"/>
    <s v="CLB上没有填写维修记录"/>
    <s v="2月3日6736飞机Fc:317234，FC317235在TLB上已经关闭并填写TLB，但是CLB上没有填写维修记录.后由航后放行重新填写."/>
    <s v="后由航后放行重新填写."/>
    <s v="阳晶"/>
    <s v="浦A"/>
    <x v="5"/>
    <x v="7"/>
    <x v="2"/>
  </r>
  <r>
    <n v="75"/>
    <s v="2019-02-16"/>
    <s v="浦东A组"/>
    <s v="浦东A组"/>
    <s v="发动机FIN 写错"/>
    <s v="2月3日6736飞机TLB编号10265304，更换左发反推折流门，发动机FIN 写错成1000EM2，实际应该填写1000EM1。                            "/>
    <s v="已记录"/>
    <s v="阳晶"/>
    <s v="浦A"/>
    <x v="5"/>
    <x v="7"/>
    <x v="2"/>
  </r>
  <r>
    <n v="76"/>
    <s v="2019-02-16"/>
    <s v="浦东A组"/>
    <s v="浦东A组"/>
    <s v="卡箍丢失"/>
    <s v="2月4日6340航后检查发现蓝电动泵通风管与本体之间固定的卡箍丢失，航后依据工卡安装新的卡箍，检查正常。  "/>
    <s v="航后依据工卡安装新的卡箍，检查正常。  "/>
    <s v="肖君辉"/>
    <s v="浦A"/>
    <x v="5"/>
    <x v="7"/>
    <x v="2"/>
  </r>
  <r>
    <n v="77"/>
    <s v="2019-02-16"/>
    <s v="浦东A组"/>
    <s v="浦东A组"/>
    <s v="主电门开启后忘了关"/>
    <s v="1月31日6921飞机机械员1王健机上执行打印APU数据的时候，把主电门开启后忘了关闭，分析：机械员工作收尾执行不到位"/>
    <s v="措施：小组加强对该技术员带教。  "/>
    <s v="付金龙"/>
    <s v="浦A"/>
    <x v="2"/>
    <x v="4"/>
    <x v="1"/>
  </r>
  <r>
    <n v="78"/>
    <s v="2019-02-16"/>
    <s v="浦东A组"/>
    <s v="浦东A组"/>
    <s v="机械员缺少关注飞机是否连线"/>
    <s v="1月31日6921飞机航后机械员1王健绕机没有确认第二天飞机不回来，检查1号刹车1.5毫米没有更换，后续放行过去发现1号刹车不满足外站过夜标准，直接更换刹车。分析：机械员缺少关注飞机是否连线 ，是否会调整航班调到外站意识不够"/>
    <s v="措施：小组加强关注，外站过夜航班关注要求事项。  "/>
    <s v="付金龙"/>
    <s v="浦A"/>
    <x v="13"/>
    <x v="15"/>
    <x v="1"/>
  </r>
  <r>
    <n v="79"/>
    <s v="2019-02-16"/>
    <s v="浦东A组"/>
    <s v="浦东A组"/>
    <s v="工作准备不到位"/>
    <s v="1月31日8957飞机更换右侧导航灯组件，机械员朱子飞和丁帅营一开始铲胶铲错位置，铲一半看工卡核对发现不对，及时纠正，分析:机械员第一次做工作的时候工卡没有研究透，工作准备不到位"/>
    <s v="措施：小组提高工作准备要求及工卡分析执行到位能力。 "/>
    <s v="朱子飞"/>
    <s v="浦A"/>
    <x v="14"/>
    <x v="16"/>
    <x v="1"/>
  </r>
  <r>
    <n v="80"/>
    <s v="2019-02-16"/>
    <s v="浦东A组"/>
    <s v="浦东A组"/>
    <s v="填写tlb工作时将事件报告划掉"/>
    <s v="1月31日8317飞机技术员2赵广飞执行mcc工作指令填写tlb工作时将事件报告划掉，发现后纠正，分析：该技术员对维修记录填写有理解不到位情况"/>
    <s v="措施：小组内下个白班宣贯tlb填写规范。  "/>
    <s v="郁雨峰"/>
    <s v="浦A"/>
    <x v="11"/>
    <x v="17"/>
    <x v="1"/>
  </r>
  <r>
    <n v="81"/>
    <s v="2019-02-16"/>
    <s v="浦东A组"/>
    <s v="浦东A组"/>
    <s v="行为规范执行不到位"/>
    <s v="1月31日6619飞机技术员1周顺辉航后客舱使用一字螺刀的时候没有带工具箱上去，直接把螺丝刀拿上飞机，分析：该技术员行为规范执行不到位 "/>
    <s v="措施：小组加强客舱工作时工具使用注意事项，要求该技术员人员学习工作要求，执行到位。"/>
    <s v="陈成良"/>
    <s v="浦A"/>
    <x v="8"/>
    <x v="18"/>
    <x v="0"/>
  </r>
  <r>
    <n v="82"/>
    <s v="2019-02-16"/>
    <s v="浦东A组"/>
    <s v="浦东A组"/>
    <s v="主轮防尘冒没安装"/>
    <s v="1月31日桥位90，6602飞机航前发现1号主轮防尘冒没安装，航前测气压人员技术员1胡继康。分析：该技术员测气压工作收尾不到位。 "/>
    <s v="措施：小组加强对该技术员带教。"/>
    <s v="粟建华"/>
    <s v="浦A"/>
    <x v="9"/>
    <x v="4"/>
    <x v="1"/>
  </r>
  <r>
    <n v="83"/>
    <s v="2019-02-16"/>
    <s v="浦东A组"/>
    <s v="浦东A组"/>
    <s v="工作准备不充分"/>
    <s v="1月31日6340飞机，技术员3 李志勇航后AIR BLEED 维护信息排故，没有借用环路测试仪，仅借用了万用表(不能测试环路的阻抗)工作准备不充分。分析:初次执行工作，对特殊工具不了解，工具准备不足。"/>
    <s v="措施：小组宣贯特殊工作的工具需求，加强对该技术员的带教。 "/>
    <s v="阳晶"/>
    <s v="浦A"/>
    <x v="12"/>
    <x v="14"/>
    <x v="0"/>
  </r>
  <r>
    <n v="84"/>
    <s v="2019-02-16"/>
    <s v="浦东A组"/>
    <s v="浦东A组"/>
    <s v="未按保留要求执行"/>
    <s v="1月31日6861四小时，检查发现1月31号白班办理DD：左大翼2号燃油泵低压，无M项，有O项，有挂牌要求，O项没有要求要拔C/B，但白班拔了左大翼2号燃油泵的C/B，并挂C/B夹子，与MEL要求不符。"/>
    <s v="已按保留单要求纠正。 "/>
    <s v="肖君辉"/>
    <s v="浦A"/>
    <x v="5"/>
    <x v="7"/>
    <x v="2"/>
  </r>
  <r>
    <n v="85"/>
    <s v="2019-02-16"/>
    <s v="浦东A组"/>
    <s v="浦东A组"/>
    <s v="飞机上有三本FLB"/>
    <s v="1月31日短停放行人员赵国正检查发现1005飞机上有三本FLB，其中两本FLB封面编号一样"/>
    <s v="经过查询系统确认为本上手写错误，确认后修改正确。"/>
    <s v="赵国正"/>
    <s v="浦A"/>
    <x v="5"/>
    <x v="7"/>
    <x v="2"/>
  </r>
  <r>
    <n v="86"/>
    <s v="2019-02-16"/>
    <s v="浦东A组"/>
    <s v="浦东A组"/>
    <s v="绕机不仔细"/>
    <s v="1月31日8458飞机595，技术员1陈俊杰航后绕机未发现清洁黄电泵和蓝电泵舱内油迹，分析：该技术员绕机检查清洁不到位"/>
    <s v="措施：现场提醒指出纠正，小组内加强对其带教，对个人提出加强绕机检查规范要求。"/>
    <s v="黎驰"/>
    <s v="浦A"/>
    <x v="15"/>
    <x v="19"/>
    <x v="0"/>
  </r>
  <r>
    <n v="87"/>
    <s v="2019-02-16"/>
    <s v="浦东A组"/>
    <s v="浦东A组"/>
    <s v="TLB写本了，但是CLB没有写本"/>
    <s v="1月31日航后检查发现6619飞机30日夜班关闭FC（SG）317222后TLB写本了，但是CLB没有写本回复。"/>
    <s v="已记录"/>
    <s v="粟建华"/>
    <s v="浦A"/>
    <x v="5"/>
    <x v="7"/>
    <x v="2"/>
  </r>
  <r>
    <n v="88"/>
    <s v="2019-02-16"/>
    <s v="浦东B组"/>
    <s v="浦东B组"/>
    <s v="更换客舱灯管未第一时间拿下飞机"/>
    <s v="2019.02.09航后B-6963飞机81号桥位机械员王磊更换客舱灯管未第一时间拿下飞机，后复查时发现并拿下"/>
    <m/>
    <s v="宾浩"/>
    <s v="浦B"/>
    <x v="0"/>
    <x v="20"/>
    <x v="0"/>
  </r>
  <r>
    <n v="89"/>
    <s v="2019-02-16"/>
    <s v="浦东B组"/>
    <s v="浦东B组"/>
    <s v="排风扇超控电门未复位"/>
    <s v="2019.02.13航后B-8587飞机桥位56号机组超控排风扇，机械员张凡最后离机时未发现。航前人员发现并复位"/>
    <m/>
    <s v="宾浩"/>
    <s v="浦B"/>
    <x v="2"/>
    <x v="2"/>
    <x v="1"/>
  </r>
  <r>
    <n v="90"/>
    <s v="2019-02-16"/>
    <s v="浦东B组"/>
    <s v="浦东航线"/>
    <s v="航后着陆灯未收上"/>
    <s v="2019年2月13号航后机械员张凡B-8587 56号桥位着陆灯未收上，航前人员发现"/>
    <m/>
    <s v="宾浩"/>
    <s v="浦B"/>
    <x v="2"/>
    <x v="4"/>
    <x v="1"/>
  </r>
  <r>
    <n v="3"/>
    <s v="2019-02-15"/>
    <s v="浦东C组"/>
    <s v="浦东C组"/>
    <s v="发动机滑油面板锁扣虚扣"/>
    <s v="2019.02.13 304H 短停 责任人：机械1员翁少康_x000a_绕机检查完右发滑油口盖后，面板锁扣未完全扣好，后被放行发现并纠正。报告人：陈晓一"/>
    <s v="现场纠正处理，班组通报"/>
    <s v="陈晓一"/>
    <s v="浦C"/>
    <x v="2"/>
    <x v="4"/>
    <x v="1"/>
  </r>
  <r>
    <n v="4"/>
    <s v="2019-02-15"/>
    <s v="浦东C组"/>
    <s v="浦东C组"/>
    <s v="拆除烧水器忘拔跳开关"/>
    <s v="2019.02.10 6735飞机 航后 责任人：机械员3谢志权_x000a_执行前厨房咖啡机处漏水排故工作，在拆除前厨房烧水器时忘拔跳开关，仅关闭烧水器，由放行发现后及时拨出。报告人：曹立营"/>
    <s v="现场纠正处理，班组通报"/>
    <s v="曹立营"/>
    <s v="浦C"/>
    <x v="4"/>
    <x v="5"/>
    <x v="1"/>
  </r>
  <r>
    <n v="5"/>
    <s v="2019-02-15"/>
    <s v="浦东C组"/>
    <s v="浦东C组"/>
    <s v="工作准备不到位"/>
    <s v="20190210 B-8457 航后 责任人：机械师郑雄。_x000a_工作准备不到位，没借反推失效安全销，用的HCU本体销子，关右侧包皮时才想起销子还未恢复，影响了工作效率，也有很大安全隐患。"/>
    <s v="现场纠正处理，班组通报批评"/>
    <s v="陈晓一"/>
    <s v="浦C"/>
    <x v="4"/>
    <x v="5"/>
    <x v="1"/>
  </r>
  <r>
    <n v="1"/>
    <s v="2019-02-15"/>
    <s v="浦东C组"/>
    <s v="浦东C组"/>
    <s v="航后工卡检查条目已打勾，但签署栏未签"/>
    <s v="2019.02.14 B6787航后，责任人机械员2王威，飞机到位后90分钟，三处航后工卡检查条目已打勾，但签署栏未签字，小组长巡查发现纠正，_x000a_发现人+上报人：杨树勇"/>
    <s v="现场纠正处理，"/>
    <s v="杨树勇"/>
    <s v="浦C"/>
    <x v="11"/>
    <x v="21"/>
    <x v="0"/>
  </r>
  <r>
    <n v="2"/>
    <s v="2019-02-15"/>
    <s v="浦东C组"/>
    <s v="浦东C组"/>
    <s v="件号录入错误"/>
    <s v="20190210  B6602 航后 责任人：机械员一顾琛奕，在录拆装时赶时间把装上件序号录错，放行复查发现纠正。报告人许庆金"/>
    <s v="现场纠正处理，"/>
    <s v="许庆金"/>
    <s v="浦C"/>
    <x v="11"/>
    <x v="22"/>
    <x v="1"/>
  </r>
  <r>
    <n v="10"/>
    <s v="2019-02-14"/>
    <s v="浦东D组"/>
    <s v="浦东D组"/>
    <s v="航前灯光检查滑行灯未及时关"/>
    <s v="2.11 6948航前，工作者检查完外部灯光后，滑行灯未及时关   朱明明"/>
    <s v="放行检查发现并纠正，班小组宣贯，工卡执行收尾到位"/>
    <s v="顾迪"/>
    <s v="浦D"/>
    <x v="9"/>
    <x v="4"/>
    <x v="1"/>
  </r>
  <r>
    <n v="7"/>
    <s v="2019-02-14"/>
    <s v="浦东D组"/>
    <s v="浦东D组"/>
    <s v="航后饮用水放水跳开关面板未及时复位"/>
    <s v="2.11 6948航后，饮用水排放完成后，跳开关面板未及时关上       陈佑"/>
    <s v="班小组宣贯，加强学员勤务带教学习及工作复查"/>
    <s v="吴鑫"/>
    <s v="浦D"/>
    <x v="2"/>
    <x v="4"/>
    <x v="1"/>
  </r>
  <r>
    <n v="9"/>
    <s v="2019-02-14"/>
    <s v="浦东D组"/>
    <s v="浦东D组"/>
    <s v="航后放水不彻底"/>
    <s v="2.11 8956航后，饮用水箱放水不彻底，未排放干净，    吴灵智"/>
    <s v="放行检查发现并纠正，班小组宣贯，工卡执行到位"/>
    <s v="张盛"/>
    <s v="浦D"/>
    <x v="2"/>
    <x v="5"/>
    <x v="1"/>
  </r>
  <r>
    <n v="8"/>
    <s v="2019-02-14"/>
    <s v="浦东D组"/>
    <s v="浦东D组"/>
    <s v="旧CLB未用完，启用新本"/>
    <s v="2.11 8955航后，旧CLB未使用完的情况下，就开始启用新本    谢长宏"/>
    <s v="班小组宣贯，记录本使用前要检查仔细"/>
    <s v="张盛"/>
    <s v="浦D"/>
    <x v="11"/>
    <x v="17"/>
    <x v="1"/>
  </r>
  <r>
    <n v="21"/>
    <s v="2019-02-12"/>
    <s v="浦东B组"/>
    <s v="浦东B组"/>
    <s v="航后打开主轮舱，右侧舱门操控手柄未插销子"/>
    <s v="2月9日，94#，B-6602，闫生辉，机械员1，航后打开主轮舱，右侧舱门操控手柄未插销子，放行绕机时发现，安装插销"/>
    <m/>
    <s v="周亮"/>
    <s v="浦B"/>
    <x v="2"/>
    <x v="13"/>
    <x v="0"/>
  </r>
  <r>
    <n v="23"/>
    <s v="2019-02-12"/>
    <s v="浦东B组"/>
    <s v="浦东B组"/>
    <s v="连接拖把后轮子未收起"/>
    <s v="2019.02.10，桥位593，B6965飞机航前学员王兴磊连接拖车拖把后未将拖把上的轮子收起，放行看见后将轮子收起。"/>
    <m/>
    <s v="刘文正"/>
    <s v="浦B"/>
    <x v="16"/>
    <x v="23"/>
    <x v="1"/>
  </r>
  <r>
    <n v="30"/>
    <s v="2019-02-11"/>
    <s v="浦东D组"/>
    <s v="浦东D组"/>
    <s v="控制员排班工作内容写错"/>
    <s v="2.7 夜班，控制员排班，航后工作内容写错行，6963飞机工作写到208A飞机，引气工作者误导   陶海涛"/>
    <s v="控制员主控及时检查发现并纠正"/>
    <s v="董建成"/>
    <s v="浦D"/>
    <x v="10"/>
    <x v="8"/>
    <x v="1"/>
  </r>
  <r>
    <n v="36"/>
    <s v="2019-02-11"/>
    <s v="浦东C组"/>
    <s v="虹桥C组"/>
    <s v="指挥飞机进港未滑到停止线"/>
    <s v="20190209 白班6921短停 责任人：教员机械员三陈赟_x000a_机位815 接机时机械员1顾琛奕在停止线处，学员杨晨指挥。飞机快滑至停止线时顾琛弈刚抬起双手给出慢行手势时，学员就做出停止姿势，飞机随即停止关车。导致飞机未停在规定位置。索性不影响客梯车和加油车等勤务车辆保障。事后询问学员原因可能是紧张导致。该学员当时是第三次接机指挥。_x000a__x000a_报告人冯晨"/>
    <s v="班组通报。班组将重新对学员统一组织接机演练。"/>
    <s v="冯晨"/>
    <s v="浦C"/>
    <x v="3"/>
    <x v="24"/>
    <x v="1"/>
  </r>
  <r>
    <n v="39"/>
    <s v="2019-02-11"/>
    <s v="浦东C组"/>
    <s v="浦东C组"/>
    <s v="航后救生衣掉落检查不到位"/>
    <s v="2019.02.06  B-8408 航后 责任人：机械员2黄家彪_x000a_客舱检查不到位，救生衣掉落未收起放回原处，后放行检查客舱发现，放回原处。报告人：赵江涛。"/>
    <s v="现场纠正处理"/>
    <s v="赵江涛"/>
    <s v="浦C"/>
    <x v="2"/>
    <x v="25"/>
    <x v="0"/>
  </r>
  <r>
    <n v="29"/>
    <s v="2019-02-11"/>
    <s v="浦东D组"/>
    <s v="浦东D组"/>
    <s v="送机未与牵引杆保持3米距离以上"/>
    <s v="2.9 208A航前送机，戴耳机人员未与牵引杆保持3米距离以上安全距离  丘泽峰"/>
    <s v="放行送机及时发现并纠正，班小组宣贯，当事人小组长重新监督培训接送机程序并监督考核"/>
    <s v="王星华"/>
    <s v="浦D"/>
    <x v="16"/>
    <x v="26"/>
    <x v="0"/>
  </r>
  <r>
    <n v="37"/>
    <s v="2019-02-11"/>
    <s v="浦东C组"/>
    <s v="浦东C组"/>
    <s v="复查发现工卡签署有误"/>
    <s v="2019.2.7  B-1808  航后 责任人：机械员2王威 _x000a_  航后工作一般目视检查起落架刹车组件，工卡签署NRC检查结论栏签署错误，2.7早检查工卡发现，责任人：王威 杨树勇"/>
    <s v="现场纠正处理，班组通报"/>
    <s v="杨树勇"/>
    <s v="浦C"/>
    <x v="11"/>
    <x v="12"/>
    <x v="1"/>
  </r>
  <r>
    <n v="38"/>
    <s v="2019-02-11"/>
    <s v="浦东C组"/>
    <s v="浦东C组"/>
    <s v="冷转发动机后未及时复原防撞锥"/>
    <s v="20190206.B-1870  航后 责任人：机械师王晓林_x000a_孔探前冷转发动机后未及时复原防撞锥，后放行到场提醒复原。报告人：方坤"/>
    <s v="现场纠正处理，班组通报"/>
    <s v="方坤"/>
    <s v="浦C"/>
    <x v="17"/>
    <x v="4"/>
    <x v="1"/>
  </r>
</pivotCacheRecords>
</file>

<file path=xl/pivotCache/pivotCacheRecords4.xml><?xml version="1.0" encoding="utf-8"?>
<pivotCacheRecords xmlns="http://schemas.openxmlformats.org/spreadsheetml/2006/main" xmlns:r="http://schemas.openxmlformats.org/officeDocument/2006/relationships" count="40">
  <r>
    <n v="93"/>
    <s v="2019-02-26"/>
    <s v="浦东D组"/>
    <s v="浦东D组"/>
    <s v="航后未安装禁止打压警告标牌"/>
    <s v="2.23 6736航后，更换翼上滑梯工作，未安装禁止打压警告标牌   姚磊"/>
    <s v="放行检查发现，当场批评教育，提醒后挂牌，班小组宣贯"/>
    <s v="吴鑫"/>
    <s v="浦D"/>
    <x v="0"/>
    <x v="0"/>
    <x v="0"/>
    <m/>
    <s v="姚磊"/>
    <m/>
    <m/>
    <s v="D1"/>
    <e v="#N/A"/>
    <e v="#N/A"/>
  </r>
  <r>
    <n v="95"/>
    <s v="2019-02-26"/>
    <s v="浦东D组"/>
    <s v="浦东D组"/>
    <s v="航材准备完毕后忘记带至现场"/>
    <s v="2.23 8457航后，工作准备好，清点完所需航材后，未将航材带至现场，后询问控制员发现航材在办公室未带出    江小波"/>
    <s v="放行检查发现并当场批评"/>
    <s v="胡颖"/>
    <s v="浦D"/>
    <x v="1"/>
    <x v="1"/>
    <x v="0"/>
    <m/>
    <s v="江小波"/>
    <m/>
    <m/>
    <s v="D2"/>
    <e v="#N/A"/>
    <e v="#N/A"/>
  </r>
  <r>
    <n v="96"/>
    <s v="2019-02-26"/>
    <s v="浦东D组"/>
    <s v="浦东D组"/>
    <s v="飞机上工作未提前准备备用工具箱"/>
    <s v="2.23 8235航后，机上工作需要工具，但未提前借用备用工具箱   翟盖兴"/>
    <s v="放行检查发现并当场批评，提醒机械员借用备用工具箱后，开始工作"/>
    <s v="顾迪"/>
    <s v="浦D"/>
    <x v="2"/>
    <x v="2"/>
    <x v="0"/>
    <m/>
    <s v="翟盖兴"/>
    <m/>
    <m/>
    <s v="D6"/>
    <e v="#N/A"/>
    <e v="#N/A"/>
  </r>
  <r>
    <n v="97"/>
    <s v="2019-02-26"/>
    <s v="浦东D组"/>
    <s v="浦东D组"/>
    <s v="发动机工作未按要求使用尖角保护套"/>
    <s v="2.23 8535航后，600FH工作，左发未按要求使用尖角保护套，有借  范佳"/>
    <s v="放行检查发现并当场批评教育，提醒后安装"/>
    <s v="李剑林"/>
    <s v="浦D"/>
    <x v="0"/>
    <x v="3"/>
    <x v="0"/>
    <m/>
    <s v="范佳"/>
    <m/>
    <m/>
    <s v="D1"/>
    <e v="#N/A"/>
    <e v="#N/A"/>
  </r>
  <r>
    <n v="104"/>
    <s v="2019-02-26"/>
    <s v="浦东B组"/>
    <s v="浦东B组"/>
    <s v="21日航后1857航后廊桥撤离后客舱门未关闭，拉了警示带，下雨，客舱有进水风险"/>
    <s v="21日航后1857航后廊桥撤离后客舱门未关闭，拉了警示带，下雨，客舱有进水风险_x000a_机械员吕凯   发现后立即纠正"/>
    <s v="立即纠正"/>
    <s v="包振宁"/>
    <s v="浦B"/>
    <x v="3"/>
    <x v="4"/>
    <x v="0"/>
    <m/>
    <s v="吕凯"/>
    <m/>
    <m/>
    <s v="B3"/>
    <e v="#N/A"/>
    <e v="#N/A"/>
  </r>
  <r>
    <n v="105"/>
    <s v="2019-02-26"/>
    <s v="浦东B组"/>
    <s v="浦东B组"/>
    <s v="24日6949航后客舱小桌板锁扣损坏未查出"/>
    <s v="24日6949航后客舱小桌板锁扣损坏机械员万辞迎未查出，立即纠正"/>
    <s v="立即纠正"/>
    <s v="赵晓峰"/>
    <s v="浦B"/>
    <x v="4"/>
    <x v="5"/>
    <x v="1"/>
    <m/>
    <s v="万辞迎"/>
    <m/>
    <m/>
    <s v="B6"/>
    <e v="#N/A"/>
    <e v="#N/A"/>
  </r>
  <r>
    <n v="106"/>
    <s v="2019-02-26"/>
    <s v="浦东B组"/>
    <s v="浦东B组"/>
    <s v="特殊过站下雨天没有发现货运人员打开前货舱门导致我们没有第一时间做好保护"/>
    <s v="2019.02.22  B6921飞机特殊过站，桥位84，天气下雨需做前货舱门手柄保护。机械员吴家斌，尼桑先做后货舱门的保护，未发现前货舱门已被货运人员打开卸货导致我们没有第一时间做好保护。后放行人员发现让货运人员停止卸货并做好前货舱门手柄的保护"/>
    <m/>
    <s v="刘文正"/>
    <s v="浦B"/>
    <x v="5"/>
    <x v="6"/>
    <x v="0"/>
    <m/>
    <s v="吴家斌"/>
    <s v="倪桑"/>
    <m/>
    <s v="B6"/>
    <s v="B2"/>
    <e v="#N/A"/>
  </r>
  <r>
    <n v="76"/>
    <s v="2019-02-27"/>
    <s v="浦东B组"/>
    <s v="浦东航线"/>
    <s v="航后忘带镜面抹布"/>
    <s v="6338航后忘带镜面抹布。傅忠意"/>
    <s v="后叫机务车送，现场批评当机机械员，告诫其工作准备的重要性。"/>
    <s v="杨乔松"/>
    <s v="浦B"/>
    <x v="1"/>
    <x v="7"/>
    <x v="0"/>
    <m/>
    <s v="傅忠意"/>
    <m/>
    <m/>
    <s v="B6"/>
    <e v="#N/A"/>
    <e v="#N/A"/>
  </r>
  <r>
    <n v="77"/>
    <s v="2019-02-27"/>
    <s v="浦东B组"/>
    <s v="浦东航线"/>
    <s v="航后未在规定时间内放水"/>
    <s v="8458航后工作未在规定时间内放水。刘斌"/>
    <s v="后续询问机械员原因为：有油液工作需洗手，防止污染客舱。"/>
    <s v="杨乔松"/>
    <s v="浦B"/>
    <x v="4"/>
    <x v="8"/>
    <x v="0"/>
    <m/>
    <s v="刘斌"/>
    <m/>
    <m/>
    <s v="B5"/>
    <e v="#N/A"/>
    <e v="#N/A"/>
  </r>
  <r>
    <n v="16"/>
    <s v="2019-02-28"/>
    <s v="浦东A组"/>
    <s v="浦东A组"/>
    <s v="轮挡放错停机线"/>
    <s v="2月20日6962 A320飞机短停接机，学员毛欣粤技术员周思轶将轮挡放置在321主轮线上，提醒后纠正，分析，该机技术员学员未确认清楚停机线放置轮挡"/>
    <s v="措施，对相关个人提出批评，小组内加强带教。"/>
    <s v="黎驰"/>
    <s v="浦A"/>
    <x v="6"/>
    <x v="9"/>
    <x v="1"/>
    <m/>
    <s v="毛欣粤"/>
    <s v="周思轶"/>
    <m/>
    <s v="A6"/>
    <s v="A1"/>
    <e v="#N/A"/>
  </r>
  <r>
    <n v="17"/>
    <s v="2019-02-28"/>
    <s v="浦东A组"/>
    <s v="浦东A组"/>
    <s v="副驾侧DOME灯暗位不亮，航后没有检查出来"/>
    <s v="2月20日6921飞机技术员2王红千，副驾侧DOME灯暗位不亮，航后没有检查出来，分析，该技术员绕机检查不仔细不到位"/>
    <s v="措施，小组内加强带教，对其个人提出绕机检查要求，并做监督考核。"/>
    <s v="付金龙"/>
    <s v="浦A"/>
    <x v="4"/>
    <x v="5"/>
    <x v="1"/>
    <m/>
    <s v="王红千"/>
    <m/>
    <m/>
    <s v="A1"/>
    <e v="#N/A"/>
    <e v="#N/A"/>
  </r>
  <r>
    <n v="18"/>
    <s v="2019-02-28"/>
    <s v="浦东A组"/>
    <s v="浦东A组"/>
    <s v="客舱更换灯管工作没有写本"/>
    <s v="2月20日6948飞机技术员1段一东，执行客舱更换灯管工作没有写本，提示后完成写本。分析，该技术员执行工作填写维修记录意识不足，"/>
    <s v="措施，小组加强带教。"/>
    <s v="黎驰"/>
    <s v="浦A"/>
    <x v="7"/>
    <x v="10"/>
    <x v="1"/>
    <m/>
    <s v="段一东"/>
    <m/>
    <m/>
    <s v="A6"/>
    <e v="#N/A"/>
    <e v="#N/A"/>
  </r>
  <r>
    <n v="19"/>
    <s v="2019-02-28"/>
    <s v="浦东A组"/>
    <s v="浦东A组"/>
    <s v="货舱门防护未拍照反馈"/>
    <s v="2月20日6948飞机技术员1段一东，航后做雨天货仓门防护，有执行贴袋子保护，没有拍照反馈，分析，该技术员未按照要求将工作执行到位"/>
    <s v="措施，小组内加强带教，对货仓门防护及反馈形式再做讲解。"/>
    <s v="黎驰"/>
    <s v="浦A"/>
    <x v="5"/>
    <x v="11"/>
    <x v="0"/>
    <m/>
    <s v="段一东"/>
    <m/>
    <m/>
    <s v="A6"/>
    <e v="#N/A"/>
    <e v="#N/A"/>
  </r>
  <r>
    <n v="20"/>
    <s v="2019-02-28"/>
    <s v="浦东A组"/>
    <s v="浦东A组"/>
    <s v="没有按照工卡要求使用高温防咬剂"/>
    <s v="2月20日8536飞机技术员3李国振，执行2发点火电嘴和点火导线检查工作，没有按照工卡要求使用高温防咬剂，对高温防咬剂和石墨防咬剂使用不清楚，已纠正；分析，该技术员工作技能存在不足"/>
    <s v="措施，小组内加强带教。"/>
    <s v="粟建华"/>
    <s v="浦A"/>
    <x v="1"/>
    <x v="7"/>
    <x v="0"/>
    <m/>
    <s v="李国振"/>
    <m/>
    <m/>
    <s v="A4"/>
    <e v="#N/A"/>
    <e v="#N/A"/>
  </r>
  <r>
    <n v="21"/>
    <s v="2019-02-28"/>
    <s v="浦东A组"/>
    <s v="浦东A组"/>
    <s v="普查工作未及时执行"/>
    <s v="2月20日航后8315飞机，航后MCC工作普查本场飞机下部防撞灯密封堵头，技术员1吴至孟在飞机快放行时，才知晓飞机有此工作并需要写本，发现后续补写TLb。分析: 该机技术员未及时获知本机普查工作内容，该工作通知时间也较晚，部分机械员未及时获知，存在工作漏做风险"/>
    <s v="措施：对于当日MCC下发的普查工作，所有技术员和放行都需要主动了解其工作内容，各小组对此加强对组员要求宣贯。"/>
    <s v="阳晶"/>
    <s v="浦A"/>
    <x v="8"/>
    <x v="12"/>
    <x v="1"/>
    <m/>
    <s v="吴至孟"/>
    <m/>
    <m/>
    <s v="A3"/>
    <e v="#N/A"/>
    <e v="#N/A"/>
  </r>
  <r>
    <n v="23"/>
    <s v="2019-02-28"/>
    <s v="浦东A组"/>
    <s v="浦东A组"/>
    <s v="锁扣卡住"/>
    <s v="2月16日8459飞机技术员3周思轶关v2500反推时下部锁扣未拉住的情况下关导致锁扣卡住，后及时纠正"/>
    <s v="现场批评指正，小组加强带教。"/>
    <s v="郁雨峰"/>
    <s v="浦A"/>
    <x v="0"/>
    <x v="13"/>
    <x v="0"/>
    <m/>
    <s v="周思轶"/>
    <m/>
    <m/>
    <s v="A1"/>
    <e v="#N/A"/>
    <e v="#N/A"/>
  </r>
  <r>
    <n v="24"/>
    <s v="2019-02-28"/>
    <s v="浦东A组"/>
    <s v="浦东A组"/>
    <s v="关闭保留单时英文没写"/>
    <s v="2月16日6340飞机航后关闭保留单时，英文没写，技术员3祝辉明，分析，该技术员关闭保留单检查不认真"/>
    <s v="措施，对个人提出批评改进要求。"/>
    <s v="黎驰"/>
    <s v="浦A"/>
    <x v="9"/>
    <x v="14"/>
    <x v="1"/>
    <m/>
    <s v="祝辉明"/>
    <m/>
    <m/>
    <s v="A2"/>
    <e v="#N/A"/>
    <e v="#N/A"/>
  </r>
  <r>
    <n v="25"/>
    <s v="2019-02-28"/>
    <s v="浦东A组"/>
    <s v="浦东A组"/>
    <s v="现场摆放混乱"/>
    <s v="2月16日6341飞机航后驾驶舱现场废纸工卡标牌摆放混乱，技术员韩宏珂朱崔华，分析，该技术员工作现场管理不到位"/>
    <s v="措施，小组内加强带教管理。"/>
    <s v="黎驰"/>
    <s v="浦A"/>
    <x v="3"/>
    <x v="15"/>
    <x v="0"/>
    <m/>
    <s v="韩宏珂"/>
    <s v="朱崔华"/>
    <m/>
    <s v="A6"/>
    <s v="A6"/>
    <e v="#N/A"/>
  </r>
  <r>
    <n v="26"/>
    <s v="2019-02-28"/>
    <s v="浦东A组"/>
    <s v="浦东A组"/>
    <s v="绕机不仔细"/>
    <s v="2月16日B-6341技术员1朱崔华客舱绕机不仔细，座椅检查没有按照18年11月11日新机一客舱培训要求的将后倾的座椅调节到竖直位，来检查判断可能有问题的座椅。航后检查发现24A座椅靠背调节按钮卡在按入位，受力后倾；已纠正。分析，该技术员绕机检查不规范"/>
    <s v="措施，小组内培训，加强带教。 "/>
    <s v="粟建华"/>
    <s v="浦A"/>
    <x v="4"/>
    <x v="5"/>
    <x v="1"/>
    <m/>
    <s v="朱崔华"/>
    <m/>
    <m/>
    <s v="A6"/>
    <e v="#N/A"/>
    <e v="#N/A"/>
  </r>
  <r>
    <n v="27"/>
    <s v="2019-02-28"/>
    <s v="浦东A组"/>
    <s v="浦东A组"/>
    <s v="串件单上软件件号填写不全"/>
    <s v="2月13日8315飞机技术员3李志勇执行adiru串件工作，串件单上只写了1个软件件号，经核实有3个软件件号，及时纠正。分析，该技术员维修记录填写不规范"/>
    <s v="措施，小组内对个人进行维修记录填写要求培训。 "/>
    <s v="郁雨峰"/>
    <s v="浦A"/>
    <x v="10"/>
    <x v="16"/>
    <x v="1"/>
    <m/>
    <s v="李志勇"/>
    <m/>
    <m/>
    <s v="A3"/>
    <e v="#N/A"/>
    <e v="#N/A"/>
  </r>
  <r>
    <n v="18"/>
    <s v="2019-03-08"/>
    <s v="浦东D组"/>
    <s v="MCC"/>
    <s v="航后，发现6949量线排故指令单内容制定错误"/>
    <s v="3.3 6949航后量线排故过程中，放行和工作者发现6949量线排故指令单内容制定错误，导致进入误区"/>
    <s v="放行及时与MCC进行沟通确认并顺利完成排故工作内容"/>
    <s v="胡颖"/>
    <s v="浦D"/>
    <x v="11"/>
    <x v="17"/>
    <x v="2"/>
    <m/>
    <s v="N/A"/>
    <m/>
    <m/>
    <e v="#N/A"/>
    <e v="#N/A"/>
    <e v="#N/A"/>
  </r>
  <r>
    <n v="19"/>
    <s v="2019-03-07"/>
    <s v="浦东D组"/>
    <s v="浦东D组"/>
    <s v="对工卡理解有误，未找到具体工作部件"/>
    <s v="2.27   6736航后，测量传感器工作，工作者对工卡理解有误，未找到具体传感器部件 黄艳坤"/>
    <s v="放行当场检查发现并辅导完成工作，班小组宣贯，加强社招人员工卡能力及机型培训"/>
    <s v="张扬"/>
    <s v="浦D"/>
    <x v="12"/>
    <x v="18"/>
    <x v="1"/>
    <m/>
    <s v="黄艳坤"/>
    <m/>
    <m/>
    <s v="D4"/>
    <e v="#N/A"/>
    <e v="#N/A"/>
  </r>
  <r>
    <n v="20"/>
    <s v="2019-03-07"/>
    <s v="浦东D组"/>
    <s v="浦东D组"/>
    <s v="对工卡理解有误，未按要求执行工作"/>
    <s v="3.3 1871航后，水系统消毒工作，工作者对工卡理解有误，未按工卡要求顺序更换水滤  黄艳坤"/>
    <s v="放行当场检查发现并辅助完成工作，班小组宣贯，加强社招人员工卡能力培训"/>
    <s v="顾迪"/>
    <s v="浦D"/>
    <x v="0"/>
    <x v="19"/>
    <x v="1"/>
    <m/>
    <s v="黄艳坤"/>
    <m/>
    <m/>
    <s v="D4"/>
    <e v="#N/A"/>
    <e v="#N/A"/>
  </r>
  <r>
    <n v="21"/>
    <s v="2019-03-07"/>
    <s v="浦东D组"/>
    <s v="浦东D组"/>
    <s v="工作准备不足未借电子清洁剂"/>
    <s v="2.27 1808航后，有涉及电插头断开检查相关工作，工作准备不足，未借电子清洁剂  胡志强"/>
    <s v="放行检查发现并纠正"/>
    <s v="张盛"/>
    <s v="浦D"/>
    <x v="1"/>
    <x v="7"/>
    <x v="0"/>
    <m/>
    <s v="胡智强"/>
    <m/>
    <m/>
    <s v="D2"/>
    <e v="#N/A"/>
    <e v="#N/A"/>
  </r>
  <r>
    <n v="22"/>
    <s v="2019-03-07"/>
    <s v="浦东D组"/>
    <s v="浦东D组"/>
    <s v="工作准备不足，未借电子清洁剂"/>
    <s v="2.27 208A航后，有涉及电插头断开检查相关工作，工作准备不足，未借电子清洁剂  陆叶"/>
    <s v="放行检查发现并纠正"/>
    <s v="王星华"/>
    <s v="浦D"/>
    <x v="1"/>
    <x v="7"/>
    <x v="0"/>
    <m/>
    <s v="陆叶"/>
    <m/>
    <m/>
    <s v="D1"/>
    <e v="#N/A"/>
    <e v="#N/A"/>
  </r>
  <r>
    <n v="23"/>
    <s v="2019-03-07"/>
    <s v="浦东D组"/>
    <s v="浦东D组"/>
    <s v="航后工作前未及时了解飞机结构损伤状态"/>
    <s v="2.27 8536航后，工作准备不足，航后工作前未及时了解飞机结构损伤状态  徐帅"/>
    <s v="放行检查发现并监督机械员查看飞机技术状态，班小组宣贯"/>
    <s v="顾迪"/>
    <s v="浦D"/>
    <x v="12"/>
    <x v="20"/>
    <x v="1"/>
    <m/>
    <s v="徐帅"/>
    <m/>
    <m/>
    <s v="D4"/>
    <e v="#N/A"/>
    <e v="#N/A"/>
  </r>
  <r>
    <n v="24"/>
    <s v="2019-03-07"/>
    <s v="浦东D组"/>
    <s v="浦东D组"/>
    <s v="工作准备不足未提交航材"/>
    <s v="2.27 8536航后，工作准备不足，未提交所需航材   徐帅"/>
    <s v="放行检查发现并纠正"/>
    <s v="顾迪"/>
    <s v="浦D"/>
    <x v="1"/>
    <x v="21"/>
    <x v="1"/>
    <m/>
    <s v="徐帅"/>
    <m/>
    <m/>
    <s v="D4"/>
    <e v="#N/A"/>
    <e v="#N/A"/>
  </r>
  <r>
    <n v="25"/>
    <s v="2019-03-07"/>
    <s v="浦东D组"/>
    <s v="浦东D组"/>
    <s v="工具箱打开无人监护"/>
    <s v="2.27 8407航后，航后工具箱右前轮处摆放打开，边上无人监护   陈鹏"/>
    <s v="当场检查发现，立即停止工作，清点工具完毕齐全后，开始工作，工具箱及时关闭存放或安排工具管理人员监护，避免丢失，班小组宣贯，加强现场工具航材管理"/>
    <s v="吴鑫"/>
    <s v="浦D"/>
    <x v="13"/>
    <x v="22"/>
    <x v="1"/>
    <m/>
    <s v="陈鹏"/>
    <m/>
    <m/>
    <s v="D5"/>
    <e v="#N/A"/>
    <e v="#N/A"/>
  </r>
  <r>
    <n v="26"/>
    <s v="2019-03-07"/>
    <s v="浦东D组"/>
    <s v="浦东D组"/>
    <s v="工作现场工具摆放混乱"/>
    <s v="2.27  9957航后，更换乘务员座椅弹簧工作，工作现场工具摆放混乱   范佳"/>
    <s v="当场检查发现，立即停止工作，清点工具完毕齐全后，开始工作，不使用工具放入备用箱中，班小组宣贯，加强现场工具航材管理"/>
    <s v="李剑林"/>
    <s v="浦D"/>
    <x v="3"/>
    <x v="23"/>
    <x v="0"/>
    <m/>
    <s v="范佳"/>
    <m/>
    <m/>
    <s v="D1"/>
    <e v="#N/A"/>
    <e v="#N/A"/>
  </r>
  <r>
    <n v="27"/>
    <s v="2019-03-07"/>
    <s v="浦东D组"/>
    <s v="浦东D组"/>
    <s v="拔错跳开关"/>
    <s v="2.27  1808航后，更换刹车温度传感器工作，工作开始做构型工作，跳开关拔错（应拔M37，错拔N37），  胡志强"/>
    <s v="当场检查发现并纠正后开始工作"/>
    <s v="李剑林"/>
    <s v="浦D"/>
    <x v="0"/>
    <x v="19"/>
    <x v="1"/>
    <m/>
    <s v="胡智强"/>
    <m/>
    <m/>
    <s v="D2"/>
    <e v="#N/A"/>
    <e v="#N/A"/>
  </r>
  <r>
    <n v="37"/>
    <s v="2019-03-05"/>
    <s v="浦东C组"/>
    <s v="浦东C组"/>
    <s v="未亲自查询手册确认MCC指令排故依据"/>
    <s v="20190302航后，8540报文M厕所排故，机械师王磊起初未按航后报告信息检索TSM，而是直接使用MCC指令单给出的参考TSM，并且放行付双双在旁也未发现问题，导致排故方向错误，指向的LRU偏差，幸而主任张磊询问，最终查询使用了正确的TSM。责任人，放行付双双，机械师王磊。报告人，付双双"/>
    <s v="现场纠正处理，班组通报"/>
    <s v="付双双"/>
    <s v="浦C"/>
    <x v="14"/>
    <x v="24"/>
    <x v="1"/>
    <m/>
    <s v="付双双"/>
    <s v="王磊"/>
    <m/>
    <s v="C1"/>
    <s v="C1"/>
    <e v="#N/A"/>
  </r>
  <r>
    <n v="38"/>
    <s v="2019-03-05"/>
    <s v="浦东C组"/>
    <s v="浦东C组"/>
    <s v="除前厨房咖啡机和烧水器时忘拔跳开关"/>
    <s v="20190302.B-6787飞机机械员3谢志权在拆除前厨房咖啡机和烧水器时未拔跳开关，曹立莹复查发现责任人：机械员三谢志权，报告人：曹立营"/>
    <s v="现场纠正处理，班组通报批评"/>
    <s v="曹立莹"/>
    <s v="浦C"/>
    <x v="0"/>
    <x v="19"/>
    <x v="1"/>
    <m/>
    <s v="谢志权"/>
    <m/>
    <m/>
    <s v="C4"/>
    <e v="#N/A"/>
    <e v="#N/A"/>
  </r>
  <r>
    <n v="39"/>
    <s v="2019-03-05"/>
    <s v="浦东C组"/>
    <s v="浦东C组"/>
    <s v="加完右发滑油后没有关闭加油口盖"/>
    <s v="20190302。B8036 航后 责任人：机械师张水平，_x000a_在加完右发滑油后没有关闭加油口盖和加油勤务面板，询问当事人是什么情况本人说是忘记的，放行复查发现。责任人张水平，报告人许庆金，"/>
    <s v="现场纠正处理，班组同胞批评"/>
    <s v="许庆金"/>
    <s v="浦C"/>
    <x v="4"/>
    <x v="25"/>
    <x v="1"/>
    <m/>
    <s v="张水平"/>
    <m/>
    <m/>
    <s v="C3"/>
    <e v="#N/A"/>
    <e v="#N/A"/>
  </r>
  <r>
    <n v="40"/>
    <s v="2019-03-05"/>
    <s v="浦东C组"/>
    <s v="浦东C组"/>
    <s v="顶灯不亮漏检"/>
    <s v="20190226，6381航后，机械员陈振检查客舱未发现15R顶灯不亮，客舱检查不到位，报告人，付双双"/>
    <s v="现场纠正处理，班组通报"/>
    <s v="付双双"/>
    <s v="浦C"/>
    <x v="4"/>
    <x v="5"/>
    <x v="1"/>
    <m/>
    <s v="陈振"/>
    <m/>
    <m/>
    <s v="C1"/>
    <e v="#N/A"/>
    <e v="#N/A"/>
  </r>
  <r>
    <n v="41"/>
    <s v="2019-03-05"/>
    <s v="浦东C组"/>
    <s v="浦东C组"/>
    <s v="测试前飞机构型没作对"/>
    <s v="20190226。B8036 行后 责任人：机械师揭俊超，_x000a_在做侧杆的操作测试飞机构型没有做对，又重新做一次，报告人揭俊超，付双双"/>
    <s v="现场纠正处理，班组通报"/>
    <s v="付双双"/>
    <s v="浦C"/>
    <x v="0"/>
    <x v="19"/>
    <x v="1"/>
    <m/>
    <s v="揭俊超"/>
    <m/>
    <m/>
    <s v="C3"/>
    <e v="#N/A"/>
    <e v="#N/A"/>
  </r>
  <r>
    <n v="42"/>
    <s v="2019-03-05"/>
    <s v="浦东C组"/>
    <s v="浦东C组"/>
    <s v="左发加滑油后，接近盖板的上部锁扣未闭合"/>
    <s v="2019.02.26，B-1681，航后，责任人：机械员1张慈航_x000a_在添加完左发滑油后，接近盖板的上部锁扣未闭合，放行绕机时发现。报告人：汪幸轶"/>
    <s v="现场纠正处理，班组通报"/>
    <s v="汪幸逸"/>
    <s v="浦C"/>
    <x v="4"/>
    <x v="25"/>
    <x v="1"/>
    <m/>
    <s v="张慈航"/>
    <m/>
    <m/>
    <s v="C2"/>
    <e v="#N/A"/>
    <e v="#N/A"/>
  </r>
  <r>
    <n v="43"/>
    <s v="2019-03-05"/>
    <s v="浦东C组"/>
    <s v="浦东C组"/>
    <s v="多余安全带漏检"/>
    <s v="2019.02.26，B-1681，航后，责任人：机械员1张慈航_x000a_在检查客舱时未发现头等舱行李架上有一根加长安全带（应急设备中的数量够，此根为多出来的）。报告人：汪幸轶"/>
    <s v="现场纠正处理，班组通报"/>
    <s v="汪幸逸"/>
    <s v="浦C"/>
    <x v="5"/>
    <x v="11"/>
    <x v="0"/>
    <m/>
    <s v="张慈航"/>
    <m/>
    <m/>
    <s v="C2"/>
    <e v="#N/A"/>
    <e v="#N/A"/>
  </r>
  <r>
    <n v="44"/>
    <s v="2019-03-05"/>
    <s v="浦东C组"/>
    <s v="浦东C组"/>
    <s v="工具领用未确认可靠性"/>
    <s v="2019.02.27 B6921四小时工作，责任人：机械员一张波_x000a_借工具时检察手电没有检查到位，凌晨3点40到达机位的时候才发现有个手电在使用过程中一直闪亮，发现问题后第一时间也未进行更换，导致放行到位后绕机不便，影响工作。责任人：张波  报告人：张波"/>
    <s v="对当事人作出批评，班组通报"/>
    <s v="方坤"/>
    <s v="浦C"/>
    <x v="2"/>
    <x v="26"/>
    <x v="1"/>
    <m/>
    <s v="张波"/>
    <m/>
    <m/>
    <s v="C5"/>
    <e v="#N/A"/>
    <e v="#N/A"/>
  </r>
  <r>
    <n v="45"/>
    <s v="2019-03-05"/>
    <s v="浦东C组"/>
    <s v="浦东C组"/>
    <s v="带点防水忘记闭合跳开关"/>
    <s v="2019.02.26  B-6962 航后  责任人：械员3郭教育，带电放水，放完水后学员王磊未闭合跳开关，机械员3郭教育也未进行复查，后放行检查发现闭合。报告人：赵江涛。"/>
    <s v="现场纠正处理，班组通报"/>
    <s v="赵江涛"/>
    <s v="浦C"/>
    <x v="4"/>
    <x v="25"/>
    <x v="1"/>
    <m/>
    <s v="郭教育"/>
    <s v="王磊2"/>
    <m/>
    <s v="C4"/>
    <s v="C4"/>
    <e v="#N/A"/>
  </r>
  <r>
    <n v="46"/>
    <s v="2019-03-05"/>
    <s v="浦东C组"/>
    <s v="浦东C组"/>
    <s v="FC办理选错飞机号"/>
    <s v="2019.02.26  B-6962 航前 责任人：赵江涛_x000a_航后更换两侧LOGO灯，航前因封胶未干需办理FC监控，放行人员赵江涛刚从B-8407飞机回来，未加思考将单子办成8407飞机，后审核人员朱佳华发现并重新办理。报告人：赵江涛。"/>
    <s v="现场纠正处理"/>
    <s v="赵江涛"/>
    <s v="浦C"/>
    <x v="15"/>
    <x v="27"/>
    <x v="1"/>
    <m/>
    <s v="赵江涛"/>
    <m/>
    <m/>
    <s v="C4"/>
    <e v="#N/A"/>
    <e v="#N/A"/>
  </r>
</pivotCacheRecords>
</file>

<file path=xl/pivotCache/pivotCacheRecords5.xml><?xml version="1.0" encoding="utf-8"?>
<pivotCacheRecords xmlns="http://schemas.openxmlformats.org/spreadsheetml/2006/main" xmlns:r="http://schemas.openxmlformats.org/officeDocument/2006/relationships" count="53">
  <r>
    <n v="40"/>
    <s v="2019-03-13"/>
    <s v="浦东C组"/>
    <s v="浦东C组"/>
    <s v="上高空车未佩戴安全绳"/>
    <s v="20190310 6788  航后 执行VOR排故工作，放行冯晨上高空车查看工作情况是由于安全绳数量不足，心存侥幸未佩戴安全绳上高空车， 责任人放行冯晨 报告人冯晨"/>
    <s v="班组通报"/>
    <s v="冯晨"/>
    <s v="浦C"/>
    <s v="HO_62_108_地面安全管理要求"/>
    <x v="0"/>
    <x v="0"/>
    <m/>
    <s v="冯晨"/>
    <m/>
    <m/>
    <s v="C2"/>
    <e v="#N/A"/>
    <e v="#N/A"/>
  </r>
  <r>
    <n v="41"/>
    <s v="2019-03-13"/>
    <s v="浦东C组"/>
    <s v="浦东C组"/>
    <s v="更换轮舱灯后遗忘复位机腹电气勤务盖板"/>
    <s v="20190310.6966 航后 责任机二贾海龙_x000a_更换轮舱灯后遗忘复位机腹电气勤务盖板，后提醒关闭。责任人 贾海龙，报告人 方坤"/>
    <s v="现场纠正处理"/>
    <s v="方坤"/>
    <s v="浦C"/>
    <s v="P_103_05A_排故收尾"/>
    <x v="1"/>
    <x v="0"/>
    <m/>
    <s v="贾海龙"/>
    <m/>
    <m/>
    <s v="C2"/>
    <e v="#N/A"/>
    <e v="#N/A"/>
  </r>
  <r>
    <n v="42"/>
    <s v="2019-03-13"/>
    <s v="浦东C组"/>
    <s v="浦东C组"/>
    <s v="工卡写错飞机号"/>
    <s v="20190310 6396飞机，责任人机械师曹立营执行更换12HH传感器工作，在签署拆装工卡时写错飞机号，放行检查时发现并修改，责任人曹立营，"/>
    <s v="现场纠正处理"/>
    <s v="郭教育"/>
    <s v="陆光达"/>
    <s v="P_103_04C_维修记录填写并录入"/>
    <x v="2"/>
    <x v="0"/>
    <m/>
    <s v="曹立营"/>
    <m/>
    <m/>
    <s v="C4"/>
    <e v="#N/A"/>
    <e v="#N/A"/>
  </r>
  <r>
    <n v="43"/>
    <s v="2019-03-13"/>
    <s v="浦东C组"/>
    <s v="浦东C组"/>
    <s v="航后漏检"/>
    <s v="20190310,1002 航后 责任人：机三张晨_x000a_未发现L厕所马桶垫纸盒只有一颗钉倾斜挂在壁板上，后提醒复位。责任人 张晨 报告人 方坤"/>
    <s v="现场纠正处理，班组通报"/>
    <s v="方坤"/>
    <s v="浦C"/>
    <s v="P_102_04E_航空器航后_交接"/>
    <x v="3"/>
    <x v="0"/>
    <m/>
    <s v="张晨"/>
    <m/>
    <m/>
    <s v="C5"/>
    <e v="#N/A"/>
    <e v="#N/A"/>
  </r>
  <r>
    <n v="44"/>
    <s v="2019-03-13"/>
    <s v="浦东C组"/>
    <s v="浦东C组"/>
    <s v="送机工卡的牵引工作项没有N/A"/>
    <s v="20190311   B6787 航前，自滑位，送机工卡的牵引工作项没有N/A，_x000a_责任人机械员一黄金林，报告人许庆金"/>
    <s v="现场纠正处理，"/>
    <s v="许庆金"/>
    <s v="浦C"/>
    <s v="P_103_04C_维修记录填写并录入"/>
    <x v="2"/>
    <x v="0"/>
    <m/>
    <s v="黄金林"/>
    <m/>
    <m/>
    <s v="C6"/>
    <e v="#N/A"/>
    <e v="#N/A"/>
  </r>
  <r>
    <n v="45"/>
    <s v="2019-03-13"/>
    <s v="浦东C组"/>
    <s v="浦东C组"/>
    <s v="附加工卡漏签"/>
    <s v="2019.03.10   B-9978 航后执行EIS升级，责任人：技术员2黄家彪_x000a_附加工卡漏签，后续放行检查补齐。"/>
    <s v="现场纠正处理"/>
    <s v="郭教育"/>
    <s v="浦C"/>
    <s v="P_103_04C_维修记录填写并录入"/>
    <x v="4"/>
    <x v="1"/>
    <m/>
    <s v="黄家彪"/>
    <m/>
    <m/>
    <s v="C4"/>
    <e v="#N/A"/>
    <e v="#N/A"/>
  </r>
  <r>
    <n v="46"/>
    <s v="2019-03-13"/>
    <s v="浦东C组"/>
    <s v="浦东C组"/>
    <s v="接班对交接工卡完整性检查不仔细"/>
    <s v="20190313，6768四小时特殊过站，接班有周检工作，机械员王伟签署完周检工卡，未发现周检工卡没有附关键工作安全检查单-周检，_x000a_责任人，机械员2王伟，报告人，付双"/>
    <s v="现场纠正处理，班组通报"/>
    <s v="付双双"/>
    <s v="浦C"/>
    <s v="非本组安全责任"/>
    <x v="5"/>
    <x v="2"/>
    <m/>
    <s v="N/A"/>
    <m/>
    <m/>
    <e v="#N/A"/>
    <e v="#N/A"/>
    <e v="#N/A"/>
  </r>
  <r>
    <n v="47"/>
    <s v="2019-03-13"/>
    <s v="浦东C组"/>
    <s v="浦东C组"/>
    <s v="工卡漏签日期"/>
    <s v="20190306，8957航后，责任人：机械员2贾海龙_x000a_完成APU DMM下载，工卡其中一个空漏签日期。责任人：贾海龙，报告人：付双双"/>
    <s v="现场纠正处理"/>
    <s v="付双双"/>
    <s v="浦C"/>
    <s v="P_103_04C_维修记录填写并录入"/>
    <x v="2"/>
    <x v="0"/>
    <m/>
    <s v="贾海龙"/>
    <m/>
    <m/>
    <s v="C2"/>
    <e v="#N/A"/>
    <e v="#N/A"/>
  </r>
  <r>
    <n v="48"/>
    <s v="2019-03-13"/>
    <s v="浦东C组"/>
    <s v="浦东C组"/>
    <s v="未正确佩戴通行证"/>
    <s v="2019.03.13  B-304G  562机位，责任人：技术员2黄家彪_x000a_通行证装在衣服口袋里，未佩戴在胸前，被机场安检抓住，记2分。报告人：赵江涛。"/>
    <s v="对当事人作出批评教育，班组宣贯"/>
    <s v="郭教育"/>
    <s v="浦C"/>
    <s v="机场区域工作要求"/>
    <x v="6"/>
    <x v="0"/>
    <m/>
    <s v="黄家彪"/>
    <m/>
    <m/>
    <s v="C4"/>
    <e v="#N/A"/>
    <e v="#N/A"/>
  </r>
  <r>
    <n v="19"/>
    <s v="2019-03-14"/>
    <s v="浦东C组"/>
    <s v="浦东C组"/>
    <s v="后厨房隔帘止挡块缺失漏检"/>
    <s v="2019.03.06   B-6787航后，责任人：机械员1石德保  _x000a_检查客舱不到位，后厨房隔帘止挡块缺失未发现，后放行检查发现通知领取航材安装。报告人：赵江涛。"/>
    <s v="现场纠正处理，班组通报"/>
    <s v="郭教育"/>
    <s v="浦C"/>
    <s v="P_102_04E_航空器航后_交接"/>
    <x v="3"/>
    <x v="0"/>
    <m/>
    <s v="石德保"/>
    <m/>
    <m/>
    <s v="C4"/>
    <e v="#N/A"/>
    <e v="#N/A"/>
  </r>
  <r>
    <n v="20"/>
    <s v="2019-03-14"/>
    <s v="浦东C组"/>
    <s v="浦东C组"/>
    <s v="航后工卡领用未签署"/>
    <s v="2.19.03.06,B6966 航后 工卡领用未签署，后补充签署，责任人：机械师揭俊超"/>
    <s v="现场纠正处理，班组通报"/>
    <s v="杨树勇"/>
    <s v="浦C"/>
    <s v="P_102_03E_领用工卡"/>
    <x v="7"/>
    <x v="0"/>
    <m/>
    <s v="揭俊超"/>
    <m/>
    <m/>
    <s v="C3"/>
    <e v="#N/A"/>
    <e v="#N/A"/>
  </r>
  <r>
    <n v="21"/>
    <s v="2019-03-14"/>
    <s v="浦东C组"/>
    <s v="浦东C组"/>
    <s v="2发主电门在开位漏检"/>
    <s v="20190309 B304H 短停 责任人：机械员一陈振，未发现2发主电门在开位。报告人许庆金。"/>
    <s v="现场纠正处理，班组通报"/>
    <s v="许庆金"/>
    <s v="浦C"/>
    <s v="P_102_04E_航空器航后_交接"/>
    <x v="3"/>
    <x v="0"/>
    <m/>
    <s v="陈振"/>
    <m/>
    <m/>
    <s v="C1"/>
    <e v="#N/A"/>
    <e v="#N/A"/>
  </r>
  <r>
    <n v="25"/>
    <s v="2019-03-14"/>
    <s v="浦东A组"/>
    <s v="浦东A组"/>
    <s v="客舱座椅救生衣掉落座椅下方未发现"/>
    <s v="3月8日6788飞机航后有客舱座椅救生衣掉落座椅下方未发现，技术员胡继康，分析，该技术员客舱检查疏漏未发现。"/>
    <s v="小组加强带教"/>
    <s v="黎驰"/>
    <s v="周群"/>
    <s v="P_102_04E_航空器航后_交接"/>
    <x v="8"/>
    <x v="1"/>
    <m/>
    <s v="胡继康"/>
    <m/>
    <m/>
    <s v="A3"/>
    <e v="#N/A"/>
    <e v="#N/A"/>
  </r>
  <r>
    <n v="26"/>
    <s v="2019-03-14"/>
    <s v="浦东A组"/>
    <s v="浦东A组"/>
    <s v="轮子序号录错"/>
    <s v="3月8日6787飞机航后执行更换左前轮工作，机务维修系统上录本时，技术员林冠文将拆下轮子序号录错，发现后纠正，分析，该技术员机上录本疏漏未发现。"/>
    <s v="小组加强带教。"/>
    <s v="黎驰"/>
    <s v="周群"/>
    <s v="P_103_04C_维修记录填写并录入"/>
    <x v="9"/>
    <x v="0"/>
    <m/>
    <s v="林冠文"/>
    <m/>
    <m/>
    <s v="A4"/>
    <e v="#N/A"/>
    <e v="#N/A"/>
  </r>
  <r>
    <n v="27"/>
    <s v="2019-03-14"/>
    <s v="浦东A组"/>
    <s v="浦东A组"/>
    <s v="断电离机时未及时关闭电瓶"/>
    <s v="3月8日6341飞机航后技术员陆愔琪航后断电离机时，未及时关闭电瓶，现场发现后及时纠正，分析，该技术员离机工作执行不到位。"/>
    <s v="对个人提出批评，小组加强带教"/>
    <s v="黎驰"/>
    <s v="周群"/>
    <s v="P_102_04E_航空器航后_交接"/>
    <x v="10"/>
    <x v="0"/>
    <m/>
    <s v="陆愔祺"/>
    <m/>
    <m/>
    <s v="A2"/>
    <e v="#N/A"/>
    <e v="#N/A"/>
  </r>
  <r>
    <n v="28"/>
    <s v="2019-03-14"/>
    <s v="浦东A组"/>
    <s v="浦东A组"/>
    <s v="静压孔堵盖一边脱落"/>
    <s v="3月7日B-304G桥位149航前放行人员杜唐蓓绕机检查发现飞机机长侧备用静压孔堵盖一边脱落，检查静压孔无损伤。"/>
    <s v="已恢复堵盖。"/>
    <s v="杜唐蓓"/>
    <s v="浦A"/>
    <s v="非本组安全责任"/>
    <x v="5"/>
    <x v="2"/>
    <m/>
    <s v="N/A"/>
    <m/>
    <m/>
    <e v="#N/A"/>
    <e v="#N/A"/>
    <e v="#N/A"/>
  </r>
  <r>
    <n v="29"/>
    <s v="2019-03-14"/>
    <s v="浦东A组"/>
    <s v="浦东A组"/>
    <s v="不符合工卡要求"/>
    <s v="3月4日夜班，6965飞机第二天航班不回基地，3号主轮磨损即将超标，预防性更换3号主轮。在拆下风扇时，技术员赵广飞发现保险丝为0.5mm，不符合工卡要求。"/>
    <s v="已安工卡要求纠正。  "/>
    <s v="黎驰"/>
    <s v="浦A"/>
    <s v="非本组安全责任"/>
    <x v="5"/>
    <x v="2"/>
    <m/>
    <s v="N/A"/>
    <m/>
    <m/>
    <e v="#N/A"/>
    <e v="#N/A"/>
    <e v="#N/A"/>
  </r>
  <r>
    <n v="30"/>
    <s v="2019-03-14"/>
    <s v="浦东A组"/>
    <s v="浦东A组"/>
    <s v="未发现左发滑油接近口盖上部锁扣弹簧失效"/>
    <s v="3月4日6966飞机航后技术员李晨绕机未发现左发滑油接近口盖上部锁扣弹簧失效，提示后领航材更换修复。分析，该技术员绕机不仔细。"/>
    <s v="小组加强带教，对其个人做绕机考核。"/>
    <s v="黎驰"/>
    <s v="周群"/>
    <s v="P_102_04E_航空器航后_交接"/>
    <x v="3"/>
    <x v="0"/>
    <m/>
    <s v="李晨"/>
    <m/>
    <m/>
    <s v="A2"/>
    <e v="#N/A"/>
    <e v="#N/A"/>
  </r>
  <r>
    <n v="31"/>
    <s v="2019-03-14"/>
    <s v="浦东A组"/>
    <s v="浦东A组"/>
    <s v="安装水管到水洗车和喷头时未固定锁定环"/>
    <s v="3月4日6966飞机执行发动机水洗工作，技术员宋康安装水管到水洗车和喷头时未固定锁定环，接头有脱开风险，现场提示纠正，分析，该技术员未注意到此处风险。"/>
    <s v="小组加强带教。"/>
    <s v="黎驰"/>
    <s v="周群"/>
    <s v="HO_62_107_飞机维修一般要求_工具"/>
    <x v="11"/>
    <x v="0"/>
    <m/>
    <s v="宋康"/>
    <m/>
    <m/>
    <s v="A2"/>
    <e v="#N/A"/>
    <e v="#N/A"/>
  </r>
  <r>
    <n v="32"/>
    <s v="2019-03-14"/>
    <s v="浦东A组"/>
    <s v="浦东A组"/>
    <s v="盲目调件"/>
    <s v="3月4日8068飞机机长侧遮阳板脱落，机械员董俊涛、王悦阁不会安装，没有向办公室要安装工卡也没有通知放行确认，导致从虹桥盲目调件，建议以后涉及到调件最好等放行确认后在决定。分析，该机技术员在发现问题自己不明确情况下，举手意识不足，当机发现问题报告放行人员不及时。"/>
    <s v="小组内加强带教引导。 "/>
    <s v="付金龙"/>
    <s v="周群"/>
    <s v="P_103_03A_故障确认"/>
    <x v="12"/>
    <x v="1"/>
    <m/>
    <s v="王悦阁"/>
    <s v="董俊涛"/>
    <m/>
    <s v="A3"/>
    <s v="A3"/>
    <e v="#N/A"/>
  </r>
  <r>
    <n v="33"/>
    <s v="2019-03-14"/>
    <s v="浦东A组"/>
    <s v="浦东A组"/>
    <s v="主轮外部轮轴套保护盖装反"/>
    <s v="3月4日，技术员陈涛航后检查发现1871飞机4号主轮外部轮轴套保护盖装反了，胎压预留孔露出。"/>
    <s v="后续依据手册重新安装正确。"/>
    <s v="黎驰"/>
    <s v="浦A"/>
    <s v="非本组安全责任"/>
    <x v="5"/>
    <x v="2"/>
    <m/>
    <s v="N/A"/>
    <m/>
    <m/>
    <e v="#N/A"/>
    <e v="#N/A"/>
    <e v="#N/A"/>
  </r>
  <r>
    <n v="34"/>
    <s v="2019-03-14"/>
    <s v="浦东A组"/>
    <s v="浦东A组"/>
    <s v="包皮后撑杆没锁定到位，发动机风扇包皮钥匙没放在规定位置"/>
    <s v="3月3日1857飞机航前技术员周思轶检查发现，左发左侧风扇包皮后撑杆没锁定到位，红色警示圈露出，发动机风扇包皮钥匙没放在规定位置，放在起落架安全销储存盒位置前面一个空置地方。"/>
    <s v="撑杆已按照要求锁定到位，钥匙已放置规定位置。"/>
    <s v="黎驰"/>
    <s v="浦A"/>
    <s v="非本组安全责任"/>
    <x v="5"/>
    <x v="2"/>
    <m/>
    <s v="N/A"/>
    <m/>
    <m/>
    <e v="#N/A"/>
    <e v="#N/A"/>
    <e v="#N/A"/>
  </r>
  <r>
    <n v="35"/>
    <s v="2019-03-14"/>
    <s v="浦东A组"/>
    <s v="浦东A组"/>
    <s v="包皮后部撑杆未锁定到位"/>
    <s v="3月1日航后技术员3周思轶工作时，检查发现6949右发右侧包皮后部撑杆未锁定到位，红色警示圈露出。"/>
    <s v="航后已经重新安装好。"/>
    <s v="黎驰"/>
    <s v="浦A"/>
    <s v="非本组安全责任"/>
    <x v="5"/>
    <x v="2"/>
    <m/>
    <s v="N/A"/>
    <m/>
    <m/>
    <e v="#N/A"/>
    <e v="#N/A"/>
    <e v="#N/A"/>
  </r>
  <r>
    <n v="6"/>
    <s v="2019-03-20"/>
    <s v="浦东B组"/>
    <s v="浦东B组"/>
    <s v="控制员未安排人员进行梯架检查"/>
    <s v="2019.03.06 控制员主控 董燎燎 未及时安排人员在航前时间检查梯架摆放"/>
    <s v="交接班时发现 由董燎燎本人重新检查梯架 并反馈"/>
    <s v="王未峰"/>
    <s v="浦B"/>
    <s v="P_102_01A_工作核实及分配"/>
    <x v="13"/>
    <x v="0"/>
    <m/>
    <s v="董燎燎"/>
    <m/>
    <m/>
    <s v="B3"/>
    <e v="#N/A"/>
    <e v="#N/A"/>
  </r>
  <r>
    <n v="7"/>
    <s v="2019-03-20"/>
    <s v="浦东B组"/>
    <s v="浦东B组"/>
    <s v="牵引杆未打起来就准备脱开牵引杆"/>
    <s v="2019.03.20 B-6396短停 学员程凯 在牵引杆未打起来的情况下 准备脱开牵引杆"/>
    <s v="机械员发现后当即制止 并在牵引杆打起来后 再让学员脱开牵引杆"/>
    <s v="曹富伟"/>
    <s v="浦B"/>
    <s v="P_102_04K_航空器出港"/>
    <x v="14"/>
    <x v="0"/>
    <m/>
    <s v="程凯"/>
    <m/>
    <m/>
    <e v="#N/A"/>
    <e v="#N/A"/>
    <e v="#N/A"/>
  </r>
  <r>
    <n v="8"/>
    <s v="2019-03-20"/>
    <s v="浦东B组"/>
    <s v="浦东B组"/>
    <s v="航前未发现飞机维护信息"/>
    <s v="2019.03.20 B-1002航前 机械员张晓晨 未发现飞机有维护信息"/>
    <s v="当机放行发现后立即进行有效处理"/>
    <s v="曹富伟"/>
    <s v="浦B"/>
    <s v="P_102_04D_交接_航空器航前"/>
    <x v="3"/>
    <x v="0"/>
    <m/>
    <s v="张晓晨"/>
    <m/>
    <m/>
    <s v="B3"/>
    <e v="#N/A"/>
    <e v="#N/A"/>
  </r>
  <r>
    <n v="9"/>
    <s v="2019-03-20"/>
    <s v="浦东B组"/>
    <s v="浦东B组"/>
    <s v="货舱门关闭后未关闭手柄盖板"/>
    <s v="2019.03.18 学员程凯 关闭货舱门后 未关闭手柄盖板"/>
    <s v="发现后立即叫学员关闭手柄盖板"/>
    <s v="赵晓峰"/>
    <s v="浦B"/>
    <s v="P_102_04E_航空器航后_交接"/>
    <x v="1"/>
    <x v="0"/>
    <m/>
    <s v="程凯"/>
    <m/>
    <m/>
    <e v="#N/A"/>
    <e v="#N/A"/>
    <e v="#N/A"/>
  </r>
  <r>
    <n v="10"/>
    <s v="2019-03-20"/>
    <s v="浦东B组"/>
    <s v="浦东B组"/>
    <s v="短停交接班 未在交接单上接收人处签字"/>
    <s v="2019.03.16 B-6381 短停交接班 机械员胡元清 吴家斌 忘记叫交接班人员在交接单上的接收人处签字"/>
    <s v="半路回想起来后 当即返回飞机补签"/>
    <s v="杨乔松"/>
    <s v="浦B"/>
    <s v="P_102_04L_例行工作交接"/>
    <x v="15"/>
    <x v="1"/>
    <m/>
    <s v="胡元清"/>
    <s v="吴家斌"/>
    <m/>
    <s v="B4"/>
    <s v="B6"/>
    <e v="#N/A"/>
  </r>
  <r>
    <n v="11"/>
    <s v="2019-03-20"/>
    <s v="浦东B组"/>
    <s v="浦东B组"/>
    <s v="航前发现飞机下有用过的清洁袋"/>
    <s v="2019.03.16 B-8408 航前 发现右大翼下方 主轮前方有两个用过的清洁袋"/>
    <s v="发现后及时清理"/>
    <s v="水恒翔"/>
    <s v="浦B"/>
    <s v="非本组安全责任"/>
    <x v="5"/>
    <x v="2"/>
    <m/>
    <s v="N/A"/>
    <m/>
    <m/>
    <e v="#N/A"/>
    <e v="#N/A"/>
    <e v="#N/A"/>
  </r>
  <r>
    <n v="12"/>
    <s v="2019-03-20"/>
    <s v="浦东B组"/>
    <s v="浦东B组"/>
    <s v="短停换轮未准备0.8mm保险丝"/>
    <s v="2019.03.12 B-1857短停更换3#主轮 机械员杨才辉 王礼威 赵林元未准备0.8mm保险丝 到达现场后发现"/>
    <s v="后由办公室准备并送至相关桥位 未造成出港延误和晚关舱"/>
    <s v="赵晓峰"/>
    <s v="浦B"/>
    <s v="P_102_03A_航材准备及领出"/>
    <x v="16"/>
    <x v="1"/>
    <m/>
    <s v="杨才辉"/>
    <s v="王礼威"/>
    <s v="赵林元"/>
    <s v="B5"/>
    <s v="B5"/>
    <s v="B1"/>
  </r>
  <r>
    <n v="13"/>
    <s v="2019-03-20"/>
    <s v="浦东B组"/>
    <s v="浦东B组"/>
    <s v="航前未借用航前工具"/>
    <s v="2019.03.12 B-6602航前 机械员傅忠意 只借用了短停工具 当机放行询问后才反应过来未借用航前工具"/>
    <s v="后由办公室重新借取航前工具送至桥位 并完成航前勤务工作"/>
    <s v="水恒翔"/>
    <s v="浦B"/>
    <s v="P_102_03B_工具准备及领出"/>
    <x v="17"/>
    <x v="1"/>
    <m/>
    <s v="傅忠意"/>
    <m/>
    <m/>
    <s v="B6"/>
    <e v="#N/A"/>
    <e v="#N/A"/>
  </r>
  <r>
    <n v="14"/>
    <s v="2019-03-20"/>
    <s v="浦东B组"/>
    <s v="浦东B组"/>
    <s v="未进行有效交接，学员在油箱释压的情况下准备关闭货舱门"/>
    <s v="2019.03.10 B-6396 机械员罗祖焘和学员陈运志 未进行有效交接 在液压油箱释压的情况下 学员准备关闭货舱门 机械员发现后及时制止"/>
    <s v="对油箱进行增压后关闭货舱门"/>
    <s v="刘文正"/>
    <s v="浦B"/>
    <s v="P_102_04E_航空器航后_交接"/>
    <x v="12"/>
    <x v="1"/>
    <m/>
    <s v="罗祖焘"/>
    <s v="陈运志"/>
    <m/>
    <s v="B4"/>
    <e v="#N/A"/>
    <e v="#N/A"/>
  </r>
  <r>
    <n v="15"/>
    <s v="2019-03-20"/>
    <s v="浦东B组"/>
    <s v="浦东B组"/>
    <s v="工作后TLB未及时录入"/>
    <s v="2019.03.05 B-6963 航后机械员肖云龙在完成工作后 有一张TLB未及时录入"/>
    <s v="白班B组检查发现，由于飞机在海口C检无法拍照，后由夜班A组联系拍照补录"/>
    <s v="何佳俊"/>
    <s v="浦B"/>
    <s v="P_103_04C_维修记录填写并录入"/>
    <x v="9"/>
    <x v="0"/>
    <m/>
    <s v="肖云龙"/>
    <m/>
    <m/>
    <s v="B5"/>
    <e v="#N/A"/>
    <e v="#N/A"/>
  </r>
  <r>
    <n v="16"/>
    <s v="2019-03-20"/>
    <s v="浦东B组"/>
    <s v="浦东B组"/>
    <s v="工作完成未及时反馈"/>
    <s v="2019.03.09 B-6921机械员 张凡 工作完成后未及时在系统中反馈"/>
    <s v="通知张凡及时反馈工作"/>
    <s v="何佳俊"/>
    <s v="浦B"/>
    <s v="P_102_04Z_维修工作反馈"/>
    <x v="18"/>
    <x v="0"/>
    <m/>
    <s v="张凡"/>
    <m/>
    <m/>
    <s v="B3"/>
    <e v="#N/A"/>
    <e v="#N/A"/>
  </r>
  <r>
    <n v="17"/>
    <s v="2019-03-20"/>
    <s v="浦东B组"/>
    <s v="浦东B组"/>
    <s v="学员短停准备开启前轮舱门"/>
    <s v="2019.03.04 短停B-1002 新学员包帅 短停准备开启前轮舱门（短停不用开启轮舱门）对短停，航后，航前的相关流程不熟悉"/>
    <s v="当机放行人员立即制止，并由教员宣贯工作流程"/>
    <s v="刘文正"/>
    <s v="浦B"/>
    <s v="非本组安全责任"/>
    <x v="5"/>
    <x v="2"/>
    <m/>
    <s v="N/A"/>
    <m/>
    <m/>
    <e v="#N/A"/>
    <e v="#N/A"/>
    <e v="#N/A"/>
  </r>
  <r>
    <n v="18"/>
    <s v="2019-03-20"/>
    <s v="浦东B组"/>
    <s v="浦东B组"/>
    <s v="游标卡尺固定螺钉缺失"/>
    <s v="2019.03.01 航后B-1647 王磊 水恒翔 使用游标卡尺 清点工具时发现固定螺钉缺失_x000a_后在游标卡尺工具盒的海绵垫下找到"/>
    <m/>
    <s v="赵晓峰"/>
    <s v="浦B"/>
    <s v="P_102_03B_工具准备及领出"/>
    <x v="19"/>
    <x v="0"/>
    <m/>
    <s v="水恒翔"/>
    <s v="王磊3"/>
    <m/>
    <s v="B6"/>
    <s v="B6"/>
    <e v="#N/A"/>
  </r>
  <r>
    <n v="117"/>
    <s v="2019-03-22"/>
    <s v="浦东D组"/>
    <s v="浦东D组"/>
    <s v="航后关闭DD单，忘记将纸质DD单拿下飞机"/>
    <s v="3.7 6602航后关闭DD单，忘记将纸质DD单拿下飞机   叶东旭"/>
    <s v="放行航后检查发现并当场批评，机械员将纸质DD单拿下飞机"/>
    <s v="顾迪"/>
    <s v="周群"/>
    <s v="P_103_04B_关闭_FC_单_DD_单"/>
    <x v="20"/>
    <x v="0"/>
    <m/>
    <s v="叶东旭"/>
    <m/>
    <m/>
    <s v="D6"/>
    <e v="#N/A"/>
    <e v="#N/A"/>
  </r>
  <r>
    <n v="101"/>
    <s v="2019-03-25"/>
    <s v="浦东C组"/>
    <s v="浦东C组"/>
    <s v="未及时摘除起落架安全销"/>
    <s v="20190315，8408航前8:05出港，放行6:48左右到时发现起落架安全销还未取下，静压孔等管套已取下，机械师郑雄已在驾驶舱休息，航前工卡第一、二项“取下起落架安全销和静压孔等管套交机组过目并签字”两项未签，机下机上检查部分已签署完成。责任人：机械师郑雄，报告人，付双双"/>
    <s v="对当事人进行严厉深刻的批评教育，要求当事人学习工作程序并通过班组考核"/>
    <s v="付双双"/>
    <s v="浦C"/>
    <s v="P_102_04D_交接_航空器航前"/>
    <x v="10"/>
    <x v="0"/>
    <m/>
    <s v="郑雄"/>
    <m/>
    <m/>
    <s v="C1"/>
    <e v="#N/A"/>
    <e v="#N/A"/>
  </r>
  <r>
    <n v="103"/>
    <s v="2019-03-25"/>
    <s v="浦东C组"/>
    <s v="浦东航线"/>
    <s v="未正确佩戴通行证"/>
    <s v="2019.03.13  B-304G  562机位，责任人：技术员2黄家彪_x000a_通行证装在衣服口袋里，未佩戴在胸前，被机场安检抓住，记2分。报告人：赵江涛。"/>
    <s v="班组通报批评，拟定违反机坪管理班组处罚规定"/>
    <s v="赵江涛"/>
    <s v="浦C"/>
    <s v="机场区域工作要求"/>
    <x v="6"/>
    <x v="0"/>
    <m/>
    <s v="黄家彪"/>
    <m/>
    <m/>
    <s v="C4"/>
    <e v="#N/A"/>
    <e v="#N/A"/>
  </r>
  <r>
    <n v="104"/>
    <s v="2019-03-25"/>
    <s v="浦东C组"/>
    <s v="浦东C组"/>
    <s v="附加工卡漏签"/>
    <s v="2019.03.10   B-9978航后执行EIS升级，附加工卡漏签，后续放行检查补齐。责任人：机械员2黄家彪_x000a_报告人：赵江涛。"/>
    <s v="现场纠正处理"/>
    <s v="赵江涛"/>
    <s v="浦C"/>
    <s v="P_103_04C_维修记录填写并录入"/>
    <x v="4"/>
    <x v="1"/>
    <m/>
    <s v="黄家彪"/>
    <m/>
    <m/>
    <s v="C4"/>
    <e v="#N/A"/>
    <e v="#N/A"/>
  </r>
  <r>
    <n v="105"/>
    <s v="2019-03-25"/>
    <s v="浦东C组"/>
    <s v="浦东C组"/>
    <s v="自滑位送机工卡的牵引工作项没有N/A"/>
    <s v="20190311   B6787 航前 机一黄金林，自滑位，送机工卡的牵引工作项没有N/A，放行复查纠正_x000a_责任人：机械员一黄金林，报告人许庆金"/>
    <s v="现场纠正处理"/>
    <s v="许庆金"/>
    <s v="浦C"/>
    <s v="P_103_04C_维修记录填写并录入"/>
    <x v="2"/>
    <x v="0"/>
    <m/>
    <s v="黄金林"/>
    <m/>
    <m/>
    <s v="C6"/>
    <e v="#N/A"/>
    <e v="#N/A"/>
  </r>
  <r>
    <n v="77"/>
    <s v="2019-03-26"/>
    <s v="浦东D组"/>
    <s v="浦东D组"/>
    <s v="打压工作开始前，未准备空地联系条件"/>
    <s v="3.7 6340航后，打压工作开始前，未准备空地联系条件，   黄艳坤"/>
    <s v="放行及时发现并中断工作，准备号空地联系条件构型后，再开始打压工作，班小组宣贯"/>
    <s v="吴财良"/>
    <s v="浦D"/>
    <s v="HO_62_108_地面安全管理要求"/>
    <x v="21"/>
    <x v="0"/>
    <m/>
    <s v="黄艳坤"/>
    <m/>
    <m/>
    <s v="D4"/>
    <e v="#N/A"/>
    <e v="#N/A"/>
  </r>
  <r>
    <n v="78"/>
    <s v="2019-03-26"/>
    <s v="浦东D组"/>
    <s v="浦东D组"/>
    <s v="航前未按照班组规定提前2小时到场"/>
    <s v="3.8  1005航前，由于航后时间压力，航前机械员未按照班组规定提前2小时到场， 叶东旭"/>
    <s v="控制员及时了解航后工作者状态，合理排班，班小组宣贯，航前时间严格依据程序规定进行"/>
    <s v="吴鑫"/>
    <s v="浦D"/>
    <s v="P_102_04D_交接_航空器航前"/>
    <x v="22"/>
    <x v="1"/>
    <m/>
    <s v="叶东旭"/>
    <m/>
    <m/>
    <s v="D6"/>
    <e v="#N/A"/>
    <e v="#N/A"/>
  </r>
  <r>
    <n v="79"/>
    <s v="2019-03-26"/>
    <s v="浦东D组"/>
    <s v="浦东D组"/>
    <s v="工具黄页丢失"/>
    <s v="3.15 6640航后，现场工作结束后清点工具，工具管理者发现黄页丢失   李少华"/>
    <s v="现场工具管理人员发现后报告，在工具间拍照工具借用记录单并打印，依据借用记录清点工具齐全（该黄页未进行过交接），班小组宣贯"/>
    <s v="张扬"/>
    <s v="浦D"/>
    <s v="P_102_03B_工具准备及领出"/>
    <x v="23"/>
    <x v="0"/>
    <m/>
    <s v="李少华"/>
    <m/>
    <m/>
    <s v="D4"/>
    <e v="#N/A"/>
    <e v="#N/A"/>
  </r>
  <r>
    <n v="80"/>
    <s v="2019-03-26"/>
    <s v="浦东D组"/>
    <s v="浦东D组"/>
    <s v="数据录入必检项目未勾"/>
    <s v="2.26  白班记录检查发现，8955飞机，数据录入必检项目未勾   毛慧康"/>
    <s v="白班检查发现并纠正"/>
    <s v="李剑林"/>
    <s v="浦D"/>
    <s v="P_103_04C_维修记录填写并录入"/>
    <x v="9"/>
    <x v="0"/>
    <m/>
    <s v="毛慧康"/>
    <m/>
    <m/>
    <s v="D2"/>
    <e v="#N/A"/>
    <e v="#N/A"/>
  </r>
  <r>
    <n v="81"/>
    <s v="2019-03-26"/>
    <s v="浦东D组"/>
    <s v="浦东D组"/>
    <s v="工作指令单处理措施栏未填写依据工卡号"/>
    <s v="2.23  6618航后，MCC指令工作单处理措施栏未填写依据工卡号，填写不完整 叶良贵"/>
    <s v="放行检查发现并纠正"/>
    <s v="梁栋"/>
    <s v="浦D"/>
    <s v="P_103_04C_维修记录填写并录入"/>
    <x v="24"/>
    <x v="1"/>
    <m/>
    <s v="叶良贵"/>
    <m/>
    <m/>
    <s v="D3"/>
    <e v="#N/A"/>
    <e v="#N/A"/>
  </r>
  <r>
    <n v="82"/>
    <s v="2019-03-26"/>
    <s v="浦东D组"/>
    <s v="浦东D组"/>
    <s v="CLB填写处理措施不完整"/>
    <s v="2.23  6396航后，关闭FC单，填写CLB，CLB填写处理措施不完整，未填写“关闭FC：XXXXXX&quot;"/>
    <s v="放行检查发现并纠正"/>
    <s v="顾迪"/>
    <s v="浦D"/>
    <s v="P_103_04C_维修记录填写并录入"/>
    <x v="25"/>
    <x v="0"/>
    <m/>
    <s v="未填写"/>
    <m/>
    <m/>
    <e v="#N/A"/>
    <e v="#N/A"/>
    <e v="#N/A"/>
  </r>
  <r>
    <n v="83"/>
    <s v="2019-03-26"/>
    <s v="浦东D组"/>
    <s v="浦东D组"/>
    <s v="航前校准惯导有信息，机械员未发现"/>
    <s v="2.24  8956航前，校准惯导完成后，有信息，机械员未发现未注意   刘辉煌"/>
    <s v="放行检查发现并及时处理完成，班小组宣贯，加强社招人员技能培训和带教"/>
    <s v="吴鑫"/>
    <s v="浦D"/>
    <s v="P_102_04D_交接_航空器航前"/>
    <x v="3"/>
    <x v="0"/>
    <m/>
    <s v="刘辉煌"/>
    <m/>
    <m/>
    <s v="D5"/>
    <e v="#N/A"/>
    <e v="#N/A"/>
  </r>
  <r>
    <n v="84"/>
    <s v="2019-03-26"/>
    <s v="浦东D组"/>
    <s v="浦东D组"/>
    <s v="办公室办公桌上发现一副手套"/>
    <s v="2.23 夜班，放行在办公室办公桌上发现一副手套，且未进行编号"/>
    <s v="班小组宣贯，小组学习工具管理规范程序，加强手套管理，上下班检查；与工具间进行沟通，严禁在违反程序情况下借用工具"/>
    <s v="王佳伶"/>
    <s v="浦D"/>
    <s v="P_102_03B_工具准备及领出"/>
    <x v="26"/>
    <x v="1"/>
    <m/>
    <s v="未填写"/>
    <m/>
    <m/>
    <e v="#N/A"/>
    <e v="#N/A"/>
    <e v="#N/A"/>
  </r>
  <r>
    <n v="85"/>
    <s v="2019-03-26"/>
    <s v="浦东D组"/>
    <s v="浦东D组"/>
    <s v="货舱工作使用完工具后未放回工具箱"/>
    <s v="3.23  6736航后，学员  王震   货舱工作使用完工具后未放回工具箱，放在地板表面，工具使用不规范"/>
    <s v="小组长现场检查发现并批评教育，班小组宣贯，小组内部学习工具使用规范程序，严禁工具使用过程中，工具“落地”"/>
    <s v="张扬"/>
    <s v="浦D"/>
    <s v="P_102_04J_工作区域环境控制"/>
    <x v="27"/>
    <x v="1"/>
    <m/>
    <s v="王震"/>
    <m/>
    <m/>
    <s v="A3"/>
    <e v="#N/A"/>
    <e v="#N/A"/>
  </r>
  <r>
    <n v="86"/>
    <s v="2019-03-26"/>
    <s v="浦东D组"/>
    <s v="浦东D组"/>
    <s v="关闭FC单忘记写本"/>
    <s v="3.15  8317航后，关闭FC单工作，机械员忘记写本，  金继楠"/>
    <s v="放行复查检查发现并纠正，机械员写本处理"/>
    <s v="梁栋"/>
    <s v="浦D"/>
    <s v="P_103_04C_维修记录填写并录入"/>
    <x v="25"/>
    <x v="0"/>
    <m/>
    <s v="金继楠"/>
    <m/>
    <m/>
    <s v="D3"/>
    <e v="#N/A"/>
    <e v="#N/A"/>
  </r>
  <r>
    <n v="87"/>
    <s v="2019-03-26"/>
    <s v="浦东D组"/>
    <s v="浦东D组"/>
    <s v="拔出跳开关未及时夹跳开关夹子"/>
    <s v="3.15  6341航后，机长侧手持话筒排故工作，工作人员由于工作打断，未一项事情处理完成在处理另外一项或者交接，拔出跳开关后未及时夹跳开关夹子  姚磊"/>
    <s v="小组长检查发现并及时纠正，班小组宣贯，尽量避免工作中打断，要一项事情处理完成在处理另外一项或者交接，"/>
    <s v="李剑林"/>
    <s v="浦D"/>
    <s v="P_102_04E_航空器航后_交接"/>
    <x v="28"/>
    <x v="1"/>
    <m/>
    <s v="姚磊"/>
    <m/>
    <m/>
    <s v="D1"/>
    <e v="#N/A"/>
    <e v="#N/A"/>
  </r>
  <r>
    <n v="88"/>
    <s v="2019-03-26"/>
    <s v="浦东D组"/>
    <s v="浦东D组"/>
    <s v="航后，TLB到期未及时更换"/>
    <s v="3.15  1647飞机航后，TLB到期未及时更换   邵董林"/>
    <s v="放行检查发现现场教育并纠正，及时更换新TLB，"/>
    <s v="顾迪"/>
    <s v="周群"/>
    <s v="P_102_04N_回收_发放维修记录本"/>
    <x v="29"/>
    <x v="0"/>
    <m/>
    <s v="邵董林"/>
    <m/>
    <m/>
    <s v="D1"/>
    <e v="#N/A"/>
    <e v="#N/A"/>
  </r>
</pivotCacheRecords>
</file>

<file path=xl/pivotCache/pivotCacheRecords6.xml><?xml version="1.0" encoding="utf-8"?>
<pivotCacheRecords xmlns="http://schemas.openxmlformats.org/spreadsheetml/2006/main" xmlns:r="http://schemas.openxmlformats.org/officeDocument/2006/relationships" count="37">
  <r>
    <n v="46"/>
    <s v="2019-03-28"/>
    <s v="浦东B组"/>
    <s v="浦东B组"/>
    <s v="外部灯光测试后灯光未关闭"/>
    <s v="2019.03.26 航后 张凡 依据工卡做外部灯光测试后 转弯灯未关闭"/>
    <s v="放行发现后立即纠正"/>
    <s v="顾志豪"/>
    <s v="浦B"/>
    <s v="P_102_04E_航空器航后_交接"/>
    <x v="0"/>
    <x v="0"/>
    <m/>
    <s v="张凡"/>
    <m/>
    <m/>
    <s v="B3"/>
    <e v="#N/A"/>
    <e v="#N/A"/>
  </r>
  <r>
    <n v="47"/>
    <s v="2019-03-28"/>
    <s v="浦东B组"/>
    <s v="浦东B组"/>
    <s v="工作TLB未及时录入"/>
    <s v="2019.03.22 张凡 工作完成后 相关TLB未及时录入"/>
    <s v="白班核查发现后提醒录入"/>
    <s v="何佳俊"/>
    <s v="浦B"/>
    <s v="P_103_04C_维修记录填写并录入"/>
    <x v="1"/>
    <x v="0"/>
    <m/>
    <s v="张凡"/>
    <m/>
    <m/>
    <s v="B3"/>
    <e v="#N/A"/>
    <e v="#N/A"/>
  </r>
  <r>
    <n v="48"/>
    <s v="2019-03-28"/>
    <s v="浦东B组"/>
    <s v="浦东B组"/>
    <s v="离机检查不到位"/>
    <s v="2019.03.21日机械员罗祖焘离机未查出机组氧气电门未关"/>
    <s v="发现后立即纠正"/>
    <s v="赵晓峰"/>
    <s v="浦B"/>
    <s v="P_102_04E_航空器航后_交接"/>
    <x v="2"/>
    <x v="0"/>
    <m/>
    <s v="罗祖焘"/>
    <m/>
    <m/>
    <s v="B4"/>
    <e v="#N/A"/>
    <e v="#N/A"/>
  </r>
  <r>
    <n v="49"/>
    <s v="2019-03-28"/>
    <s v="浦东B组"/>
    <s v="浦东B组"/>
    <s v="货舱门后未关闭手柄盖板"/>
    <s v="2019.03.22 B-1871 航后学员张鑫关闭货舱门后 未关闭手柄盖板"/>
    <s v="立即纠正"/>
    <s v="盛渊杰"/>
    <s v="浦B"/>
    <s v="P_102_04E_航空器航后_交接"/>
    <x v="0"/>
    <x v="0"/>
    <m/>
    <s v="张鑫"/>
    <m/>
    <m/>
    <e v="#N/A"/>
    <e v="#N/A"/>
    <e v="#N/A"/>
  </r>
  <r>
    <n v="50"/>
    <s v="2019-03-28"/>
    <s v="浦东B组"/>
    <s v="浦东B组"/>
    <s v="检查梯架未发现梯架不在规定区域内"/>
    <s v="3.20日陆良东和王越洋检查梯架，未发现88号桥有一个梯架不在机场规定的摆放区域内"/>
    <s v="发现后和当事人指出并让他们重新摆放到规定区域内"/>
    <s v="盛渊杰"/>
    <s v="浦B"/>
    <s v="机场区域工作要求"/>
    <x v="3"/>
    <x v="1"/>
    <m/>
    <s v="陆良东"/>
    <s v="王越洋"/>
    <m/>
    <s v="B2"/>
    <s v="B1"/>
    <e v="#N/A"/>
  </r>
  <r>
    <n v="51"/>
    <s v="2019-03-28"/>
    <s v="浦东B组"/>
    <s v="浦东B组"/>
    <s v="工作准备不到位"/>
    <s v="2019.03.22 B-6860 机械员万辞迎 工作准备不到位 未标注左右发信息"/>
    <s v="立即纠正"/>
    <s v="雷明阳"/>
    <s v="浦B"/>
    <s v="P_102_03C_技术资料准备"/>
    <x v="3"/>
    <x v="1"/>
    <m/>
    <s v="万辞迎"/>
    <m/>
    <m/>
    <s v="B6"/>
    <e v="#N/A"/>
    <e v="#N/A"/>
  </r>
  <r>
    <n v="15"/>
    <s v="2019-03-30"/>
    <s v="浦东C组"/>
    <s v="浦东C组"/>
    <s v="关V2500风扇包皮时未注意撑杆红色部分露出"/>
    <s v="20190322，B-8315航后，责任人：机械员3谢志权_x000a_关V2500风扇包皮时未注意撑杆红色部分露出，放行确认时发现并及时复位，报告人：徐海。"/>
    <s v="现场纠正处理"/>
    <s v="赵江涛"/>
    <s v="浦C"/>
    <s v="P_103_05A_排故收尾"/>
    <x v="4"/>
    <x v="0"/>
    <m/>
    <s v="谢志权"/>
    <m/>
    <m/>
    <s v="C4"/>
    <e v="#N/A"/>
    <e v="#N/A"/>
  </r>
  <r>
    <n v="16"/>
    <s v="2019-03-30"/>
    <s v="浦东C组"/>
    <s v="浦东C组"/>
    <s v="力矩值填写错误"/>
    <s v="20190322。B8036 航后机 责任人：机三汪挺_x000a_水洗发动机工卡力矩值填写错误，检查发现后改正，报告人许庆金"/>
    <s v="现场纠正处理"/>
    <s v="许庆金"/>
    <s v="浦C"/>
    <s v="P_103_04C_维修记录填写并录入"/>
    <x v="5"/>
    <x v="0"/>
    <m/>
    <s v="汪挺"/>
    <m/>
    <m/>
    <s v="C2"/>
    <e v="#N/A"/>
    <e v="#N/A"/>
  </r>
  <r>
    <n v="17"/>
    <s v="2019-03-30"/>
    <s v="浦东C组"/>
    <s v="浦东C组"/>
    <s v="发动机包皮保护罩浸水"/>
    <s v="2019.03.18    B-6788 航后 学员杨晨放水时未注意机坪倾斜方向，导致发动机包皮保护罩沾水，后放行看到通知把工具移开。_x000a_责任人：技术员黄家彪，_x000a_报告人：赵江涛。"/>
    <s v="现场纠正处理"/>
    <s v="赵江涛"/>
    <s v="浦C"/>
    <s v="HO_62_107_飞机维修一般要求_工具"/>
    <x v="6"/>
    <x v="1"/>
    <m/>
    <s v="杨晨"/>
    <m/>
    <m/>
    <e v="#N/A"/>
    <e v="#N/A"/>
    <e v="#N/A"/>
  </r>
  <r>
    <n v="18"/>
    <s v="2019-03-30"/>
    <s v="浦东C组"/>
    <s v="浦东C组"/>
    <s v="施工不当导致工时延误"/>
    <s v="19年3月18日B-6341航后 责任人：机三张晨_x000a_在装191BB盖板螺钉时用力过大导致一个螺钉插口基座损坏  返工费时费力  责任人 张晨   报告人 张晨"/>
    <s v="现场纠正处理"/>
    <s v="方坤"/>
    <s v="浦C"/>
    <s v="P_103_04A_实施排故"/>
    <x v="7"/>
    <x v="1"/>
    <m/>
    <s v="张晨"/>
    <m/>
    <m/>
    <s v="C5"/>
    <e v="#N/A"/>
    <e v="#N/A"/>
  </r>
  <r>
    <n v="19"/>
    <s v="2019-03-30"/>
    <s v="浦东C组"/>
    <s v="浦东C组"/>
    <s v="客舱掉落的旅客救生衣漏检"/>
    <s v="20190318，B-1002航后，责任人：机械员1任佳乐_x000a_未发现客舱掉落的旅客救生衣，放行检查发现并放回原位，报告人：徐海。"/>
    <s v="现场纠正处理"/>
    <s v="徐海"/>
    <s v="浦C"/>
    <s v="P_102_04E_航空器航后_交接"/>
    <x v="8"/>
    <x v="1"/>
    <m/>
    <s v="任佳乐"/>
    <m/>
    <m/>
    <s v="C2"/>
    <e v="#N/A"/>
    <e v="#N/A"/>
  </r>
  <r>
    <n v="20"/>
    <s v="2019-03-30"/>
    <s v="浦东C组"/>
    <s v="浦东C组"/>
    <s v="急救箱有效期标签破损漏检"/>
    <s v="2019.03.18    B-1870  责任人：技术员3谢志权_x000a_学员王磊执行应急设备检查，看到后客舱急救箱有效期标签破损，认为外面胶带没破损就不用处理，由于有附加工作，未来得及检查客舱，后放行检查发现通知办公室领取。报告人：赵江涛。"/>
    <s v="现场纠正处理"/>
    <s v="赵江涛"/>
    <s v="浦C"/>
    <s v="P_102_04E_航空器航后_交接"/>
    <x v="9"/>
    <x v="0"/>
    <m/>
    <s v="王磊2"/>
    <m/>
    <m/>
    <s v="C4"/>
    <e v="#N/A"/>
    <e v="#N/A"/>
  </r>
  <r>
    <n v="21"/>
    <s v="2019-03-30"/>
    <s v="浦东C组"/>
    <s v="浦东C组"/>
    <s v="外站TLB内容漏检"/>
    <s v="2019.03.18    B-6788 航后 责任人：机2黄家彪 17日有SMOKE维护信息外站按照MEL放行，17日晚上杭州外站过夜，18日浦东航后无维护信息，黄家彪未能仔细检查出TLB相关记录，后放行查看TLB发现，重新回笨处理。报告人：赵江涛。"/>
    <s v="现场纠正处理。班组通报"/>
    <s v="赵江涛"/>
    <s v="浦C"/>
    <s v="P_102_04E_航空器航后_交接"/>
    <x v="9"/>
    <x v="0"/>
    <m/>
    <s v="黄家彪"/>
    <m/>
    <m/>
    <s v="C4"/>
    <e v="#N/A"/>
    <e v="#N/A"/>
  </r>
  <r>
    <n v="22"/>
    <s v="2019-03-30"/>
    <s v="浦东C组"/>
    <s v="浦东C组"/>
    <s v="驾驶舱温度和外界温度位置填写相反"/>
    <s v="20190317。B1002 短停 责任人：机一石德保，驾驶舱温度和外界温度位置填写相反，放行复查纠正，报告人许庆金"/>
    <s v="现场纠正处理"/>
    <s v="许庆金"/>
    <s v="浦C"/>
    <s v="P_103_04C_维修记录填写并录入"/>
    <x v="5"/>
    <x v="0"/>
    <m/>
    <s v="石德保"/>
    <m/>
    <m/>
    <s v="C4"/>
    <e v="#N/A"/>
    <e v="#N/A"/>
  </r>
  <r>
    <n v="23"/>
    <s v="2019-03-30"/>
    <s v="浦东C组"/>
    <s v="浦东C组"/>
    <s v="打印apu报告时忘记关闭电门"/>
    <s v="20190314。B1647 四小时，责任人：机一陈春祥，在打印apu报告时忘记关闭电门，放行复查时复位，报告人许庆金。"/>
    <s v="现场纠正处理"/>
    <s v="许庆金"/>
    <s v="浦C"/>
    <s v="P_102_04E_航空器航后_交接"/>
    <x v="0"/>
    <x v="0"/>
    <m/>
    <s v="陈春祥"/>
    <m/>
    <m/>
    <s v="C4"/>
    <e v="#N/A"/>
    <e v="#N/A"/>
  </r>
  <r>
    <n v="24"/>
    <s v="2019-03-30"/>
    <s v="浦东C组"/>
    <s v="浦东C组"/>
    <s v="灯光检查未告知附近人员"/>
    <s v="20190314，8537航后，责任人：机一贾海龙_x000a_定检在左侧着陆灯附近更换RAT，贾海龙外部灯光测试打开着陆灯未提前告知，导致附近人员感觉不适。责任人 贾海龙。报告人，方坤"/>
    <s v="放行现场交流指导，班组通报"/>
    <s v="方坤"/>
    <s v="浦C"/>
    <s v="P_102_04E_航空器航后_交接"/>
    <x v="10"/>
    <x v="1"/>
    <m/>
    <s v="贾海龙"/>
    <m/>
    <m/>
    <s v="C2"/>
    <e v="#N/A"/>
    <e v="#N/A"/>
  </r>
  <r>
    <n v="26"/>
    <s v="2019-03-30"/>
    <s v="浦东C组"/>
    <s v="浦东C组"/>
    <s v="航后收尾不到位"/>
    <s v="2019.03.14   B-1871 责任人：机械师周敏，航后收尾不到位，将航材垃圾袋忘到前厨房，后放行复查发现并处理。报告人：赵江涛。"/>
    <s v="现场纠正处理"/>
    <s v="赵江涛"/>
    <s v="浦C"/>
    <s v="P_102_04J_工作区域环境控制"/>
    <x v="11"/>
    <x v="1"/>
    <m/>
    <s v="周敏"/>
    <m/>
    <m/>
    <s v="C4"/>
    <e v="#N/A"/>
    <e v="#N/A"/>
  </r>
  <r>
    <n v="27"/>
    <s v="2019-03-30"/>
    <s v="浦东C组"/>
    <s v="浦东C组"/>
    <s v="勤务放水不彻底"/>
    <s v="20190314，9978航后 责任人：机一李志成，学员文盛亮放水后放水口无水以为放完了，机械员未复查，导致仍有20%水剩余。后放行发现并放干。责任人，李志成。报告人，方坤"/>
    <s v="现场纠正处理，班组通报"/>
    <s v="方坤"/>
    <s v="浦C"/>
    <s v="其他不规范"/>
    <x v="3"/>
    <x v="1"/>
    <m/>
    <s v="李志成"/>
    <s v="文盛亮"/>
    <m/>
    <s v="C5"/>
    <e v="#N/A"/>
    <e v="#N/A"/>
  </r>
  <r>
    <n v="28"/>
    <s v="2019-03-30"/>
    <s v="浦东C组"/>
    <s v="浦东C组"/>
    <s v="灯光检查忘记复位滑行灯电门"/>
    <s v="20190315， 9978航前，机械员石德保检查完灯光，误把起飞滑行灯拨动电门当成导航灯电门，将电门至于滑行灯位，如未及时发现，有烧坏滑行灯的风险。责任人，石德保，报告人，付双双"/>
    <s v="现场纠正教育"/>
    <s v="付双双"/>
    <s v="浦C"/>
    <s v="P_102_04D_交接_航空器航前"/>
    <x v="12"/>
    <x v="0"/>
    <m/>
    <s v="石德保"/>
    <m/>
    <m/>
    <s v="C4"/>
    <e v="#N/A"/>
    <e v="#N/A"/>
  </r>
  <r>
    <n v="29"/>
    <s v="2019-03-30"/>
    <s v="浦东C组"/>
    <s v="浦东C组"/>
    <s v="未随身背耳机包"/>
    <s v="20190315，8408航前，责任人：机械师郑雄，未随身背耳机包，人在驾驶舱，包放在头等舱地板，报告人，付双双"/>
    <s v="放行现场纠正教育，班组通报"/>
    <s v="付双双"/>
    <s v="浦C"/>
    <s v="HO_62_107_飞机维修一般要求_工具"/>
    <x v="13"/>
    <x v="1"/>
    <m/>
    <s v="郑雄"/>
    <m/>
    <m/>
    <s v="C1"/>
    <e v="#N/A"/>
    <e v="#N/A"/>
  </r>
  <r>
    <n v="32"/>
    <s v="2019-03-30"/>
    <s v="浦东B组"/>
    <s v="浦东B组"/>
    <s v="航后客舱座椅救生衣脱落未查出"/>
    <s v="29日8235飞机机械员杨旺龙客舱23B座椅救生衣掉地上未查出，放行发现后立即纠正"/>
    <s v="立即纠正"/>
    <s v="赵晓峰"/>
    <s v="浦B"/>
    <s v="P_102_04E_航空器航后_交接"/>
    <x v="8"/>
    <x v="1"/>
    <m/>
    <s v="杨旺龙"/>
    <m/>
    <m/>
    <s v="B4"/>
    <e v="#N/A"/>
    <e v="#N/A"/>
  </r>
  <r>
    <n v="33"/>
    <s v="2019-03-30"/>
    <s v="浦东B组"/>
    <s v="浦东B组"/>
    <s v="客舱检查不到位，座椅扶手破损未发现"/>
    <s v="29日航后6338飞机机械员林贤藩客舱检查不到位，3F座椅扶手盖破损漏检，放行检查发现后立即纠正"/>
    <s v="立即纠正"/>
    <s v="盛渊杰"/>
    <s v="浦B"/>
    <s v="P_102_04E_航空器航后_交接"/>
    <x v="2"/>
    <x v="0"/>
    <m/>
    <s v="林贤藩"/>
    <m/>
    <m/>
    <s v="B5"/>
    <e v="#N/A"/>
    <e v="#N/A"/>
  </r>
  <r>
    <n v="34"/>
    <s v="2019-03-30"/>
    <s v="浦东B组"/>
    <s v="浦东B组"/>
    <s v="29日航后离机前未检查轮舱门"/>
    <s v="29日8540飞机航后机械员江炜勋离机不到位，断电前未检查轮舱门，放行发现后立即纠正"/>
    <s v="立即纠正"/>
    <s v="杨乔松"/>
    <s v="浦B"/>
    <s v="P_102_04E_航空器航后_交接"/>
    <x v="12"/>
    <x v="0"/>
    <m/>
    <s v="江炜勋"/>
    <m/>
    <m/>
    <s v="B6"/>
    <e v="#N/A"/>
    <e v="#N/A"/>
  </r>
  <r>
    <n v="35"/>
    <s v="2019-03-30"/>
    <s v="浦东B组"/>
    <s v="浦东B组"/>
    <s v="航后执行外部清洗工卡缺页"/>
    <s v="29日304G飞机执行外部清洗工作，机械员罗祖焘工卡缺页，后续通知办公室不齐"/>
    <s v="立即纠正"/>
    <s v="顾志豪"/>
    <s v="浦B"/>
    <s v="非本组安全责任"/>
    <x v="14"/>
    <x v="2"/>
    <m/>
    <s v="N/A"/>
    <m/>
    <m/>
    <e v="#N/A"/>
    <e v="#N/A"/>
    <e v="#N/A"/>
  </r>
  <r>
    <n v="10"/>
    <s v="2019-03-31"/>
    <s v="浦东C组"/>
    <s v="浦东C组"/>
    <s v="工作准备不足"/>
    <s v="20190327，6338 四小时过站 撤24E座椅小桌板锁扣DD，未核实办理DD时机上失效座椅工具数量情况，直到8点左右才发现一个小桌板固定工具丢失，耽误处理时间，延误交接班。_x000a_责任人：机械师蔡士晖、机械员1陈振_x000a_报告人，付双双"/>
    <s v="班组组织多人前往客舱寻找确认没遗留在机上，"/>
    <s v="徐海"/>
    <s v="浦C"/>
    <s v="HO_62_107_飞机维修一般要求_工具"/>
    <x v="15"/>
    <x v="0"/>
    <m/>
    <s v="蔡士晖"/>
    <s v="陈振"/>
    <m/>
    <s v="C1"/>
    <s v="C1"/>
    <e v="#N/A"/>
  </r>
  <r>
    <n v="11"/>
    <s v="2019-03-31"/>
    <s v="浦东C组"/>
    <s v="浦东C组"/>
    <s v="气象雷达测试机下无人监护"/>
    <s v="B6963飞机3月26日航后  执行气象雷达测试时机下无人监控，   责任人：机械员三汪挺"/>
    <s v="班组通报"/>
    <s v="汪幸轶"/>
    <s v="浦C"/>
    <s v="其他不规范"/>
    <x v="16"/>
    <x v="1"/>
    <m/>
    <s v="汪挺"/>
    <m/>
    <m/>
    <s v="C2"/>
    <e v="#N/A"/>
    <e v="#N/A"/>
  </r>
  <r>
    <n v="12"/>
    <s v="2019-03-31"/>
    <s v="浦东C组"/>
    <s v="浦东C组"/>
    <s v="试车结束后，未第一时间放置防撞锥"/>
    <s v="2019.03.26  B-6381 航后 责任人：机械师曹立营_x000a_执行水洗发动机，试车结束后，未第一时间放置防撞锥到飞机下警戒，后放行绕机发现，将防撞锥放回。报告人：赵江涛。"/>
    <s v="现场纠正处理"/>
    <s v="赵江涛"/>
    <s v="浦C"/>
    <s v="P_102_04X_试车"/>
    <x v="17"/>
    <x v="1"/>
    <m/>
    <s v="曹立营"/>
    <m/>
    <m/>
    <s v="C4"/>
    <e v="#N/A"/>
    <e v="#N/A"/>
  </r>
  <r>
    <n v="13"/>
    <s v="2019-03-31"/>
    <s v="浦东C组"/>
    <s v="浦东C组"/>
    <s v="领用轮子考虑不全面"/>
    <s v="20190326，B-8408 航后 责任人：机械员1李志成_x000a_领用主轮优先领取了标准可用的旧轮，旧轮虽贴着胶带写着可用件，但局部有明显磨损，且该飞机为连线飞机，李志成考虑不全面，放行过来检查发现并要求重新更换新轮，报告人：徐海。"/>
    <s v="现场纠正处理，班组通报学习"/>
    <s v="徐海"/>
    <s v="浦C"/>
    <s v="其他不规范"/>
    <x v="3"/>
    <x v="1"/>
    <m/>
    <s v="李志成"/>
    <m/>
    <m/>
    <s v="C5"/>
    <e v="#N/A"/>
    <e v="#N/A"/>
  </r>
  <r>
    <n v="14"/>
    <s v="2019-03-31"/>
    <s v="浦东C组"/>
    <s v="浦东C组"/>
    <s v="工具准备不到位"/>
    <s v="20190326 B-6618 航后 责任人：机械师王磊，有润滑主起舱门作动筒工作，忘记借注油枪，到机位经询问说忘借了，遂让办公室送。责任人王磊。报告人陈晓一"/>
    <s v="现场纠正处理"/>
    <s v="陈晓一"/>
    <s v="浦C"/>
    <s v="P_102_03B_工具准备及领出"/>
    <x v="18"/>
    <x v="1"/>
    <m/>
    <s v="王磊"/>
    <m/>
    <m/>
    <s v="C1"/>
    <e v="#N/A"/>
    <e v="#N/A"/>
  </r>
  <r>
    <n v="67"/>
    <s v="2019-04-02"/>
    <s v="浦东C组"/>
    <s v="浦东C组"/>
    <s v="右升降舵外边角处有烧蚀漏检"/>
    <s v="20190326   B6788航后 责任人：机一叶顺，_x000a_绕机检查右升降舵外边角处有烧蚀漏检，放行绕机复查发现并后续处理，报告人许庆金。"/>
    <s v="现场纠正处理，班组宣贯：雷雨季节加强雷击烧蚀损伤的检查识别"/>
    <s v="许庆金"/>
    <s v="浦C"/>
    <s v="P_102_04E_航空器航后_交接"/>
    <x v="2"/>
    <x v="0"/>
    <m/>
    <m/>
    <m/>
    <m/>
    <m/>
    <m/>
    <m/>
  </r>
  <r>
    <n v="68"/>
    <s v="2019-04-02"/>
    <s v="浦东C组"/>
    <s v="浦东C组"/>
    <s v="接班对已执行工作复查不仔细"/>
    <s v="20190330，1681航后 责任人：机械员1刘永德_x000a_与D组交接，D组人员已签完机上驾驶舱部分，但头顶板3处按钮未在正确位置，刘永德未复查，后放行发现并提醒。 报告人：倪志军"/>
    <s v="现场纠正处理，班组通报"/>
    <s v="倪志军"/>
    <s v="浦C"/>
    <s v="P_102_04E_航空器航后_交接"/>
    <x v="2"/>
    <x v="0"/>
    <m/>
    <m/>
    <m/>
    <m/>
    <m/>
    <m/>
    <m/>
  </r>
  <r>
    <n v="69"/>
    <s v="2019-04-02"/>
    <s v="浦东C组"/>
    <s v="浦东C组"/>
    <s v="静压孔保护套装反"/>
    <s v="20190330，1645航后，责任人：机械师张水平_x000a_安装静压孔保护套装反，放行最后一次绕机时发现并提醒重新安装。报告人，付双双"/>
    <s v="现场纠正处理"/>
    <s v="付双双"/>
    <s v="浦C"/>
    <s v="P_102_04E_航空器航后_交接"/>
    <x v="12"/>
    <x v="0"/>
    <m/>
    <m/>
    <m/>
    <m/>
    <m/>
    <m/>
    <m/>
  </r>
  <r>
    <n v="58"/>
    <s v="2019-04-07"/>
    <s v="浦东C组"/>
    <s v="浦东C组"/>
    <s v="航前机下无人监控"/>
    <s v="2019.04.06 B-8408航前 机械师张水平坐在头等舱玩手机，未按程序在机下监护，放行到场后纠正其错误行为。_x000a_责任人：机械师张水平_x000a_报告人：倪志军"/>
    <s v="现场纠正处理，班组通报"/>
    <s v="倪志军"/>
    <s v="浦C"/>
    <s v="P_102_04B_航空器监护"/>
    <x v="19"/>
    <x v="0"/>
    <m/>
    <m/>
    <m/>
    <m/>
    <m/>
    <m/>
    <m/>
  </r>
  <r>
    <n v="59"/>
    <s v="2019-04-07"/>
    <s v="浦东C组"/>
    <s v="浦东C组"/>
    <s v="工作现场清洁不仔细"/>
    <s v="2019.04.03   8538 航后 执行换季工作需要喷防雨剂，机械员将遮挡风挡的袋子撤除后，未将粘袋子的胶带全部撕下，工作收尾不到位，后放行复查发现并撕下。_x000a_责任人：机械员1陈春祥_x000a_报告人：赵江涛。"/>
    <s v="现场纠正处理"/>
    <s v="赵江涛"/>
    <s v="浦C"/>
    <s v="P_103_05A_排故收尾"/>
    <x v="20"/>
    <x v="0"/>
    <m/>
    <m/>
    <m/>
    <m/>
    <m/>
    <m/>
    <m/>
  </r>
  <r>
    <n v="37"/>
    <s v="2019-04-10"/>
    <s v="浦东C组"/>
    <s v="浦东C组"/>
    <s v="救生衣掉落漏检"/>
    <s v="2019.04.07，1002航后，_x000a_机械员未发现8B和30B座椅下救生衣掉落，客舱检查不到位！_x000a_责任人：机械员1翁少康_x000a_报告人，付双双"/>
    <s v="现场纠正处理"/>
    <s v="付双双"/>
    <s v="浦C"/>
    <s v="P_102_04E_航空器航后_交接"/>
    <x v="8"/>
    <x v="1"/>
    <m/>
    <m/>
    <m/>
    <m/>
    <m/>
    <m/>
    <m/>
  </r>
  <r>
    <n v="38"/>
    <s v="2019-04-10"/>
    <s v="浦东C组"/>
    <s v="浦东C组"/>
    <s v="未对雷达罩上的飞虫尸体血迹进行清除"/>
    <s v="2019.04.07   9978航后_x000a_机械员未对雷达罩上的飞虫尸体血迹进行清除，后放行绕机看到提醒其对雷达罩进行清洁。_x000a_责任人：技术员2黄家彪_x000a_报告人：赵江涛。"/>
    <s v="现场纠正处理，班组通报"/>
    <s v="赵江涛"/>
    <s v="浦C"/>
    <s v="P_102_04T_飞机清洁工作"/>
    <x v="21"/>
    <x v="1"/>
    <m/>
    <m/>
    <m/>
    <m/>
    <m/>
    <m/>
    <m/>
  </r>
  <r>
    <n v="39"/>
    <s v="2019-04-10"/>
    <s v="浦东C组"/>
    <s v="浦东C组"/>
    <s v="工作收尾不到位"/>
    <s v="2019.04.07  304H 航后_x000a_执行前货舱门润滑，工作结束后工作现场收尾不到位，将消耗品遗忘到现场，后放行绕机发现并放回。_x000a_责任人：技术员3谢志权_x000a_报告人：赵江涛。"/>
    <s v="现场纠正处理，班组通报"/>
    <s v="赵江涛"/>
    <s v="浦C"/>
    <s v="P_103_05A_排故收尾"/>
    <x v="20"/>
    <x v="0"/>
    <m/>
    <m/>
    <m/>
    <m/>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0">
  <r>
    <n v="1"/>
    <x v="0"/>
    <x v="0"/>
    <s v="浦东A组"/>
    <s v="指令工卡与内容不一致"/>
    <s v="8537飞机航后PPC指令工卡与内容不一致，封面拆换滑梯，内容是救生包。"/>
    <s v="已联系pmcc做了修改"/>
    <m/>
    <m/>
    <x v="0"/>
    <x v="0"/>
    <x v="0"/>
    <m/>
    <s v="N/A"/>
    <m/>
    <m/>
    <x v="0"/>
    <e v="#N/A"/>
    <e v="#N/A"/>
    <x v="0"/>
    <e v="#N/A"/>
    <e v="#N/A"/>
  </r>
  <r>
    <n v="2"/>
    <x v="1"/>
    <x v="1"/>
    <s v="浦东B组"/>
    <s v="航后更换新CLB时，将起止编号编写错误"/>
    <s v="航后更换新CLB时，麻痹大意，将新本的起止编号录成了旧本的起止编号，造成其他机务人员在完成工作录入时无法正确保存数据"/>
    <s v="系统修改相关起止编号，并重新学习三本更换程序"/>
    <m/>
    <m/>
    <x v="1"/>
    <x v="1"/>
    <x v="1"/>
    <m/>
    <s v="未填写"/>
    <m/>
    <m/>
    <x v="0"/>
    <e v="#N/A"/>
    <e v="#N/A"/>
    <x v="0"/>
    <e v="#N/A"/>
    <e v="#N/A"/>
  </r>
  <r>
    <n v="3"/>
    <x v="1"/>
    <x v="1"/>
    <s v="浦东B组"/>
    <s v="退航材时，库房未在系统上接收，航线机械员就离开"/>
    <s v="机械员携带航材去库房退料，库房人员未在系统上接收退料，机械员就离开现场"/>
    <s v="早会宣贯退料注意事项"/>
    <m/>
    <m/>
    <x v="2"/>
    <x v="2"/>
    <x v="2"/>
    <m/>
    <s v="未填写"/>
    <m/>
    <m/>
    <x v="0"/>
    <e v="#N/A"/>
    <e v="#N/A"/>
    <x v="0"/>
    <e v="#N/A"/>
    <e v="#N/A"/>
  </r>
  <r>
    <n v="4"/>
    <x v="1"/>
    <x v="1"/>
    <s v="浦东B组"/>
    <s v="油桶未盖盖子"/>
    <s v="航前放燃油沉淀，油桶内有燃油，但是人离开油桶时未将盖子盖好"/>
    <s v="现场纠正"/>
    <m/>
    <m/>
    <x v="3"/>
    <x v="2"/>
    <x v="2"/>
    <m/>
    <s v="未填写"/>
    <m/>
    <m/>
    <x v="0"/>
    <e v="#N/A"/>
    <e v="#N/A"/>
    <x v="0"/>
    <e v="#N/A"/>
    <e v="#N/A"/>
  </r>
  <r>
    <n v="5"/>
    <x v="2"/>
    <x v="2"/>
    <s v="浦东C组"/>
    <s v="开前起轮舱门手柄销子忘插"/>
    <s v="2018.10.1 B-6396航后，学员陈迪打开前起轮舱门后，手柄销子忘插，放行复查现场纠正，报告人：倪志军"/>
    <s v="现场纠正教育"/>
    <m/>
    <m/>
    <x v="4"/>
    <x v="3"/>
    <x v="2"/>
    <m/>
    <s v="陈迪"/>
    <m/>
    <m/>
    <x v="1"/>
    <e v="#N/A"/>
    <e v="#N/A"/>
    <x v="1"/>
    <e v="#N/A"/>
    <e v="#N/A"/>
  </r>
  <r>
    <n v="6"/>
    <x v="2"/>
    <x v="2"/>
    <s v="浦东C组"/>
    <s v="更换滑行灯漏填写拆换件信息"/>
    <s v="2018.10.01，B-6768航后，机械员汪挺漏写TLB中的拆换件信息（滑行灯），放行复查发现现场纠正，报告人：汪幸轶"/>
    <s v="现场纠正处理"/>
    <m/>
    <m/>
    <x v="5"/>
    <x v="4"/>
    <x v="1"/>
    <m/>
    <s v="汪挺"/>
    <m/>
    <m/>
    <x v="2"/>
    <e v="#N/A"/>
    <e v="#N/A"/>
    <x v="2"/>
    <e v="#N/A"/>
    <e v="#N/A"/>
  </r>
  <r>
    <n v="7"/>
    <x v="2"/>
    <x v="2"/>
    <s v="浦东C组"/>
    <s v="航前工卡送机和拖机项签署N/A"/>
    <s v="20181002航前，B-6965航前工卡机械员黄金林送机和拖机项签署N/A，放行复查发现已告知其本人修改，报告人：徐海"/>
    <s v="现场纠正教育"/>
    <m/>
    <m/>
    <x v="6"/>
    <x v="5"/>
    <x v="1"/>
    <m/>
    <s v="黄金林"/>
    <m/>
    <m/>
    <x v="1"/>
    <e v="#N/A"/>
    <e v="#N/A"/>
    <x v="3"/>
    <e v="#N/A"/>
    <e v="#N/A"/>
  </r>
  <r>
    <n v="8"/>
    <x v="2"/>
    <x v="2"/>
    <s v="浦东C组"/>
    <s v="航后回收的TLB未带回"/>
    <s v="20181002航前，发现B-6298航后撤回的TLB未带回，机械员揭俊超，报告人：徐海"/>
    <s v="现场纠正处理"/>
    <m/>
    <m/>
    <x v="1"/>
    <x v="2"/>
    <x v="2"/>
    <m/>
    <s v="揭俊超"/>
    <m/>
    <m/>
    <x v="2"/>
    <e v="#N/A"/>
    <e v="#N/A"/>
    <x v="4"/>
    <e v="#N/A"/>
    <e v="#N/A"/>
  </r>
  <r>
    <n v="9"/>
    <x v="2"/>
    <x v="2"/>
    <s v="浦东C组"/>
    <s v="航后工卡拖机项漏签署N/A"/>
    <s v="20181001航后，B-8408航后工卡机械员刘磊拖机项未签署N/A，放行复查纠正，报告人：徐海"/>
    <s v="现场纠正处理"/>
    <m/>
    <m/>
    <x v="6"/>
    <x v="5"/>
    <x v="1"/>
    <m/>
    <s v="刘磊"/>
    <m/>
    <m/>
    <x v="1"/>
    <e v="#N/A"/>
    <e v="#N/A"/>
    <x v="3"/>
    <e v="#N/A"/>
    <e v="#N/A"/>
  </r>
  <r>
    <n v="10"/>
    <x v="3"/>
    <x v="1"/>
    <s v="浦东B组"/>
    <s v="4日航后换轮组工具准备不全"/>
    <s v="航后换轮组借用新配备的千斤顶，未借气管，后来补借"/>
    <s v="对于新设备加强使用培训"/>
    <m/>
    <m/>
    <x v="7"/>
    <x v="6"/>
    <x v="2"/>
    <m/>
    <s v="未填写"/>
    <m/>
    <m/>
    <x v="0"/>
    <e v="#N/A"/>
    <e v="#N/A"/>
    <x v="0"/>
    <e v="#N/A"/>
    <e v="#N/A"/>
  </r>
  <r>
    <n v="11"/>
    <x v="3"/>
    <x v="1"/>
    <s v="浦东B组"/>
    <s v="6736飞机T2CAS更换"/>
    <s v="航后工作者更换完计算机在办公室退完航材将数据盘放电脑桌上，未放置正确位置"/>
    <s v="对当事人批评教育"/>
    <m/>
    <m/>
    <x v="2"/>
    <x v="2"/>
    <x v="2"/>
    <m/>
    <s v="未填写"/>
    <m/>
    <m/>
    <x v="0"/>
    <e v="#N/A"/>
    <e v="#N/A"/>
    <x v="0"/>
    <e v="#N/A"/>
    <e v="#N/A"/>
  </r>
  <r>
    <n v="12"/>
    <x v="4"/>
    <x v="1"/>
    <s v="浦东B组"/>
    <s v="过站接飞机，飞机未到位时接机人员坐在空调管架子上"/>
    <s v="2018.08.03，B1006，桥位80，过站接飞机，飞机未到位时接机人员坐在空调管架子上，放行人员到时才没有坐架子上"/>
    <m/>
    <m/>
    <m/>
    <x v="0"/>
    <x v="0"/>
    <x v="0"/>
    <m/>
    <s v="未填写"/>
    <m/>
    <m/>
    <x v="0"/>
    <e v="#N/A"/>
    <e v="#N/A"/>
    <x v="0"/>
    <e v="#N/A"/>
    <e v="#N/A"/>
  </r>
  <r>
    <n v="13"/>
    <x v="5"/>
    <x v="1"/>
    <s v="浦东B组"/>
    <s v="桥位分散，航班时间靠后，未满足4人接机"/>
    <s v="接机人员接机前主动报告：办公室人员不足，62#桥位周围无其他人员，导致无法满足4人接机"/>
    <m/>
    <m/>
    <m/>
    <x v="8"/>
    <x v="7"/>
    <x v="1"/>
    <m/>
    <s v="未填写"/>
    <m/>
    <m/>
    <x v="0"/>
    <e v="#N/A"/>
    <e v="#N/A"/>
    <x v="0"/>
    <e v="#N/A"/>
    <e v="#N/A"/>
  </r>
  <r>
    <n v="14"/>
    <x v="5"/>
    <x v="1"/>
    <s v="浦东B组"/>
    <s v="航前未带工具箱"/>
    <s v="航前未带工具箱"/>
    <s v="现场纠正"/>
    <m/>
    <m/>
    <x v="7"/>
    <x v="6"/>
    <x v="2"/>
    <m/>
    <s v="未填写"/>
    <m/>
    <m/>
    <x v="0"/>
    <e v="#N/A"/>
    <e v="#N/A"/>
    <x v="0"/>
    <e v="#N/A"/>
    <e v="#N/A"/>
  </r>
  <r>
    <n v="15"/>
    <x v="5"/>
    <x v="1"/>
    <s v="浦东B组"/>
    <s v="航后结束梯架未停放到制定位置"/>
    <s v="航后结束梯架未停放到制定位置"/>
    <s v="航前发现后纠结"/>
    <m/>
    <m/>
    <x v="9"/>
    <x v="8"/>
    <x v="2"/>
    <m/>
    <s v="未填写"/>
    <m/>
    <m/>
    <x v="0"/>
    <e v="#N/A"/>
    <e v="#N/A"/>
    <x v="0"/>
    <e v="#N/A"/>
    <e v="#N/A"/>
  </r>
  <r>
    <n v="16"/>
    <x v="6"/>
    <x v="1"/>
    <s v="浦东B组"/>
    <s v="航后前轮舱门放下手柄未插销子"/>
    <s v="10.08，B8408，桥位150，机械员航后前轮舱门放下手柄未插销子，发现后及时纠正"/>
    <m/>
    <m/>
    <m/>
    <x v="4"/>
    <x v="3"/>
    <x v="2"/>
    <m/>
    <s v="未填写"/>
    <m/>
    <m/>
    <x v="0"/>
    <e v="#N/A"/>
    <e v="#N/A"/>
    <x v="0"/>
    <e v="#N/A"/>
    <e v="#N/A"/>
  </r>
  <r>
    <n v="17"/>
    <x v="6"/>
    <x v="1"/>
    <s v="浦东B组"/>
    <s v="短停，轮挡取出时机不对"/>
    <s v="10.07，B1003，桥位812，机械员停留刹车未设置就撤离轮挡，现场放行人员及时纠正"/>
    <m/>
    <m/>
    <m/>
    <x v="10"/>
    <x v="9"/>
    <x v="1"/>
    <m/>
    <s v="未填写"/>
    <m/>
    <m/>
    <x v="0"/>
    <e v="#N/A"/>
    <e v="#N/A"/>
    <x v="0"/>
    <e v="#N/A"/>
    <e v="#N/A"/>
  </r>
  <r>
    <n v="18"/>
    <x v="7"/>
    <x v="2"/>
    <s v="浦东C组"/>
    <s v="工作准备不足"/>
    <s v="20181009夜班， B-6787飞机航后，停靠519L远机位，机械员汪挺与白班人员交接更换刹车及主轮工具，仅核实工具与交接单一一对应，未亲自进行工作准备确认所需工具耗材是否准备充分。当开工进行3号刹车更换时，发现缺少警告标牌、跳开关卡子、石墨、润滑脂，后续再借导致延误工时，"/>
    <s v="现场纠正处理，班组通报"/>
    <m/>
    <m/>
    <x v="7"/>
    <x v="6"/>
    <x v="2"/>
    <m/>
    <s v="汪挺"/>
    <m/>
    <m/>
    <x v="2"/>
    <e v="#N/A"/>
    <e v="#N/A"/>
    <x v="2"/>
    <e v="#N/A"/>
    <e v="#N/A"/>
  </r>
  <r>
    <n v="19"/>
    <x v="7"/>
    <x v="2"/>
    <s v="浦东C组"/>
    <s v="工卡漏签"/>
    <s v="20181009 B6963航后结后航后工卡客舱中一项检查漏签。机械员李实康没有检查出来，放行人员许庆金也没有检查出来，工卡回收管理员检查发现，报告人：许庆金"/>
    <s v="现场纠正处理"/>
    <m/>
    <m/>
    <x v="6"/>
    <x v="5"/>
    <x v="1"/>
    <m/>
    <s v="李实康"/>
    <s v="许庆金"/>
    <m/>
    <x v="2"/>
    <s v="C3"/>
    <e v="#N/A"/>
    <x v="3"/>
    <s v="放行"/>
    <e v="#N/A"/>
  </r>
  <r>
    <n v="20"/>
    <x v="7"/>
    <x v="2"/>
    <s v="浦东C组"/>
    <s v="A321主轮初始气压超限未执行放气勤务"/>
    <s v="2018.10.10，B-8457飞机航前，机械员唐凯执行放油测气压工作，A321飞机2号和3号主轮初始气压值记录为225psi,已超限。未执行放气勤务。报告人：陈春祥_x000a_当机机械员陈春祥发现后执行放气勤务。"/>
    <s v="现场纠正处理，班组通报"/>
    <m/>
    <m/>
    <x v="11"/>
    <x v="10"/>
    <x v="1"/>
    <m/>
    <s v="唐凯"/>
    <m/>
    <m/>
    <x v="3"/>
    <e v="#N/A"/>
    <e v="#N/A"/>
    <x v="3"/>
    <e v="#N/A"/>
    <e v="#N/A"/>
  </r>
  <r>
    <n v="21"/>
    <x v="7"/>
    <x v="2"/>
    <s v="浦东C组"/>
    <s v="下班忘记归还手套"/>
    <s v="2018.10.10机械员曹立营工作结束忘记归还手套带出机场，主管下班前清查记录发现告知后返回工具间归还。报告人：曹立营"/>
    <s v="现场纠正处理"/>
    <m/>
    <m/>
    <x v="12"/>
    <x v="11"/>
    <x v="1"/>
    <m/>
    <s v="曹立营"/>
    <m/>
    <m/>
    <x v="4"/>
    <e v="#N/A"/>
    <e v="#N/A"/>
    <x v="4"/>
    <e v="#N/A"/>
    <e v="#N/A"/>
  </r>
  <r>
    <n v="22"/>
    <x v="7"/>
    <x v="2"/>
    <s v="浦东C组"/>
    <s v="航前,未带镜面抹布"/>
    <s v="2018.10.10.B-8457飞机机械员陈春祥执行航前工作，忘记带镜面抹布，放行提醒后，重新回工具间领取。报告人：陈春祥"/>
    <s v="现场纠正处理"/>
    <m/>
    <m/>
    <x v="13"/>
    <x v="12"/>
    <x v="2"/>
    <m/>
    <s v="陈春祥"/>
    <m/>
    <m/>
    <x v="4"/>
    <e v="#N/A"/>
    <e v="#N/A"/>
    <x v="3"/>
    <e v="#N/A"/>
    <e v="#N/A"/>
  </r>
  <r>
    <n v="23"/>
    <x v="7"/>
    <x v="2"/>
    <s v="浦东C组"/>
    <s v="放出襟翼后，忘记关闭防撞灯"/>
    <s v="2018.10.09.B-6396飞机机械员谢志权执行秋冬换季工作，放出襟翼后，忘记关闭防撞灯，下飞机发现后返回机上关闭。报告人：谢志权"/>
    <s v="现场纠正处理李"/>
    <m/>
    <m/>
    <x v="4"/>
    <x v="13"/>
    <x v="2"/>
    <m/>
    <s v="谢志权"/>
    <m/>
    <m/>
    <x v="4"/>
    <e v="#N/A"/>
    <e v="#N/A"/>
    <x v="2"/>
    <e v="#N/A"/>
    <e v="#N/A"/>
  </r>
  <r>
    <n v="24"/>
    <x v="7"/>
    <x v="2"/>
    <s v="浦东C组"/>
    <s v="排班时间过早"/>
    <s v="2018.10.10，B-8236飞机，控制员黄家彪在0点左右将航前飞机时间记录，在4点左右正式排班前并未核对航前时间变化，导致B-8236航前实际时间由8点15提前至6点45而未监控到，航前机械员付阳凯在5点40左右了解飞机状况时发现实际时间6点45，造成航前人员5点55到达514R机位时机组已到  报告人:付阳凯"/>
    <s v="班组通报警示学习"/>
    <m/>
    <m/>
    <x v="14"/>
    <x v="14"/>
    <x v="1"/>
    <m/>
    <s v="黄家彪"/>
    <m/>
    <m/>
    <x v="4"/>
    <e v="#N/A"/>
    <e v="#N/A"/>
    <x v="5"/>
    <e v="#N/A"/>
    <e v="#N/A"/>
  </r>
  <r>
    <n v="25"/>
    <x v="7"/>
    <x v="2"/>
    <s v="浦东C组"/>
    <s v="航前晚到"/>
    <s v="20181010，9978航前出港时间8:30，桥位97，机械员汪挺经打电话提醒，于6:47到位，并且未借航前工具，放行复查通知控制员补借。报告人：倪志军"/>
    <s v="现场纠正处理，班组通报"/>
    <m/>
    <m/>
    <x v="11"/>
    <x v="15"/>
    <x v="2"/>
    <m/>
    <s v="汪挺"/>
    <m/>
    <m/>
    <x v="2"/>
    <e v="#N/A"/>
    <e v="#N/A"/>
    <x v="2"/>
    <e v="#N/A"/>
    <e v="#N/A"/>
  </r>
  <r>
    <n v="26"/>
    <x v="7"/>
    <x v="2"/>
    <s v="浦东C组"/>
    <s v="工具清单未随身携带"/>
    <s v="20181010，6381航前，机械员叶顺将工具清单放在工具箱内，未随身携带，远机位风大，开箱有吹走的风险。报告人：付双双"/>
    <s v="现场纠正处理"/>
    <m/>
    <m/>
    <x v="15"/>
    <x v="16"/>
    <x v="2"/>
    <m/>
    <s v="叶顺"/>
    <m/>
    <m/>
    <x v="2"/>
    <e v="#N/A"/>
    <e v="#N/A"/>
    <x v="3"/>
    <e v="#N/A"/>
    <e v="#N/A"/>
  </r>
  <r>
    <n v="27"/>
    <x v="7"/>
    <x v="2"/>
    <s v="浦东C组"/>
    <s v="工卡漏签"/>
    <s v="20181009，1002机械员贾海龙航后工卡“拖机工作项”未签N/A，报告人：徐海"/>
    <s v="现场纠正处理"/>
    <m/>
    <m/>
    <x v="6"/>
    <x v="5"/>
    <x v="1"/>
    <m/>
    <s v="贾海龙"/>
    <m/>
    <m/>
    <x v="5"/>
    <e v="#N/A"/>
    <e v="#N/A"/>
    <x v="5"/>
    <e v="#N/A"/>
    <e v="#N/A"/>
  </r>
  <r>
    <n v="28"/>
    <x v="7"/>
    <x v="2"/>
    <s v="浦东C组"/>
    <s v="TLB漏写打印纸拆下件号"/>
    <s v="20181009，6381航后机械员姚强填写TLB漏写打印纸拆下件号，放行复查发现，报告人：徐海"/>
    <s v="现场纠正处理"/>
    <m/>
    <m/>
    <x v="5"/>
    <x v="4"/>
    <x v="1"/>
    <m/>
    <s v="姚强"/>
    <m/>
    <m/>
    <x v="5"/>
    <e v="#N/A"/>
    <e v="#N/A"/>
    <x v="4"/>
    <e v="#N/A"/>
    <e v="#N/A"/>
  </r>
  <r>
    <n v="29"/>
    <x v="7"/>
    <x v="2"/>
    <s v="浦东C组"/>
    <s v="填写CLB漏掉一页"/>
    <s v="20181008，8236短停办单写本，机械员翁少康填写CLB跳过一页，两个单号记录页空白，放行复查时让其作废空白的两页并提醒系统录入，报告人：徐海"/>
    <s v="现场纠正处理"/>
    <m/>
    <m/>
    <x v="5"/>
    <x v="4"/>
    <x v="1"/>
    <m/>
    <s v="翁少康"/>
    <m/>
    <m/>
    <x v="6"/>
    <e v="#N/A"/>
    <e v="#N/A"/>
    <x v="3"/>
    <e v="#N/A"/>
    <e v="#N/A"/>
  </r>
  <r>
    <n v="30"/>
    <x v="7"/>
    <x v="2"/>
    <s v="浦东C组"/>
    <s v="工作准备不足"/>
    <s v="2018.10.8 B-1808 短停 叶顺违反班组规定，未携带白色抹布，报告人：冯晨"/>
    <s v="现场纠正处理，班组通报"/>
    <m/>
    <m/>
    <x v="16"/>
    <x v="2"/>
    <x v="2"/>
    <m/>
    <s v="叶顺"/>
    <m/>
    <m/>
    <x v="2"/>
    <e v="#N/A"/>
    <e v="#N/A"/>
    <x v="3"/>
    <e v="#N/A"/>
    <e v="#N/A"/>
  </r>
  <r>
    <n v="31"/>
    <x v="7"/>
    <x v="2"/>
    <s v="浦东C组"/>
    <s v="监护飞机违规"/>
    <s v="2018.10.8 B-1001短停学员王磊监护飞机长时间浏览手机，报告人：倪志军"/>
    <s v="放行现场纠正教育，班组通报处罚"/>
    <m/>
    <m/>
    <x v="17"/>
    <x v="17"/>
    <x v="2"/>
    <m/>
    <s v="王磊"/>
    <m/>
    <m/>
    <x v="6"/>
    <e v="#N/A"/>
    <e v="#N/A"/>
    <x v="4"/>
    <e v="#N/A"/>
    <e v="#N/A"/>
  </r>
  <r>
    <n v="32"/>
    <x v="7"/>
    <x v="2"/>
    <s v="浦东C组"/>
    <s v="航前工卡漏签"/>
    <s v="2018.10.08,6619航前工卡氧气压力和外部灯光检查项漏签，放行复查发现。 自查人:邱丽"/>
    <s v="现场纠正处理，班组通报"/>
    <m/>
    <m/>
    <x v="6"/>
    <x v="5"/>
    <x v="1"/>
    <m/>
    <s v="邱丽"/>
    <m/>
    <m/>
    <x v="3"/>
    <e v="#N/A"/>
    <e v="#N/A"/>
    <x v="4"/>
    <e v="#N/A"/>
    <e v="#N/A"/>
  </r>
  <r>
    <n v="33"/>
    <x v="7"/>
    <x v="2"/>
    <s v="浦东C组"/>
    <s v="航前灯光检查滑行灯未关"/>
    <s v="B6619 10.8航前 检查完灯光后滑行灯未关，后续下机发现恢复。 _x000a_自查人：任佳乐"/>
    <s v="现场纠正处理"/>
    <m/>
    <m/>
    <x v="4"/>
    <x v="13"/>
    <x v="1"/>
    <m/>
    <s v="任佳乐"/>
    <m/>
    <m/>
    <x v="3"/>
    <e v="#N/A"/>
    <e v="#N/A"/>
    <x v="3"/>
    <e v="#N/A"/>
    <e v="#N/A"/>
  </r>
  <r>
    <n v="34"/>
    <x v="7"/>
    <x v="2"/>
    <s v="浦东C组"/>
    <s v="管套未与机组交接"/>
    <s v="2018.10.06，B-1002飞机，机械员石德保航前未将管套拿下飞机与机组交接，放行复查发现。报告人：石德保"/>
    <s v="现场纠正教育"/>
    <m/>
    <m/>
    <x v="11"/>
    <x v="18"/>
    <x v="1"/>
    <m/>
    <s v="石德保"/>
    <m/>
    <m/>
    <x v="4"/>
    <e v="#N/A"/>
    <e v="#N/A"/>
    <x v="3"/>
    <e v="#N/A"/>
    <e v="#N/A"/>
  </r>
  <r>
    <n v="35"/>
    <x v="7"/>
    <x v="2"/>
    <s v="浦东C组"/>
    <s v="机上保留单未撤回"/>
    <s v="20181005，6341航后机械员王晓林撤单工作已做完，保留单未撤下飞机，放行附查发现，报告人：徐海"/>
    <s v="现场纠正处理"/>
    <m/>
    <m/>
    <x v="18"/>
    <x v="19"/>
    <x v="1"/>
    <m/>
    <s v="王晓林"/>
    <m/>
    <m/>
    <x v="5"/>
    <e v="#N/A"/>
    <e v="#N/A"/>
    <x v="4"/>
    <e v="#N/A"/>
    <e v="#N/A"/>
  </r>
  <r>
    <n v="36"/>
    <x v="7"/>
    <x v="2"/>
    <s v="浦东C组"/>
    <s v="航后工卡有2处漏签"/>
    <s v="2018.10.5 B-6788航后机械员任佳乐航后工卡有2处漏签，放行复查发现。报告人：倪志军"/>
    <s v="现场纠正处理"/>
    <m/>
    <m/>
    <x v="6"/>
    <x v="5"/>
    <x v="1"/>
    <m/>
    <s v="任佳乐"/>
    <m/>
    <m/>
    <x v="3"/>
    <e v="#N/A"/>
    <e v="#N/A"/>
    <x v="3"/>
    <e v="#N/A"/>
    <e v="#N/A"/>
  </r>
  <r>
    <n v="37"/>
    <x v="7"/>
    <x v="2"/>
    <s v="浦东C组"/>
    <s v="错领着陆灯组件"/>
    <s v="20181005，1645航后需更换着陆灯组件，控制员李勇骏提航材未仔细核对IPC件号有效性，导致重新领件延误工时。报告人：付双双"/>
    <s v="现场纠正处理"/>
    <m/>
    <m/>
    <x v="13"/>
    <x v="20"/>
    <x v="1"/>
    <m/>
    <s v="李勇骏"/>
    <m/>
    <m/>
    <x v="0"/>
    <e v="#N/A"/>
    <e v="#N/A"/>
    <x v="0"/>
    <e v="#N/A"/>
    <e v="#N/A"/>
  </r>
  <r>
    <n v="38"/>
    <x v="7"/>
    <x v="2"/>
    <s v="浦东C组"/>
    <s v="周检漏检应急门阻尼作动器压力"/>
    <s v="2018.10.05,B-8068机械员曹立营执行周检工作，忘记检查四个应急门阻尼作动器压力，工卡管理员发现提醒后，回飞机上检查并填写记录。报告人：曹立营"/>
    <s v="现场纠正教育，班组通报"/>
    <m/>
    <m/>
    <x v="19"/>
    <x v="10"/>
    <x v="1"/>
    <m/>
    <s v="曹立营"/>
    <m/>
    <m/>
    <x v="4"/>
    <e v="#N/A"/>
    <e v="#N/A"/>
    <x v="4"/>
    <e v="#N/A"/>
    <e v="#N/A"/>
  </r>
  <r>
    <n v="39"/>
    <x v="8"/>
    <x v="0"/>
    <s v="浦东A组"/>
    <s v="外站航后座椅按钮失效未办理保留"/>
    <s v="10月6日短停发现6618昆明外站航后，26D座椅按钮失效，只是检查后回本了，未办理保留"/>
    <s v="已记录"/>
    <m/>
    <m/>
    <x v="0"/>
    <x v="0"/>
    <x v="0"/>
    <m/>
    <s v="未填写"/>
    <m/>
    <m/>
    <x v="0"/>
    <e v="#N/A"/>
    <e v="#N/A"/>
    <x v="0"/>
    <e v="#N/A"/>
    <e v="#N/A"/>
  </r>
  <r>
    <n v="40"/>
    <x v="8"/>
    <x v="0"/>
    <s v="浦东A组"/>
    <s v="风挡玻璃未清洁干净"/>
    <s v="10月6日航前检查发现B-8587驾驶舱左右风挡玻璃未清洁干净，现场清理"/>
    <s v="现场清理"/>
    <m/>
    <m/>
    <x v="20"/>
    <x v="21"/>
    <x v="2"/>
    <m/>
    <s v="未填写"/>
    <m/>
    <m/>
    <x v="0"/>
    <e v="#N/A"/>
    <e v="#N/A"/>
    <x v="0"/>
    <e v="#N/A"/>
    <e v="#N/A"/>
  </r>
  <r>
    <n v="41"/>
    <x v="8"/>
    <x v="0"/>
    <s v="浦东A组"/>
    <s v="工作没有及时完成"/>
    <s v="10月4日6396四小时有主起润滑舱门作动筒工作，工作没有及时完成，后值班员及时发现重新安排人员完成。"/>
    <s v="及时发现重新安排人员完成。"/>
    <m/>
    <m/>
    <x v="21"/>
    <x v="22"/>
    <x v="1"/>
    <m/>
    <s v="未填写"/>
    <m/>
    <m/>
    <x v="0"/>
    <e v="#N/A"/>
    <e v="#N/A"/>
    <x v="0"/>
    <e v="#N/A"/>
    <e v="#N/A"/>
  </r>
  <r>
    <n v="42"/>
    <x v="8"/>
    <x v="0"/>
    <s v="浦东A组"/>
    <s v="11HK搭底线缺少螺钉和螺帽"/>
    <s v="10月4日6338航后发现11HK搭底线缺少螺钉和螺帽并且用保险丝固定，航后依据ipc领取螺钉和螺帽重新安装。"/>
    <s v="航后依据ipc领取螺钉和螺帽重新安装。"/>
    <m/>
    <m/>
    <x v="0"/>
    <x v="0"/>
    <x v="0"/>
    <m/>
    <s v="未填写"/>
    <m/>
    <m/>
    <x v="0"/>
    <e v="#N/A"/>
    <e v="#N/A"/>
    <x v="0"/>
    <e v="#N/A"/>
    <e v="#N/A"/>
  </r>
  <r>
    <n v="43"/>
    <x v="8"/>
    <x v="0"/>
    <s v="浦东A组"/>
    <s v="检查发现1号主轮防尘罩装反"/>
    <s v="10月4日6640航后检查发现1号主轮防尘罩装反，航后依据工卡重新安装，检查正常"/>
    <s v="航后依据工卡重新安装，检查正常"/>
    <m/>
    <m/>
    <x v="0"/>
    <x v="0"/>
    <x v="0"/>
    <m/>
    <s v="未填写"/>
    <m/>
    <m/>
    <x v="0"/>
    <e v="#N/A"/>
    <e v="#N/A"/>
    <x v="0"/>
    <e v="#N/A"/>
    <e v="#N/A"/>
  </r>
  <r>
    <n v="44"/>
    <x v="8"/>
    <x v="0"/>
    <s v="浦东A组"/>
    <s v="发现192KB盖板螺钉基座坏了"/>
    <s v="10月4日6788航前发现192KB盖板螺钉基座坏了，技术员绕机没及时发现，现场纠正。"/>
    <s v="现场纠正"/>
    <m/>
    <m/>
    <x v="11"/>
    <x v="23"/>
    <x v="1"/>
    <m/>
    <s v="未填写"/>
    <m/>
    <m/>
    <x v="0"/>
    <e v="#N/A"/>
    <e v="#N/A"/>
    <x v="0"/>
    <e v="#N/A"/>
    <e v="#N/A"/>
  </r>
  <r>
    <n v="45"/>
    <x v="8"/>
    <x v="0"/>
    <s v="浦东A组"/>
    <s v="右前客舱门开着没拉安全带"/>
    <s v="10月3日1808航后技术员检查发现右前客舱门开着没拉安全带，现场纠正拉上"/>
    <s v="现场纠正拉上"/>
    <m/>
    <m/>
    <x v="22"/>
    <x v="24"/>
    <x v="1"/>
    <m/>
    <s v="未填写"/>
    <m/>
    <m/>
    <x v="0"/>
    <e v="#N/A"/>
    <e v="#N/A"/>
    <x v="0"/>
    <e v="#N/A"/>
    <e v="#N/A"/>
  </r>
  <r>
    <n v="46"/>
    <x v="8"/>
    <x v="0"/>
    <s v="浦东A组"/>
    <s v="滑油口盖锁扣没扣好"/>
    <s v="10月3日6618飞机航后技术员右发滑油口盖锁扣没扣好，处于半开状态，现场纠正盖好"/>
    <s v="现场纠正盖好"/>
    <m/>
    <m/>
    <x v="3"/>
    <x v="13"/>
    <x v="1"/>
    <m/>
    <s v="未填写"/>
    <m/>
    <m/>
    <x v="0"/>
    <e v="#N/A"/>
    <e v="#N/A"/>
    <x v="0"/>
    <e v="#N/A"/>
    <e v="#N/A"/>
  </r>
  <r>
    <n v="47"/>
    <x v="8"/>
    <x v="0"/>
    <s v="浦东A组"/>
    <s v="废签署不规范"/>
    <s v="10月2日1646短停发现CLB 10044200此页作废签署不规范，未写名字和日期"/>
    <s v="已记录"/>
    <m/>
    <m/>
    <x v="0"/>
    <x v="0"/>
    <x v="0"/>
    <m/>
    <s v="未填写"/>
    <m/>
    <m/>
    <x v="0"/>
    <e v="#N/A"/>
    <e v="#N/A"/>
    <x v="0"/>
    <e v="#N/A"/>
    <e v="#N/A"/>
  </r>
  <r>
    <n v="48"/>
    <x v="8"/>
    <x v="0"/>
    <s v="浦东A组"/>
    <s v="左发反推上部发现贴有纸胶带"/>
    <s v="10月2日短停6735左发反推上部发现贴有纸胶带，清理纸胶带，检查反推没有损伤"/>
    <s v="清理纸胶带"/>
    <m/>
    <m/>
    <x v="0"/>
    <x v="0"/>
    <x v="0"/>
    <m/>
    <s v="未填写"/>
    <m/>
    <m/>
    <x v="0"/>
    <e v="#N/A"/>
    <e v="#N/A"/>
    <x v="0"/>
    <e v="#N/A"/>
    <e v="#N/A"/>
  </r>
  <r>
    <n v="49"/>
    <x v="8"/>
    <x v="0"/>
    <s v="浦东A组"/>
    <s v="驾驶舱发现一个螺钉"/>
    <s v="10月2日短停6735驾驶舱发现一个螺钉，现场检查没有发现驾驶舱各部件有螺钉丢失，螺钉清理。"/>
    <s v="螺钉清理。"/>
    <m/>
    <m/>
    <x v="0"/>
    <x v="0"/>
    <x v="0"/>
    <m/>
    <s v="未填写"/>
    <m/>
    <m/>
    <x v="0"/>
    <e v="#N/A"/>
    <e v="#N/A"/>
    <x v="0"/>
    <e v="#N/A"/>
    <e v="#N/A"/>
  </r>
  <r>
    <n v="50"/>
    <x v="8"/>
    <x v="0"/>
    <s v="浦东A组"/>
    <s v="副驾侧侧杆垫用0.5保险丝固定"/>
    <s v="9月29日6341航后工作发现副驾侧侧杆垫用0.5保险丝固定，应该用线固定，航后已纠正。"/>
    <s v="航后已纠正"/>
    <m/>
    <m/>
    <x v="0"/>
    <x v="0"/>
    <x v="0"/>
    <m/>
    <s v="未填写"/>
    <m/>
    <m/>
    <x v="0"/>
    <e v="#N/A"/>
    <e v="#N/A"/>
    <x v="0"/>
    <e v="#N/A"/>
    <e v="#N/A"/>
  </r>
  <r>
    <n v="51"/>
    <x v="8"/>
    <x v="3"/>
    <s v="浦东D组"/>
    <s v="航后检查工作不仔细"/>
    <s v="10.10日 6962厕所马桶垫纸盒丢失检查没发现，航材来的晚，导致航后结束晚"/>
    <s v="放行检查发现，当场批评教育"/>
    <m/>
    <m/>
    <x v="4"/>
    <x v="23"/>
    <x v="1"/>
    <m/>
    <s v="未填写"/>
    <m/>
    <m/>
    <x v="0"/>
    <e v="#N/A"/>
    <e v="#N/A"/>
    <x v="0"/>
    <e v="#N/A"/>
    <e v="#N/A"/>
  </r>
  <r>
    <n v="52"/>
    <x v="8"/>
    <x v="3"/>
    <s v="浦东D组"/>
    <s v="新到学员放置轮挡放置位置错误"/>
    <s v="10.01日 6311短停，新到学员放置轮挡放置位置错误（放置到了内侧）"/>
    <s v="放行当场发现并批评纠正，学员加强带教并考核"/>
    <m/>
    <m/>
    <x v="8"/>
    <x v="25"/>
    <x v="2"/>
    <m/>
    <s v="未填写"/>
    <m/>
    <m/>
    <x v="0"/>
    <e v="#N/A"/>
    <e v="#N/A"/>
    <x v="0"/>
    <e v="#N/A"/>
    <e v="#N/A"/>
  </r>
  <r>
    <n v="53"/>
    <x v="8"/>
    <x v="3"/>
    <s v="浦东D组"/>
    <s v="耳机包放在驾驶舱未背身上"/>
    <s v="10.07日 6735航前，机械员将耳机包放在驾驶舱未背身上（飞机航后连航前）"/>
    <s v="放行当场发现并批评纠正"/>
    <m/>
    <m/>
    <x v="23"/>
    <x v="26"/>
    <x v="2"/>
    <m/>
    <s v="未填写"/>
    <m/>
    <m/>
    <x v="0"/>
    <e v="#N/A"/>
    <e v="#N/A"/>
    <x v="0"/>
    <e v="#N/A"/>
    <e v="#N/A"/>
  </r>
  <r>
    <n v="54"/>
    <x v="8"/>
    <x v="3"/>
    <s v="浦东D组"/>
    <s v="机械员不清楚如何填写ETOPS航班TLB"/>
    <s v="10.03日 8408航前，ETOPS航班，机械员不清楚如何填写TLB"/>
    <s v="放行当场批评并现场说明如何填写ETOPS航班TLB，下个白班考核当事机械员"/>
    <m/>
    <m/>
    <x v="5"/>
    <x v="4"/>
    <x v="1"/>
    <m/>
    <s v="未填写"/>
    <m/>
    <m/>
    <x v="0"/>
    <e v="#N/A"/>
    <e v="#N/A"/>
    <x v="0"/>
    <e v="#N/A"/>
    <e v="#N/A"/>
  </r>
  <r>
    <n v="55"/>
    <x v="8"/>
    <x v="3"/>
    <s v="浦东D组"/>
    <s v="工作准备不到位"/>
    <s v="10.06日 6311航后水平安定面更换放电刷，工作准备不到位，未借用安全带"/>
    <s v="放行检查发现并通知机械员借用安全带"/>
    <m/>
    <m/>
    <x v="22"/>
    <x v="27"/>
    <x v="1"/>
    <m/>
    <s v="未填写"/>
    <m/>
    <m/>
    <x v="0"/>
    <e v="#N/A"/>
    <e v="#N/A"/>
    <x v="0"/>
    <e v="#N/A"/>
    <e v="#N/A"/>
  </r>
  <r>
    <n v="56"/>
    <x v="8"/>
    <x v="3"/>
    <s v="浦东D组"/>
    <s v="没有借包皮保护套和黑色保护罩"/>
    <s v="10.06日 1857机械员张晨华杨善名，夜班MCC要求检查左发EMCD是否弹出，后更换封圈，没有借包皮保护套和黑色保护罩"/>
    <s v="放行检查发现并当场批评，另借用保护罩后再开始工作"/>
    <m/>
    <m/>
    <x v="7"/>
    <x v="28"/>
    <x v="2"/>
    <m/>
    <s v="张晨华"/>
    <s v="杨善名"/>
    <m/>
    <x v="0"/>
    <s v="D6"/>
    <e v="#N/A"/>
    <x v="0"/>
    <s v="学员"/>
    <e v="#N/A"/>
  </r>
  <r>
    <n v="57"/>
    <x v="8"/>
    <x v="3"/>
    <s v="浦东D组"/>
    <s v="交接问题"/>
    <s v="10.02日 1001机械员陈鹏庞天舒，交接班飞机在交接单上有两个纸箱在后仓交接给我们机械员，交接当时没查看，等上飞机后发现不见了(后来得知被配餐拿了)"/>
    <s v="放行检查发现并联系配餐将东西取回，严厉批评但是机械员并监督学习交接相关程序"/>
    <m/>
    <m/>
    <x v="24"/>
    <x v="29"/>
    <x v="1"/>
    <m/>
    <s v="陈鹏"/>
    <s v="庞天舒"/>
    <m/>
    <x v="7"/>
    <s v="D5"/>
    <e v="#N/A"/>
    <x v="3"/>
    <s v="学员"/>
    <e v="#N/A"/>
  </r>
  <r>
    <n v="58"/>
    <x v="8"/>
    <x v="3"/>
    <s v="浦东D组"/>
    <s v="工作准备不充分"/>
    <s v="10.06日  6768航后，冬季换季工作工作准备不足，失效应急门工卡未打印以及安全销未借"/>
    <s v="放行检查发现后批评并监督机械员重新做工作准备完成后开始工作"/>
    <m/>
    <m/>
    <x v="21"/>
    <x v="30"/>
    <x v="1"/>
    <m/>
    <s v="未填写"/>
    <m/>
    <m/>
    <x v="0"/>
    <e v="#N/A"/>
    <e v="#N/A"/>
    <x v="0"/>
    <e v="#N/A"/>
    <e v="#N/A"/>
  </r>
  <r>
    <n v="59"/>
    <x v="8"/>
    <x v="3"/>
    <s v="浦东D组"/>
    <s v="灭火器警戒处人员离发动机距离有点近"/>
    <s v="10.02日  6395航后，右发试车，灭火器警戒处人员离发动机距离有点近，容易发生不安全事件"/>
    <s v="地面警戒人员发现后立即通知该人员远离并保持远的安全距离，班组白班进行宣贯。"/>
    <m/>
    <m/>
    <x v="25"/>
    <x v="31"/>
    <x v="1"/>
    <m/>
    <s v="未填写"/>
    <m/>
    <m/>
    <x v="0"/>
    <e v="#N/A"/>
    <e v="#N/A"/>
    <x v="0"/>
    <e v="#N/A"/>
    <e v="#N/A"/>
  </r>
  <r>
    <n v="60"/>
    <x v="8"/>
    <x v="3"/>
    <s v="浦东D组"/>
    <s v="未按工卡要求关闭FC单"/>
    <s v="10.02日  8035航后，右发反推检查工卡要求检查完后关闭相应FC：315293，但工作完成后此FC单未关闭"/>
    <s v="后确认工卡要求后，立即通知工作人员关闭FC单并通知MCC。"/>
    <m/>
    <m/>
    <x v="18"/>
    <x v="32"/>
    <x v="1"/>
    <m/>
    <s v="未填写"/>
    <m/>
    <m/>
    <x v="0"/>
    <e v="#N/A"/>
    <e v="#N/A"/>
    <x v="0"/>
    <e v="#N/A"/>
    <e v="#N/A"/>
  </r>
  <r>
    <n v="61"/>
    <x v="8"/>
    <x v="3"/>
    <s v="浦东D组"/>
    <s v="未填写串件申请单"/>
    <s v="10.02日 6298航后串件正副驾驶侧杆，未填写串件申请单"/>
    <s v="放行检查发现后立即让机械员补充串件申请单，白班该机械员重新学习串件程序"/>
    <m/>
    <m/>
    <x v="26"/>
    <x v="33"/>
    <x v="1"/>
    <m/>
    <s v="未填写"/>
    <m/>
    <m/>
    <x v="0"/>
    <e v="#N/A"/>
    <e v="#N/A"/>
    <x v="0"/>
    <e v="#N/A"/>
    <e v="#N/A"/>
  </r>
  <r>
    <n v="62"/>
    <x v="9"/>
    <x v="2"/>
    <s v="浦东C组"/>
    <s v="航后未在第一时间装起落架安全销"/>
    <s v="2018.10.13 B-1681航后，机械员刘磊做勤务工作，飞机落地后，没有第时间一安装起落架安全销，后放行绕机发现。报告人：倪志军"/>
    <s v="现场纠正处理"/>
    <m/>
    <m/>
    <x v="4"/>
    <x v="10"/>
    <x v="1"/>
    <m/>
    <s v="刘磊"/>
    <m/>
    <m/>
    <x v="1"/>
    <e v="#N/A"/>
    <e v="#N/A"/>
    <x v="3"/>
    <e v="#N/A"/>
    <e v="#N/A"/>
  </r>
  <r>
    <n v="63"/>
    <x v="9"/>
    <x v="2"/>
    <s v="浦东C组"/>
    <s v="航后绕机漏检"/>
    <s v="20181013，1857航后右主起舱门上位锁 组件一颗螺钉丢失，机械员蔡士晖未发现，放行绕机复查发现并通知零件安装，报告人：徐海"/>
    <s v="现场纠正处理"/>
    <m/>
    <m/>
    <x v="4"/>
    <x v="23"/>
    <x v="1"/>
    <m/>
    <s v="蔡士晖"/>
    <m/>
    <m/>
    <x v="6"/>
    <e v="#N/A"/>
    <e v="#N/A"/>
    <x v="2"/>
    <e v="#N/A"/>
    <e v="#N/A"/>
  </r>
  <r>
    <n v="64"/>
    <x v="9"/>
    <x v="2"/>
    <s v="浦东C组"/>
    <s v="航后工卡参考温度漏填"/>
    <s v="2018.10.13，6787航后工卡机组氧气压力栏参考温度漏填，机械员汪挺，报告人：汪幸轶"/>
    <s v="现场纠正处理"/>
    <m/>
    <m/>
    <x v="6"/>
    <x v="5"/>
    <x v="1"/>
    <m/>
    <s v="汪挺"/>
    <m/>
    <m/>
    <x v="2"/>
    <e v="#N/A"/>
    <e v="#N/A"/>
    <x v="2"/>
    <e v="#N/A"/>
    <e v="#N/A"/>
  </r>
  <r>
    <n v="65"/>
    <x v="9"/>
    <x v="2"/>
    <s v="浦东C组"/>
    <s v="随机文件夹工卡更换错误"/>
    <s v="2018.10.13，8539航后执行随机文件夹更换时，由于王伟没有仔细对照工卡号，导致工卡更换错误，复检人员检查发现。报告人：陈晓一"/>
    <s v="现场纠正处理"/>
    <m/>
    <m/>
    <x v="19"/>
    <x v="10"/>
    <x v="1"/>
    <m/>
    <s v="王伟"/>
    <m/>
    <m/>
    <x v="6"/>
    <e v="#N/A"/>
    <e v="#N/A"/>
    <x v="5"/>
    <e v="#N/A"/>
    <e v="#N/A"/>
  </r>
  <r>
    <n v="66"/>
    <x v="9"/>
    <x v="2"/>
    <s v="浦东C组"/>
    <s v="航后放行FLB红页忘撕"/>
    <s v="20181013，1857飞机航后放完FLB航后项红黄页未撕下，航前放行发现撕下，责任人：徐海，报告人：徐海"/>
    <s v="现场纠正处理"/>
    <m/>
    <m/>
    <x v="4"/>
    <x v="2"/>
    <x v="2"/>
    <m/>
    <s v="徐海"/>
    <m/>
    <m/>
    <x v="5"/>
    <e v="#N/A"/>
    <e v="#N/A"/>
    <x v="6"/>
    <e v="#N/A"/>
    <e v="#N/A"/>
  </r>
  <r>
    <n v="67"/>
    <x v="9"/>
    <x v="2"/>
    <s v="浦东C组"/>
    <s v="TLB漏签"/>
    <s v="20181013，8035飞机，航后机械员姜诚填写TLB漏写事件报告和签署项，放行复查发现，报告人：徐海"/>
    <s v="现场纠正处理"/>
    <m/>
    <m/>
    <x v="5"/>
    <x v="4"/>
    <x v="1"/>
    <m/>
    <s v="姜诚"/>
    <m/>
    <m/>
    <x v="0"/>
    <e v="#N/A"/>
    <e v="#N/A"/>
    <x v="0"/>
    <e v="#N/A"/>
    <e v="#N/A"/>
  </r>
  <r>
    <n v="68"/>
    <x v="9"/>
    <x v="2"/>
    <s v="浦东C组"/>
    <s v="环境意识欠缺导致工具准备不足"/>
    <s v="20181012，8235短停，预计落地18:00，飞机滑入时天已全黑，机械员任佳乐只借了一把手电，工作准备不足，报告人：陈晓一"/>
    <s v="现场纠正处理"/>
    <m/>
    <m/>
    <x v="7"/>
    <x v="6"/>
    <x v="2"/>
    <m/>
    <s v="任佳乐"/>
    <m/>
    <m/>
    <x v="3"/>
    <e v="#N/A"/>
    <e v="#N/A"/>
    <x v="3"/>
    <e v="#N/A"/>
    <e v="#N/A"/>
  </r>
  <r>
    <n v="69"/>
    <x v="9"/>
    <x v="2"/>
    <s v="浦东C组"/>
    <s v="过站机坪检查不仔细"/>
    <s v="20181012，B-1003机械员翁少康机坪检查未发现三个塑料FOD，放行复检发现，报告人：徐海"/>
    <s v="现场纠正处理"/>
    <m/>
    <m/>
    <x v="8"/>
    <x v="34"/>
    <x v="1"/>
    <m/>
    <s v="翁少康"/>
    <m/>
    <m/>
    <x v="6"/>
    <e v="#N/A"/>
    <e v="#N/A"/>
    <x v="3"/>
    <e v="#N/A"/>
    <e v="#N/A"/>
  </r>
  <r>
    <n v="70"/>
    <x v="10"/>
    <x v="1"/>
    <s v="浦东B组"/>
    <s v="周检未借用风扇包皮保护罩"/>
    <s v="2018.10.16，B6395，桥位597，机械员因交接班原因，周检工作未借用风扇包皮保护罩"/>
    <s v="加强宣贯交接班工作时也需要做好工作前的准备，借用好相关保护设备"/>
    <m/>
    <m/>
    <x v="7"/>
    <x v="28"/>
    <x v="2"/>
    <m/>
    <s v="未填写"/>
    <m/>
    <m/>
    <x v="0"/>
    <e v="#N/A"/>
    <e v="#N/A"/>
    <x v="0"/>
    <e v="#N/A"/>
    <e v="#N/A"/>
  </r>
  <r>
    <n v="71"/>
    <x v="10"/>
    <x v="1"/>
    <s v="浦东航线"/>
    <s v="航前工卡归还未签字"/>
    <s v="2018.10.17,B6670航前工卡归还后未签署归还记录，后补签"/>
    <m/>
    <m/>
    <m/>
    <x v="27"/>
    <x v="35"/>
    <x v="1"/>
    <m/>
    <s v="未填写"/>
    <m/>
    <m/>
    <x v="0"/>
    <e v="#N/A"/>
    <e v="#N/A"/>
    <x v="0"/>
    <e v="#N/A"/>
    <e v="#N/A"/>
  </r>
  <r>
    <n v="72"/>
    <x v="11"/>
    <x v="2"/>
    <s v="浦东C组"/>
    <s v="工具漏借"/>
    <s v="2018.10.17 B-6948 航后有润滑主起舱门作动筒工作，机械员王磊直到要做这项工作了才发现油枪未借，工作准备不足。报告人：陈晓一"/>
    <s v="现场纠正处理"/>
    <m/>
    <m/>
    <x v="7"/>
    <x v="6"/>
    <x v="2"/>
    <m/>
    <s v="王磊"/>
    <m/>
    <m/>
    <x v="6"/>
    <e v="#N/A"/>
    <e v="#N/A"/>
    <x v="4"/>
    <e v="#N/A"/>
    <e v="#N/A"/>
  </r>
  <r>
    <n v="73"/>
    <x v="11"/>
    <x v="2"/>
    <s v="浦东C组"/>
    <s v="拆烤箱未拔跳开关"/>
    <s v="2018.10.17  B-8540飞机航后机械员石德保拆烤箱未拔跳开关，曹立营在旁发现及时纠正。报告人：曹立营"/>
    <s v="现场纠正处理"/>
    <m/>
    <m/>
    <x v="19"/>
    <x v="10"/>
    <x v="1"/>
    <m/>
    <s v="石德保"/>
    <m/>
    <m/>
    <x v="4"/>
    <e v="#N/A"/>
    <e v="#N/A"/>
    <x v="3"/>
    <e v="#N/A"/>
    <e v="#N/A"/>
  </r>
  <r>
    <n v="74"/>
    <x v="11"/>
    <x v="2"/>
    <s v="浦东C组"/>
    <s v="周检工卡漏签"/>
    <s v="2018.10.17 B-6311，航后机械员姜诚周检工卡漏签，放行复查发现纠正。报告人：倪志军。"/>
    <s v="现场纠正处理"/>
    <m/>
    <m/>
    <x v="6"/>
    <x v="5"/>
    <x v="1"/>
    <m/>
    <s v="姜诚"/>
    <m/>
    <m/>
    <x v="0"/>
    <e v="#N/A"/>
    <e v="#N/A"/>
    <x v="0"/>
    <e v="#N/A"/>
    <e v="#N/A"/>
  </r>
  <r>
    <n v="75"/>
    <x v="11"/>
    <x v="2"/>
    <s v="浦东C组"/>
    <s v="航后工卡漏签"/>
    <s v="20181017，B-6670，航后机械员刘永得航后工卡漏签，航后放行复查发现。报告人：倪志军"/>
    <s v="现场纠正处理"/>
    <m/>
    <m/>
    <x v="6"/>
    <x v="5"/>
    <x v="1"/>
    <m/>
    <s v="刘永得"/>
    <m/>
    <m/>
    <x v="1"/>
    <e v="#N/A"/>
    <e v="#N/A"/>
    <x v="3"/>
    <e v="#N/A"/>
    <e v="#N/A"/>
  </r>
  <r>
    <n v="76"/>
    <x v="11"/>
    <x v="2"/>
    <s v="浦东C组"/>
    <s v="航后救生衣掉落漏检"/>
    <s v="20181017，6921飞机9A座椅救生衣掉落，机械员汪挺未发现，后经邱丽提醒后安装，报告人:邱丽"/>
    <s v="现场纠正处理"/>
    <m/>
    <m/>
    <x v="4"/>
    <x v="36"/>
    <x v="2"/>
    <m/>
    <s v="汪挺"/>
    <m/>
    <m/>
    <x v="2"/>
    <e v="#N/A"/>
    <e v="#N/A"/>
    <x v="2"/>
    <e v="#N/A"/>
    <e v="#N/A"/>
  </r>
  <r>
    <n v="77"/>
    <x v="11"/>
    <x v="2"/>
    <s v="浦东C组"/>
    <s v="雷达罩血迹未清洁"/>
    <s v="20181017，6901航后，飞机雷达罩上有一块血迹，机械员邱丽凭手电目视检查未有损伤，未有详细检查，后经主任提醒后推梯架检查，将血迹擦干，清洁雷达罩，确认无损伤，报告人，邱丽"/>
    <s v="现场纠正处理"/>
    <m/>
    <m/>
    <x v="28"/>
    <x v="37"/>
    <x v="1"/>
    <m/>
    <s v="邱丽"/>
    <m/>
    <m/>
    <x v="3"/>
    <e v="#N/A"/>
    <e v="#N/A"/>
    <x v="4"/>
    <e v="#N/A"/>
    <e v="#N/A"/>
  </r>
  <r>
    <n v="78"/>
    <x v="11"/>
    <x v="2"/>
    <s v="浦东C组"/>
    <s v="航后工卡漏检"/>
    <s v="20181017，1645航后，机械员翁少康未发现电子舱鼓风扇超控按钮被按出，放行复查发现。报告人：付双双"/>
    <s v="现场纠正处理"/>
    <m/>
    <m/>
    <x v="4"/>
    <x v="23"/>
    <x v="1"/>
    <m/>
    <s v="翁少康"/>
    <m/>
    <m/>
    <x v="6"/>
    <e v="#N/A"/>
    <e v="#N/A"/>
    <x v="3"/>
    <e v="#N/A"/>
    <e v="#N/A"/>
  </r>
  <r>
    <n v="79"/>
    <x v="11"/>
    <x v="2"/>
    <s v="浦东C组"/>
    <s v="CVR测试后电门未复位"/>
    <s v="2018.10.17，8235航后，机械员唐正梁在做完航后工卡中的CVR测试后电门未复位，报告人：汪幸轶"/>
    <s v="现场纠正处理"/>
    <m/>
    <m/>
    <x v="4"/>
    <x v="13"/>
    <x v="1"/>
    <m/>
    <s v="唐正梁"/>
    <m/>
    <m/>
    <x v="6"/>
    <e v="#N/A"/>
    <e v="#N/A"/>
    <x v="3"/>
    <e v="#N/A"/>
    <e v="#N/A"/>
  </r>
  <r>
    <n v="80"/>
    <x v="11"/>
    <x v="2"/>
    <s v="浦东C组"/>
    <s v="离机后货舱门未关"/>
    <s v="2018.10.17，8458航后，机械员唐凯在航后收尾检查中未发现后货舱门未关闭，经放行提醒后关闭。报告人：汪幸轶"/>
    <s v="现场纠正处理"/>
    <m/>
    <m/>
    <x v="4"/>
    <x v="10"/>
    <x v="1"/>
    <m/>
    <s v="唐凯"/>
    <m/>
    <m/>
    <x v="3"/>
    <e v="#N/A"/>
    <e v="#N/A"/>
    <x v="3"/>
    <e v="#N/A"/>
    <e v="#N/A"/>
  </r>
  <r>
    <n v="81"/>
    <x v="11"/>
    <x v="2"/>
    <s v="浦东C组"/>
    <s v="工作准备缺乏环境意识"/>
    <s v="2018.10.16.B-6381 飞机17:30-19:00短停机械员谢志权未借手电 ，工作准备不充分，后打电话让放行人员帮忙借用。报告人：谢志权"/>
    <s v="现场纠正处理"/>
    <m/>
    <m/>
    <x v="7"/>
    <x v="6"/>
    <x v="2"/>
    <m/>
    <s v="谢志权"/>
    <m/>
    <m/>
    <x v="4"/>
    <e v="#N/A"/>
    <e v="#N/A"/>
    <x v="2"/>
    <e v="#N/A"/>
    <e v="#N/A"/>
  </r>
  <r>
    <n v="82"/>
    <x v="11"/>
    <x v="2"/>
    <s v="浦东C组"/>
    <s v="短停工卡漏签"/>
    <s v="2018.10.16，1647短停，机械员张晨漏填短停工卡中机组氧气压力栏内的参考温度、驾驶舱温度和外部温度，放行复查发现纠正，报告人：汪幸轶"/>
    <s v="现场纠正处理"/>
    <m/>
    <m/>
    <x v="6"/>
    <x v="5"/>
    <x v="1"/>
    <m/>
    <s v="张晨"/>
    <m/>
    <m/>
    <x v="5"/>
    <e v="#N/A"/>
    <e v="#N/A"/>
    <x v="2"/>
    <e v="#N/A"/>
    <e v="#N/A"/>
  </r>
  <r>
    <n v="83"/>
    <x v="11"/>
    <x v="2"/>
    <s v="浦东C组"/>
    <s v="过站机坪漏检FOD"/>
    <s v="20181016，6341短停机械员贾海龙未发现机坪FOD保险丝，报告人：徐海"/>
    <s v="现场纠正处理"/>
    <m/>
    <m/>
    <x v="8"/>
    <x v="34"/>
    <x v="1"/>
    <m/>
    <s v="贾海龙"/>
    <m/>
    <m/>
    <x v="5"/>
    <e v="#N/A"/>
    <e v="#N/A"/>
    <x v="5"/>
    <e v="#N/A"/>
    <e v="#N/A"/>
  </r>
  <r>
    <n v="84"/>
    <x v="11"/>
    <x v="2"/>
    <s v="浦东C组"/>
    <s v="三人接机"/>
    <s v="20181016，1006飞机短停，由于飞机临落地时更改桥位，原计划叫隔壁桥位帮忙四人接机，再行调派人手时间不足，导致三人接机。报告人：付双双"/>
    <s v="班组通报整改，提高接机时间、人员裕度"/>
    <m/>
    <m/>
    <x v="8"/>
    <x v="7"/>
    <x v="1"/>
    <m/>
    <s v="N/A"/>
    <m/>
    <m/>
    <x v="0"/>
    <e v="#N/A"/>
    <e v="#N/A"/>
    <x v="0"/>
    <e v="#N/A"/>
    <e v="#N/A"/>
  </r>
  <r>
    <n v="85"/>
    <x v="11"/>
    <x v="2"/>
    <s v="浦东C组"/>
    <s v="违反班组工作规定"/>
    <s v="20181016，6572短停，指挥棒被放在地上，责任人，郑雄、翁少康。报告人：付双双"/>
    <s v="现场纠正处理，班组通报"/>
    <m/>
    <m/>
    <x v="15"/>
    <x v="38"/>
    <x v="2"/>
    <m/>
    <s v="郑雄"/>
    <s v="翁少康"/>
    <m/>
    <x v="6"/>
    <s v="C1"/>
    <e v="#N/A"/>
    <x v="4"/>
    <s v="机一"/>
    <e v="#N/A"/>
  </r>
  <r>
    <n v="86"/>
    <x v="11"/>
    <x v="2"/>
    <s v="浦东C组"/>
    <s v="离机应急灯开关在ARM位"/>
    <s v="20181013 B6861葛凯签完驾驶舱检查工卡，放行去检查发现应急灯开关在ARM位。报告人：许庆金"/>
    <s v="现场纠正处理"/>
    <m/>
    <m/>
    <x v="4"/>
    <x v="23"/>
    <x v="2"/>
    <m/>
    <s v="葛凯"/>
    <m/>
    <m/>
    <x v="2"/>
    <e v="#N/A"/>
    <e v="#N/A"/>
    <x v="3"/>
    <e v="#N/A"/>
    <e v="#N/A"/>
  </r>
  <r>
    <n v="87"/>
    <x v="11"/>
    <x v="2"/>
    <s v="浦东C组"/>
    <s v="工具航材混放"/>
    <s v="20181013 B6861航后揭俊超更换副驾手持话筒后，跳开关夹子和手持话筒装在同一个塑封袋子里放进了航材箱子。后面清点工具没看到跳开关夹子，他本人也遗忘，后面在箱子里找到。已告诉他本人工具和航材不可以放在一起。报告人：许庆金"/>
    <s v="现场纠正处理，班组通报"/>
    <m/>
    <m/>
    <x v="15"/>
    <x v="38"/>
    <x v="2"/>
    <m/>
    <s v="揭俊超"/>
    <m/>
    <m/>
    <x v="2"/>
    <e v="#N/A"/>
    <e v="#N/A"/>
    <x v="4"/>
    <e v="#N/A"/>
    <e v="#N/A"/>
  </r>
  <r>
    <n v="88"/>
    <x v="11"/>
    <x v="2"/>
    <s v="浦东C组"/>
    <s v="更换抽拉组件未写明位置"/>
    <s v="10月13号航后，1006飞机客舱记录本，更换后厨房抽拉组件本后，抽拉组件位置没有详细写明，放行复查发现。自查人：郝晓磊"/>
    <s v="现场纠正处理"/>
    <m/>
    <m/>
    <x v="5"/>
    <x v="4"/>
    <x v="1"/>
    <m/>
    <s v="郝晓磊"/>
    <m/>
    <m/>
    <x v="1"/>
    <e v="#N/A"/>
    <e v="#N/A"/>
    <x v="3"/>
    <e v="#N/A"/>
    <e v="#N/A"/>
  </r>
  <r>
    <n v="89"/>
    <x v="11"/>
    <x v="2"/>
    <s v="浦东C组"/>
    <s v="学员带教"/>
    <s v="2018.10.13 B-8587航后学员刘佳伟装烤箱内部盖板，多个盖板未安装到位，一碰就脱落，放行复检发现，责任带教人王灶林。报告人：倪志军"/>
    <s v="现场纠正处理，通报带教人员整改"/>
    <m/>
    <m/>
    <x v="19"/>
    <x v="39"/>
    <x v="2"/>
    <m/>
    <s v="刘佳伟"/>
    <m/>
    <m/>
    <x v="0"/>
    <e v="#N/A"/>
    <e v="#N/A"/>
    <x v="0"/>
    <e v="#N/A"/>
    <e v="#N/A"/>
  </r>
  <r>
    <n v="90"/>
    <x v="11"/>
    <x v="2"/>
    <s v="浦东C组"/>
    <s v="离机未复位FCU面板电门"/>
    <s v="20181013，1646航后机械员唐凯未复位驾驶舱FCU面板电门，报告人：徐海"/>
    <s v="现场纠正处理"/>
    <m/>
    <m/>
    <x v="4"/>
    <x v="23"/>
    <x v="2"/>
    <m/>
    <s v="唐凯"/>
    <m/>
    <m/>
    <x v="3"/>
    <e v="#N/A"/>
    <e v="#N/A"/>
    <x v="3"/>
    <e v="#N/A"/>
    <e v="#N/A"/>
  </r>
  <r>
    <n v="91"/>
    <x v="11"/>
    <x v="2"/>
    <s v="浦东C组"/>
    <s v="TLB未写打印纸拆下件号"/>
    <s v="20181013，1646航后机械员唐凯填写TLB未写打印纸拆下件号，报告人：徐海"/>
    <s v="现场纠正处理"/>
    <m/>
    <m/>
    <x v="5"/>
    <x v="4"/>
    <x v="1"/>
    <m/>
    <s v="唐凯"/>
    <m/>
    <m/>
    <x v="3"/>
    <e v="#N/A"/>
    <e v="#N/A"/>
    <x v="3"/>
    <e v="#N/A"/>
    <e v="#N/A"/>
  </r>
  <r>
    <n v="92"/>
    <x v="11"/>
    <x v="2"/>
    <s v="浦东C组"/>
    <s v="断电轮舱未收"/>
    <s v="20181013，6948航后机械员涂书苑断电前未做好离机检查，断电后放行在机下发现轮舱未收，报告人：徐海"/>
    <s v="现场纠正处理"/>
    <m/>
    <m/>
    <x v="4"/>
    <x v="10"/>
    <x v="1"/>
    <m/>
    <s v="涂书苑"/>
    <m/>
    <m/>
    <x v="5"/>
    <e v="#N/A"/>
    <e v="#N/A"/>
    <x v="5"/>
    <e v="#N/A"/>
    <e v="#N/A"/>
  </r>
  <r>
    <n v="93"/>
    <x v="11"/>
    <x v="2"/>
    <s v="浦东C组"/>
    <s v="完成座椅修复忘将失效座椅套摘下"/>
    <s v="2018.10.13，8235航后机械员王磊执行完成9D座椅小桌板故障撤单工作，忘记把失效座椅套摘下，复查人陈晓一发现纠正处理。报告人：陈晓一"/>
    <s v="现场纠正处理"/>
    <m/>
    <m/>
    <x v="18"/>
    <x v="19"/>
    <x v="1"/>
    <m/>
    <s v="王磊"/>
    <m/>
    <m/>
    <x v="6"/>
    <e v="#N/A"/>
    <e v="#N/A"/>
    <x v="4"/>
    <e v="#N/A"/>
    <e v="#N/A"/>
  </r>
  <r>
    <n v="94"/>
    <x v="11"/>
    <x v="2"/>
    <s v="浦东C组"/>
    <s v="接班未对已完成工作复检"/>
    <s v="20181013，1857飞机定检执行完flap更换工作后写本只填写了修复，没写撤单，我组机械员蔡士晖交接飞机后未跟定检确认是否需要撤单，航后放行徐海疏忽了TLB撤单记录，航前放行张文军联系定检确认撤单后补写TLB并撤单，报告人：徐海"/>
    <s v="现场纠正处理"/>
    <m/>
    <m/>
    <x v="0"/>
    <x v="0"/>
    <x v="0"/>
    <m/>
    <s v="N/A"/>
    <m/>
    <m/>
    <x v="0"/>
    <e v="#N/A"/>
    <e v="#N/A"/>
    <x v="0"/>
    <e v="#N/A"/>
    <e v="#N/A"/>
  </r>
  <r>
    <n v="95"/>
    <x v="12"/>
    <x v="1"/>
    <s v="浦东B组"/>
    <s v="工具无人看护"/>
    <s v="可用机轮预充气时，将充气设备工具放置在机轮处但无人员看护"/>
    <s v="现场纠正，且向所有人员宣贯工具看护问题"/>
    <m/>
    <m/>
    <x v="15"/>
    <x v="38"/>
    <x v="2"/>
    <m/>
    <s v="未填写"/>
    <m/>
    <m/>
    <x v="0"/>
    <e v="#N/A"/>
    <e v="#N/A"/>
    <x v="0"/>
    <e v="#N/A"/>
    <e v="#N/A"/>
  </r>
  <r>
    <n v="96"/>
    <x v="13"/>
    <x v="1"/>
    <s v="浦东B组"/>
    <s v="耳机包借出后到达机位后未背"/>
    <s v="10.23航前摘管套测气压，为图方便，暂时把耳机包直接放地上，另一技术员发现后及时制止"/>
    <s v="当场整改"/>
    <m/>
    <m/>
    <x v="23"/>
    <x v="26"/>
    <x v="2"/>
    <m/>
    <s v="未填写"/>
    <m/>
    <m/>
    <x v="0"/>
    <e v="#N/A"/>
    <e v="#N/A"/>
    <x v="0"/>
    <e v="#N/A"/>
    <e v="#N/A"/>
  </r>
  <r>
    <n v="97"/>
    <x v="13"/>
    <x v="1"/>
    <s v="浦东B组"/>
    <s v="航后漏检"/>
    <s v="10.17日航后机械员在583机位B-1003执行航后工作主轮磨损漏检"/>
    <s v="现场纠正，告知主轮磨平状态"/>
    <m/>
    <m/>
    <x v="4"/>
    <x v="23"/>
    <x v="1"/>
    <m/>
    <s v="未填写"/>
    <m/>
    <m/>
    <x v="0"/>
    <e v="#N/A"/>
    <e v="#N/A"/>
    <x v="0"/>
    <e v="#N/A"/>
    <e v="#N/A"/>
  </r>
  <r>
    <n v="98"/>
    <x v="13"/>
    <x v="1"/>
    <s v="浦东B组"/>
    <s v="16日航后换前轮机械员对前轮千斤顶使用不熟悉"/>
    <s v="航后换前轮，机械员发现前起千斤顶无法顶升，后发现通气孔未打开，打开后使用正常"/>
    <s v="加强工具使用培训"/>
    <m/>
    <m/>
    <x v="23"/>
    <x v="40"/>
    <x v="1"/>
    <m/>
    <s v="未填写"/>
    <m/>
    <m/>
    <x v="0"/>
    <e v="#N/A"/>
    <e v="#N/A"/>
    <x v="0"/>
    <e v="#N/A"/>
    <e v="#N/A"/>
  </r>
  <r>
    <n v="99"/>
    <x v="14"/>
    <x v="2"/>
    <s v="浦东C组"/>
    <s v="方向舵处油迹上报不及时"/>
    <s v="20181022，6338航前机械员叶顺看到方向舵处油迹未及时报告，直到放行到场才上报放行，延误处理时间，报告人：徐海"/>
    <s v="班组通报学习"/>
    <m/>
    <m/>
    <x v="29"/>
    <x v="41"/>
    <x v="1"/>
    <m/>
    <s v="叶顺"/>
    <m/>
    <m/>
    <x v="2"/>
    <e v="#N/A"/>
    <e v="#N/A"/>
    <x v="3"/>
    <e v="#N/A"/>
    <e v="#N/A"/>
  </r>
  <r>
    <n v="100"/>
    <x v="14"/>
    <x v="2"/>
    <s v="浦东C组"/>
    <s v="航后工卡漏签两处N/A"/>
    <s v="20181021，8538机械员翁少康航后工卡漏签两处N/A，报告人：徐海"/>
    <s v="现场纠正处理"/>
    <m/>
    <m/>
    <x v="6"/>
    <x v="5"/>
    <x v="1"/>
    <m/>
    <s v="翁少康"/>
    <m/>
    <m/>
    <x v="6"/>
    <e v="#N/A"/>
    <e v="#N/A"/>
    <x v="3"/>
    <e v="#N/A"/>
    <e v="#N/A"/>
  </r>
  <r>
    <n v="101"/>
    <x v="14"/>
    <x v="2"/>
    <s v="浦东C组"/>
    <s v="旅客救生衣掉落漏检"/>
    <s v="20181021，8538航后机械员翁少康、刘浪未发现客舱座椅下掉落的救生衣，放行复查发现处理，报告人：徐海"/>
    <s v="现场纠正处理，小组通报学习"/>
    <m/>
    <m/>
    <x v="4"/>
    <x v="36"/>
    <x v="2"/>
    <m/>
    <s v="刘浪"/>
    <s v="翁少康"/>
    <m/>
    <x v="6"/>
    <s v="C1"/>
    <e v="#N/A"/>
    <x v="1"/>
    <s v="机一"/>
    <e v="#N/A"/>
  </r>
  <r>
    <n v="102"/>
    <x v="14"/>
    <x v="2"/>
    <s v="浦东C组"/>
    <s v="航后工卡完成机长侧PFD，ND仍未关"/>
    <s v="2018.10.21 B-8956航后机械员黄金林在检查完驾驶舱，签完驾驶舱部分工卡后，机长侧PFD，ND仍未关。报告人：倪志军"/>
    <s v="现场纠正处理，小组通报学习"/>
    <m/>
    <m/>
    <x v="4"/>
    <x v="10"/>
    <x v="1"/>
    <m/>
    <s v="黄金林"/>
    <m/>
    <m/>
    <x v="1"/>
    <e v="#N/A"/>
    <e v="#N/A"/>
    <x v="3"/>
    <e v="#N/A"/>
    <e v="#N/A"/>
  </r>
  <r>
    <n v="103"/>
    <x v="14"/>
    <x v="2"/>
    <s v="浦东C组"/>
    <s v="航后未及时安装起落架安全销"/>
    <s v="2018.10.21 6860航后22点10分到位，23点30还未套起落架销子，经别人提醒才想起去套，有安全隐患，责任人：陈晓一 报告人：陈晓一"/>
    <s v="现场纠正处理"/>
    <m/>
    <m/>
    <x v="4"/>
    <x v="10"/>
    <x v="1"/>
    <m/>
    <s v="陈晓一"/>
    <m/>
    <m/>
    <x v="6"/>
    <e v="#N/A"/>
    <e v="#N/A"/>
    <x v="4"/>
    <e v="#N/A"/>
    <e v="#N/A"/>
  </r>
  <r>
    <n v="104"/>
    <x v="14"/>
    <x v="2"/>
    <s v="浦东C组"/>
    <s v="清洁烤箱后2号烤箱内部盖板忘装"/>
    <s v="2018.10.21 B-6618航后清洁烤箱工作完结后，机械员任加乐后厨房2号烤箱内部盖板忘装，放行复查发现，报告人：倪志军"/>
    <s v="现场纠正处理，主管席约谈"/>
    <m/>
    <m/>
    <x v="3"/>
    <x v="13"/>
    <x v="1"/>
    <m/>
    <s v="任佳乐"/>
    <m/>
    <m/>
    <x v="3"/>
    <e v="#N/A"/>
    <e v="#N/A"/>
    <x v="3"/>
    <e v="#N/A"/>
    <e v="#N/A"/>
  </r>
  <r>
    <n v="105"/>
    <x v="14"/>
    <x v="2"/>
    <s v="浦东C组"/>
    <s v="滑油勤务面板锁扣未关到位"/>
    <s v="2018.10.21，B-6618航后，石磊加完滑油，左发滑油勤务面板锁扣未关到位，报告人：倪志军"/>
    <s v="现场纠正处理，主管席约谈"/>
    <m/>
    <m/>
    <x v="4"/>
    <x v="13"/>
    <x v="1"/>
    <m/>
    <s v="石磊"/>
    <m/>
    <m/>
    <x v="3"/>
    <e v="#N/A"/>
    <e v="#N/A"/>
    <x v="3"/>
    <e v="#N/A"/>
    <e v="#N/A"/>
  </r>
  <r>
    <n v="106"/>
    <x v="14"/>
    <x v="2"/>
    <s v="浦东C组"/>
    <s v="工卡签字过于潦草"/>
    <s v="2018.10.20  B-8315飞机短停，机械员郭教育工卡签字过于潦草，放行人员提醒后，重新签署。"/>
    <s v="现场纠正教育，班组通报"/>
    <m/>
    <m/>
    <x v="6"/>
    <x v="42"/>
    <x v="2"/>
    <m/>
    <s v="郭教育"/>
    <m/>
    <m/>
    <x v="4"/>
    <e v="#N/A"/>
    <e v="#N/A"/>
    <x v="2"/>
    <e v="#N/A"/>
    <e v="#N/A"/>
  </r>
  <r>
    <n v="107"/>
    <x v="14"/>
    <x v="2"/>
    <s v="浦东C组"/>
    <s v="长短停机下无人监护"/>
    <s v="20181020 1001长短停 放行到场发现机下无人监护 。_x000a_责任人 陈春祥 王磊_x000a_报告人 冯晨"/>
    <s v="班组通报，主管约谈"/>
    <m/>
    <m/>
    <x v="17"/>
    <x v="43"/>
    <x v="1"/>
    <m/>
    <s v="王磊1"/>
    <m/>
    <m/>
    <x v="4"/>
    <e v="#N/A"/>
    <e v="#N/A"/>
    <x v="1"/>
    <e v="#N/A"/>
    <e v="#N/A"/>
  </r>
  <r>
    <n v="108"/>
    <x v="14"/>
    <x v="2"/>
    <s v="浦东C组"/>
    <s v="附加工作完成未及时在系统上反馈"/>
    <s v="2018、1017，8548飞机航后完成后未及时在系统上反馈，直到早上通知才进行反馈，报告人:唐凯"/>
    <s v="现场纠正教育"/>
    <m/>
    <m/>
    <x v="30"/>
    <x v="44"/>
    <x v="1"/>
    <m/>
    <s v="唐凯"/>
    <m/>
    <m/>
    <x v="3"/>
    <e v="#N/A"/>
    <e v="#N/A"/>
    <x v="3"/>
    <e v="#N/A"/>
    <e v="#N/A"/>
  </r>
  <r>
    <n v="109"/>
    <x v="14"/>
    <x v="2"/>
    <s v="浦东C组"/>
    <s v="航后机组供氧电门和no smoking电门状态漏检"/>
    <s v="2018.10.17   B-6396   张波在航后检查驾驶舱时未关掉机组供氧电门和no smoking电门，直到放行放飞机的时候检查出来，后完成复位。报告人：张波"/>
    <s v="现场纠正教育"/>
    <m/>
    <m/>
    <x v="4"/>
    <x v="10"/>
    <x v="1"/>
    <m/>
    <s v="张波"/>
    <m/>
    <m/>
    <x v="5"/>
    <e v="#N/A"/>
    <e v="#N/A"/>
    <x v="3"/>
    <e v="#N/A"/>
    <e v="#N/A"/>
  </r>
  <r>
    <n v="110"/>
    <x v="14"/>
    <x v="2"/>
    <s v="浦东C组"/>
    <s v="接收工具未核对耗材，延误工时"/>
    <s v="2018.10.17  B-1003 桥位613 机械员谢志权航后更换右前轮 ,机务车将换轮工具送到后 ,只按照黄页清点了工具  没有核对耗材  未能及时发现耗材缺失，到装轮时才发现 ,此时联系控制员送耗材 导致延误工时.报告人：谢志权"/>
    <s v="班组通报学习"/>
    <m/>
    <m/>
    <x v="13"/>
    <x v="12"/>
    <x v="2"/>
    <m/>
    <s v="谢志权"/>
    <m/>
    <m/>
    <x v="4"/>
    <e v="#N/A"/>
    <e v="#N/A"/>
    <x v="2"/>
    <e v="#N/A"/>
    <e v="#N/A"/>
  </r>
  <r>
    <n v="111"/>
    <x v="14"/>
    <x v="2"/>
    <s v="浦东C组"/>
    <s v="国际航班未带滑油"/>
    <s v="2018.10.18，8235航前，控制员排班已标明是国际航班，航前时发现滑油量不满足工卡要求，而机械员张波未带滑油，后回去取滑油。工作准备不足。报告人：汪幸轶"/>
    <s v="现场纠正处理"/>
    <m/>
    <m/>
    <x v="13"/>
    <x v="12"/>
    <x v="2"/>
    <m/>
    <s v="张波"/>
    <m/>
    <m/>
    <x v="5"/>
    <e v="#N/A"/>
    <e v="#N/A"/>
    <x v="3"/>
    <e v="#N/A"/>
    <e v="#N/A"/>
  </r>
  <r>
    <n v="112"/>
    <x v="14"/>
    <x v="2"/>
    <s v="浦东C组"/>
    <s v="三人接机"/>
    <s v="2018.10.17   B-6963    计划00:10落地，桥位97，机械员曹立营接机前找98和96人员帮忙接机，飞机提前00:02落地13分滑入，98人员未能及时到位，导致3人接机。对飞机实际落地时间监控不到位。导致违反HO-62-107-4.6.4.3.报告人：曹立营"/>
    <s v="班组通报整改，严格执行4人接机"/>
    <m/>
    <m/>
    <x v="8"/>
    <x v="7"/>
    <x v="1"/>
    <m/>
    <s v="N/A"/>
    <m/>
    <m/>
    <x v="0"/>
    <e v="#N/A"/>
    <e v="#N/A"/>
    <x v="0"/>
    <e v="#N/A"/>
    <e v="#N/A"/>
  </r>
  <r>
    <n v="113"/>
    <x v="14"/>
    <x v="2"/>
    <s v="浦东C组"/>
    <s v="舱门阻尼作动筒充气剪错保险丝"/>
    <s v="20181017,B-6962航后周检舱门阻尼作动筒充气勤务，机械员叶顺剪保险未确认位置，误将充气嘴上的保险剪断，工作准备不足，机械员杨树勇带教监控不足。_x000a_报告人：杨树勇_x000a_责任人：杨树勇"/>
    <s v="现场纠正教育"/>
    <m/>
    <m/>
    <x v="19"/>
    <x v="39"/>
    <x v="2"/>
    <m/>
    <s v="叶顺"/>
    <m/>
    <m/>
    <x v="2"/>
    <e v="#N/A"/>
    <e v="#N/A"/>
    <x v="3"/>
    <e v="#N/A"/>
    <e v="#N/A"/>
  </r>
  <r>
    <n v="114"/>
    <x v="14"/>
    <x v="2"/>
    <s v="浦东C组"/>
    <s v="开起落架舱门时机不对"/>
    <s v="2018.10.17 哈尔滨外站 航后 B-9957飞机 当飞机滑到停机线并当好轮档后，放行人员戴耳机与机组沟通，询问飞机技术状态，并通知机组松刹车，机械员霍慧广在飞机停留刹车未松开的情况下准备开轮舱门，被放行人员及时制止。_x000a_报告人：韩越_x000a_整改措施：放行人员要求机械员重新学习开关舱门勤务手册程序，并强调其中风险隐患，并告知所有驻外人员注意。"/>
    <s v="现场纠正处理，"/>
    <m/>
    <m/>
    <x v="0"/>
    <x v="0"/>
    <x v="0"/>
    <m/>
    <s v="N/A"/>
    <m/>
    <m/>
    <x v="0"/>
    <e v="#N/A"/>
    <e v="#N/A"/>
    <x v="0"/>
    <e v="#N/A"/>
    <e v="#N/A"/>
  </r>
  <r>
    <n v="115"/>
    <x v="14"/>
    <x v="2"/>
    <s v="浦东C组"/>
    <s v="航前机下无人监护"/>
    <s v="20181018，1006航前，机械员任佳乐在驾驶舱，学员在头等舱，机下无人监控，违反程序HO-62-107-4.3.3.1.B，责任人任佳乐。报告人：付双双"/>
    <s v="现场纠正教育，班组通报处理"/>
    <m/>
    <m/>
    <x v="17"/>
    <x v="43"/>
    <x v="1"/>
    <m/>
    <s v="任佳乐"/>
    <m/>
    <m/>
    <x v="3"/>
    <e v="#N/A"/>
    <e v="#N/A"/>
    <x v="3"/>
    <e v="#N/A"/>
    <e v="#N/A"/>
  </r>
  <r>
    <n v="116"/>
    <x v="15"/>
    <x v="1"/>
    <s v="浦东B组"/>
    <s v="航前测气压未用专用测漏剂"/>
    <s v="10.23航前机械员自己测气压，看办公室没有专用测漏剂，自己制作测漏剂，技术员发现后及时制止，并申请专用测漏剂"/>
    <s v="当场整改"/>
    <m/>
    <m/>
    <x v="0"/>
    <x v="0"/>
    <x v="0"/>
    <m/>
    <s v="未填写"/>
    <m/>
    <m/>
    <x v="0"/>
    <e v="#N/A"/>
    <e v="#N/A"/>
    <x v="0"/>
    <e v="#N/A"/>
    <e v="#N/A"/>
  </r>
  <r>
    <n v="117"/>
    <x v="15"/>
    <x v="3"/>
    <s v="浦东D组"/>
    <s v="未填写串件申请单"/>
    <s v="10.21 1871航后，发现烤箱问题需要对串，未填写串件申请单"/>
    <s v="现场检查发现并纠正，机械员填写完串件申请单且获得审批后再开始工作"/>
    <m/>
    <m/>
    <x v="26"/>
    <x v="33"/>
    <x v="1"/>
    <m/>
    <s v="未填写"/>
    <m/>
    <m/>
    <x v="0"/>
    <e v="#N/A"/>
    <e v="#N/A"/>
    <x v="0"/>
    <e v="#N/A"/>
    <e v="#N/A"/>
  </r>
  <r>
    <n v="118"/>
    <x v="15"/>
    <x v="3"/>
    <s v="浦东D组"/>
    <s v="收尾不到位"/>
    <s v="10.21 8955航后断电后，收尾不到位，外电源接近面板未关"/>
    <s v="放行检查发现并纠正"/>
    <m/>
    <m/>
    <x v="4"/>
    <x v="13"/>
    <x v="2"/>
    <m/>
    <s v="未填写"/>
    <m/>
    <m/>
    <x v="0"/>
    <e v="#N/A"/>
    <e v="#N/A"/>
    <x v="0"/>
    <e v="#N/A"/>
    <e v="#N/A"/>
  </r>
  <r>
    <n v="119"/>
    <x v="15"/>
    <x v="3"/>
    <s v="浦东D组"/>
    <s v="工作准备问题"/>
    <s v="10.18 8955航后左发拆装4008KS传感器，未准备发动机包皮保护套（航后突发工作）"/>
    <s v="放行检查发现并让机械员再次做充分工作准备，套好保护套，再开始工作"/>
    <m/>
    <m/>
    <x v="7"/>
    <x v="28"/>
    <x v="2"/>
    <m/>
    <s v="未填写"/>
    <m/>
    <m/>
    <x v="0"/>
    <e v="#N/A"/>
    <e v="#N/A"/>
    <x v="0"/>
    <e v="#N/A"/>
    <e v="#N/A"/>
  </r>
  <r>
    <n v="120"/>
    <x v="15"/>
    <x v="3"/>
    <s v="浦东D组"/>
    <s v="换轮，未按照工卡执行放气程序"/>
    <s v="10.17 白班早航后换轮，未按照工卡执行放气程序"/>
    <s v="班组检查发现并执行换轮放气程序，白班班组宣贯并全组学习换轮工卡并考核"/>
    <m/>
    <m/>
    <x v="19"/>
    <x v="10"/>
    <x v="1"/>
    <m/>
    <s v="未填写"/>
    <m/>
    <m/>
    <x v="0"/>
    <e v="#N/A"/>
    <e v="#N/A"/>
    <x v="0"/>
    <e v="#N/A"/>
    <e v="#N/A"/>
  </r>
  <r>
    <n v="121"/>
    <x v="15"/>
    <x v="3"/>
    <s v="浦东D组"/>
    <s v="记录录入问题"/>
    <s v="10.18 6735航后,PHC排故记录本报告类型选错，记录录入问题"/>
    <s v="放行复查发现并纠正"/>
    <m/>
    <m/>
    <x v="5"/>
    <x v="45"/>
    <x v="1"/>
    <m/>
    <s v="未填写"/>
    <m/>
    <m/>
    <x v="0"/>
    <e v="#N/A"/>
    <e v="#N/A"/>
    <x v="0"/>
    <e v="#N/A"/>
    <e v="#N/A"/>
  </r>
  <r>
    <n v="122"/>
    <x v="15"/>
    <x v="3"/>
    <s v="浦东D组"/>
    <s v="开客舱门后，操做手柄未放下复位"/>
    <s v="10.19 1871航前，开客舱门后，操做手柄未放下复位"/>
    <s v="放行检查发现并当场纠正"/>
    <m/>
    <m/>
    <x v="11"/>
    <x v="13"/>
    <x v="2"/>
    <m/>
    <s v="未填写"/>
    <m/>
    <m/>
    <x v="0"/>
    <e v="#N/A"/>
    <e v="#N/A"/>
    <x v="0"/>
    <e v="#N/A"/>
    <e v="#N/A"/>
  </r>
  <r>
    <n v="123"/>
    <x v="15"/>
    <x v="3"/>
    <s v="浦东D组"/>
    <s v="接班后未重复检查"/>
    <s v="10.14 6962接班的航后，起落架部分工卡已签署，接班人员到位后未再次检查1号主轮磨损（交接工卡已签署），放行过去发现并更换导致航后结束较晚"/>
    <s v="放行检查发现并通知更换1号主轮"/>
    <m/>
    <m/>
    <x v="0"/>
    <x v="0"/>
    <x v="0"/>
    <s v="A组白班交接给D组"/>
    <s v="未填写"/>
    <m/>
    <m/>
    <x v="0"/>
    <e v="#N/A"/>
    <e v="#N/A"/>
    <x v="0"/>
    <e v="#N/A"/>
    <e v="#N/A"/>
  </r>
  <r>
    <n v="124"/>
    <x v="15"/>
    <x v="3"/>
    <s v="浦东D组"/>
    <s v="灯管遗落在飞机上"/>
    <s v="10.14 6788航后换灯管后航后结束后客舱灯管遗落在飞机上，机械员最后收尾没发现"/>
    <s v="放行检查发现并当场批评纠正，拿下飞机"/>
    <m/>
    <m/>
    <x v="15"/>
    <x v="46"/>
    <x v="2"/>
    <m/>
    <s v="未填写"/>
    <m/>
    <m/>
    <x v="0"/>
    <e v="#N/A"/>
    <e v="#N/A"/>
    <x v="0"/>
    <e v="#N/A"/>
    <e v="#N/A"/>
  </r>
  <r>
    <n v="125"/>
    <x v="15"/>
    <x v="3"/>
    <s v="浦东D组"/>
    <s v="飞机无人监护"/>
    <s v="10.15 8236航前学员没有在机下监护"/>
    <s v="放行检查发现并现场纠正"/>
    <m/>
    <m/>
    <x v="17"/>
    <x v="43"/>
    <x v="1"/>
    <m/>
    <s v="未填写"/>
    <m/>
    <m/>
    <x v="0"/>
    <e v="#N/A"/>
    <e v="#N/A"/>
    <x v="0"/>
    <e v="#N/A"/>
    <e v="#N/A"/>
  </r>
  <r>
    <n v="126"/>
    <x v="15"/>
    <x v="3"/>
    <s v="浦东D组"/>
    <s v="打开右主起落架舱门,手柄没有插销子"/>
    <s v="10.15 1002航前学员打开右主起落架舱门后，右边手柄没有插销子"/>
    <s v="放行检查发现并现场纠正"/>
    <m/>
    <m/>
    <x v="4"/>
    <x v="3"/>
    <x v="2"/>
    <m/>
    <s v="未填写"/>
    <m/>
    <m/>
    <x v="0"/>
    <e v="#N/A"/>
    <e v="#N/A"/>
    <x v="0"/>
    <e v="#N/A"/>
    <e v="#N/A"/>
  </r>
  <r>
    <n v="127"/>
    <x v="16"/>
    <x v="0"/>
    <s v="浦东A组"/>
    <s v="右前登机门开门未拉安全带"/>
    <s v="10月11日1681飞机桥位86右前登机门开门未拉安全带，本机机械员未操作过，有客舱组人员在工作，现场立即纠正。"/>
    <s v="现场立即纠正"/>
    <m/>
    <m/>
    <x v="0"/>
    <x v="0"/>
    <x v="0"/>
    <m/>
    <s v="未填写"/>
    <m/>
    <m/>
    <x v="0"/>
    <e v="#N/A"/>
    <e v="#N/A"/>
    <x v="0"/>
    <e v="#N/A"/>
    <e v="#N/A"/>
  </r>
  <r>
    <n v="128"/>
    <x v="16"/>
    <x v="0"/>
    <s v="浦东A组"/>
    <s v="飞机发动机包皮打开，没有包皮保护垫，"/>
    <s v="10月11日6381飞机交接班发现飞机发动机包皮打开，没有包皮保护垫，没有尖角保护套，发现后立即纠正。"/>
    <s v="发现后立即纠正"/>
    <m/>
    <m/>
    <x v="0"/>
    <x v="0"/>
    <x v="0"/>
    <s v="11日浦B白班，浦A夜班"/>
    <s v="未填写"/>
    <m/>
    <m/>
    <x v="0"/>
    <e v="#N/A"/>
    <e v="#N/A"/>
    <x v="0"/>
    <e v="#N/A"/>
    <e v="#N/A"/>
  </r>
  <r>
    <n v="129"/>
    <x v="16"/>
    <x v="0"/>
    <s v="浦东A组"/>
    <s v="接机指挥有误"/>
    <s v="10月10日白班6922飞机短停接机技术员拿指挥棒接机，飞机划入未看清警戒员手势提前做出停止手势，造成飞机提前刹车，查看飞机离停止线相差不到1米，不影响加油及上下客。"/>
    <s v="不影响加油及上下客"/>
    <m/>
    <m/>
    <x v="8"/>
    <x v="47"/>
    <x v="1"/>
    <m/>
    <s v="未填写"/>
    <m/>
    <m/>
    <x v="0"/>
    <e v="#N/A"/>
    <e v="#N/A"/>
    <x v="0"/>
    <e v="#N/A"/>
    <e v="#N/A"/>
  </r>
  <r>
    <n v="130"/>
    <x v="16"/>
    <x v="0"/>
    <s v="浦东A组"/>
    <s v="开滑油工具直接放在地上"/>
    <s v="10月11日8068飞机桥位92学员加滑油，开滑油工具直接放在地上。"/>
    <s v="已纠正"/>
    <m/>
    <m/>
    <x v="15"/>
    <x v="38"/>
    <x v="2"/>
    <m/>
    <s v="未填写"/>
    <m/>
    <m/>
    <x v="0"/>
    <e v="#N/A"/>
    <e v="#N/A"/>
    <x v="0"/>
    <e v="#N/A"/>
    <e v="#N/A"/>
  </r>
  <r>
    <n v="131"/>
    <x v="17"/>
    <x v="0"/>
    <s v="航线"/>
    <s v="485BR盖板缺一颗螺钉"/>
    <s v="10月24日8235飞机航前检查发现485BR盖板缺一颗螺钉，航后检查未发现，发现后立即纠正安装螺钉。"/>
    <s v="立即纠正安装螺钉"/>
    <m/>
    <m/>
    <x v="0"/>
    <x v="0"/>
    <x v="0"/>
    <s v="早航后，B组绕机放行。"/>
    <s v="未填写"/>
    <m/>
    <m/>
    <x v="0"/>
    <e v="#N/A"/>
    <e v="#N/A"/>
    <x v="0"/>
    <e v="#N/A"/>
    <e v="#N/A"/>
  </r>
  <r>
    <n v="132"/>
    <x v="17"/>
    <x v="0"/>
    <s v="浦东A组"/>
    <s v="ETOPS飞机标注错误"/>
    <s v="10月23日航后MCC20181023023，ETOPS运行检查单，航前确认由8236飞机执行HO1381，浦东到札幌08：55出港。但是在排班表上标注的时候标注到8235飞机上，后再次核实的时候及时发现标注错误，立马安排机械员执行8236ETOPS运行检查单。"/>
    <s v="立即安排机械员执行8236ETOPS运行检查单。"/>
    <m/>
    <m/>
    <x v="31"/>
    <x v="14"/>
    <x v="1"/>
    <m/>
    <s v="未填写"/>
    <m/>
    <m/>
    <x v="0"/>
    <e v="#N/A"/>
    <e v="#N/A"/>
    <x v="0"/>
    <e v="#N/A"/>
    <e v="#N/A"/>
  </r>
  <r>
    <n v="133"/>
    <x v="17"/>
    <x v="0"/>
    <s v="浦东A组"/>
    <s v="机务系统“在翼拆装”模块有“制定中”未提交条目"/>
    <s v="10月23日检查发现有技术员在机务系统“在翼拆装”模块有“制定中”未提交条目，发现后立即纠正。"/>
    <s v="发现后立即纠正"/>
    <m/>
    <m/>
    <x v="2"/>
    <x v="48"/>
    <x v="1"/>
    <m/>
    <s v="未填写"/>
    <m/>
    <m/>
    <x v="0"/>
    <e v="#N/A"/>
    <e v="#N/A"/>
    <x v="0"/>
    <e v="#N/A"/>
    <e v="#N/A"/>
  </r>
  <r>
    <n v="134"/>
    <x v="17"/>
    <x v="0"/>
    <s v="浦东A组"/>
    <s v="更换客舱侧壁灯未写clb"/>
    <s v="10月19日8536飞机技术员航后更换客舱侧壁灯未写clb，发现后立即纠正。"/>
    <s v="发现后立即纠正"/>
    <m/>
    <m/>
    <x v="5"/>
    <x v="4"/>
    <x v="1"/>
    <m/>
    <s v="未填写"/>
    <m/>
    <m/>
    <x v="0"/>
    <e v="#N/A"/>
    <e v="#N/A"/>
    <x v="0"/>
    <e v="#N/A"/>
    <e v="#N/A"/>
  </r>
  <r>
    <n v="135"/>
    <x v="17"/>
    <x v="0"/>
    <s v="浦东A组"/>
    <s v="接机未提前15分钟到位"/>
    <s v="10月19日6963飞机航后技术员接机未提前15分钟到位，接机人员未提前安排到位。"/>
    <s v="已记录"/>
    <m/>
    <m/>
    <x v="8"/>
    <x v="7"/>
    <x v="1"/>
    <m/>
    <s v="未填写"/>
    <m/>
    <m/>
    <x v="0"/>
    <e v="#N/A"/>
    <e v="#N/A"/>
    <x v="0"/>
    <e v="#N/A"/>
    <e v="#N/A"/>
  </r>
  <r>
    <n v="136"/>
    <x v="17"/>
    <x v="0"/>
    <s v="浦东A组"/>
    <s v="手持话筒上面有失效警告标牌"/>
    <s v="10月19日6861飞机航后技术员检查发现第三观察员手持话筒上面有失效警告标牌单号为DD：316760，但是tlb上面写的10.16已经撤单子并且是更换了副驾侧的手持话筒。"/>
    <s v="按要求已取下标牌"/>
    <m/>
    <m/>
    <x v="0"/>
    <x v="0"/>
    <x v="0"/>
    <s v="16日PB万辞迎完成工作。"/>
    <s v="未填写"/>
    <m/>
    <m/>
    <x v="0"/>
    <e v="#N/A"/>
    <e v="#N/A"/>
    <x v="0"/>
    <e v="#N/A"/>
    <e v="#N/A"/>
  </r>
  <r>
    <n v="137"/>
    <x v="17"/>
    <x v="0"/>
    <s v="浦东A组"/>
    <s v="接机未提前15分钟到位"/>
    <s v="10月19日6948飞机航后技术员接机未提前15分钟到位，飞机提前1个小时工作者个人未及时关注到位。"/>
    <s v="已记录"/>
    <m/>
    <m/>
    <x v="8"/>
    <x v="49"/>
    <x v="1"/>
    <m/>
    <s v="未填写"/>
    <m/>
    <m/>
    <x v="0"/>
    <e v="#N/A"/>
    <e v="#N/A"/>
    <x v="0"/>
    <e v="#N/A"/>
    <e v="#N/A"/>
  </r>
  <r>
    <n v="138"/>
    <x v="17"/>
    <x v="0"/>
    <s v="浦东A组"/>
    <s v="将工作误反馈为完成"/>
    <s v="10月20日B-8536飞机航后执行定期润滑VBV主副调节放气门丝杠做动器和目视检查VBV系统辅助软轴工作，飞机停靠57桥位无法试车，PPC通知退单，航后工作反馈时，技术员将工作误反馈为完成，发现后立即联系PPC做了修改。"/>
    <s v="发现后立即联系PPC做了修改"/>
    <m/>
    <m/>
    <x v="30"/>
    <x v="44"/>
    <x v="1"/>
    <m/>
    <s v="未填写"/>
    <m/>
    <m/>
    <x v="0"/>
    <e v="#N/A"/>
    <e v="#N/A"/>
    <x v="0"/>
    <e v="#N/A"/>
    <e v="#N/A"/>
  </r>
  <r>
    <n v="139"/>
    <x v="17"/>
    <x v="0"/>
    <s v="航线"/>
    <s v="液压油项未签字"/>
    <s v="10月19日放行人员检查发现8587飞机18日航后放行液压油项未签字。"/>
    <s v="发现后立即纠正"/>
    <m/>
    <m/>
    <x v="0"/>
    <x v="0"/>
    <x v="0"/>
    <s v="18日航后放行浦D梁栋"/>
    <s v="未填写"/>
    <m/>
    <m/>
    <x v="0"/>
    <e v="#N/A"/>
    <e v="#N/A"/>
    <x v="0"/>
    <e v="#N/A"/>
    <e v="#N/A"/>
  </r>
  <r>
    <n v="140"/>
    <x v="17"/>
    <x v="0"/>
    <s v="航线"/>
    <s v="关闭记录只有TLB，没写CLB"/>
    <s v="10月19日航后检查发现6921飞机保留单FC316169，关闭记录只有TLB，没写CLB。"/>
    <s v="已记录"/>
    <m/>
    <m/>
    <x v="0"/>
    <x v="0"/>
    <x v="0"/>
    <s v="19日PD张晨华，修复水龙头，无CLB"/>
    <s v="未填写"/>
    <m/>
    <m/>
    <x v="0"/>
    <e v="#N/A"/>
    <e v="#N/A"/>
    <x v="0"/>
    <e v="#N/A"/>
    <e v="#N/A"/>
  </r>
  <r>
    <n v="141"/>
    <x v="17"/>
    <x v="0"/>
    <s v="浦东A组"/>
    <s v="轮毂外套罩子装反"/>
    <s v="10月15日技术员做6948飞机航后，更换3号主轮，将轮毂外套罩子装反，发现后立即纠正。"/>
    <s v="现后立即纠正。"/>
    <m/>
    <m/>
    <x v="3"/>
    <x v="2"/>
    <x v="2"/>
    <m/>
    <s v="未填写"/>
    <m/>
    <m/>
    <x v="0"/>
    <e v="#N/A"/>
    <e v="#N/A"/>
    <x v="0"/>
    <e v="#N/A"/>
    <e v="#N/A"/>
  </r>
  <r>
    <n v="142"/>
    <x v="17"/>
    <x v="0"/>
    <s v="浦东A组"/>
    <s v="工卡中有漏签项"/>
    <s v="10月15航后工作技术员执行周检工卡，工卡中有漏签项，发现后立即纠正。"/>
    <s v="发现后立即纠正"/>
    <m/>
    <m/>
    <x v="6"/>
    <x v="5"/>
    <x v="1"/>
    <m/>
    <s v="未填写"/>
    <m/>
    <m/>
    <x v="0"/>
    <e v="#N/A"/>
    <e v="#N/A"/>
    <x v="0"/>
    <e v="#N/A"/>
    <e v="#N/A"/>
  </r>
  <r>
    <n v="143"/>
    <x v="17"/>
    <x v="0"/>
    <s v="浦东A组"/>
    <s v="195BB盖板内部挂绳外露"/>
    <s v="10月14日8235飞机短停绕机检查发现195BB盖板内部挂绳外露。"/>
    <s v="已重新盖好"/>
    <m/>
    <m/>
    <x v="0"/>
    <x v="0"/>
    <x v="0"/>
    <m/>
    <s v="未填写"/>
    <m/>
    <m/>
    <x v="0"/>
    <e v="#N/A"/>
    <e v="#N/A"/>
    <x v="0"/>
    <e v="#N/A"/>
    <e v="#N/A"/>
  </r>
  <r>
    <n v="144"/>
    <x v="17"/>
    <x v="0"/>
    <s v="浦东A组"/>
    <s v="绕机没有发现3号主轮胎侧鼓包"/>
    <s v="10月11日航后6922飞机停144，技术员绕机没有发现3号主轮胎侧鼓包，放行人员检查发现问题，航后立即安排人员更换3号主轮。"/>
    <s v="立即安排人员更换3号主轮"/>
    <m/>
    <m/>
    <x v="4"/>
    <x v="23"/>
    <x v="1"/>
    <m/>
    <s v="未填写"/>
    <m/>
    <m/>
    <x v="0"/>
    <e v="#N/A"/>
    <e v="#N/A"/>
    <x v="0"/>
    <e v="#N/A"/>
    <e v="#N/A"/>
  </r>
  <r>
    <n v="145"/>
    <x v="17"/>
    <x v="0"/>
    <s v="浦东A组"/>
    <s v="工卡字迹潦草"/>
    <s v="10月11日航后技术员签署工卡字迹潦草，已让技术员更正重新签署。"/>
    <s v="更正重新签署"/>
    <m/>
    <m/>
    <x v="5"/>
    <x v="42"/>
    <x v="2"/>
    <m/>
    <s v="未填写"/>
    <m/>
    <m/>
    <x v="0"/>
    <e v="#N/A"/>
    <e v="#N/A"/>
    <x v="0"/>
    <e v="#N/A"/>
    <e v="#N/A"/>
  </r>
  <r>
    <n v="146"/>
    <x v="17"/>
    <x v="0"/>
    <s v="航线"/>
    <s v="液压油项FLB未填写"/>
    <s v="10月11日放行人员航后检查8457飞机发现外站液压油项FLB未填写。"/>
    <s v="已记录"/>
    <m/>
    <m/>
    <x v="0"/>
    <x v="0"/>
    <x v="0"/>
    <m/>
    <s v="未填写"/>
    <m/>
    <m/>
    <x v="0"/>
    <e v="#N/A"/>
    <e v="#N/A"/>
    <x v="0"/>
    <e v="#N/A"/>
    <e v="#N/A"/>
  </r>
  <r>
    <n v="147"/>
    <x v="17"/>
    <x v="0"/>
    <s v="浦东A组"/>
    <s v="没有填写温度多少"/>
    <s v="10月7日夜班技术员执行完检查液压系统的储压器的氮气充气压力工卡，没有填写温度多少，已纠正。"/>
    <s v="已纠正"/>
    <m/>
    <m/>
    <x v="5"/>
    <x v="5"/>
    <x v="1"/>
    <m/>
    <s v="未填写"/>
    <m/>
    <m/>
    <x v="0"/>
    <e v="#N/A"/>
    <e v="#N/A"/>
    <x v="0"/>
    <e v="#N/A"/>
    <e v="#N/A"/>
  </r>
  <r>
    <n v="148"/>
    <x v="17"/>
    <x v="1"/>
    <s v="浦东B组"/>
    <s v="送飞机人员未到位"/>
    <s v="2018年10月21日6861飞机航前，飞机闪灯时正处于交接班时间，送飞机人员未及时到位，接班人员未到，后放行人员送飞机"/>
    <m/>
    <m/>
    <m/>
    <x v="0"/>
    <x v="0"/>
    <x v="0"/>
    <m/>
    <s v="未填写"/>
    <m/>
    <m/>
    <x v="0"/>
    <e v="#N/A"/>
    <e v="#N/A"/>
    <x v="0"/>
    <e v="#N/A"/>
    <e v="#N/A"/>
  </r>
  <r>
    <n v="149"/>
    <x v="17"/>
    <x v="1"/>
    <s v="浦东B组"/>
    <s v="短停驾驶舱未检查下ECAM相关页面"/>
    <s v="B-8539短停机械员驾驶舱检查时，只是按照工卡检查需要的几个页面，没有检查全部的ECAM页面"/>
    <s v="发现后立即要求重新检查驾驶舱区域。"/>
    <m/>
    <m/>
    <x v="16"/>
    <x v="10"/>
    <x v="1"/>
    <m/>
    <s v="未填写"/>
    <m/>
    <m/>
    <x v="0"/>
    <e v="#N/A"/>
    <e v="#N/A"/>
    <x v="0"/>
    <e v="#N/A"/>
    <e v="#N/A"/>
  </r>
  <r>
    <n v="150"/>
    <x v="17"/>
    <x v="1"/>
    <s v="浦东B组"/>
    <s v="27日白班过站机械员将一只手套遗落在工卡领用台上"/>
    <s v="27日白班8539飞机短停过站，机械员领用工卡时将一只手套遗落在工卡领用台上"/>
    <s v="立即纠正"/>
    <m/>
    <m/>
    <x v="23"/>
    <x v="50"/>
    <x v="1"/>
    <m/>
    <s v="未填写"/>
    <m/>
    <m/>
    <x v="0"/>
    <e v="#N/A"/>
    <e v="#N/A"/>
    <x v="0"/>
    <e v="#N/A"/>
    <e v="#N/A"/>
  </r>
  <r>
    <n v="151"/>
    <x v="17"/>
    <x v="1"/>
    <s v="浦东B组"/>
    <s v="虹桥6618飞机雷达罩超标，浦东从8458飞机拆下雷达罩"/>
    <s v="机械员在写本时误将机号6618写成了6861，发现后立即纠正"/>
    <s v="立即纠正"/>
    <m/>
    <m/>
    <x v="5"/>
    <x v="4"/>
    <x v="1"/>
    <m/>
    <s v="未填写"/>
    <m/>
    <m/>
    <x v="0"/>
    <e v="#N/A"/>
    <e v="#N/A"/>
    <x v="0"/>
    <e v="#N/A"/>
    <e v="#N/A"/>
  </r>
  <r>
    <n v="152"/>
    <x v="17"/>
    <x v="1"/>
    <s v="浦东B组"/>
    <s v="25日1001飞机航前未携带航线补充工作单"/>
    <s v="25日1001飞机飞国际航班，航前工卡未带航线补充工作单，发现后立即补充执行，航班未影响"/>
    <s v="立即纠正"/>
    <m/>
    <m/>
    <x v="21"/>
    <x v="30"/>
    <x v="1"/>
    <m/>
    <s v="未填写"/>
    <m/>
    <m/>
    <x v="0"/>
    <e v="#N/A"/>
    <e v="#N/A"/>
    <x v="0"/>
    <e v="#N/A"/>
    <e v="#N/A"/>
  </r>
  <r>
    <n v="153"/>
    <x v="17"/>
    <x v="1"/>
    <s v="浦东B组"/>
    <s v="8539飞机航后工作未借发动机包皮保护罩"/>
    <s v="8539飞机航后周检未借发动机包皮保护罩，发现后重新领用"/>
    <s v="立即纠正"/>
    <m/>
    <m/>
    <x v="7"/>
    <x v="28"/>
    <x v="2"/>
    <m/>
    <s v="未填写"/>
    <m/>
    <m/>
    <x v="0"/>
    <e v="#N/A"/>
    <e v="#N/A"/>
    <x v="0"/>
    <e v="#N/A"/>
    <e v="#N/A"/>
  </r>
  <r>
    <n v="154"/>
    <x v="17"/>
    <x v="1"/>
    <s v="浦东B组"/>
    <s v="8539飞机24日航后水洗发动机"/>
    <s v="24日航后8539飞机水洗发动机工作，机械员在借用水洗设备是未领取水洗用的水管，发现后重新借用"/>
    <s v="立即纠正"/>
    <m/>
    <m/>
    <x v="7"/>
    <x v="6"/>
    <x v="2"/>
    <m/>
    <s v="未填写"/>
    <m/>
    <m/>
    <x v="0"/>
    <e v="#N/A"/>
    <e v="#N/A"/>
    <x v="0"/>
    <e v="#N/A"/>
    <e v="#N/A"/>
  </r>
  <r>
    <n v="155"/>
    <x v="17"/>
    <x v="1"/>
    <s v="浦东B组"/>
    <s v="发动机包皮撑杆没有锁定到位"/>
    <s v="24日B-6381机械员航后开发动机包皮检查完毕后，发动机包皮撑杆没有锁定到位，检查发现后重新开包皮锁定撑杆。"/>
    <m/>
    <m/>
    <m/>
    <x v="3"/>
    <x v="13"/>
    <x v="1"/>
    <m/>
    <s v="未填写"/>
    <m/>
    <m/>
    <x v="0"/>
    <e v="#N/A"/>
    <e v="#N/A"/>
    <x v="0"/>
    <e v="#N/A"/>
    <e v="#N/A"/>
  </r>
  <r>
    <n v="156"/>
    <x v="17"/>
    <x v="1"/>
    <s v="浦东B组"/>
    <s v="周检储压器充气未第一时间拉氮气瓶"/>
    <s v="2018.10.20，B1808,桥位505，新晋机械员在执行周检工作时发现绿系统需要充气，但未第一时间让办公室通知司机拉氮气瓶，而是执行其他工作，快工作收尾时才想起来拉气瓶，浪费了大量时间"/>
    <s v="加强全员宣贯航后工作需要统筹安排，避免浪费不必要的等待时间"/>
    <m/>
    <m/>
    <x v="29"/>
    <x v="2"/>
    <x v="2"/>
    <m/>
    <s v="未填写"/>
    <m/>
    <m/>
    <x v="0"/>
    <e v="#N/A"/>
    <e v="#N/A"/>
    <x v="0"/>
    <e v="#N/A"/>
    <e v="#N/A"/>
  </r>
  <r>
    <n v="157"/>
    <x v="17"/>
    <x v="1"/>
    <s v="浦东B组"/>
    <s v="发电机电门设置在OFF位"/>
    <s v="10.24号在595机位机械员发现发电机电门设置在OFF位，但未按入。我发现后将电门按入。"/>
    <m/>
    <m/>
    <m/>
    <x v="4"/>
    <x v="23"/>
    <x v="2"/>
    <m/>
    <s v="未填写"/>
    <m/>
    <m/>
    <x v="0"/>
    <e v="#N/A"/>
    <e v="#N/A"/>
    <x v="0"/>
    <e v="#N/A"/>
    <e v="#N/A"/>
  </r>
  <r>
    <n v="158"/>
    <x v="17"/>
    <x v="1"/>
    <s v="浦东B组"/>
    <s v="打开前右客舱门未拉警示带"/>
    <s v="10.23在507机位B-1001飞机机械员打开前右客舱门未拉警示带，现场及时纠正。拉上安全警示带。"/>
    <m/>
    <m/>
    <m/>
    <x v="22"/>
    <x v="24"/>
    <x v="1"/>
    <m/>
    <s v="未填写"/>
    <m/>
    <m/>
    <x v="0"/>
    <e v="#N/A"/>
    <e v="#N/A"/>
    <x v="0"/>
    <e v="#N/A"/>
    <e v="#N/A"/>
  </r>
  <r>
    <n v="159"/>
    <x v="17"/>
    <x v="1"/>
    <s v="浦东B组"/>
    <s v="航前撕FLB黄页误将红页撕下"/>
    <s v="2018.10.21，B6921，桥位91号桥，放行人员飞机签署放行后去别的桥位放行飞机，后通知机械员等机组过来签署完以后帮忙撕FLB的黄页，该机械员由于个人原因在撕黄页时误将红叶也撕下了。后被放行人员发现并纠正"/>
    <m/>
    <m/>
    <m/>
    <x v="16"/>
    <x v="10"/>
    <x v="1"/>
    <m/>
    <s v="未填写"/>
    <m/>
    <m/>
    <x v="0"/>
    <e v="#N/A"/>
    <e v="#N/A"/>
    <x v="0"/>
    <e v="#N/A"/>
    <e v="#N/A"/>
  </r>
  <r>
    <n v="160"/>
    <x v="18"/>
    <x v="1"/>
    <s v="浦东B组"/>
    <s v="泊位系统未提前打开"/>
    <s v="10-27短停到达机位后，自动泊位系统未在飞机到达前十分钟打开，发现后立即打开泊位系统"/>
    <m/>
    <m/>
    <m/>
    <x v="8"/>
    <x v="51"/>
    <x v="1"/>
    <m/>
    <s v="未填写"/>
    <m/>
    <m/>
    <x v="0"/>
    <e v="#N/A"/>
    <e v="#N/A"/>
    <x v="0"/>
    <e v="#N/A"/>
    <e v="#N/A"/>
  </r>
  <r>
    <n v="161"/>
    <x v="18"/>
    <x v="2"/>
    <s v="浦东C组"/>
    <s v="离机未将FCU面板VOR开关复位"/>
    <s v="2018.10.25.B-8539 飞机航后工作完成，机械员石德保未将FCU面板VOR开关复位，放行复查发现处理。报告人：曹立营"/>
    <s v="现场纠正处理，班组通报"/>
    <m/>
    <m/>
    <x v="4"/>
    <x v="23"/>
    <x v="2"/>
    <m/>
    <s v="石德保"/>
    <m/>
    <m/>
    <x v="4"/>
    <e v="#N/A"/>
    <e v="#N/A"/>
    <x v="3"/>
    <e v="#N/A"/>
    <e v="#N/A"/>
  </r>
  <r>
    <n v="162"/>
    <x v="18"/>
    <x v="2"/>
    <s v="浦东C组"/>
    <s v="离机未将停留刹车设置在ON位"/>
    <s v="2018.10.25.B-8539飞机航后工作完成机械员石德保未将停留刹车设置在ON位。放行最后离机发现处理，报告人：曹立营"/>
    <s v="现场纠正处理，班组内通报"/>
    <m/>
    <m/>
    <x v="4"/>
    <x v="10"/>
    <x v="1"/>
    <m/>
    <s v="石德保"/>
    <m/>
    <m/>
    <x v="4"/>
    <e v="#N/A"/>
    <e v="#N/A"/>
    <x v="3"/>
    <e v="#N/A"/>
    <e v="#N/A"/>
  </r>
  <r>
    <n v="163"/>
    <x v="18"/>
    <x v="2"/>
    <s v="浦东C组"/>
    <s v="双向互换性确认不彻底"/>
    <s v="2018.10.25,B6735飞机航后FAP串件工作，串件飞机与所选的被串飞机不具有完全的双向互换性，在申请串件时由主任张磊指出差异，机械员杨树勇工作准备不完全。报告人：杨树勇"/>
    <s v="现场纠正处理"/>
    <m/>
    <m/>
    <x v="21"/>
    <x v="52"/>
    <x v="1"/>
    <m/>
    <s v="杨树勇"/>
    <m/>
    <m/>
    <x v="2"/>
    <e v="#N/A"/>
    <e v="#N/A"/>
    <x v="4"/>
    <e v="#N/A"/>
    <e v="#N/A"/>
  </r>
  <r>
    <n v="164"/>
    <x v="18"/>
    <x v="2"/>
    <s v="浦东C组"/>
    <s v="雷达罩检查不到位"/>
    <s v="2018.10.21 哈尔滨外站 航后 B-8407飞机 飞机雷达罩上有一块血迹，机械员陈兆顺凭手电目视检查未有损伤，未有详细检查。_x000a_报告人：韩越"/>
    <s v="整改措施：放行人员提醒后推梯架检查，将血迹擦干，清洁雷达罩，详细敲击检查雷达罩未发现结构损伤，之后放行人员强调了对于飞机结构损伤的检查判断流程，并且对于所有驻外人员重申了外站工作也要完全按照基地的标准要求执行。"/>
    <m/>
    <m/>
    <x v="28"/>
    <x v="37"/>
    <x v="1"/>
    <m/>
    <s v="陈兆顺"/>
    <m/>
    <m/>
    <x v="2"/>
    <e v="#N/A"/>
    <e v="#N/A"/>
    <x v="2"/>
    <e v="#N/A"/>
    <e v="#N/A"/>
  </r>
  <r>
    <n v="165"/>
    <x v="18"/>
    <x v="2"/>
    <s v="浦东C组"/>
    <s v="控制员将待送打印纸遗忘工具间"/>
    <s v="2018.10.25控制员黄家彪在借用工具以派送远机位时，将待送的两卷打印纸遗忘工具间，被工具管理员当成垃圾扔掉，事后从垃圾桶寻回。报告人：黄家彪"/>
    <s v="现场纠正处理，班组通报"/>
    <m/>
    <m/>
    <x v="23"/>
    <x v="53"/>
    <x v="1"/>
    <m/>
    <s v="黄家彪"/>
    <m/>
    <m/>
    <x v="4"/>
    <e v="#N/A"/>
    <e v="#N/A"/>
    <x v="5"/>
    <e v="#N/A"/>
    <e v="#N/A"/>
  </r>
  <r>
    <n v="166"/>
    <x v="18"/>
    <x v="2"/>
    <s v="浦东C组"/>
    <s v="国际航班忘带滑油"/>
    <s v="2018.10.26 B-6963航前执行国际航班，机械员郝晓磊忘带滑油，放行发件纠正处理。报告人：倪志军"/>
    <s v="现场纠正处理"/>
    <m/>
    <m/>
    <x v="13"/>
    <x v="12"/>
    <x v="2"/>
    <m/>
    <s v="郝晓磊"/>
    <m/>
    <m/>
    <x v="1"/>
    <e v="#N/A"/>
    <e v="#N/A"/>
    <x v="3"/>
    <e v="#N/A"/>
    <e v="#N/A"/>
  </r>
  <r>
    <n v="167"/>
    <x v="18"/>
    <x v="2"/>
    <s v="浦东C组"/>
    <s v="与机组沟通不当"/>
    <s v="2018.10.08 哈尔滨外站 航前 B-1645飞机 执行HO1637航班 飞机推出启动后，二发漏燃油，渗漏未超标，由于机械员吕达与机组没有相互没有沟通好，进而产生误会，导致机组将二发关闭，造成不必要的后果。_x000a_报告人：韩越"/>
    <s v="整改措施：放行人员已向哈尔滨全体驻外人宣贯各项标准，以及寒冷地区的容易出现问题的快速解决方法，并注意与机组沟通技巧，告知明确详细，避免不必要的延误。"/>
    <m/>
    <m/>
    <x v="0"/>
    <x v="0"/>
    <x v="0"/>
    <m/>
    <s v="吕达"/>
    <m/>
    <m/>
    <x v="8"/>
    <e v="#N/A"/>
    <e v="#N/A"/>
    <x v="4"/>
    <e v="#N/A"/>
    <e v="#N/A"/>
  </r>
  <r>
    <n v="168"/>
    <x v="18"/>
    <x v="2"/>
    <s v="浦东C组"/>
    <s v="航后收工遗忘交接飞机"/>
    <s v="2018.10.25，1002飞机执行完航后工作，机械员王灶林遗忘交接飞机，放行复查纠正！报告人:陈骋！"/>
    <s v="现场纠正处理"/>
    <m/>
    <m/>
    <x v="4"/>
    <x v="54"/>
    <x v="1"/>
    <m/>
    <s v="王灶林"/>
    <m/>
    <m/>
    <x v="1"/>
    <e v="#N/A"/>
    <e v="#N/A"/>
    <x v="2"/>
    <e v="#N/A"/>
    <e v="#N/A"/>
  </r>
  <r>
    <n v="169"/>
    <x v="18"/>
    <x v="2"/>
    <s v="浦东C组"/>
    <s v="航后遗忘记录空调参数"/>
    <s v="2018.10.25，1001飞机航后断电后，机械员刘磊想起要记录空调参数，后续重新上电记录空调参数。报告人:赵江涛！"/>
    <s v="现场纠正处理"/>
    <m/>
    <m/>
    <x v="4"/>
    <x v="2"/>
    <x v="2"/>
    <m/>
    <s v="刘磊"/>
    <m/>
    <m/>
    <x v="1"/>
    <e v="#N/A"/>
    <e v="#N/A"/>
    <x v="3"/>
    <e v="#N/A"/>
    <e v="#N/A"/>
  </r>
  <r>
    <n v="170"/>
    <x v="18"/>
    <x v="2"/>
    <s v="浦东C组"/>
    <s v="自行打印子工卡漏签"/>
    <s v="2018.10.25，1002飞机执行4CC更换工作，机械员付阳凯忘记在打印的子工卡上签字，放行复查提醒补签。报告人:陈骋！"/>
    <s v="现场纠正处理"/>
    <m/>
    <m/>
    <x v="5"/>
    <x v="55"/>
    <x v="2"/>
    <m/>
    <s v="付阳凯"/>
    <m/>
    <m/>
    <x v="1"/>
    <e v="#N/A"/>
    <e v="#N/A"/>
    <x v="2"/>
    <e v="#N/A"/>
    <e v="#N/A"/>
  </r>
  <r>
    <n v="171"/>
    <x v="18"/>
    <x v="2"/>
    <s v="浦东C组"/>
    <s v="工卡签字过于潦草"/>
    <s v=" 2018.10.20 哈尔滨外站 机械员赵寒斌工卡签字过于潦草，多处无法识别。报告人：韩越_x000a_整改措施：放行人员提醒后，重新签署工卡，并强调工卡签字工整清晰的重要性，当事人对此事已有了深刻认识，并且对所有人驻外人员重申正确签工卡的重要性。"/>
    <s v="现场纠正处理"/>
    <m/>
    <m/>
    <x v="0"/>
    <x v="0"/>
    <x v="0"/>
    <m/>
    <s v="赵寒斌"/>
    <m/>
    <m/>
    <x v="8"/>
    <e v="#N/A"/>
    <e v="#N/A"/>
    <x v="2"/>
    <e v="#N/A"/>
    <e v="#N/A"/>
  </r>
  <r>
    <n v="172"/>
    <x v="18"/>
    <x v="2"/>
    <s v="浦东C组"/>
    <s v="滑油量写错位置"/>
    <s v="20181025，6602航后李志成填写滑油量写错位置，放行复查发现告知修改，报告人：徐海"/>
    <s v="现场纠正处理"/>
    <m/>
    <m/>
    <x v="5"/>
    <x v="4"/>
    <x v="1"/>
    <m/>
    <s v="李志成"/>
    <m/>
    <m/>
    <x v="5"/>
    <e v="#N/A"/>
    <e v="#N/A"/>
    <x v="3"/>
    <e v="#N/A"/>
    <e v="#N/A"/>
  </r>
  <r>
    <n v="173"/>
    <x v="18"/>
    <x v="2"/>
    <s v="浦东C组"/>
    <s v="机组遗漏物品漏检"/>
    <s v="20181025，6341飞机机械员任佳乐，检查驾驶舱未发现机组遗漏物品，后经邱丽复查发现取走，险酿FOD，报告人:邱丽"/>
    <s v="现场纠正处理"/>
    <m/>
    <m/>
    <x v="20"/>
    <x v="56"/>
    <x v="2"/>
    <m/>
    <s v="任佳乐"/>
    <m/>
    <m/>
    <x v="3"/>
    <e v="#N/A"/>
    <e v="#N/A"/>
    <x v="3"/>
    <e v="#N/A"/>
    <e v="#N/A"/>
  </r>
  <r>
    <n v="174"/>
    <x v="18"/>
    <x v="2"/>
    <s v="浦东C组"/>
    <s v="点火导线与附近管子有接触"/>
    <s v="2018年10月25日，B-1645飞机航后执行点火嘴检查工作，机械员汪挺在装右发右侧点火嘴时，点火导线与附近管子有接触，未能及时发现，后经放行人员冯晨检查后发现，随后及时恢复到正确位置。   报告人：汪挺"/>
    <s v="现场纠正处理。"/>
    <m/>
    <m/>
    <x v="22"/>
    <x v="57"/>
    <x v="1"/>
    <m/>
    <s v="汪挺"/>
    <m/>
    <m/>
    <x v="2"/>
    <e v="#N/A"/>
    <e v="#N/A"/>
    <x v="2"/>
    <e v="#N/A"/>
    <e v="#N/A"/>
  </r>
  <r>
    <n v="175"/>
    <x v="18"/>
    <x v="2"/>
    <s v="浦东C组"/>
    <s v="工作中断导致密封胶失效"/>
    <s v="20181025.B-1645飞机航后执行撤FC-前起落架支柱左侧和右侧INFLATE TYRES WITH NITROGEN ONLY&quot;标牌工作。本机机械员汪挺将密封胶搅拌均匀后被孔探人员要求协助孔探，未能立即执行该工作，导致密封胶失效，重新领取封胶延误工时。 报告人：王进"/>
    <s v="现场纠正处理，班组通报学习"/>
    <m/>
    <m/>
    <x v="19"/>
    <x v="39"/>
    <x v="2"/>
    <m/>
    <s v="汪挺"/>
    <m/>
    <m/>
    <x v="2"/>
    <e v="#N/A"/>
    <e v="#N/A"/>
    <x v="2"/>
    <e v="#N/A"/>
    <e v="#N/A"/>
  </r>
  <r>
    <n v="176"/>
    <x v="18"/>
    <x v="2"/>
    <s v="浦东C组"/>
    <s v="工作准备不足延误工时"/>
    <s v="20181025.B-6338飞机航后更换二号刹车，机械员贾海龙工具准备严重不足(缺新款千斤顶撬棒，放油桶，润滑脂)，导致更换工作开展延误一小时！_x000a_报告人:王进"/>
    <s v="现场纠正处理，通报学习"/>
    <m/>
    <m/>
    <x v="7"/>
    <x v="6"/>
    <x v="2"/>
    <m/>
    <s v="贾海龙"/>
    <m/>
    <m/>
    <x v="5"/>
    <e v="#N/A"/>
    <e v="#N/A"/>
    <x v="5"/>
    <e v="#N/A"/>
    <e v="#N/A"/>
  </r>
  <r>
    <n v="177"/>
    <x v="18"/>
    <x v="2"/>
    <s v="浦东C组"/>
    <s v="工作准备不足延误工时"/>
    <s v="20181021 B1006航后 机械员叶顺，mcc指令单更换后厨房一号烤箱，在工作准备时已告知他需要提前把烤箱螺钉领新的（螺钉易花）。到更换时发现他没有提新的钉，导致后面又得提螺钉花费了长时间等待航材。已告诉他哪怕又不上也先领着这样提高工作效率。报告人：许庆金"/>
    <s v="现场纠正教育，通报学习"/>
    <m/>
    <m/>
    <x v="13"/>
    <x v="20"/>
    <x v="1"/>
    <m/>
    <s v="叶顺"/>
    <m/>
    <m/>
    <x v="2"/>
    <e v="#N/A"/>
    <e v="#N/A"/>
    <x v="3"/>
    <e v="#N/A"/>
    <e v="#N/A"/>
  </r>
  <r>
    <n v="178"/>
    <x v="18"/>
    <x v="2"/>
    <s v="浦东C组"/>
    <s v="过早撤除前轮挡"/>
    <s v="20181022 B9978石德保在拖把还没连上拖车时把前轮的中的一个轮挡撤掉，已告知他。报告人：许庆金"/>
    <s v="现场纠正处理"/>
    <m/>
    <m/>
    <x v="10"/>
    <x v="9"/>
    <x v="1"/>
    <m/>
    <s v="石德保"/>
    <m/>
    <m/>
    <x v="4"/>
    <e v="#N/A"/>
    <e v="#N/A"/>
    <x v="3"/>
    <e v="#N/A"/>
    <e v="#N/A"/>
  </r>
  <r>
    <n v="179"/>
    <x v="18"/>
    <x v="2"/>
    <s v="浦东C组"/>
    <s v="工作准备不足，造成航后工作没能彻底完成"/>
    <s v="21081017,B-6921航后，工作：1项MCC指令更换座椅作动筒，2进港后发现外站反馈两侧LOGO灯不亮。机械员汪挺因LOGO灯阅读工卡不仔细导致工作准备不足，加之作动筒更换因销钉变形进度缓慢，造成工时严重增加，飞机航后22:17进港，航前06:20，最终右侧LOGO灯因螺钉头打滑金工处理时间不够办理DD。_x000a_报告人：汪挺_x000a_事后调查得知，机械员汪挺明知当晚身患感冒，可能导致工作状态不佳，却没主动上报情况、汇报工作进度请求支援，是造成航后工作没能彻底完成的主要原因。"/>
    <s v="班组通报批评学习"/>
    <m/>
    <m/>
    <x v="21"/>
    <x v="22"/>
    <x v="1"/>
    <m/>
    <s v="汪挺"/>
    <m/>
    <m/>
    <x v="2"/>
    <e v="#N/A"/>
    <e v="#N/A"/>
    <x v="2"/>
    <e v="#N/A"/>
    <e v="#N/A"/>
  </r>
  <r>
    <n v="180"/>
    <x v="19"/>
    <x v="1"/>
    <s v="浦东B组"/>
    <s v="短停未借手电"/>
    <s v="9957四点半短停未借手电，放行发现后及时纠正"/>
    <s v="当场整改"/>
    <m/>
    <m/>
    <x v="7"/>
    <x v="6"/>
    <x v="2"/>
    <m/>
    <s v="未填写"/>
    <m/>
    <m/>
    <x v="0"/>
    <e v="#N/A"/>
    <e v="#N/A"/>
    <x v="0"/>
    <e v="#N/A"/>
    <e v="#N/A"/>
  </r>
  <r>
    <n v="181"/>
    <x v="19"/>
    <x v="1"/>
    <s v="浦东B组"/>
    <s v="工具摆放不当"/>
    <s v="B1645航后内六角组套直接摆放在驾驶舱中央操纵台"/>
    <s v="当场纠正"/>
    <m/>
    <m/>
    <x v="15"/>
    <x v="38"/>
    <x v="2"/>
    <m/>
    <s v="未填写"/>
    <m/>
    <m/>
    <x v="0"/>
    <e v="#N/A"/>
    <e v="#N/A"/>
    <x v="0"/>
    <e v="#N/A"/>
    <e v="#N/A"/>
  </r>
  <r>
    <n v="182"/>
    <x v="19"/>
    <x v="1"/>
    <s v="浦东B组"/>
    <s v="航后检查配平螺钉"/>
    <s v="B1645右发震动值高，航后检查配平螺钉直接踩踏在进气道未进行保护。"/>
    <s v="航后当场纠正"/>
    <m/>
    <m/>
    <x v="23"/>
    <x v="53"/>
    <x v="1"/>
    <m/>
    <s v="未填写"/>
    <m/>
    <m/>
    <x v="0"/>
    <e v="#N/A"/>
    <e v="#N/A"/>
    <x v="0"/>
    <e v="#N/A"/>
    <e v="#N/A"/>
  </r>
  <r>
    <n v="183"/>
    <x v="19"/>
    <x v="1"/>
    <s v="浦东B组"/>
    <s v="6381飞机航后3号乘务员座椅固定销脱开未检出"/>
    <s v="6381飞机航后3号乘务员座椅固定销脱开未检出，发现后立即修复"/>
    <s v="立即纠正"/>
    <m/>
    <m/>
    <x v="4"/>
    <x v="23"/>
    <x v="1"/>
    <m/>
    <s v="未填写"/>
    <m/>
    <m/>
    <x v="0"/>
    <e v="#N/A"/>
    <e v="#N/A"/>
    <x v="0"/>
    <e v="#N/A"/>
    <e v="#N/A"/>
  </r>
  <r>
    <n v="184"/>
    <x v="19"/>
    <x v="1"/>
    <s v="浦东B组"/>
    <s v="6381飞机航后VBV润滑工作开包皮未使用保护套"/>
    <s v="6381飞机1发润滑vbv工作时机械员未使用包皮保护套，现场工具已借，立即纠正"/>
    <s v="立即纠正"/>
    <m/>
    <m/>
    <x v="19"/>
    <x v="10"/>
    <x v="1"/>
    <m/>
    <s v="未填写"/>
    <m/>
    <m/>
    <x v="0"/>
    <e v="#N/A"/>
    <e v="#N/A"/>
    <x v="0"/>
    <e v="#N/A"/>
    <e v="#N/A"/>
  </r>
  <r>
    <n v="185"/>
    <x v="20"/>
    <x v="2"/>
    <s v="浦东C组"/>
    <s v="拔出跳开关后未安装跳开关卡子"/>
    <s v="2018.10.29，9957飞清洁烤箱，黄金林拔完跳开关后未挂跳开关卡子，放行发现及时处理。报告人:陈骋"/>
    <s v="班组通报学习"/>
    <m/>
    <m/>
    <x v="19"/>
    <x v="58"/>
    <x v="2"/>
    <m/>
    <s v="黄金林"/>
    <m/>
    <m/>
    <x v="1"/>
    <e v="#N/A"/>
    <e v="#N/A"/>
    <x v="3"/>
    <e v="#N/A"/>
    <e v="#N/A"/>
  </r>
  <r>
    <n v="186"/>
    <x v="20"/>
    <x v="2"/>
    <s v="浦东C组"/>
    <s v="安装unit上的管子时未使用双扳手"/>
    <s v="2018.10.29，6962安装客舱压力开关时，机械员蔡士晖在安装unit上的管子时未使用双扳手，管子力矩为unit力矩近两倍，经提醒后更正。_x000a_报告人：陈骋"/>
    <s v="现场纠正处理"/>
    <m/>
    <m/>
    <x v="19"/>
    <x v="59"/>
    <x v="1"/>
    <m/>
    <s v="蔡士晖"/>
    <m/>
    <m/>
    <x v="6"/>
    <e v="#N/A"/>
    <e v="#N/A"/>
    <x v="2"/>
    <e v="#N/A"/>
    <e v="#N/A"/>
  </r>
  <r>
    <n v="187"/>
    <x v="21"/>
    <x v="3"/>
    <s v="浦东D组"/>
    <s v="FLB飞机号填写错误"/>
    <s v="10.29 1645短停，放行签署FLB飞机号填写错误，填写成1002。机组签署好放行，本机工作人员撕黄页时发现并立即通知放行人员修改纠正"/>
    <s v="本机工作人员撕黄页时发现并立即通知放行人员纠正"/>
    <m/>
    <m/>
    <x v="5"/>
    <x v="4"/>
    <x v="1"/>
    <m/>
    <s v="未填写"/>
    <m/>
    <m/>
    <x v="0"/>
    <e v="#N/A"/>
    <e v="#N/A"/>
    <x v="0"/>
    <e v="#N/A"/>
    <e v="#N/A"/>
  </r>
  <r>
    <n v="188"/>
    <x v="21"/>
    <x v="3"/>
    <s v="浦东D组"/>
    <s v="工具箱未扣紧锁好"/>
    <s v="10.26 8587短停，工作者从短停工具箱拿好工具后未把工具箱扣紧锁好，容易造成工具洒落"/>
    <s v="放行检查发现并当场批评教育，及时纠正，把工具箱扣紧锁好"/>
    <m/>
    <m/>
    <x v="23"/>
    <x v="53"/>
    <x v="1"/>
    <m/>
    <s v="未填写"/>
    <m/>
    <m/>
    <x v="0"/>
    <e v="#N/A"/>
    <e v="#N/A"/>
    <x v="0"/>
    <e v="#N/A"/>
    <e v="#N/A"/>
  </r>
  <r>
    <n v="189"/>
    <x v="21"/>
    <x v="3"/>
    <s v="浦东D组"/>
    <s v="FC单未及时关闭"/>
    <s v="10.26 1871航后后厨房1号烤箱撤FC单，工作完成后，FC单未及时关闭，叶东旭"/>
    <s v="放行检查发现并通知工作者及时关闭FC单"/>
    <m/>
    <m/>
    <x v="18"/>
    <x v="32"/>
    <x v="1"/>
    <m/>
    <s v="叶东旭"/>
    <m/>
    <m/>
    <x v="9"/>
    <e v="#N/A"/>
    <e v="#N/A"/>
    <x v="2"/>
    <e v="#N/A"/>
    <e v="#N/A"/>
  </r>
  <r>
    <n v="190"/>
    <x v="21"/>
    <x v="3"/>
    <s v="浦东D组"/>
    <s v="TLB录入未录英文"/>
    <s v="10.26 6602航后周检TLB录入未录入英文 李少华"/>
    <s v="放行检查发现并纠正"/>
    <m/>
    <m/>
    <x v="5"/>
    <x v="45"/>
    <x v="1"/>
    <m/>
    <s v="李少华"/>
    <m/>
    <m/>
    <x v="8"/>
    <e v="#N/A"/>
    <e v="#N/A"/>
    <x v="5"/>
    <e v="#N/A"/>
    <e v="#N/A"/>
  </r>
  <r>
    <n v="191"/>
    <x v="22"/>
    <x v="3"/>
    <s v="浦东D组"/>
    <s v="未仔细检查确认维修记录，导致工作重复执行"/>
    <s v="10.31 6736飞机四小时过站，工作者上飞机未第一时间仔细检查记录本，导致周检工作重复执行。徐玉芝 王洋"/>
    <s v="早会宣贯并批评当时工作者，工作前一定要做好工作准备，上飞机因第一时间仔细检查记录本"/>
    <m/>
    <m/>
    <x v="0"/>
    <x v="0"/>
    <x v="0"/>
    <m/>
    <s v="徐玉芝"/>
    <s v="王洋"/>
    <m/>
    <x v="7"/>
    <e v="#N/A"/>
    <e v="#N/A"/>
    <x v="4"/>
    <e v="#N/A"/>
    <e v="#N/A"/>
  </r>
  <r>
    <n v="192"/>
    <x v="22"/>
    <x v="2"/>
    <s v="浦东C组"/>
    <s v="换刹车准备工作不足"/>
    <s v="2018.11.02  B-8956航后，张波在换3号刹车准备工作不足，漏借保险丝和撬棒，导致换刹车过程中回办公室借工具。   _x000a_报告人 ：姚强"/>
    <s v="现场纠正处理"/>
    <m/>
    <m/>
    <x v="7"/>
    <x v="6"/>
    <x v="2"/>
    <m/>
    <s v="张波"/>
    <m/>
    <m/>
    <x v="5"/>
    <e v="#N/A"/>
    <e v="#N/A"/>
    <x v="3"/>
    <e v="#N/A"/>
    <e v="#N/A"/>
  </r>
  <r>
    <n v="193"/>
    <x v="22"/>
    <x v="2"/>
    <s v="浦东C组"/>
    <s v="未确认停机线导致飞机停错停机线。"/>
    <s v="2018.11.02  B-1645飞机为321，航后未确认停机线导致飞机停错在320停机线。_x000a_报告人:赵江涛！"/>
    <s v="后联系牵引车拖至321停机线，班组通报。"/>
    <m/>
    <m/>
    <x v="8"/>
    <x v="47"/>
    <x v="1"/>
    <m/>
    <s v="赵江涛"/>
    <m/>
    <m/>
    <x v="4"/>
    <e v="#N/A"/>
    <e v="#N/A"/>
    <x v="6"/>
    <e v="#N/A"/>
    <e v="#N/A"/>
  </r>
  <r>
    <n v="194"/>
    <x v="22"/>
    <x v="2"/>
    <s v="浦东C组"/>
    <s v="软件版本号填写错误"/>
    <s v="2018.11.2 B-6962航后加载导航数据库，机械员汪挺写本写错版本号，放行复查发现处理。报告人：倪志军"/>
    <s v="现场纠正处理"/>
    <m/>
    <m/>
    <x v="5"/>
    <x v="4"/>
    <x v="1"/>
    <m/>
    <s v="汪挺"/>
    <m/>
    <m/>
    <x v="2"/>
    <e v="#N/A"/>
    <e v="#N/A"/>
    <x v="2"/>
    <e v="#N/A"/>
    <e v="#N/A"/>
  </r>
  <r>
    <n v="195"/>
    <x v="22"/>
    <x v="2"/>
    <s v="浦东C组"/>
    <s v="12F座椅下救生衣掉落漏检"/>
    <s v="2018.11.02  B-6381，机械员刘永得航后未检查到12F座椅下救生衣掉落，放行复查发现处理。报告人:赵江涛！"/>
    <s v="现场纠正处理"/>
    <m/>
    <m/>
    <x v="4"/>
    <x v="36"/>
    <x v="2"/>
    <m/>
    <s v="刘永得"/>
    <m/>
    <m/>
    <x v="1"/>
    <e v="#N/A"/>
    <e v="#N/A"/>
    <x v="3"/>
    <e v="#N/A"/>
    <e v="#N/A"/>
  </r>
  <r>
    <n v="196"/>
    <x v="22"/>
    <x v="2"/>
    <s v="浦东航线"/>
    <s v="三本检查遗忘FLB"/>
    <s v="20181102 B8407航后顾琛奕忘记查看flb是否到期，放行后检查出来更换。报告人：许庆金"/>
    <s v="现场纠正处理"/>
    <m/>
    <m/>
    <x v="1"/>
    <x v="60"/>
    <x v="1"/>
    <m/>
    <s v="顾琛奕"/>
    <m/>
    <m/>
    <x v="2"/>
    <e v="#N/A"/>
    <e v="#N/A"/>
    <x v="3"/>
    <e v="#N/A"/>
    <e v="#N/A"/>
  </r>
  <r>
    <n v="197"/>
    <x v="23"/>
    <x v="1"/>
    <s v="浦东B组"/>
    <s v="航前油单未交接给机组"/>
    <s v="2018.11.2，航前79机位B6962飞机，机械员签完油单后放入口袋，没有及时放到驾驶舱，导致机组后面打电话找油单。机械员从定检调至航线不熟悉流程，后告知机械员签完油单需放到驾驶舱小桌板上。"/>
    <m/>
    <m/>
    <m/>
    <x v="0"/>
    <x v="0"/>
    <x v="0"/>
    <m/>
    <s v="未填写"/>
    <m/>
    <m/>
    <x v="0"/>
    <e v="#N/A"/>
    <e v="#N/A"/>
    <x v="0"/>
    <e v="#N/A"/>
    <e v="#N/A"/>
  </r>
  <r>
    <n v="198"/>
    <x v="23"/>
    <x v="1"/>
    <s v="浦东B组"/>
    <s v="V2500飞机执行600小时工作时工作准备不充分"/>
    <s v="2018.11.01，B8956飞机航后执行600小时工作包，机械员做工作准备不充分，未借用量杯，后让办公室帮忙重新借用"/>
    <m/>
    <m/>
    <m/>
    <x v="7"/>
    <x v="6"/>
    <x v="2"/>
    <m/>
    <s v="未填写"/>
    <m/>
    <m/>
    <x v="0"/>
    <e v="#N/A"/>
    <e v="#N/A"/>
    <x v="0"/>
    <e v="#N/A"/>
    <e v="#N/A"/>
  </r>
  <r>
    <n v="199"/>
    <x v="23"/>
    <x v="1"/>
    <s v="浦东B组"/>
    <s v="工作准备不充分"/>
    <s v="11.04号短停97机位，B6921飞机短停更换2#主轮保险丝未拿，航材准备不充分。现场纠正。"/>
    <m/>
    <m/>
    <m/>
    <x v="13"/>
    <x v="12"/>
    <x v="2"/>
    <m/>
    <s v="未填写"/>
    <m/>
    <m/>
    <x v="0"/>
    <e v="#N/A"/>
    <e v="#N/A"/>
    <x v="0"/>
    <e v="#N/A"/>
    <e v="#N/A"/>
  </r>
  <r>
    <n v="200"/>
    <x v="23"/>
    <x v="1"/>
    <s v="浦东B组"/>
    <s v="客舱灯管整流器电插头松脱"/>
    <s v="2018.11.02航后在597机位B-1808，客舱灯管不亮，更换灯管后依旧不亮，拆下整流器后未发现后面电插头松脱，申请航材浪费时间。发现后现场纠正，安装电插头后正常。"/>
    <m/>
    <m/>
    <m/>
    <x v="32"/>
    <x v="2"/>
    <x v="2"/>
    <m/>
    <s v="未填写"/>
    <m/>
    <m/>
    <x v="0"/>
    <e v="#N/A"/>
    <e v="#N/A"/>
    <x v="0"/>
    <e v="#N/A"/>
    <e v="#N/A"/>
  </r>
  <r>
    <n v="201"/>
    <x v="24"/>
    <x v="1"/>
    <s v="浦东B组"/>
    <s v="1872短停更换4号主轮，刹车风扇保护罩固定螺钉安装不到位，现场立即纠正"/>
    <s v="11月4日白班1872短停更换4号主轮，刹车风扇保护罩固定螺钉安装不到位"/>
    <s v="现场立即纠正，重新安装固定螺钉，检查正常"/>
    <m/>
    <m/>
    <x v="19"/>
    <x v="10"/>
    <x v="1"/>
    <m/>
    <s v="未填写"/>
    <m/>
    <m/>
    <x v="0"/>
    <e v="#N/A"/>
    <e v="#N/A"/>
    <x v="0"/>
    <e v="#N/A"/>
    <e v="#N/A"/>
  </r>
  <r>
    <n v="202"/>
    <x v="24"/>
    <x v="2"/>
    <s v="浦东C组"/>
    <s v="乌鲁木齐航班未带滑油未带补充工作单"/>
    <s v="2018.11.05  B-8408航前，飞机执行浦东飞乌鲁木齐航班，计划飞行时间5H，航前人员曹祎科，黄金林未带滑油未带补充工作单。报告人:赵江涛！"/>
    <s v="现场纠正处理，班组通报学习"/>
    <m/>
    <m/>
    <x v="31"/>
    <x v="61"/>
    <x v="1"/>
    <m/>
    <s v="曹祎科"/>
    <s v="黄金林"/>
    <m/>
    <x v="1"/>
    <s v="C6"/>
    <e v="#N/A"/>
    <x v="2"/>
    <s v="机一"/>
    <e v="#N/A"/>
  </r>
  <r>
    <n v="203"/>
    <x v="24"/>
    <x v="2"/>
    <s v="浦东C组"/>
    <s v="填写TLB前未检查单号连续性"/>
    <s v="2018.11.05  B-6962飞机4小时，机械员葛凯填写4H胎压TLB，直接跳过一页空白写到下一页，后经放行复查发现，作废前一页。报告人:赵江涛！"/>
    <s v="现场纠正处理"/>
    <m/>
    <m/>
    <x v="5"/>
    <x v="4"/>
    <x v="1"/>
    <m/>
    <s v="葛凯"/>
    <m/>
    <m/>
    <x v="2"/>
    <e v="#N/A"/>
    <e v="#N/A"/>
    <x v="3"/>
    <e v="#N/A"/>
    <e v="#N/A"/>
  </r>
  <r>
    <n v="204"/>
    <x v="24"/>
    <x v="2"/>
    <s v="浦东C组"/>
    <s v="接班未对航材件号确认"/>
    <s v="20181102，6619飞机航后执行更换FAP.接班人员邱丽未对D组交班航材FAP件号适用性进行确认，后续发现重新领用，造成工时大量延误，自查人，邱丽"/>
    <s v="现场纠正处理，班组通报学习"/>
    <m/>
    <m/>
    <x v="0"/>
    <x v="0"/>
    <x v="0"/>
    <m/>
    <s v="邱丽"/>
    <m/>
    <m/>
    <x v="3"/>
    <e v="#N/A"/>
    <e v="#N/A"/>
    <x v="4"/>
    <e v="#N/A"/>
    <e v="#N/A"/>
  </r>
  <r>
    <n v="205"/>
    <x v="25"/>
    <x v="1"/>
    <s v="浦东B组"/>
    <s v="6787飞机5日航后客舱救身衣脱落未检出"/>
    <s v="11月5日6787飞机航后客舱救身衣脱落未检查出来，发现后立即纠正"/>
    <s v="立即纠正"/>
    <m/>
    <m/>
    <x v="4"/>
    <x v="36"/>
    <x v="2"/>
    <m/>
    <s v="未填写"/>
    <m/>
    <m/>
    <x v="0"/>
    <e v="#N/A"/>
    <e v="#N/A"/>
    <x v="0"/>
    <e v="#N/A"/>
    <e v="#N/A"/>
  </r>
  <r>
    <n v="206"/>
    <x v="25"/>
    <x v="3"/>
    <s v="浦东D组"/>
    <s v="未按照工卡要求记录部件件序号"/>
    <s v="11.03 8408航后，左发进气道凹坑重复检查工卡要求填写进气道件号和序号，工作者漏填，发现后按工卡要求填写  叶东旭"/>
    <s v="工作者交还工卡前复查发现，并按工卡要求填写进气道件序号"/>
    <m/>
    <m/>
    <x v="5"/>
    <x v="5"/>
    <x v="1"/>
    <m/>
    <s v="叶东旭"/>
    <m/>
    <m/>
    <x v="9"/>
    <e v="#N/A"/>
    <e v="#N/A"/>
    <x v="2"/>
    <e v="#N/A"/>
    <e v="#N/A"/>
  </r>
  <r>
    <n v="207"/>
    <x v="25"/>
    <x v="3"/>
    <s v="浦东D组"/>
    <s v="航前驾驶舱发现垫片"/>
    <s v="11.03 8317航后，驾驶舱工作环境混乱，工作者离机工作不到位，航前中央操纵台上发现垫片  王帅"/>
    <s v="航前检查发现并及时处理，重新对当事机械员进行评估，班组内部考核，白班宣贯，加强工作环境管理和离机程序执行到位"/>
    <m/>
    <m/>
    <x v="0"/>
    <x v="0"/>
    <x v="0"/>
    <m/>
    <s v="王帅"/>
    <m/>
    <m/>
    <x v="0"/>
    <e v="#N/A"/>
    <e v="#N/A"/>
    <x v="0"/>
    <e v="#N/A"/>
    <e v="#N/A"/>
  </r>
  <r>
    <n v="208"/>
    <x v="25"/>
    <x v="3"/>
    <s v="浦东D组"/>
    <s v="航后推梯架使用完后，未推至安全区域"/>
    <s v="11.03 8957航后，机械员推梯架放水后，未将梯架推至安全区域内，容易造成航空器损伤  庞天舒"/>
    <s v="放行检查发现并纠正，白班宣贯，工作完成后，或无人监护梯架时，梯架必须推回至安全区域内并锁定好"/>
    <m/>
    <m/>
    <x v="9"/>
    <x v="8"/>
    <x v="2"/>
    <m/>
    <s v="庞天舒"/>
    <m/>
    <m/>
    <x v="7"/>
    <e v="#N/A"/>
    <e v="#N/A"/>
    <x v="1"/>
    <e v="#N/A"/>
    <e v="#N/A"/>
  </r>
  <r>
    <n v="209"/>
    <x v="25"/>
    <x v="3"/>
    <s v="浦东D组"/>
    <s v="航后旅客救生衣掉落漏检"/>
    <s v="11.03 6736航后，旅客座椅下救生衣掉落，工作者未检查到"/>
    <s v="放行检查发现并纠正，白班宣贯"/>
    <m/>
    <m/>
    <x v="4"/>
    <x v="36"/>
    <x v="2"/>
    <m/>
    <s v="未填写"/>
    <m/>
    <m/>
    <x v="0"/>
    <e v="#N/A"/>
    <e v="#N/A"/>
    <x v="0"/>
    <e v="#N/A"/>
    <e v="#N/A"/>
  </r>
  <r>
    <n v="210"/>
    <x v="25"/>
    <x v="3"/>
    <s v="浦东D组"/>
    <s v="航后关闭FC未填写CLB（CLB有相关记录）"/>
    <s v="11.03 1872航后，关闭FC未填写CLB（CLB有相关记录），只填写TLB，刘辉煌"/>
    <s v="放行检查发现并纠正，白班宣贯"/>
    <m/>
    <m/>
    <x v="5"/>
    <x v="4"/>
    <x v="1"/>
    <m/>
    <s v="刘辉煌"/>
    <m/>
    <m/>
    <x v="7"/>
    <e v="#N/A"/>
    <e v="#N/A"/>
    <x v="5"/>
    <e v="#N/A"/>
    <e v="#N/A"/>
  </r>
  <r>
    <n v="211"/>
    <x v="25"/>
    <x v="3"/>
    <s v="浦东D组"/>
    <s v="计算机拆装未准备电子清洁剂"/>
    <s v="11.03 8539航后飞机，对串FLSCU工作，工作准备不足，未准备电子清洁剂"/>
    <s v="放行检查发现并纠正，领用电子清洁剂"/>
    <m/>
    <m/>
    <x v="13"/>
    <x v="12"/>
    <x v="2"/>
    <m/>
    <s v="未填写"/>
    <m/>
    <m/>
    <x v="0"/>
    <e v="#N/A"/>
    <e v="#N/A"/>
    <x v="0"/>
    <e v="#N/A"/>
    <e v="#N/A"/>
  </r>
  <r>
    <n v="212"/>
    <x v="25"/>
    <x v="3"/>
    <s v="浦东D组"/>
    <s v="拆装盖板风险意识不足"/>
    <s v="11.03 6341飞机航后更换FCV1工作，拆开相应盖板后，未将盖板完全拆下放好，而是用盖板绳索吊在机腹下，容易造成工作中意外碰伤或者绳索断裂脱落造成损伤  徐玉芝  梁栋"/>
    <s v="放行意识到风险后立即终止工作，拆下盖板并放置到安全区域"/>
    <m/>
    <m/>
    <x v="19"/>
    <x v="2"/>
    <x v="2"/>
    <m/>
    <s v="徐玉芝"/>
    <s v="梁栋"/>
    <m/>
    <x v="7"/>
    <s v="D5"/>
    <e v="#N/A"/>
    <x v="4"/>
    <s v="放行"/>
    <e v="#N/A"/>
  </r>
  <r>
    <n v="213"/>
    <x v="26"/>
    <x v="1"/>
    <s v="浦东B组"/>
    <s v="航材使用不正确"/>
    <s v="2018.11.05航后，B1645在600机位，机械员换轮使用1.0MM保险丝不符合手册要求，现成纠正改用0.8MM."/>
    <m/>
    <m/>
    <m/>
    <x v="13"/>
    <x v="20"/>
    <x v="1"/>
    <m/>
    <s v="未填写"/>
    <m/>
    <m/>
    <x v="0"/>
    <e v="#N/A"/>
    <e v="#N/A"/>
    <x v="0"/>
    <e v="#N/A"/>
    <e v="#N/A"/>
  </r>
  <r>
    <n v="214"/>
    <x v="26"/>
    <x v="1"/>
    <s v="浦东航线"/>
    <s v="航前牵引杆随意摆放"/>
    <s v="6338航前牵引杆随意摆放在飞机前起落架前方约2米处，且未放置轮挡或采取其他保护措施。由于机场设计桥位82自带斜坡（飞机处于斜坡下方），如果牵引杆顺着斜坡下滑将会撞上飞机前起落架。"/>
    <s v="现场已纠正，现场维修人员立即将牵引杆放置到规定地点"/>
    <m/>
    <m/>
    <x v="0"/>
    <x v="0"/>
    <x v="0"/>
    <m/>
    <s v="N/A"/>
    <m/>
    <m/>
    <x v="0"/>
    <e v="#N/A"/>
    <e v="#N/A"/>
    <x v="0"/>
    <e v="#N/A"/>
    <e v="#N/A"/>
  </r>
  <r>
    <n v="215"/>
    <x v="27"/>
    <x v="1"/>
    <s v="浦东B组"/>
    <s v="B9957飞机办理FC只填写了CLB，未填写TLB"/>
    <s v="11.04，B9957飞机短停乘务员写本，当机放行人员由于个人疏忽遗忘，办理FC(SG)316312，只填写了CLB（10074292），未填写TLB。后飞机被南京机务发现。"/>
    <s v="1：个人接受批评和再教育_x000a_2：班组重新学习：关于客舱设备保留记录本填写要求的通告"/>
    <m/>
    <m/>
    <x v="5"/>
    <x v="4"/>
    <x v="1"/>
    <m/>
    <s v="未填写"/>
    <m/>
    <m/>
    <x v="0"/>
    <e v="#N/A"/>
    <e v="#N/A"/>
    <x v="0"/>
    <e v="#N/A"/>
    <e v="#N/A"/>
  </r>
  <r>
    <n v="216"/>
    <x v="27"/>
    <x v="2"/>
    <s v="浦东C组"/>
    <s v="经验欠缺导致安装费时"/>
    <s v="2018.11.06 B-6901 机械员蔡士晖更换发动机-APU火警面板，后面有6个电插头，未贴便于恢复的标识，虽然电缆上有标识，但是位置不易接近查看，导致安装费时。报告人：陈晓一"/>
    <s v="班组宣贯学习"/>
    <m/>
    <m/>
    <x v="19"/>
    <x v="39"/>
    <x v="2"/>
    <m/>
    <s v="蔡士晖"/>
    <m/>
    <m/>
    <x v="6"/>
    <e v="#N/A"/>
    <e v="#N/A"/>
    <x v="2"/>
    <e v="#N/A"/>
    <e v="#N/A"/>
  </r>
  <r>
    <n v="217"/>
    <x v="27"/>
    <x v="2"/>
    <s v="浦东C组"/>
    <s v="交接检查不到位"/>
    <s v="2018.11.06 B-6341 航后前货舱门操作手柄盖板未关，机械员接班后未发现。接班人：刘永德，报告人：倪志军"/>
    <s v="班组宣贯"/>
    <m/>
    <m/>
    <x v="0"/>
    <x v="0"/>
    <x v="0"/>
    <m/>
    <s v="刘永得"/>
    <m/>
    <m/>
    <x v="1"/>
    <e v="#N/A"/>
    <e v="#N/A"/>
    <x v="3"/>
    <e v="#N/A"/>
    <e v="#N/A"/>
  </r>
  <r>
    <n v="218"/>
    <x v="27"/>
    <x v="2"/>
    <s v="浦东C组"/>
    <s v="航后收尾未放置防撞锥"/>
    <s v="2018.11.07   B-6311航前，机械员刘磊发现飞机未放置防撞锥，后调查6号夜班有试车工作，试车结束后当机人员遗忘恢复防撞锥，责任人：揭俊超，王威。报告人：赵江涛！"/>
    <s v="班组通报警示，约谈当事人。"/>
    <m/>
    <m/>
    <x v="25"/>
    <x v="62"/>
    <x v="2"/>
    <m/>
    <s v="揭俊超"/>
    <s v="王威"/>
    <m/>
    <x v="2"/>
    <s v="C3"/>
    <e v="#N/A"/>
    <x v="4"/>
    <s v="机二"/>
    <e v="#N/A"/>
  </r>
  <r>
    <n v="219"/>
    <x v="27"/>
    <x v="2"/>
    <s v="浦东C组"/>
    <s v="漏领一份指令单"/>
    <s v="20181106，1647航后机械员贾海龙核对系统工作后，漏领一份指令单，后续回办公室领取，造成工时浪费，报告人：徐海"/>
    <s v="现场纠正处理"/>
    <m/>
    <m/>
    <x v="21"/>
    <x v="30"/>
    <x v="1"/>
    <m/>
    <s v="贾海龙"/>
    <m/>
    <m/>
    <x v="5"/>
    <e v="#N/A"/>
    <e v="#N/A"/>
    <x v="5"/>
    <e v="#N/A"/>
    <e v="#N/A"/>
  </r>
  <r>
    <n v="220"/>
    <x v="27"/>
    <x v="2"/>
    <s v="浦东C组"/>
    <s v="工作提前执行"/>
    <s v="2018.11.07 航前  B-8036东京回港四小时过站，机械员王灶林接机前系统里查询7日里面有一个更换登机音乐卡工作，状态为待执行，随即飞机落地后执行此工作，后续放行人员赵江涛到办公室反馈该工作，电话通知MCC下发此工作，MCC说这个工作为7号航后的工作，我们提前做了，后续MCC将此工作调至6号下发，以后出去做工作，要自己到系统里查询当晚工作，如果无法确定，可以电话询问MCC！报告人:赵江涛！"/>
    <s v="后续MCC将此工作调至6号下发，班组宣贯工作准备需系统里查询确认当日工作，如果无法确定，可以电话询问MCC！"/>
    <m/>
    <m/>
    <x v="31"/>
    <x v="2"/>
    <x v="2"/>
    <m/>
    <s v="王灶林"/>
    <m/>
    <m/>
    <x v="1"/>
    <e v="#N/A"/>
    <e v="#N/A"/>
    <x v="2"/>
    <e v="#N/A"/>
    <e v="#N/A"/>
  </r>
  <r>
    <n v="221"/>
    <x v="28"/>
    <x v="3"/>
    <s v="浦东D组"/>
    <s v="航后结束，完成最后一次绕机后，未发现108VU面板未关闭"/>
    <s v="10.7  6619航后，工作者完成最后一次绕机，未发现108VU面板未关闭  李少华"/>
    <s v="放行检查发现并当场纠正，白班班组宣贯"/>
    <m/>
    <m/>
    <x v="4"/>
    <x v="13"/>
    <x v="1"/>
    <m/>
    <s v="李少华"/>
    <m/>
    <m/>
    <x v="8"/>
    <e v="#N/A"/>
    <e v="#N/A"/>
    <x v="5"/>
    <e v="#N/A"/>
    <e v="#N/A"/>
  </r>
  <r>
    <n v="222"/>
    <x v="28"/>
    <x v="3"/>
    <s v="浦东D组"/>
    <s v="航后收尾不到位，遗落一根灯管"/>
    <s v="10.7  6311航后离机工作不到位，遗落一根灯管  江小波"/>
    <s v="航前检查发现并拿下飞机，班组批评宣贯"/>
    <m/>
    <m/>
    <x v="15"/>
    <x v="46"/>
    <x v="2"/>
    <m/>
    <s v="江小波"/>
    <m/>
    <m/>
    <x v="10"/>
    <e v="#N/A"/>
    <e v="#N/A"/>
    <x v="2"/>
    <e v="#N/A"/>
    <e v="#N/A"/>
  </r>
  <r>
    <n v="223"/>
    <x v="29"/>
    <x v="1"/>
    <s v="浦东B组"/>
    <s v="航后工卡一项检查不到位"/>
    <s v="2018.11.09，B8407飞机桥位88，机械员在执行航后工卡V2500发动机检查时，有一项打开接近面板检查发动机滑油口盖时未执行到位，后放行人员和该机械员一起打开接近盖板执行检查"/>
    <m/>
    <m/>
    <m/>
    <x v="4"/>
    <x v="10"/>
    <x v="1"/>
    <m/>
    <s v="未填写"/>
    <m/>
    <m/>
    <x v="0"/>
    <e v="#N/A"/>
    <e v="#N/A"/>
    <x v="0"/>
    <e v="#N/A"/>
    <e v="#N/A"/>
  </r>
  <r>
    <n v="224"/>
    <x v="29"/>
    <x v="1"/>
    <s v="浦东B组"/>
    <s v="清洁烤箱完成后，螺钉漏装"/>
    <s v="航后完成烤箱深度清洁后，复原烤箱，后舱有一个烤箱少装一颗螺钉"/>
    <s v="航后放行复查工作完成进度时发现，当场责令工作者重新安装少装的螺钉"/>
    <m/>
    <m/>
    <x v="3"/>
    <x v="13"/>
    <x v="1"/>
    <m/>
    <s v="未填写"/>
    <m/>
    <m/>
    <x v="0"/>
    <e v="#N/A"/>
    <e v="#N/A"/>
    <x v="0"/>
    <e v="#N/A"/>
    <e v="#N/A"/>
  </r>
  <r>
    <n v="225"/>
    <x v="29"/>
    <x v="1"/>
    <s v="浦东B组"/>
    <s v="航后打开右后登机门，未设置防护栏"/>
    <s v="航后打开右后登机门，未设置防护栏"/>
    <s v="现场纠正，设置防护栏"/>
    <m/>
    <m/>
    <x v="22"/>
    <x v="24"/>
    <x v="1"/>
    <m/>
    <s v="未填写"/>
    <m/>
    <m/>
    <x v="0"/>
    <e v="#N/A"/>
    <e v="#N/A"/>
    <x v="0"/>
    <e v="#N/A"/>
    <e v="#N/A"/>
  </r>
  <r>
    <n v="226"/>
    <x v="29"/>
    <x v="1"/>
    <s v="浦东B组"/>
    <s v="航前未提前2小时"/>
    <s v="11月9日航前，绕机机械员未按基地要求提前2小时到达桥位"/>
    <m/>
    <m/>
    <m/>
    <x v="11"/>
    <x v="15"/>
    <x v="2"/>
    <m/>
    <s v="未填写"/>
    <m/>
    <m/>
    <x v="0"/>
    <e v="#N/A"/>
    <e v="#N/A"/>
    <x v="0"/>
    <e v="#N/A"/>
    <e v="#N/A"/>
  </r>
  <r>
    <n v="227"/>
    <x v="29"/>
    <x v="1"/>
    <s v="浦东B组"/>
    <s v="航后绕机检查时外部灯光漏检"/>
    <s v="航后绕机检查时外部灯光漏检，收尾时发现两侧着陆灯不亮"/>
    <s v="现场纠正，立即更换两侧着陆灯"/>
    <m/>
    <m/>
    <x v="4"/>
    <x v="10"/>
    <x v="1"/>
    <m/>
    <s v="未填写"/>
    <m/>
    <m/>
    <x v="0"/>
    <e v="#N/A"/>
    <e v="#N/A"/>
    <x v="0"/>
    <e v="#N/A"/>
    <e v="#N/A"/>
  </r>
  <r>
    <n v="228"/>
    <x v="29"/>
    <x v="1"/>
    <s v="浦东B组"/>
    <s v="工卡内部选项未勾选"/>
    <s v="电台检查工卡，内部防撞系统型号未勾选（漏签）"/>
    <s v="补签完成"/>
    <m/>
    <m/>
    <x v="5"/>
    <x v="5"/>
    <x v="1"/>
    <m/>
    <s v="未填写"/>
    <m/>
    <m/>
    <x v="0"/>
    <e v="#N/A"/>
    <e v="#N/A"/>
    <x v="0"/>
    <e v="#N/A"/>
    <e v="#N/A"/>
  </r>
  <r>
    <n v="229"/>
    <x v="29"/>
    <x v="1"/>
    <s v="浦东B组"/>
    <s v="工卡表头机号机型漏签"/>
    <s v="工卡表头处，未按规定填写机型和机号（漏签）"/>
    <s v="补签完成"/>
    <m/>
    <m/>
    <x v="5"/>
    <x v="5"/>
    <x v="1"/>
    <m/>
    <s v="未填写"/>
    <m/>
    <m/>
    <x v="0"/>
    <e v="#N/A"/>
    <e v="#N/A"/>
    <x v="0"/>
    <e v="#N/A"/>
    <e v="#N/A"/>
  </r>
  <r>
    <n v="230"/>
    <x v="30"/>
    <x v="2"/>
    <s v="浦东C组"/>
    <s v="离机后货仓门没关"/>
    <s v="20181110 B6311航后收飞机机械员葛凯离机工作不到位，后货仓门没关就断电，下机发现用手摇泵关闭。报告人：许庆金"/>
    <s v="班组通报批评，主管约谈"/>
    <m/>
    <m/>
    <x v="4"/>
    <x v="10"/>
    <x v="1"/>
    <m/>
    <s v="葛凯"/>
    <m/>
    <m/>
    <x v="2"/>
    <e v="#N/A"/>
    <e v="#N/A"/>
    <x v="3"/>
    <e v="#N/A"/>
    <e v="#N/A"/>
  </r>
  <r>
    <n v="231"/>
    <x v="30"/>
    <x v="2"/>
    <s v="浦东C组"/>
    <s v="错判工具导致工时超限"/>
    <s v="20181110，B6341飞机航后停留刹车故障排故，机械员王晓林，放行方坤，工作准备阶段未仔细阅读拆装73GG的工卡，未核对MCC给出的辅助信息，错误判断所需工具导致工时超限。报告人:方坤"/>
    <s v="现场纠正处理，班组通报学习"/>
    <m/>
    <m/>
    <x v="7"/>
    <x v="6"/>
    <x v="2"/>
    <m/>
    <s v="王晓林"/>
    <s v="方坤"/>
    <m/>
    <x v="5"/>
    <s v="C5"/>
    <e v="#N/A"/>
    <x v="4"/>
    <s v="放行"/>
    <e v="#N/A"/>
  </r>
  <r>
    <n v="232"/>
    <x v="30"/>
    <x v="2"/>
    <s v="浦东C组"/>
    <s v="工卡签署错误"/>
    <s v="20181111，6962航前，机械员郑雄航前工卡除防冰项目签署N/A，签署错误，正确签署是：如果无需除防冰，直接勾选“否”在签名。已告知修改，报告人：徐海"/>
    <s v="现场纠正处理"/>
    <m/>
    <m/>
    <x v="6"/>
    <x v="5"/>
    <x v="1"/>
    <m/>
    <s v="郑雄"/>
    <m/>
    <m/>
    <x v="6"/>
    <e v="#N/A"/>
    <e v="#N/A"/>
    <x v="4"/>
    <e v="#N/A"/>
    <e v="#N/A"/>
  </r>
  <r>
    <n v="233"/>
    <x v="30"/>
    <x v="2"/>
    <s v="浦东C组"/>
    <s v="更换完前轮未复查新轮胎压"/>
    <s v="2018.11.10，B-8957航后，机械员郝晓磊更换完左前轮时未重新测量新轮子的胎压。报告人：汪幸轶"/>
    <s v="现场纠正处理"/>
    <m/>
    <m/>
    <x v="19"/>
    <x v="10"/>
    <x v="1"/>
    <m/>
    <s v="郝晓磊"/>
    <m/>
    <m/>
    <x v="1"/>
    <e v="#N/A"/>
    <e v="#N/A"/>
    <x v="3"/>
    <e v="#N/A"/>
    <e v="#N/A"/>
  </r>
  <r>
    <n v="234"/>
    <x v="30"/>
    <x v="2"/>
    <s v="浦东C组"/>
    <s v="疏忽导致记录本位置放错"/>
    <s v="2018.11.11，B-1645航前放行发现航后TLB和CLB位置放反，航后机械员郭教育。报告人：倪志军"/>
    <s v="航前纠正处理，班组通报警示"/>
    <m/>
    <m/>
    <x v="4"/>
    <x v="10"/>
    <x v="1"/>
    <m/>
    <s v="郭教育"/>
    <m/>
    <m/>
    <x v="4"/>
    <e v="#N/A"/>
    <e v="#N/A"/>
    <x v="2"/>
    <e v="#N/A"/>
    <e v="#N/A"/>
  </r>
  <r>
    <n v="235"/>
    <x v="30"/>
    <x v="2"/>
    <s v="浦东C组"/>
    <s v="现场管控不足"/>
    <s v="20181110 B6311航后揭俊超拆换外流活门工作现场较为混乱，航材和壁板放在散货仓地板上，地方较小很容易造成踩踏，放行到场后督促整理。报告人：许庆金"/>
    <s v="现场纠正处理。"/>
    <m/>
    <m/>
    <x v="15"/>
    <x v="38"/>
    <x v="2"/>
    <m/>
    <s v="揭俊超"/>
    <m/>
    <m/>
    <x v="2"/>
    <e v="#N/A"/>
    <e v="#N/A"/>
    <x v="4"/>
    <e v="#N/A"/>
    <e v="#N/A"/>
  </r>
  <r>
    <n v="236"/>
    <x v="30"/>
    <x v="2"/>
    <s v="浦东C组"/>
    <s v="拆下日光灯管遗忘在驾驶舱"/>
    <s v="2018.11.11，B-6948四小时过站，机械员高雨在与机组交接完飞机后将日光灯管遗忘在驾驶舱，在下机过程中询问其灯管才想起，返回取下。报告人：汪幸轶"/>
    <s v="现场纠正处理"/>
    <m/>
    <m/>
    <x v="15"/>
    <x v="46"/>
    <x v="2"/>
    <m/>
    <s v="高雨"/>
    <m/>
    <m/>
    <x v="6"/>
    <e v="#N/A"/>
    <e v="#N/A"/>
    <x v="3"/>
    <e v="#N/A"/>
    <e v="#N/A"/>
  </r>
  <r>
    <n v="237"/>
    <x v="30"/>
    <x v="2"/>
    <s v="浦东C组"/>
    <s v="手电放驾驶舱"/>
    <s v="20181110，8235航后，机械员石德保将手电单独放置于驾驶舱地板，已滚到副驾侧座椅左侧，存在风险，已告知不要单独将工具放在驾驶舱，报告人：徐海"/>
    <s v="现场纠正处理，班组宣贯：驾驶舱无维修工作，严禁将工具带入驾驶舱，机上无维修工作，严禁将工具带上飞机，从源头杜绝工具遗忘机上的可能性。"/>
    <m/>
    <m/>
    <x v="15"/>
    <x v="38"/>
    <x v="2"/>
    <m/>
    <s v="石德保"/>
    <m/>
    <m/>
    <x v="4"/>
    <e v="#N/A"/>
    <e v="#N/A"/>
    <x v="3"/>
    <e v="#N/A"/>
    <e v="#N/A"/>
  </r>
  <r>
    <n v="238"/>
    <x v="31"/>
    <x v="1"/>
    <s v="浦东B组"/>
    <s v="检查不到位"/>
    <s v="2018.11.14，B-6787，放行人员施海峰航前新FLB没有及时放上飞机，未检查到位。后及时发现补上新本。"/>
    <m/>
    <m/>
    <m/>
    <x v="1"/>
    <x v="1"/>
    <x v="1"/>
    <m/>
    <s v="施海峰"/>
    <m/>
    <m/>
    <x v="11"/>
    <e v="#N/A"/>
    <e v="#N/A"/>
    <x v="6"/>
    <e v="#N/A"/>
    <e v="#N/A"/>
  </r>
  <r>
    <n v="239"/>
    <x v="32"/>
    <x v="0"/>
    <s v="浦东A组"/>
    <s v="TLB上打叉了，没有写作废，没有签字"/>
    <s v="11月12日机械师航后检查认真发现6860飞机TLB 10268513 和 10268514上有人打叉了，没有写作废，没有签字，没有写日期，发现后已经纠正补上。"/>
    <s v="发现后已经纠正补上"/>
    <m/>
    <m/>
    <x v="0"/>
    <x v="0"/>
    <x v="0"/>
    <m/>
    <s v="未填写"/>
    <m/>
    <m/>
    <x v="0"/>
    <e v="#N/A"/>
    <e v="#N/A"/>
    <x v="0"/>
    <e v="#N/A"/>
    <e v="#N/A"/>
  </r>
  <r>
    <n v="240"/>
    <x v="32"/>
    <x v="0"/>
    <s v="浦东A组"/>
    <s v="关闭保留单未填写英文"/>
    <s v="11月12日6948航后技术员关闭DD316952,FC316367未填写英文，mcc退回补齐英文后重新提交。"/>
    <s v="补齐英文后重新提交。"/>
    <m/>
    <m/>
    <x v="18"/>
    <x v="32"/>
    <x v="1"/>
    <m/>
    <s v="未填写"/>
    <m/>
    <m/>
    <x v="0"/>
    <e v="#N/A"/>
    <e v="#N/A"/>
    <x v="0"/>
    <e v="#N/A"/>
    <e v="#N/A"/>
  </r>
  <r>
    <n v="241"/>
    <x v="32"/>
    <x v="0"/>
    <s v="浦东A组"/>
    <s v="误拔错跳开关"/>
    <s v="11月12日6338飞机航后技术员执行更换LOGO灯工作，误拔错跳开关，发现后立即纠正。"/>
    <s v="发现后立即纠正。"/>
    <m/>
    <m/>
    <x v="19"/>
    <x v="10"/>
    <x v="1"/>
    <m/>
    <s v="未填写"/>
    <m/>
    <m/>
    <x v="0"/>
    <e v="#N/A"/>
    <e v="#N/A"/>
    <x v="0"/>
    <e v="#N/A"/>
    <e v="#N/A"/>
  </r>
  <r>
    <n v="242"/>
    <x v="32"/>
    <x v="0"/>
    <s v="浦东A组"/>
    <s v="未检查出机腹螺钉脱出"/>
    <s v="11月9日6921飞机技术员绕机未检查出机腹螺钉脱出，放行人员检查到位，发现后及时修复。"/>
    <s v="发现后及时修复。"/>
    <m/>
    <m/>
    <x v="4"/>
    <x v="23"/>
    <x v="1"/>
    <m/>
    <s v="未填写"/>
    <m/>
    <m/>
    <x v="0"/>
    <e v="#N/A"/>
    <e v="#N/A"/>
    <x v="0"/>
    <e v="#N/A"/>
    <e v="#N/A"/>
  </r>
  <r>
    <n v="243"/>
    <x v="32"/>
    <x v="0"/>
    <s v="浦东A组"/>
    <s v="借用工具间手套未签字"/>
    <s v="11月7日技术员和机务车司机一名人员借用工具间手套未签字，发现后纠正。 "/>
    <s v="发现后纠正。"/>
    <m/>
    <m/>
    <x v="7"/>
    <x v="63"/>
    <x v="1"/>
    <m/>
    <s v="未填写"/>
    <m/>
    <m/>
    <x v="0"/>
    <e v="#N/A"/>
    <e v="#N/A"/>
    <x v="0"/>
    <e v="#N/A"/>
    <e v="#N/A"/>
  </r>
  <r>
    <n v="244"/>
    <x v="32"/>
    <x v="0"/>
    <s v="浦东A组"/>
    <s v="FLB没撕"/>
    <s v="11月11日短停放行人员发现6736飞机8号FLB没撕，9号10号浦东过夜。 "/>
    <s v="已记录"/>
    <m/>
    <m/>
    <x v="0"/>
    <x v="0"/>
    <x v="0"/>
    <m/>
    <s v="N/A"/>
    <m/>
    <m/>
    <x v="0"/>
    <e v="#N/A"/>
    <e v="#N/A"/>
    <x v="0"/>
    <e v="#N/A"/>
    <e v="#N/A"/>
  </r>
  <r>
    <n v="245"/>
    <x v="32"/>
    <x v="0"/>
    <s v="浦东A组"/>
    <s v="轮胎气压标错"/>
    <s v="11月1日航前检查发现技术员将8235飞机4小时飞机轮胎气压标错，误将320飞机看成321飞机，发现后立即纠正。"/>
    <s v="发现后立即纠正"/>
    <m/>
    <m/>
    <x v="11"/>
    <x v="10"/>
    <x v="1"/>
    <m/>
    <s v="未填写"/>
    <m/>
    <m/>
    <x v="0"/>
    <e v="#N/A"/>
    <e v="#N/A"/>
    <x v="0"/>
    <e v="#N/A"/>
    <e v="#N/A"/>
  </r>
  <r>
    <n v="246"/>
    <x v="32"/>
    <x v="0"/>
    <s v="浦东A组"/>
    <s v="8956FLB签署不完整"/>
    <s v="11月3日8956飞机短停放行人员检查发现外站FLB滑油量和液压油没有签字。"/>
    <s v="已记录"/>
    <m/>
    <m/>
    <x v="0"/>
    <x v="0"/>
    <x v="0"/>
    <m/>
    <s v="N/A"/>
    <m/>
    <m/>
    <x v="0"/>
    <e v="#N/A"/>
    <e v="#N/A"/>
    <x v="0"/>
    <e v="#N/A"/>
    <e v="#N/A"/>
  </r>
  <r>
    <n v="247"/>
    <x v="32"/>
    <x v="0"/>
    <s v="浦东A组"/>
    <s v="未打印amm工卡"/>
    <s v="11月5日1002飞机，mcc指令货仓防腐工作技术员未打印amm工卡，未开始工作，发现后让他立即回去打工卡。"/>
    <s v="发现后让他立即回去打工卡。"/>
    <m/>
    <m/>
    <x v="21"/>
    <x v="30"/>
    <x v="1"/>
    <m/>
    <s v="未填写"/>
    <m/>
    <m/>
    <x v="0"/>
    <e v="#N/A"/>
    <e v="#N/A"/>
    <x v="0"/>
    <e v="#N/A"/>
    <e v="#N/A"/>
  </r>
  <r>
    <n v="248"/>
    <x v="32"/>
    <x v="0"/>
    <s v="浦东A组"/>
    <s v="货舱没有清洁干净"/>
    <s v="11月5日6381飞机前货舱没有清洁干净。"/>
    <s v="发现后立即纠正"/>
    <m/>
    <m/>
    <x v="20"/>
    <x v="64"/>
    <x v="2"/>
    <m/>
    <s v="未填写"/>
    <m/>
    <m/>
    <x v="0"/>
    <e v="#N/A"/>
    <e v="#N/A"/>
    <x v="0"/>
    <e v="#N/A"/>
    <e v="#N/A"/>
  </r>
  <r>
    <n v="249"/>
    <x v="32"/>
    <x v="0"/>
    <s v="浦东A组"/>
    <s v="主轮的风扇保护盖上一颗固定螺钉没有拧紧"/>
    <s v="11月5日B-1872飞机航后按照MCC20181104032 排故，放行人员检查认真，工作中检查发现以前人员将4号主轮的风扇保护盖上一颗固定螺钉没有拧紧，后续按照手册要求紧固。"/>
    <s v="后续按照手册要求紧固。"/>
    <m/>
    <m/>
    <x v="0"/>
    <x v="0"/>
    <x v="0"/>
    <m/>
    <s v="N/A"/>
    <m/>
    <m/>
    <x v="0"/>
    <e v="#N/A"/>
    <e v="#N/A"/>
    <x v="0"/>
    <e v="#N/A"/>
    <e v="#N/A"/>
  </r>
  <r>
    <n v="250"/>
    <x v="32"/>
    <x v="0"/>
    <s v="浦东A组"/>
    <s v="FLB签署不完整"/>
    <s v="10月30日短停放行人员赵国正检查仔细发现63408459飞机FLB:102694外站飞回浦东航班，滑油项工作者未签字。 "/>
    <s v="已记录"/>
    <m/>
    <m/>
    <x v="0"/>
    <x v="0"/>
    <x v="0"/>
    <m/>
    <s v="N/A"/>
    <m/>
    <m/>
    <x v="0"/>
    <e v="#N/A"/>
    <e v="#N/A"/>
    <x v="0"/>
    <e v="#N/A"/>
    <e v="#N/A"/>
  </r>
  <r>
    <n v="251"/>
    <x v="32"/>
    <x v="0"/>
    <s v="浦东A组"/>
    <s v="滑油项工作者未签字"/>
    <s v="10月30日短停放行人员检查仔细发现6340飞机20日FLB:10305416外站飞回浦东航班，滑油项工作者未签字。"/>
    <s v="已记录"/>
    <m/>
    <m/>
    <x v="0"/>
    <x v="0"/>
    <x v="0"/>
    <m/>
    <s v="N/A"/>
    <m/>
    <m/>
    <x v="0"/>
    <e v="#N/A"/>
    <e v="#N/A"/>
    <x v="0"/>
    <e v="#N/A"/>
    <e v="#N/A"/>
  </r>
  <r>
    <n v="252"/>
    <x v="32"/>
    <x v="0"/>
    <s v="浦东A组"/>
    <s v="大气数据切换旋钮没有复位"/>
    <s v="10月30日航前放行人员检查仔细发现6602飞机大气数据切换旋钮没有复位，后恢复正常。"/>
    <s v="后恢复正常。"/>
    <m/>
    <m/>
    <x v="0"/>
    <x v="0"/>
    <x v="0"/>
    <m/>
    <s v="N/A"/>
    <m/>
    <m/>
    <x v="0"/>
    <e v="#N/A"/>
    <e v="#N/A"/>
    <x v="0"/>
    <e v="#N/A"/>
    <e v="#N/A"/>
  </r>
  <r>
    <n v="253"/>
    <x v="32"/>
    <x v="0"/>
    <s v="浦东A组"/>
    <s v="填写CLB时有漏划项"/>
    <s v="10月27日航后8955飞机技术员填写CLB时有漏划项，发现后立即纠正。 "/>
    <s v="发现后立即纠正"/>
    <m/>
    <m/>
    <x v="5"/>
    <x v="4"/>
    <x v="1"/>
    <m/>
    <s v="未填写"/>
    <m/>
    <m/>
    <x v="0"/>
    <e v="#N/A"/>
    <e v="#N/A"/>
    <x v="0"/>
    <e v="#N/A"/>
    <e v="#N/A"/>
  </r>
  <r>
    <n v="254"/>
    <x v="32"/>
    <x v="0"/>
    <s v="浦东A组"/>
    <s v="轮胎气压值未调节到最大值"/>
    <s v="10月28日航前技术员将A321飞机8955航前工卡轮胎气压值未调节到最大值，发现后立即纠正。"/>
    <s v="发现后立即纠正。"/>
    <m/>
    <m/>
    <x v="32"/>
    <x v="2"/>
    <x v="2"/>
    <m/>
    <s v="未填写"/>
    <m/>
    <m/>
    <x v="0"/>
    <e v="#N/A"/>
    <e v="#N/A"/>
    <x v="0"/>
    <e v="#N/A"/>
    <e v="#N/A"/>
  </r>
  <r>
    <n v="255"/>
    <x v="32"/>
    <x v="0"/>
    <s v="浦东A组"/>
    <s v="液压油加油面板绳部分漏出未检查到"/>
    <s v="10月27日8408飞机航后绕机技术员未发现液压油加油面板绳部分漏出未检查到。     "/>
    <s v="发现后立即纠正关好"/>
    <m/>
    <m/>
    <x v="32"/>
    <x v="2"/>
    <x v="2"/>
    <m/>
    <s v="未填写"/>
    <m/>
    <m/>
    <x v="0"/>
    <e v="#N/A"/>
    <e v="#N/A"/>
    <x v="0"/>
    <e v="#N/A"/>
    <e v="#N/A"/>
  </r>
  <r>
    <n v="256"/>
    <x v="32"/>
    <x v="0"/>
    <s v="浦东A组"/>
    <s v="电子舱门824没关好"/>
    <s v="10月27日8955飞机串CIDS计算机，技术员将电子舱门824没关好，发现后立即纠正关好。   "/>
    <s v="发现后立即纠正关好"/>
    <m/>
    <m/>
    <x v="3"/>
    <x v="13"/>
    <x v="1"/>
    <m/>
    <s v="未填写"/>
    <m/>
    <m/>
    <x v="0"/>
    <e v="#N/A"/>
    <e v="#N/A"/>
    <x v="0"/>
    <e v="#N/A"/>
    <e v="#N/A"/>
  </r>
  <r>
    <n v="257"/>
    <x v="32"/>
    <x v="0"/>
    <s v="浦东A组"/>
    <s v="轴螺母垫固定螺钉垫片装反"/>
    <s v="10月27日8587飞机航后技术员工作认真更换右前轮发现以前人员将轴螺母垫固定螺钉垫片装反，后依据工卡重新安装。   "/>
    <s v="依据工卡重新安装"/>
    <m/>
    <m/>
    <x v="0"/>
    <x v="0"/>
    <x v="0"/>
    <m/>
    <s v="未填写"/>
    <m/>
    <m/>
    <x v="0"/>
    <e v="#N/A"/>
    <e v="#N/A"/>
    <x v="0"/>
    <e v="#N/A"/>
    <e v="#N/A"/>
  </r>
  <r>
    <n v="258"/>
    <x v="32"/>
    <x v="0"/>
    <s v="浦东A组"/>
    <s v="叶片润滑工作，工作准备不足"/>
    <s v="10月27日6338飞机航后技术员执行风扇叶片润滑工作，工作准备不足，施工不到位，没有对1号位，叶片重新拆装。   "/>
    <s v="叶片重新拆装"/>
    <m/>
    <m/>
    <x v="21"/>
    <x v="22"/>
    <x v="1"/>
    <m/>
    <s v="未填写"/>
    <m/>
    <m/>
    <x v="0"/>
    <e v="#N/A"/>
    <e v="#N/A"/>
    <x v="0"/>
    <e v="#N/A"/>
    <e v="#N/A"/>
  </r>
  <r>
    <n v="259"/>
    <x v="32"/>
    <x v="3"/>
    <s v="浦东D组"/>
    <s v="工具借用单填写不规范，未填写飞机号"/>
    <s v="11.14 8235短停，机械员借用工具，工具借用单填写不规范，未填写飞机号  王帅"/>
    <s v="白班工具检查时发现并批评教育，当事人已补签"/>
    <m/>
    <m/>
    <x v="0"/>
    <x v="0"/>
    <x v="0"/>
    <m/>
    <s v="王帅"/>
    <m/>
    <m/>
    <x v="0"/>
    <e v="#N/A"/>
    <e v="#N/A"/>
    <x v="0"/>
    <e v="#N/A"/>
    <e v="#N/A"/>
  </r>
  <r>
    <n v="260"/>
    <x v="32"/>
    <x v="3"/>
    <s v="浦东D组"/>
    <s v="工卡归还未签署"/>
    <s v="11.14  6602短停，工卡归还后，工卡归还未签署  陈鹏"/>
    <s v="白班工卡检查时发现并批评教育，当事人已补签"/>
    <m/>
    <m/>
    <x v="27"/>
    <x v="35"/>
    <x v="1"/>
    <m/>
    <s v="陈鹏"/>
    <m/>
    <m/>
    <x v="7"/>
    <e v="#N/A"/>
    <e v="#N/A"/>
    <x v="3"/>
    <e v="#N/A"/>
    <e v="#N/A"/>
  </r>
  <r>
    <n v="261"/>
    <x v="32"/>
    <x v="3"/>
    <s v="浦东D组"/>
    <s v="手套遗落在办公室"/>
    <s v="11.14  白班，换轮组 袁秋午 在电脑前打印手册后，借用的手套（50号）遗落在办工作上"/>
    <s v="办公室检查发现，加强班组人员手套管理"/>
    <m/>
    <m/>
    <x v="23"/>
    <x v="50"/>
    <x v="1"/>
    <m/>
    <s v="袁秋午"/>
    <m/>
    <m/>
    <x v="12"/>
    <e v="#N/A"/>
    <e v="#N/A"/>
    <x v="3"/>
    <e v="#N/A"/>
    <e v="#N/A"/>
  </r>
  <r>
    <n v="262"/>
    <x v="32"/>
    <x v="3"/>
    <s v="浦东D组"/>
    <s v="FLB撕下红页遗落工具间"/>
    <s v="11.14  8457短停，FLB撕下红页在机械员归还工具后，遗落工具间   范佳"/>
    <s v="工具间管理员清理工作台时发现并交还当事人"/>
    <m/>
    <m/>
    <x v="32"/>
    <x v="2"/>
    <x v="2"/>
    <m/>
    <s v="范佳"/>
    <m/>
    <m/>
    <x v="13"/>
    <e v="#N/A"/>
    <e v="#N/A"/>
    <x v="3"/>
    <e v="#N/A"/>
    <e v="#N/A"/>
  </r>
  <r>
    <n v="263"/>
    <x v="32"/>
    <x v="3"/>
    <s v="浦东D组"/>
    <s v="航后发现问题未及时报告，举手意识不足"/>
    <s v="11.11  8235航后，机械员检查发现驾驶舱监控系统不显示，未处理也未报告当机放行， 刘乐"/>
    <s v="放行赶至8235飞机后机械员才报告，虽然顺利处理完成故障，但造成工作效率低，影响小组人员协调，严重者可能影响到航前出港，强调举手意识，不正常情况要及时通报"/>
    <m/>
    <m/>
    <x v="19"/>
    <x v="65"/>
    <x v="1"/>
    <m/>
    <s v="刘乐"/>
    <m/>
    <m/>
    <x v="9"/>
    <e v="#N/A"/>
    <e v="#N/A"/>
    <x v="3"/>
    <e v="#N/A"/>
    <e v="#N/A"/>
  </r>
  <r>
    <n v="264"/>
    <x v="32"/>
    <x v="3"/>
    <s v="浦东D组"/>
    <s v="录本不规范"/>
    <s v="11.12  6949航后结束，周检工作维修系统录本不规范，粘贴复制，未复查，造成录本信息与实际写本不一致 姚磊"/>
    <s v="放行人员检查发现并纠正，白班宣贯，举一反三，加强维修系统记录录入规范"/>
    <m/>
    <m/>
    <x v="5"/>
    <x v="45"/>
    <x v="1"/>
    <m/>
    <s v="姚磊"/>
    <m/>
    <m/>
    <x v="13"/>
    <e v="#N/A"/>
    <e v="#N/A"/>
    <x v="2"/>
    <e v="#N/A"/>
    <e v="#N/A"/>
  </r>
  <r>
    <n v="265"/>
    <x v="32"/>
    <x v="3"/>
    <s v="浦东D组"/>
    <s v="串件工作写本未填写串件单号"/>
    <s v="11.11  6963航后，串件工作写本未填写串件单号， 鲜波"/>
    <s v="放行人员检查发现并纠正，白班宣贯，复习串件工作填写记录规范"/>
    <m/>
    <m/>
    <x v="5"/>
    <x v="4"/>
    <x v="1"/>
    <m/>
    <s v="鲜波"/>
    <m/>
    <m/>
    <x v="0"/>
    <e v="#N/A"/>
    <e v="#N/A"/>
    <x v="0"/>
    <e v="#N/A"/>
    <e v="#N/A"/>
  </r>
  <r>
    <n v="266"/>
    <x v="33"/>
    <x v="1"/>
    <s v="浦东B组"/>
    <s v="PTU接头安装问题"/>
    <s v="2018.11.13,B6341飞机航后拆装备用刹车总管，需要断开PTU接头，技术员万辞迎恢复构型时，安装PTU接头时未安装到位，锯齿未卡到位"/>
    <s v="放行人员复查时现场进行纠正，班组进行宣贯学习"/>
    <m/>
    <m/>
    <x v="19"/>
    <x v="10"/>
    <x v="1"/>
    <m/>
    <s v="万辞迎"/>
    <m/>
    <m/>
    <x v="14"/>
    <e v="#N/A"/>
    <e v="#N/A"/>
    <x v="2"/>
    <e v="#N/A"/>
    <e v="#N/A"/>
  </r>
  <r>
    <n v="267"/>
    <x v="33"/>
    <x v="1"/>
    <s v="浦东B组"/>
    <s v="短停送机人员"/>
    <s v="B8538短停，机械员孔民过程中，（1）拔完前轮转弯销直接撤离现场等待在送机位；（2）戴耳机人员未到达送机位时，机组给出滑出手势机械员孔民即拿起转弯销示意机组可以滑出，此时戴耳机人员还在返回送机位途中"/>
    <s v="车间扣除机械员孔民安全积分，并在班组进行宣贯"/>
    <m/>
    <m/>
    <x v="10"/>
    <x v="9"/>
    <x v="1"/>
    <m/>
    <s v="孔民"/>
    <m/>
    <m/>
    <x v="0"/>
    <e v="#N/A"/>
    <e v="#N/A"/>
    <x v="0"/>
    <e v="#N/A"/>
    <e v="#N/A"/>
  </r>
  <r>
    <n v="268"/>
    <x v="33"/>
    <x v="1"/>
    <s v="浦东B组"/>
    <s v="航后客舱演示用救生衣破损未检查到位"/>
    <s v="2018.11.13  B8537航后，机械员吴家斌，肖贵炜客舱演示用救生衣破损未检查到位，后被乘务员发现并上报"/>
    <s v="申请扣除机械员吴家斌，肖贵炜个人安全积分，并重新学习SMS-GCB2815宣贯"/>
    <m/>
    <m/>
    <x v="4"/>
    <x v="10"/>
    <x v="1"/>
    <m/>
    <s v="吴家斌"/>
    <s v="肖贵炜"/>
    <m/>
    <x v="14"/>
    <s v="B1"/>
    <e v="#N/A"/>
    <x v="5"/>
    <s v="放行"/>
    <e v="#N/A"/>
  </r>
  <r>
    <n v="269"/>
    <x v="33"/>
    <x v="1"/>
    <s v="浦东B组"/>
    <s v="打开登机门，没有拉上警示带"/>
    <s v="2018.11.13日晚，6860飞机，机位88，清洁队换垃圾人员找到维修学员帮忙打开前可舱门，学员陈思文未告知我们维修人员，亲自打开前客舱门，未拉上舱门警示带，然后离开继续完成自己的勤务工作。之后被我发现，关上舱门，并询问后得知此事，并立即告知学员陈思文开关舱门的要求。"/>
    <s v="已经对学员陈思文再次讲述开关客舱门的要求及注意事项"/>
    <m/>
    <m/>
    <x v="22"/>
    <x v="24"/>
    <x v="1"/>
    <m/>
    <s v="陈思文"/>
    <m/>
    <m/>
    <x v="0"/>
    <e v="#N/A"/>
    <e v="#N/A"/>
    <x v="0"/>
    <e v="#N/A"/>
    <e v="#N/A"/>
  </r>
  <r>
    <n v="270"/>
    <x v="33"/>
    <x v="1"/>
    <s v="浦东B组"/>
    <s v="航后工卡漏签"/>
    <s v="B-8538 2018.11.13夜班 机械员I陆良东 航后工卡有一项漏签 后被A组工卡管理员发现"/>
    <s v="及时补齐漏签项"/>
    <m/>
    <m/>
    <x v="6"/>
    <x v="5"/>
    <x v="1"/>
    <m/>
    <s v="陆良东"/>
    <m/>
    <m/>
    <x v="15"/>
    <e v="#N/A"/>
    <e v="#N/A"/>
    <x v="3"/>
    <e v="#N/A"/>
    <e v="#N/A"/>
  </r>
  <r>
    <n v="271"/>
    <x v="34"/>
    <x v="2"/>
    <s v="浦东C组"/>
    <s v="手套遗留客舱"/>
    <s v="20181114 B-6619 航后断电后 学员杨磊清点工具时发现自己遗失一只手套 后重新推梯子上飞机寻找，发现是修复客舱座椅后，仅清点工具，未清点随身物品，导致手套遗忘在座椅下方。重新清点工具后 关仓并推回梯架。责任人：陈贇 、学员杨磊"/>
    <s v="现场纠正处理，班组通报，"/>
    <m/>
    <m/>
    <x v="23"/>
    <x v="50"/>
    <x v="1"/>
    <m/>
    <s v="杨磊"/>
    <m/>
    <m/>
    <x v="6"/>
    <e v="#N/A"/>
    <e v="#N/A"/>
    <x v="1"/>
    <e v="#N/A"/>
    <e v="#N/A"/>
  </r>
  <r>
    <n v="272"/>
    <x v="34"/>
    <x v="2"/>
    <s v="浦东C组"/>
    <s v="手套领用未签字"/>
    <s v="20181111，质量人员复查工具领用记录，发现机械员唐正梁在11月7日夜班领用手套未签字，事后调查唐正梁当晚控制员，在领用时恰逢交接班，工具间领还工具人员较多，考虑时间原因，其本人决定稍后补签，之后遗忘。"/>
    <s v="后续纠正补签记录，班组通报批评，班组内部处罚。"/>
    <m/>
    <m/>
    <x v="12"/>
    <x v="66"/>
    <x v="1"/>
    <m/>
    <s v="唐正梁"/>
    <m/>
    <m/>
    <x v="6"/>
    <e v="#N/A"/>
    <e v="#N/A"/>
    <x v="3"/>
    <e v="#N/A"/>
    <e v="#N/A"/>
  </r>
  <r>
    <n v="273"/>
    <x v="34"/>
    <x v="2"/>
    <s v="浦东C组"/>
    <s v="误将FLB黄页丢弃"/>
    <s v="2018.11.17   9957飞机，清洁队通知厕所水龙头堵塞，机械员陈春祥去处理，处理结束后放行人员赵江涛将撕下的FLB黄页交与陈春祥，陈春祥误将黄页与手里的垃圾一并丢到垃圾桶，后放行下飞机陈春祥询问黄页，放行告知已交给他，随后去垃圾桶里找到。报告人:赵江涛！"/>
    <s v="现场纠正处理"/>
    <m/>
    <m/>
    <x v="4"/>
    <x v="10"/>
    <x v="1"/>
    <m/>
    <s v="陈春祥"/>
    <m/>
    <m/>
    <x v="4"/>
    <e v="#N/A"/>
    <e v="#N/A"/>
    <x v="3"/>
    <e v="#N/A"/>
    <e v="#N/A"/>
  </r>
  <r>
    <n v="274"/>
    <x v="34"/>
    <x v="2"/>
    <s v="浦东C组"/>
    <s v="温度项计算错误"/>
    <s v="20181114，1645航后机械员贾海龙工卡温度项计算填写错误，已告知修改，报告人：徐海"/>
    <s v="现场修正处理，班组通报批评"/>
    <m/>
    <m/>
    <x v="6"/>
    <x v="5"/>
    <x v="1"/>
    <m/>
    <s v="贾海龙"/>
    <m/>
    <m/>
    <x v="5"/>
    <e v="#N/A"/>
    <e v="#N/A"/>
    <x v="5"/>
    <e v="#N/A"/>
    <e v="#N/A"/>
  </r>
  <r>
    <n v="275"/>
    <x v="34"/>
    <x v="2"/>
    <s v="浦东C组"/>
    <s v="航后工卡1项漏签"/>
    <s v="20181116 航后A组复查航线工卡签署，发现浦C组机械员姜诚20181110 B-6949飞机航后工卡一项漏签，"/>
    <s v="17日通知姜诚补签，班组通报批评，设定观察期。"/>
    <m/>
    <m/>
    <x v="6"/>
    <x v="5"/>
    <x v="1"/>
    <m/>
    <s v="姜诚"/>
    <m/>
    <m/>
    <x v="0"/>
    <e v="#N/A"/>
    <e v="#N/A"/>
    <x v="0"/>
    <e v="#N/A"/>
    <e v="#N/A"/>
  </r>
  <r>
    <n v="276"/>
    <x v="34"/>
    <x v="2"/>
    <s v="浦东C组"/>
    <s v="接机左发漏挡防撞锥"/>
    <s v="2018.11.17  6948  4小时接机，飞机落地后，机械员唐凯，石磊  左发未挡防撞锥，放行绕机发现并提醒放置左发防撞锥。报告人:赵江涛！"/>
    <s v="现场纠正处理"/>
    <m/>
    <m/>
    <x v="8"/>
    <x v="25"/>
    <x v="2"/>
    <m/>
    <s v="唐凯"/>
    <s v="石磊"/>
    <m/>
    <x v="3"/>
    <s v="C2"/>
    <e v="#N/A"/>
    <x v="3"/>
    <s v="机一"/>
    <e v="#N/A"/>
  </r>
  <r>
    <n v="277"/>
    <x v="34"/>
    <x v="2"/>
    <s v="浦东C组"/>
    <s v="外套遗忘机上"/>
    <s v="2018.11.14 B-6962 航后机械员蔡士晖因客舱工作将自己外套遗忘在前舱，关舱门后机械员王伟提醒重新开门取下。报告人：陈晓一"/>
    <s v="现场纠正处理，班组通报"/>
    <m/>
    <m/>
    <x v="15"/>
    <x v="46"/>
    <x v="2"/>
    <m/>
    <s v="蔡士晖"/>
    <m/>
    <m/>
    <x v="6"/>
    <e v="#N/A"/>
    <e v="#N/A"/>
    <x v="2"/>
    <e v="#N/A"/>
    <e v="#N/A"/>
  </r>
  <r>
    <n v="278"/>
    <x v="34"/>
    <x v="2"/>
    <s v="浦东C组"/>
    <s v="外部灯光后未关闭滑行灯"/>
    <s v="2018.11.13，B-6338航前，机械员郝晓磊检查完外部灯光后未关闭滑行灯，放行发现复位。报告人：汪幸轶"/>
    <s v="现场纠正处理"/>
    <m/>
    <m/>
    <x v="4"/>
    <x v="13"/>
    <x v="1"/>
    <m/>
    <s v="郝晓磊"/>
    <m/>
    <m/>
    <x v="1"/>
    <e v="#N/A"/>
    <e v="#N/A"/>
    <x v="3"/>
    <e v="#N/A"/>
    <e v="#N/A"/>
  </r>
  <r>
    <n v="279"/>
    <x v="34"/>
    <x v="2"/>
    <s v="浦东C组"/>
    <s v="航后接机机坪检查FOD有疏漏"/>
    <s v="2018.11.14 B-6338 航后机械员刘永得机坪FOD检查不到位，放行复查仍发现外来物。 报告人:赵江涛。"/>
    <s v="现场纠正处理"/>
    <m/>
    <m/>
    <x v="8"/>
    <x v="34"/>
    <x v="1"/>
    <m/>
    <s v="刘永得"/>
    <m/>
    <m/>
    <x v="1"/>
    <e v="#N/A"/>
    <e v="#N/A"/>
    <x v="3"/>
    <e v="#N/A"/>
    <e v="#N/A"/>
  </r>
  <r>
    <n v="280"/>
    <x v="34"/>
    <x v="2"/>
    <s v="浦东C组"/>
    <s v="747转弯经过尾喷气流将一袋螺钉吹散，寻回导致工时延误"/>
    <s v="2018.11.14  B-1857  在93号桥位执行发动机更换导线束工作，机械员付阳凯，王灶林将拆下的螺钉放于呕吐袋内，随后置于备用箱内，备用箱口盖未合上，中途后面有架747转弯经过，尾喷风力很大，将一袋螺钉吹散，随后立即寻找吹散螺钉，后经半小时后全部找回，放行人员赵江涛对现场管理缺失，对93号桥这种后面有飞机转弯尾喷产生较大风力的桥位风险意识不到位。报告人:赵江涛！"/>
    <s v="现场纠正处理，班组通报学习"/>
    <m/>
    <m/>
    <x v="22"/>
    <x v="57"/>
    <x v="1"/>
    <m/>
    <s v="付阳凯"/>
    <s v="王灶林"/>
    <m/>
    <x v="1"/>
    <s v="C6"/>
    <e v="#N/A"/>
    <x v="2"/>
    <s v="机三"/>
    <e v="#N/A"/>
  </r>
  <r>
    <n v="281"/>
    <x v="35"/>
    <x v="1"/>
    <s v="浦东B组"/>
    <s v="航后过夜飞机基地过站时未正确添加滑油"/>
    <s v="9957飞机16日航后时外站过夜，短停时机械员王越洋未按照工卡要求在飞机最后一次经停基地时正确添加滑油"/>
    <s v="放行发现后及时跟机械员指出补加滑油。"/>
    <m/>
    <m/>
    <x v="16"/>
    <x v="10"/>
    <x v="1"/>
    <m/>
    <s v="王越洋"/>
    <m/>
    <m/>
    <x v="16"/>
    <e v="#N/A"/>
    <e v="#N/A"/>
    <x v="3"/>
    <e v="#N/A"/>
    <e v="#N/A"/>
  </r>
  <r>
    <n v="282"/>
    <x v="35"/>
    <x v="1"/>
    <s v="浦东B组"/>
    <s v="雨天未关闭客舱门"/>
    <s v="航后B6963飞机撤去廊桥使用登机梯时，机械员廖利民未关闭1R登机门，导致右前客舱有雨水淋湿"/>
    <s v="航后当场纠正，并擦拭干净被淋湿区域"/>
    <m/>
    <m/>
    <x v="32"/>
    <x v="2"/>
    <x v="2"/>
    <m/>
    <s v="廖利民"/>
    <m/>
    <m/>
    <x v="0"/>
    <e v="#N/A"/>
    <e v="#N/A"/>
    <x v="0"/>
    <e v="#N/A"/>
    <e v="#N/A"/>
  </r>
  <r>
    <n v="283"/>
    <x v="35"/>
    <x v="1"/>
    <s v="浦东航线"/>
    <s v="金工人员对讲机随意放置"/>
    <s v="航后发现75#对讲机直接放置办公室办公桌，后查看工具借用记录为金工人员借用，未随身携带"/>
    <s v="当场纠正"/>
    <m/>
    <m/>
    <x v="0"/>
    <x v="0"/>
    <x v="0"/>
    <m/>
    <m/>
    <m/>
    <m/>
    <x v="0"/>
    <e v="#N/A"/>
    <e v="#N/A"/>
    <x v="0"/>
    <e v="#N/A"/>
    <e v="#N/A"/>
  </r>
  <r>
    <n v="284"/>
    <x v="36"/>
    <x v="1"/>
    <s v="浦东B组"/>
    <s v="飞乌鲁木齐航班前，未执行航线补充工作单"/>
    <s v="2018.11.20，B-304G飞机，执行HO1083航班，飞往乌鲁木齐，机械员倪桑执行航前工作，工作做完后，确认他没有执行航线补充工作单，询问倪桑后回答说不执行国际航班，不需要执行航线补充工作单。随后，让他逐字逐句念出补充工作单内容，他发现错误后，完成了航线补充工作单内容。"/>
    <m/>
    <m/>
    <m/>
    <x v="31"/>
    <x v="61"/>
    <x v="1"/>
    <m/>
    <s v="倪桑"/>
    <m/>
    <m/>
    <x v="15"/>
    <e v="#N/A"/>
    <e v="#N/A"/>
    <x v="3"/>
    <e v="#N/A"/>
    <e v="#N/A"/>
  </r>
  <r>
    <n v="285"/>
    <x v="37"/>
    <x v="1"/>
    <s v="浦东B组"/>
    <s v="短停滑行灯破裂"/>
    <s v="B6640飞机短停滑行灯破裂，机械员王冬青已完成短停工卡签未检查到"/>
    <s v="短停放行人员及时发现并更换滑行灯，并要求维修人员加强绕机检查规范"/>
    <m/>
    <m/>
    <x v="16"/>
    <x v="23"/>
    <x v="1"/>
    <m/>
    <s v="王冬青"/>
    <m/>
    <m/>
    <x v="0"/>
    <e v="#N/A"/>
    <e v="#N/A"/>
    <x v="0"/>
    <e v="#N/A"/>
    <e v="#N/A"/>
  </r>
  <r>
    <n v="286"/>
    <x v="37"/>
    <x v="1"/>
    <s v="浦东B组"/>
    <s v="蓝系统勤务接近盖板锁扣损伤漏检"/>
    <s v="2018.10.20，B6922飞机桥位85，机械员二石宏鹏在过站工作中发现蓝系统勤务接近盖板松动，个人误认为是弹簧老化所致，没有上报放行及办公室，后基地经理发现后打开盖板发现锁扣已经损伤。"/>
    <s v="要求班组所有机械员发现问题需要及时上报，不能由于经验不足产生误判。_x000a_上报部门质量扣除石宏鹏个人安全积分"/>
    <m/>
    <m/>
    <x v="19"/>
    <x v="65"/>
    <x v="1"/>
    <m/>
    <s v="石宏鹏"/>
    <m/>
    <m/>
    <x v="17"/>
    <e v="#N/A"/>
    <e v="#N/A"/>
    <x v="5"/>
    <e v="#N/A"/>
    <e v="#N/A"/>
  </r>
  <r>
    <n v="287"/>
    <x v="37"/>
    <x v="2"/>
    <s v="浦东C组"/>
    <s v="过站晚放置防撞锥"/>
    <s v="20181119 B9957短停刘永得，陈迪，在飞机下来，已经绕完机，防撞锥没有放置，放行过去发现告诉他们。报告人：许庆金"/>
    <s v="现场纠正处理，班组通报学习。"/>
    <m/>
    <m/>
    <x v="8"/>
    <x v="25"/>
    <x v="2"/>
    <m/>
    <s v="刘永得"/>
    <s v="陈迪"/>
    <m/>
    <x v="1"/>
    <s v="C6"/>
    <e v="#N/A"/>
    <x v="3"/>
    <s v="学员"/>
    <e v="#N/A"/>
  </r>
  <r>
    <n v="288"/>
    <x v="37"/>
    <x v="2"/>
    <s v="浦东C组"/>
    <s v="交接班时间的航前忘带交接单"/>
    <s v="20181119 ，航前1647交接班时间的航前，忘记带交接单，后通知控制员让接班人员带上。报告人：翁少康"/>
    <s v="现场纠正处理"/>
    <m/>
    <m/>
    <x v="24"/>
    <x v="2"/>
    <x v="2"/>
    <m/>
    <s v="翁少康"/>
    <m/>
    <m/>
    <x v="6"/>
    <e v="#N/A"/>
    <e v="#N/A"/>
    <x v="3"/>
    <e v="#N/A"/>
    <e v="#N/A"/>
  </r>
  <r>
    <n v="289"/>
    <x v="37"/>
    <x v="2"/>
    <s v="浦东C组"/>
    <s v="工作结束漏复位一个跳开关"/>
    <s v="20181118，6949航后水系统消毒工作，2000VU面板处机械员王晓林拔出两个跳开关，机械员张波工卡理解有误漏安装一个跳开关卡子，也没注意拔出了两个跳开关，工作结束复位时张波只复位了这一个跳开关，放行到场后和机械员王晓林复查确认时，打开面板发现未闭合的跳开关，重新复位，报告人：徐海"/>
    <s v="现场纠正处理，班组通报学习"/>
    <m/>
    <m/>
    <x v="24"/>
    <x v="29"/>
    <x v="1"/>
    <m/>
    <s v="张波"/>
    <m/>
    <m/>
    <x v="5"/>
    <e v="#N/A"/>
    <e v="#N/A"/>
    <x v="3"/>
    <e v="#N/A"/>
    <e v="#N/A"/>
  </r>
  <r>
    <n v="290"/>
    <x v="37"/>
    <x v="2"/>
    <s v="浦东C组"/>
    <s v="交接班未绕机复查"/>
    <s v="2018.11.18 B-8235航后交接班，我接班人员未绕机复查，放行最后绕机发现滑行灯没有装到位，通知机械员重新安装。机械员王进，报告人赵骏"/>
    <s v="现场纠正处理，"/>
    <m/>
    <m/>
    <x v="0"/>
    <x v="0"/>
    <x v="0"/>
    <m/>
    <s v="N/A"/>
    <m/>
    <m/>
    <x v="0"/>
    <e v="#N/A"/>
    <e v="#N/A"/>
    <x v="0"/>
    <e v="#N/A"/>
    <e v="#N/A"/>
  </r>
  <r>
    <n v="291"/>
    <x v="37"/>
    <x v="2"/>
    <s v="浦东C组"/>
    <s v="航后离机驾驶舱留有两瓶水"/>
    <s v="2018.11.19 B-6901航前发现航后驾驶舱留有两瓶水，航后机械员：蔡士辉。报告人：倪志军"/>
    <s v="现场纠正处理"/>
    <m/>
    <m/>
    <x v="15"/>
    <x v="46"/>
    <x v="2"/>
    <m/>
    <s v="蔡士辉"/>
    <m/>
    <m/>
    <x v="0"/>
    <e v="#N/A"/>
    <e v="#N/A"/>
    <x v="0"/>
    <e v="#N/A"/>
    <e v="#N/A"/>
  </r>
  <r>
    <n v="292"/>
    <x v="37"/>
    <x v="2"/>
    <s v="浦东C组"/>
    <s v="周检工作未带周检附加检查单"/>
    <s v="20181118 B-6901机械员蔡士晖执行周检工作未带周检附加检查单，开工时发现上报补送。报告人：蔡士晖"/>
    <s v="现场纠正处理"/>
    <m/>
    <m/>
    <x v="32"/>
    <x v="67"/>
    <x v="2"/>
    <m/>
    <s v="蔡士晖"/>
    <m/>
    <m/>
    <x v="6"/>
    <e v="#N/A"/>
    <e v="#N/A"/>
    <x v="2"/>
    <e v="#N/A"/>
    <e v="#N/A"/>
  </r>
  <r>
    <n v="293"/>
    <x v="37"/>
    <x v="2"/>
    <s v="浦东C组"/>
    <s v="风险意识薄弱"/>
    <s v="20181118，6949航后机械员王晓林前厨房2000VU跳开关面板处跳开关拔出后未复位面板，存在安全隐患，已告知复位面板，报告人：徐海"/>
    <s v="现场纠正处理，班组通报学习"/>
    <m/>
    <m/>
    <x v="4"/>
    <x v="10"/>
    <x v="1"/>
    <m/>
    <s v="王晓林"/>
    <m/>
    <m/>
    <x v="5"/>
    <e v="#N/A"/>
    <e v="#N/A"/>
    <x v="4"/>
    <e v="#N/A"/>
    <e v="#N/A"/>
  </r>
  <r>
    <n v="294"/>
    <x v="37"/>
    <x v="2"/>
    <s v="浦东C组"/>
    <s v="航后未发现后厨房窗帘止挡块丢失"/>
    <s v="2018.11.18  6341飞机航后机械员郭教育客舱检查时未发现后厨房窗帘止挡块丢失。放行复检发纠正现处理。报告人：赵江涛！"/>
    <s v="现场纠正处理"/>
    <m/>
    <m/>
    <x v="4"/>
    <x v="23"/>
    <x v="1"/>
    <m/>
    <s v="郭教育"/>
    <m/>
    <m/>
    <x v="4"/>
    <e v="#N/A"/>
    <e v="#N/A"/>
    <x v="2"/>
    <e v="#N/A"/>
    <e v="#N/A"/>
  </r>
  <r>
    <n v="295"/>
    <x v="37"/>
    <x v="2"/>
    <s v="浦东C组"/>
    <s v="关闭APU前未启用地面电源"/>
    <s v="2018.11.18 B-1857航后停靠92号桥位。刘永德关APU之前，未提前启用外接电源（已连接），后重新上电。报告人：倪志军"/>
    <s v="现场纠正处理，主管约谈"/>
    <m/>
    <m/>
    <x v="4"/>
    <x v="10"/>
    <x v="1"/>
    <m/>
    <s v="刘永得"/>
    <m/>
    <m/>
    <x v="1"/>
    <e v="#N/A"/>
    <e v="#N/A"/>
    <x v="3"/>
    <e v="#N/A"/>
    <e v="#N/A"/>
  </r>
  <r>
    <n v="296"/>
    <x v="37"/>
    <x v="2"/>
    <s v="浦东C组"/>
    <s v="未对指令单提供件号进行互换性确认"/>
    <s v="2018.11.18 航后6922飞机更换SFCC，只根据MCC指令单提供的件号领件，申请航材前未重新确认改件号的互换性，航材到件后才确认后安装新件 责任人：付杨凯，王灶林  报告书：倪侃"/>
    <s v="现场纠正处理，班组通报学习"/>
    <m/>
    <m/>
    <x v="9"/>
    <x v="68"/>
    <x v="1"/>
    <m/>
    <s v="付阳凯"/>
    <s v="王灶林"/>
    <m/>
    <x v="1"/>
    <s v="C6"/>
    <e v="#N/A"/>
    <x v="2"/>
    <s v="机三"/>
    <e v="#N/A"/>
  </r>
  <r>
    <n v="297"/>
    <x v="37"/>
    <x v="2"/>
    <s v="浦东C组"/>
    <s v="更换前轮忘记带润滑脂和吸油棉"/>
    <s v="2018.11.18，航后6640换前轮，工具准备不充分，忘记带红油和吸油棉，到现场后才发现，后续送达。机械员高雨。报告人：陈晓一"/>
    <s v="现场纠正处理"/>
    <m/>
    <m/>
    <x v="13"/>
    <x v="12"/>
    <x v="2"/>
    <m/>
    <s v="高雨"/>
    <m/>
    <m/>
    <x v="6"/>
    <e v="#N/A"/>
    <e v="#N/A"/>
    <x v="3"/>
    <e v="#N/A"/>
    <e v="#N/A"/>
  </r>
  <r>
    <n v="298"/>
    <x v="37"/>
    <x v="2"/>
    <s v="浦东C组"/>
    <s v="换轮收尾千斤顶未完全收平"/>
    <s v="2018.11.18航后  6640航后更换完前轮，千斤顶未完全收回，放行复检告知恢复。机械员  陈振   刘浪。报告人：赵江涛！"/>
    <s v="现场纠正处理"/>
    <m/>
    <m/>
    <x v="23"/>
    <x v="69"/>
    <x v="2"/>
    <m/>
    <s v="陈振"/>
    <s v="刘浪"/>
    <m/>
    <x v="1"/>
    <s v="C1"/>
    <e v="#N/A"/>
    <x v="3"/>
    <s v="学员"/>
    <e v="#N/A"/>
  </r>
  <r>
    <n v="299"/>
    <x v="38"/>
    <x v="1"/>
    <s v="浦东B组"/>
    <s v="B-6395 航后打印工卡未勾选项目"/>
    <s v="B-6395飞机，航后MCC指令，协助金工完成前货舱防腐，机械员何佳俊在拆装前货舱地板时，未严格按照九字方针，做到做一项签一项，后由浦东PSI发现"/>
    <s v="完成补签，并接受PSI现场教育，改正错误"/>
    <m/>
    <m/>
    <x v="5"/>
    <x v="70"/>
    <x v="2"/>
    <m/>
    <s v="何佳俊"/>
    <m/>
    <m/>
    <x v="18"/>
    <e v="#N/A"/>
    <e v="#N/A"/>
    <x v="4"/>
    <e v="#N/A"/>
    <e v="#N/A"/>
  </r>
  <r>
    <n v="300"/>
    <x v="38"/>
    <x v="3"/>
    <s v="浦东D组"/>
    <s v="航后工作反馈错误"/>
    <s v="11.15 6787航后，左大翼导航灯封胶未干检查并撤FC工作，航后检查封胶未干，金属胶带完好在位并写本，该工作已经完成，但工作者系统上反馈为否 王帅"/>
    <s v="已经邮件联系后台IT更改，小组内宣贯学习工作反馈程序及相关退单程序"/>
    <m/>
    <m/>
    <x v="0"/>
    <x v="0"/>
    <x v="0"/>
    <m/>
    <s v="N/A"/>
    <m/>
    <m/>
    <x v="0"/>
    <e v="#N/A"/>
    <e v="#N/A"/>
    <x v="0"/>
    <e v="#N/A"/>
    <e v="#N/A"/>
  </r>
  <r>
    <n v="301"/>
    <x v="38"/>
    <x v="3"/>
    <s v="浦东D组"/>
    <s v="航材领用未确认好坏，盘外壳变形未检查出"/>
    <s v="11.19 6787航后飞机FAC OBRM卡更换工作，航材库房机械员未仔细检查OBRM卡外观，导致卡领至内场后才发现领出的OBRM卡其中一张损坏  李中奇"/>
    <s v="1.小组学习航材领用程序；2.航材准备时，必须确认外观完好和件序号正确；3.发现问题要及时上报；4.所有航材发料单签字之前，必须核对确认系统上数量和件号；5.对于周转件及重要部件必须拍照片留底，确保包装完整；6.航材发料前，航材应按类别分好，且附上清单；7.小组内开会宣贯学习。"/>
    <m/>
    <m/>
    <x v="13"/>
    <x v="71"/>
    <x v="2"/>
    <m/>
    <s v="李中奇"/>
    <m/>
    <m/>
    <x v="12"/>
    <e v="#N/A"/>
    <e v="#N/A"/>
    <x v="3"/>
    <e v="#N/A"/>
    <e v="#N/A"/>
  </r>
  <r>
    <n v="302"/>
    <x v="38"/>
    <x v="3"/>
    <s v="浦东D组"/>
    <s v="工作准备不到位，工卡准备错误"/>
    <s v="11.15 6618航后，前起充气勤务工作，机械员准备工卡错误 鲜波"/>
    <s v="放行检查发现并纠正，重新做工作准备并打印工卡，再开始工作"/>
    <m/>
    <m/>
    <x v="21"/>
    <x v="30"/>
    <x v="1"/>
    <m/>
    <s v="鲜波"/>
    <m/>
    <m/>
    <x v="0"/>
    <e v="#N/A"/>
    <e v="#N/A"/>
    <x v="0"/>
    <e v="#N/A"/>
    <e v="#N/A"/>
  </r>
  <r>
    <n v="303"/>
    <x v="38"/>
    <x v="3"/>
    <s v="浦东D组"/>
    <s v="更换氧气瓶，未按工卡要求施工"/>
    <s v="11.19 8408航后，更换机组氧气瓶工作，工作人员工作准备不到位，未按工卡要求关闭气瓶开关就执行放气步骤  胡志强"/>
    <s v="放行检查发现并纠正，当事人小组内做培训课件讲解"/>
    <m/>
    <m/>
    <x v="19"/>
    <x v="10"/>
    <x v="1"/>
    <m/>
    <s v="胡智强"/>
    <m/>
    <m/>
    <x v="9"/>
    <e v="#N/A"/>
    <e v="#N/A"/>
    <x v="5"/>
    <e v="#N/A"/>
    <e v="#N/A"/>
  </r>
  <r>
    <n v="304"/>
    <x v="38"/>
    <x v="3"/>
    <s v="浦东D组"/>
    <s v="航后离机工作不到位"/>
    <s v="11.19 8538航前，检查发现后货舱选择活门手柄盖板未关 徐帅"/>
    <s v="放行检查发现并纠正，小组内宣贯，加强航后立即工作质量检查力度"/>
    <m/>
    <m/>
    <x v="4"/>
    <x v="13"/>
    <x v="1"/>
    <m/>
    <s v="徐帅"/>
    <m/>
    <m/>
    <x v="8"/>
    <e v="#N/A"/>
    <e v="#N/A"/>
    <x v="5"/>
    <e v="#N/A"/>
    <e v="#N/A"/>
  </r>
  <r>
    <n v="305"/>
    <x v="38"/>
    <x v="3"/>
    <s v="浦东D组"/>
    <s v="学员座椅作动筒调节技能不足，机械员复查不到位"/>
    <s v="11.15 6619航后，学员朱明明调节好乘务员写本的3个座椅后，机械员未执行复查，放行到后，复查发现其中2个调节有问题，后重新调节后使用正常"/>
    <s v="放行检查发现并纠正，加强学员技能培训，小组内宣贯加强工作中复查"/>
    <m/>
    <m/>
    <x v="9"/>
    <x v="72"/>
    <x v="1"/>
    <m/>
    <s v="朱明明"/>
    <m/>
    <m/>
    <x v="12"/>
    <e v="#N/A"/>
    <e v="#N/A"/>
    <x v="3"/>
    <e v="#N/A"/>
    <e v="#N/A"/>
  </r>
  <r>
    <n v="306"/>
    <x v="38"/>
    <x v="3"/>
    <s v="浦东D组"/>
    <s v="航前交接未带交接单"/>
    <s v="11.16 1808航前交接班，工作者未带交接单  丘泽峰"/>
    <s v="放行检查发现并纠正，通知办公室送交接单"/>
    <m/>
    <m/>
    <x v="24"/>
    <x v="73"/>
    <x v="1"/>
    <m/>
    <s v="丘泽峰"/>
    <m/>
    <m/>
    <x v="9"/>
    <e v="#N/A"/>
    <e v="#N/A"/>
    <x v="5"/>
    <e v="#N/A"/>
    <e v="#N/A"/>
  </r>
  <r>
    <n v="307"/>
    <x v="39"/>
    <x v="0"/>
    <s v="浦东A组"/>
    <s v="螺钉垫片装反"/>
    <s v="11月21日6338早上执行四小时过站更换左前轮时技术员3徐欢凯检查认真，发现他人螺钉垫片装反，现场按工卡纠正"/>
    <s v="现场按工卡纠正"/>
    <m/>
    <m/>
    <x v="0"/>
    <x v="0"/>
    <x v="0"/>
    <m/>
    <s v="N/A"/>
    <m/>
    <m/>
    <x v="0"/>
    <e v="#N/A"/>
    <e v="#N/A"/>
    <x v="0"/>
    <e v="#N/A"/>
    <e v="#N/A"/>
  </r>
  <r>
    <n v="308"/>
    <x v="39"/>
    <x v="0"/>
    <s v="浦东A组"/>
    <s v="外站FLB液压油没签署"/>
    <s v="11月21日放行人员粟建华检查304H发现飞机从哈尔滨飞浦东HO1349，FLB液压油没签署，放行人员刘？乐，执照编号：230107198509270812"/>
    <s v="已记录"/>
    <m/>
    <m/>
    <x v="0"/>
    <x v="0"/>
    <x v="0"/>
    <m/>
    <s v="N/A"/>
    <m/>
    <m/>
    <x v="0"/>
    <e v="#N/A"/>
    <e v="#N/A"/>
    <x v="0"/>
    <e v="#N/A"/>
    <e v="#N/A"/>
  </r>
  <r>
    <n v="309"/>
    <x v="39"/>
    <x v="0"/>
    <s v="浦东A组"/>
    <s v="工作处理不当"/>
    <s v="11月21日1647飞机技术员3李国振航后处理应急门时门未关上，也未打开，处于开着状态，也未拉警示带，外面无梯架，风险意识不足，现场批评指证。"/>
    <s v="现场批评纠正"/>
    <m/>
    <m/>
    <x v="22"/>
    <x v="24"/>
    <x v="1"/>
    <m/>
    <s v="李国振"/>
    <m/>
    <m/>
    <x v="19"/>
    <e v="#N/A"/>
    <e v="#N/A"/>
    <x v="2"/>
    <e v="#N/A"/>
    <e v="#N/A"/>
  </r>
  <r>
    <n v="310"/>
    <x v="39"/>
    <x v="0"/>
    <s v="浦东A组"/>
    <s v="没有失效反推"/>
    <s v="11月21日技术员3周思轶航后做VBV润滑工作，反推失效安全销有借，但没有失效反推，现场要求停止工作先失效，已纠正。"/>
    <s v="已纠正"/>
    <m/>
    <m/>
    <x v="19"/>
    <x v="10"/>
    <x v="1"/>
    <m/>
    <s v="周思轶"/>
    <m/>
    <m/>
    <x v="20"/>
    <e v="#N/A"/>
    <e v="#N/A"/>
    <x v="2"/>
    <e v="#N/A"/>
    <e v="#N/A"/>
  </r>
  <r>
    <n v="311"/>
    <x v="39"/>
    <x v="0"/>
    <s v="浦东A组"/>
    <s v="头顶板探头加温电门在on位"/>
    <s v="11月21日6640航后放行时发现驾驶舱头顶板探头加温电门在on位，未工作到位，后来纠正到auto位，技术员1许亮"/>
    <s v="现场纠正"/>
    <m/>
    <m/>
    <x v="4"/>
    <x v="23"/>
    <x v="1"/>
    <m/>
    <s v="许亮"/>
    <m/>
    <m/>
    <x v="21"/>
    <e v="#N/A"/>
    <e v="#N/A"/>
    <x v="3"/>
    <e v="#N/A"/>
    <e v="#N/A"/>
  </r>
  <r>
    <n v="312"/>
    <x v="39"/>
    <x v="0"/>
    <s v="浦东A组"/>
    <s v="未检查到位"/>
    <s v="11月21日1872飞机绕机人员技术员1李泽，放行人员陈晋辉，在飞机已经放的情况下，复查出一根婴儿安全带放在后客舱行李架上，没有检查到位。"/>
    <s v="现场纠正"/>
    <m/>
    <m/>
    <x v="4"/>
    <x v="13"/>
    <x v="1"/>
    <m/>
    <s v="李泽"/>
    <s v="陈晋辉"/>
    <m/>
    <x v="21"/>
    <s v="A2"/>
    <e v="#N/A"/>
    <x v="3"/>
    <s v="放行"/>
    <e v="#N/A"/>
  </r>
  <r>
    <n v="313"/>
    <x v="39"/>
    <x v="0"/>
    <s v="浦东A组"/>
    <s v="货舱全开位指示灯不亮"/>
    <s v="11月20日8957飞机，技术员2丁帅营机下已经绕完，没有检查到后货舱全开位指示灯不亮已让其领航材，立即纠正。"/>
    <s v="已让其领航材纠正"/>
    <m/>
    <m/>
    <x v="4"/>
    <x v="23"/>
    <x v="1"/>
    <m/>
    <s v="丁帅营"/>
    <m/>
    <m/>
    <x v="20"/>
    <e v="#N/A"/>
    <e v="#N/A"/>
    <x v="5"/>
    <e v="#N/A"/>
    <e v="#N/A"/>
  </r>
  <r>
    <n v="314"/>
    <x v="39"/>
    <x v="0"/>
    <s v="浦东A组"/>
    <s v="随意将垃圾箱门的标签贴在头等舱左侧的储物柜门上贴着"/>
    <s v="11月20日6949飞机桥位84，技术员1胡继康随意将垃圾箱门的标签贴在头等舱左侧的储物柜门上贴着，现场纠正这种随意散漫工作态度。"/>
    <s v="现场纠正这种随意散漫工作态度"/>
    <m/>
    <m/>
    <x v="32"/>
    <x v="2"/>
    <x v="2"/>
    <m/>
    <s v="胡继康"/>
    <m/>
    <m/>
    <x v="22"/>
    <e v="#N/A"/>
    <e v="#N/A"/>
    <x v="3"/>
    <e v="#N/A"/>
    <e v="#N/A"/>
  </r>
  <r>
    <n v="315"/>
    <x v="39"/>
    <x v="0"/>
    <s v="浦东A组"/>
    <s v="没交接防尘帽"/>
    <s v="11月20日1647航后交接班，外组与技术员2王金波交接周检工作，外组检查发现右侧应急门气压在黄区，拆了应急门作动桶保险丝，还没充气，只交接了充气设备安全销安装到位，没交接防尘帽是否拆装，后续检查不需要充气，我们恢复时发现防尘帽丢失，后续联系当事人找到防尘帽在航后工具箱。"/>
    <s v="后续纠正"/>
    <m/>
    <m/>
    <x v="24"/>
    <x v="29"/>
    <x v="1"/>
    <m/>
    <s v="王金波"/>
    <m/>
    <m/>
    <x v="0"/>
    <e v="#N/A"/>
    <e v="#N/A"/>
    <x v="0"/>
    <e v="#N/A"/>
    <e v="#N/A"/>
  </r>
  <r>
    <n v="316"/>
    <x v="39"/>
    <x v="0"/>
    <s v="浦东A组"/>
    <s v="没有将防撞锥摆放到发动机前"/>
    <s v="11月20日304H飞机航后执行周检工作，放行杜唐蓓和技术员1段一东做完左右发带转测试后，没有将防撞锥摆放到发动机前，现场纠正技术员的工作思路，机械员做工作应一个个干，做好收尾再干其他工作；放行也是，有提醒义务和考虑工作结束后监督复查责任。"/>
    <s v="现场纠正技术员的工作思路"/>
    <m/>
    <m/>
    <x v="25"/>
    <x v="62"/>
    <x v="2"/>
    <m/>
    <s v="杜唐蓓"/>
    <s v="段一东"/>
    <m/>
    <x v="21"/>
    <s v="A6"/>
    <e v="#N/A"/>
    <x v="6"/>
    <s v="机一"/>
    <e v="#N/A"/>
  </r>
  <r>
    <n v="317"/>
    <x v="39"/>
    <x v="0"/>
    <s v="浦东A组"/>
    <s v="工作准备不到位"/>
    <s v="11月20日1647航后执行发动机水洗工作，技术员3李国振工作准备不到位，水洗车出口喷水压力不清楚，现场立即让其学习纠正。"/>
    <s v="现场立即让其学习纠正"/>
    <m/>
    <m/>
    <x v="21"/>
    <x v="22"/>
    <x v="1"/>
    <m/>
    <s v="李国振"/>
    <m/>
    <m/>
    <x v="19"/>
    <e v="#N/A"/>
    <e v="#N/A"/>
    <x v="2"/>
    <e v="#N/A"/>
    <e v="#N/A"/>
  </r>
  <r>
    <n v="318"/>
    <x v="39"/>
    <x v="0"/>
    <s v="浦东A组"/>
    <s v="航前工卡有漏签"/>
    <s v="11月17日6922航前工卡有漏签，当场重做执行签好，技术员李昌盛。"/>
    <s v="当场已修改"/>
    <m/>
    <m/>
    <x v="6"/>
    <x v="5"/>
    <x v="1"/>
    <m/>
    <s v="李昌盛"/>
    <m/>
    <m/>
    <x v="20"/>
    <e v="#N/A"/>
    <e v="#N/A"/>
    <x v="3"/>
    <e v="#N/A"/>
    <e v="#N/A"/>
  </r>
  <r>
    <n v="319"/>
    <x v="39"/>
    <x v="0"/>
    <s v="浦东A组"/>
    <s v="保留单内容描述有误"/>
    <s v="11月16日6922飞机FC 316411办理保留单内容描述有误，发现后立即纠正。"/>
    <s v="已修改"/>
    <m/>
    <m/>
    <x v="33"/>
    <x v="74"/>
    <x v="1"/>
    <m/>
    <s v="N/A"/>
    <m/>
    <m/>
    <x v="0"/>
    <e v="#N/A"/>
    <e v="#N/A"/>
    <x v="0"/>
    <e v="#N/A"/>
    <e v="#N/A"/>
  </r>
  <r>
    <n v="320"/>
    <x v="39"/>
    <x v="0"/>
    <s v="浦东A组"/>
    <s v="滑油液压油项未签署姓名"/>
    <s v="11月15日放行人员肖俊辉检查发现1646飞机FLB 10316380 外站滑油液压油项未签署姓名。"/>
    <s v="已记录"/>
    <m/>
    <m/>
    <x v="0"/>
    <x v="0"/>
    <x v="0"/>
    <m/>
    <s v="N/A"/>
    <m/>
    <m/>
    <x v="0"/>
    <e v="#N/A"/>
    <e v="#N/A"/>
    <x v="0"/>
    <e v="#N/A"/>
    <e v="#N/A"/>
  </r>
  <r>
    <n v="321"/>
    <x v="40"/>
    <x v="2"/>
    <s v="浦东C组"/>
    <s v="工具领用不全导致二次借工具"/>
    <s v="20181122 B-6640飞机  机械员姚强工作准备不充分，漏借电气螺丝刀，导致二次借工具。报告人张华春。"/>
    <s v="现场纠正处理。班组通报警示"/>
    <m/>
    <m/>
    <x v="7"/>
    <x v="6"/>
    <x v="2"/>
    <m/>
    <s v="姚强"/>
    <m/>
    <m/>
    <x v="5"/>
    <e v="#N/A"/>
    <e v="#N/A"/>
    <x v="4"/>
    <e v="#N/A"/>
    <e v="#N/A"/>
  </r>
  <r>
    <n v="322"/>
    <x v="40"/>
    <x v="2"/>
    <s v="浦东C组"/>
    <s v="更换小桌板锁扣忘记取下失效座椅套"/>
    <s v="2018.11.22_x000a_6948航后关DD，换13E小桌板锁扣，工作完成后忘记取下失效座椅套，后被放行发现取下。_x000a_机械员贾海龙。报告人：方坤"/>
    <s v="现场纠正处理"/>
    <m/>
    <m/>
    <x v="18"/>
    <x v="19"/>
    <x v="1"/>
    <m/>
    <s v="贾海龙"/>
    <m/>
    <m/>
    <x v="5"/>
    <e v="#N/A"/>
    <e v="#N/A"/>
    <x v="5"/>
    <e v="#N/A"/>
    <e v="#N/A"/>
  </r>
  <r>
    <n v="323"/>
    <x v="40"/>
    <x v="2"/>
    <s v="浦东C组"/>
    <s v="周检忘借发动机风扇包皮保护套"/>
    <s v="2018.11.22   B-304G执行周检工作，机械员郭教育未借发动机保护套，工作执行前发现导致2次借工具。报告人：赵江涛。"/>
    <s v="现场纠正处理"/>
    <m/>
    <m/>
    <x v="7"/>
    <x v="6"/>
    <x v="2"/>
    <m/>
    <s v="郭教育"/>
    <m/>
    <m/>
    <x v="4"/>
    <e v="#N/A"/>
    <e v="#N/A"/>
    <x v="2"/>
    <e v="#N/A"/>
    <e v="#N/A"/>
  </r>
  <r>
    <n v="324"/>
    <x v="40"/>
    <x v="2"/>
    <s v="浦东C组"/>
    <s v="短停绕机未发现起飞灯灯丝熔断"/>
    <s v="20181121，6963短停机械员蔡士晖未发现起飞灯灯丝断裂，放行绕机发现并处理。报告人：徐海"/>
    <s v="现场纠正处理"/>
    <m/>
    <m/>
    <x v="16"/>
    <x v="23"/>
    <x v="1"/>
    <m/>
    <s v="蔡士晖"/>
    <m/>
    <m/>
    <x v="6"/>
    <e v="#N/A"/>
    <e v="#N/A"/>
    <x v="2"/>
    <e v="#N/A"/>
    <e v="#N/A"/>
  </r>
  <r>
    <n v="325"/>
    <x v="40"/>
    <x v="2"/>
    <s v="浦东C组"/>
    <s v="取用工具忘闭合工具箱"/>
    <s v="2018.11.21，B-8407短停，机械员姜诚从短停工具箱里取出一字螺刀后忘闭合短停工具箱，存在被雨淋湿和工具丢失的风险，已告知本人。报告人：汪幸轶"/>
    <s v="现场纠正处理，班组通报强调机坪风险意识"/>
    <m/>
    <m/>
    <x v="23"/>
    <x v="53"/>
    <x v="1"/>
    <m/>
    <s v="姜诚"/>
    <m/>
    <m/>
    <x v="0"/>
    <e v="#N/A"/>
    <e v="#N/A"/>
    <x v="0"/>
    <e v="#N/A"/>
    <e v="#N/A"/>
  </r>
  <r>
    <n v="326"/>
    <x v="40"/>
    <x v="2"/>
    <s v="浦东C组"/>
    <s v="短停忘记撕黄页"/>
    <s v="20181121 B1003飞机 短停忘记撕黄页，经机组提醒后撕下。报告人：高雨"/>
    <s v="现场纠正处理"/>
    <m/>
    <m/>
    <x v="32"/>
    <x v="2"/>
    <x v="2"/>
    <m/>
    <s v="高雨"/>
    <m/>
    <m/>
    <x v="6"/>
    <e v="#N/A"/>
    <e v="#N/A"/>
    <x v="3"/>
    <e v="#N/A"/>
    <e v="#N/A"/>
  </r>
  <r>
    <n v="327"/>
    <x v="41"/>
    <x v="0"/>
    <s v="浦东A组"/>
    <s v="驾驶舱清洁不到位"/>
    <s v="11月25日6948飞机两名专职驾驶舱清洁学员陈俊杰、学员薛继顺，执行不到位，前风挡正前方边角清洁不到位，放行发现后补擦。"/>
    <s v="放行发现后补擦。"/>
    <m/>
    <m/>
    <x v="20"/>
    <x v="21"/>
    <x v="2"/>
    <m/>
    <s v="陈俊杰"/>
    <s v="薛继顺"/>
    <m/>
    <x v="21"/>
    <s v="A2"/>
    <e v="#N/A"/>
    <x v="3"/>
    <s v="学员"/>
    <e v="#N/A"/>
  </r>
  <r>
    <n v="328"/>
    <x v="41"/>
    <x v="0"/>
    <s v="浦东A组"/>
    <s v="保留单处于审核状态"/>
    <s v="11月25日夜班6338飞机计划10:00回港，办其它保留时发现DD317039处于审核状态，后续联系审核人前日白班办单未走完流程，确认事情已处理，将单子已删除。"/>
    <s v="确认事情已处理，将单子已删除。"/>
    <m/>
    <m/>
    <x v="0"/>
    <x v="0"/>
    <x v="0"/>
    <m/>
    <s v="N/A"/>
    <m/>
    <m/>
    <x v="0"/>
    <e v="#N/A"/>
    <e v="#N/A"/>
    <x v="0"/>
    <e v="#N/A"/>
    <e v="#N/A"/>
  </r>
  <r>
    <n v="329"/>
    <x v="41"/>
    <x v="0"/>
    <s v="浦东A组"/>
    <s v="办理保留错误后修改"/>
    <s v="11月25日夜班6395飞机，航后发现前货舱门打开锁定指示灯不亮，更换基座时发现缺少两根线和断了一根线，办理FC(SP)后，想到是不是DD项，看MEL中有MEL52-30-07A后更正为DD（SP），办单人自己发现。"/>
    <s v="已当时立即纠正"/>
    <m/>
    <m/>
    <x v="33"/>
    <x v="74"/>
    <x v="1"/>
    <m/>
    <s v="N/A"/>
    <m/>
    <m/>
    <x v="0"/>
    <e v="#N/A"/>
    <e v="#N/A"/>
    <x v="0"/>
    <e v="#N/A"/>
    <e v="#N/A"/>
  </r>
  <r>
    <n v="330"/>
    <x v="41"/>
    <x v="0"/>
    <s v="浦东A组"/>
    <s v="执行轮胎放气不到位"/>
    <s v="11月25日航前1872飞机左前轮测量胎压180PSI，按工卡要求需要放气到上限177PSI，但技术员3宋康放气到174PSI，后充气更正。"/>
    <s v="后充气更正。"/>
    <m/>
    <m/>
    <x v="0"/>
    <x v="0"/>
    <x v="0"/>
    <m/>
    <s v="宋康"/>
    <m/>
    <m/>
    <x v="23"/>
    <e v="#N/A"/>
    <e v="#N/A"/>
    <x v="2"/>
    <e v="#N/A"/>
    <e v="#N/A"/>
  </r>
  <r>
    <n v="331"/>
    <x v="41"/>
    <x v="0"/>
    <s v="浦东A组"/>
    <s v="拖飞机结束后未及时回复塔台"/>
    <s v="11月23日白班8540拖飞机，拖车司机使用800兆对讲向塔台申请拖飞机，到位401A后未向塔台回复飞机到位，影响近10分钟后，引导车电话办公室提醒后回复到位。   后续班组统一学习，均按程序由维修人员申请。"/>
    <s v="后续班组统一学习，均按程序由维修人员申请。"/>
    <m/>
    <m/>
    <x v="22"/>
    <x v="75"/>
    <x v="1"/>
    <m/>
    <s v="N/A"/>
    <m/>
    <m/>
    <x v="0"/>
    <e v="#N/A"/>
    <e v="#N/A"/>
    <x v="0"/>
    <e v="#N/A"/>
    <e v="#N/A"/>
  </r>
  <r>
    <n v="332"/>
    <x v="41"/>
    <x v="0"/>
    <s v="浦东A组"/>
    <s v="没有打印工卡"/>
    <s v="11月24日6966飞机技术员3王晓东和技术员2李浩执行换换EMCD封圈工作没有打印工卡，现场纠正让打印工卡后执行工作。"/>
    <s v="现场纠正让打印工卡后执行工作。"/>
    <m/>
    <m/>
    <x v="21"/>
    <x v="30"/>
    <x v="1"/>
    <m/>
    <s v="王晓东"/>
    <s v="李浩"/>
    <m/>
    <x v="21"/>
    <s v="A5"/>
    <e v="#N/A"/>
    <x v="2"/>
    <s v="机二"/>
    <e v="#N/A"/>
  </r>
  <r>
    <n v="333"/>
    <x v="41"/>
    <x v="0"/>
    <s v="浦东A组"/>
    <s v="工作习惯纠正"/>
    <s v="11月24日304G飞机换右发燃油滤工作，施工现场周思轶工作，丁帅营负责看工卡和阅读工作步骤，但是丁帅营没有落实在工卡上打勾习惯，现场已经纠正。"/>
    <s v="现场已经纠正。"/>
    <m/>
    <m/>
    <x v="6"/>
    <x v="70"/>
    <x v="2"/>
    <m/>
    <s v="丁帅营"/>
    <m/>
    <m/>
    <x v="20"/>
    <e v="#N/A"/>
    <e v="#N/A"/>
    <x v="5"/>
    <e v="#N/A"/>
    <e v="#N/A"/>
  </r>
  <r>
    <n v="334"/>
    <x v="41"/>
    <x v="0"/>
    <s v="浦东A组"/>
    <s v="没有发现后货舱门全开位指示灯不亮"/>
    <s v="11月24日8956飞机航后技术员1赵磊绕机没有发现后货舱门全开位指示灯不亮，已让其领航材更换。"/>
    <s v="已让其领航材更换。"/>
    <m/>
    <m/>
    <x v="4"/>
    <x v="23"/>
    <x v="1"/>
    <m/>
    <s v="赵磊"/>
    <m/>
    <m/>
    <x v="22"/>
    <e v="#N/A"/>
    <e v="#N/A"/>
    <x v="3"/>
    <e v="#N/A"/>
    <e v="#N/A"/>
  </r>
  <r>
    <n v="335"/>
    <x v="41"/>
    <x v="0"/>
    <s v="浦东A组"/>
    <s v="指挥棒没有关闭"/>
    <s v="1月16日夜班6311退租飞机指挥棒没有关闭依然亮着，放在机头下，联系当机人员关闭。后续引导各组加强维修细节实施。"/>
    <s v="后续引导各组加强维修细节实施。"/>
    <m/>
    <m/>
    <x v="23"/>
    <x v="69"/>
    <x v="2"/>
    <m/>
    <s v="未填写"/>
    <m/>
    <m/>
    <x v="0"/>
    <e v="#N/A"/>
    <e v="#N/A"/>
    <x v="0"/>
    <e v="#N/A"/>
    <e v="#N/A"/>
  </r>
  <r>
    <n v="336"/>
    <x v="41"/>
    <x v="0"/>
    <s v="浦东A组"/>
    <s v="文字描述有缺失"/>
    <s v="11月16日1005飞机指令单文字描述有缺失，后联系MCC 核实后续步骤。"/>
    <s v="联系MCC 核实后续步骤"/>
    <m/>
    <m/>
    <x v="0"/>
    <x v="0"/>
    <x v="0"/>
    <m/>
    <s v="N/A"/>
    <m/>
    <m/>
    <x v="0"/>
    <e v="#N/A"/>
    <e v="#N/A"/>
    <x v="0"/>
    <e v="#N/A"/>
    <e v="#N/A"/>
  </r>
  <r>
    <n v="337"/>
    <x v="41"/>
    <x v="0"/>
    <s v="浦东A组"/>
    <s v="工作安排时未派人执行"/>
    <s v="11月16日6311飞机19.40下发工作，拆下婴儿摇篮和婴儿摇篮箱，飞机短停23点出港，工作安排时未派人执行。后沟通确认PPC ，婴儿摇篮是同时在山太退租的6298飞机需要，会在山太完成。"/>
    <s v="及时安排处理"/>
    <m/>
    <m/>
    <x v="0"/>
    <x v="0"/>
    <x v="0"/>
    <m/>
    <s v="N/A"/>
    <m/>
    <m/>
    <x v="0"/>
    <e v="#N/A"/>
    <e v="#N/A"/>
    <x v="0"/>
    <e v="#N/A"/>
    <e v="#N/A"/>
  </r>
  <r>
    <n v="338"/>
    <x v="41"/>
    <x v="0"/>
    <s v="浦东A组"/>
    <s v="保留单错误内容"/>
    <s v="11月16日8408飞机保留单316407关闭错误，航后将SG转办LS ，保留单错误内容，后续及时更改。"/>
    <s v="后续及时更改。"/>
    <m/>
    <m/>
    <x v="33"/>
    <x v="74"/>
    <x v="1"/>
    <m/>
    <s v="未填写"/>
    <m/>
    <m/>
    <x v="0"/>
    <e v="#N/A"/>
    <e v="#N/A"/>
    <x v="0"/>
    <e v="#N/A"/>
    <e v="#N/A"/>
  </r>
  <r>
    <n v="339"/>
    <x v="41"/>
    <x v="0"/>
    <s v="浦东A组"/>
    <s v="忘记空调数据反馈"/>
    <s v="11月16日304H飞机技术员1朱佳诚做完航后忘记空调数据反馈，后经过放行提醒后反馈。"/>
    <s v="后经过放行提醒后反馈。"/>
    <m/>
    <m/>
    <x v="34"/>
    <x v="76"/>
    <x v="1"/>
    <m/>
    <s v="朱佳诚"/>
    <m/>
    <m/>
    <x v="19"/>
    <e v="#N/A"/>
    <e v="#N/A"/>
    <x v="3"/>
    <e v="#N/A"/>
    <e v="#N/A"/>
  </r>
  <r>
    <n v="340"/>
    <x v="41"/>
    <x v="0"/>
    <s v="浦东A组"/>
    <s v="马桶清洁沟通不畅"/>
    <s v="11月16日6341周检工作，马桶清洁放除臭剂这步，技术员3刘桓安排学员执行，最后学员执行此工作时候清洁人员也在执行厕所清洁工作，除臭剂没泡多久清洁人员就冲掉，又拿抹布清洁掉我们除臭剂，因为我们除臭剂容易粘在马桶上，后续加强执行落实和清洁协作。"/>
    <s v="后续加强执行落实和清洁协作。"/>
    <m/>
    <m/>
    <x v="32"/>
    <x v="77"/>
    <x v="2"/>
    <m/>
    <s v="刘桓"/>
    <m/>
    <m/>
    <x v="22"/>
    <e v="#N/A"/>
    <e v="#N/A"/>
    <x v="2"/>
    <e v="#N/A"/>
    <e v="#N/A"/>
  </r>
  <r>
    <n v="341"/>
    <x v="42"/>
    <x v="1"/>
    <s v="浦东B组"/>
    <s v="航后飞机维护信息未检查到"/>
    <s v="B1645飞机航后有维护信息AIR BLEED，机械员顾栋彬未及时检查出"/>
    <s v="1、班组对人员资质再培训评估_x000a_2、放行人员及时发现并进行故障排除"/>
    <m/>
    <m/>
    <x v="4"/>
    <x v="23"/>
    <x v="1"/>
    <m/>
    <s v="顾栋彬"/>
    <m/>
    <m/>
    <x v="0"/>
    <e v="#N/A"/>
    <e v="#N/A"/>
    <x v="0"/>
    <e v="#N/A"/>
    <e v="#N/A"/>
  </r>
  <r>
    <n v="342"/>
    <x v="42"/>
    <x v="1"/>
    <s v="浦东B组"/>
    <s v="飞机盖板随意放置地面"/>
    <s v="B1645航后执行AIR BLEED维护信息排故，拆下191EB盖板后，机械员顾栋彬、王越洋将盖板随意放置在机坪"/>
    <s v="放行人员当场纠正，铺垫吸油棉在机坪后放置盖板"/>
    <m/>
    <m/>
    <x v="15"/>
    <x v="38"/>
    <x v="2"/>
    <m/>
    <s v="顾栋彬"/>
    <s v="王越洋"/>
    <m/>
    <x v="0"/>
    <s v="B1"/>
    <e v="#N/A"/>
    <x v="0"/>
    <s v="机一"/>
    <e v="#N/A"/>
  </r>
  <r>
    <n v="343"/>
    <x v="42"/>
    <x v="1"/>
    <s v="浦东B组"/>
    <s v="工具设备不齐全"/>
    <s v="2018.11.26。B-6381，机械员胡元清借用VBV零位锁装置，有一盒子内只有一个设备，但盒内图片和件号显示有2个。机械员只与工具管理员口头确认，未让工具管理员挂标牌。"/>
    <s v="航线机械员借用工具一定要按照清单仔细核对。工具不齐全让工具管理员挂牌"/>
    <m/>
    <m/>
    <x v="7"/>
    <x v="63"/>
    <x v="1"/>
    <m/>
    <s v="胡元清"/>
    <m/>
    <m/>
    <x v="18"/>
    <e v="#N/A"/>
    <e v="#N/A"/>
    <x v="5"/>
    <e v="#N/A"/>
    <e v="#N/A"/>
  </r>
  <r>
    <n v="344"/>
    <x v="42"/>
    <x v="1"/>
    <s v="浦东B组"/>
    <s v="V2500发动机水洗工作准备不充分未借用HCU失效销子"/>
    <s v="2018.11.26，B8956飞机航后执行2发水洗工作，机械员温兴炜做工作准备时没有借用反推失效的销子，后工作时才让办公室帮忙借用。"/>
    <m/>
    <m/>
    <m/>
    <x v="7"/>
    <x v="6"/>
    <x v="2"/>
    <m/>
    <s v="温兴炜"/>
    <m/>
    <m/>
    <x v="11"/>
    <e v="#N/A"/>
    <e v="#N/A"/>
    <x v="4"/>
    <e v="#N/A"/>
    <e v="#N/A"/>
  </r>
  <r>
    <n v="345"/>
    <x v="43"/>
    <x v="1"/>
    <s v="浦东B组"/>
    <s v="航前工作准备不充分"/>
    <s v="2018.11.28，B-1001，机位597，机械员吕勇璋执行600FH工作风扇包皮保护罩只借一套。需打开两侧风扇包皮，现场纠正。办公室送来一套保护套。"/>
    <m/>
    <m/>
    <m/>
    <x v="7"/>
    <x v="28"/>
    <x v="2"/>
    <m/>
    <s v="吕勇璋"/>
    <m/>
    <m/>
    <x v="15"/>
    <e v="#N/A"/>
    <e v="#N/A"/>
    <x v="2"/>
    <e v="#N/A"/>
    <e v="#N/A"/>
  </r>
  <r>
    <n v="346"/>
    <x v="43"/>
    <x v="2"/>
    <s v="浦东C组"/>
    <s v="拔出跳开关后未挂跳开关卡子"/>
    <s v="2018.11.26    6962更换后厨房顶灯，机械员陈春祥拔出跳开关后未挂跳开关卡子。放行发现纠正处理。报告人:赵江涛！"/>
    <s v="现场纠正处理"/>
    <m/>
    <m/>
    <x v="19"/>
    <x v="58"/>
    <x v="2"/>
    <m/>
    <s v="陈春祥"/>
    <m/>
    <m/>
    <x v="4"/>
    <e v="#N/A"/>
    <e v="#N/A"/>
    <x v="3"/>
    <e v="#N/A"/>
    <e v="#N/A"/>
  </r>
  <r>
    <n v="347"/>
    <x v="43"/>
    <x v="2"/>
    <s v="浦东C组"/>
    <s v="飞机APU断电漏关惯导"/>
    <s v="2018.11.26_x000a_1808航后检查logo灯封胶，在597需关闭apu，机械员贾海龙断电前检查未发现惯导未关，关闭apu后地面喇叭警报，及时关闭惯导。_x000a_报告人：姚强"/>
    <s v="现场纠正处理"/>
    <m/>
    <m/>
    <x v="4"/>
    <x v="23"/>
    <x v="1"/>
    <m/>
    <s v="贾海龙"/>
    <m/>
    <m/>
    <x v="5"/>
    <e v="#N/A"/>
    <e v="#N/A"/>
    <x v="5"/>
    <e v="#N/A"/>
    <e v="#N/A"/>
  </r>
  <r>
    <n v="348"/>
    <x v="43"/>
    <x v="2"/>
    <s v="浦东航线"/>
    <s v="换轮未核对飞机飞机最大起飞重量"/>
    <s v="2018.11.26    6768飞机更换4号主轮，飞机最大起飞重量73.5T，机械员黄家彪更换完轮子，胎压填写219PSI，未核对飞机最大起飞重量，后续放行人员检查TLB发现，随后放气至210PSI，并修改TLB。报告人:赵江涛！"/>
    <s v="现场纠正处理，班组通报"/>
    <m/>
    <m/>
    <x v="19"/>
    <x v="10"/>
    <x v="1"/>
    <m/>
    <s v="黄家彪"/>
    <m/>
    <m/>
    <x v="4"/>
    <e v="#N/A"/>
    <e v="#N/A"/>
    <x v="5"/>
    <e v="#N/A"/>
    <e v="#N/A"/>
  </r>
  <r>
    <n v="349"/>
    <x v="44"/>
    <x v="1"/>
    <s v="浦东B组"/>
    <s v="29日1001飞机航后工作反馈状态错误"/>
    <s v="29日1001飞机航后工作反馈状态机械员张强在系统反馈工作时错选为未完工"/>
    <s v="立即纠正，并报告MCC"/>
    <m/>
    <m/>
    <x v="30"/>
    <x v="44"/>
    <x v="1"/>
    <m/>
    <s v="张强"/>
    <m/>
    <m/>
    <x v="0"/>
    <e v="#N/A"/>
    <e v="#N/A"/>
    <x v="0"/>
    <e v="#N/A"/>
    <e v="#N/A"/>
  </r>
  <r>
    <n v="350"/>
    <x v="44"/>
    <x v="1"/>
    <s v="浦东B组"/>
    <s v="航后未发现液压管路有油迹"/>
    <s v="2018.11.29 B-8587航后机械员张晓晨绕机未发现液压管路有油迹，后增压操作未发现漏油，通知MCC后续关注"/>
    <s v="现场纠正，并对机械员严肃批评教育"/>
    <m/>
    <m/>
    <x v="22"/>
    <x v="57"/>
    <x v="1"/>
    <m/>
    <s v="张晓晨"/>
    <m/>
    <m/>
    <x v="11"/>
    <e v="#N/A"/>
    <e v="#N/A"/>
    <x v="3"/>
    <e v="#N/A"/>
    <e v="#N/A"/>
  </r>
  <r>
    <n v="351"/>
    <x v="44"/>
    <x v="1"/>
    <s v="浦东B组"/>
    <s v="29日8315飞机航后机械员未发现航后报告中的APU维护信息"/>
    <s v="29日8315飞机航后机械员吕宏伟未报告处理的APU维护信息，后经放行检查确认为APU低滑油量，后续补填APU滑油。飞机落地后机上检查时都正常，停靠57桥位，使用桥载电源，机上各页面显示都正常"/>
    <s v="现场纠正_x000a_对当事机械员批评教育，发现问题要及时上报处理_x000a_本机多名机械员一起工作时要加强沟通和相互检查"/>
    <m/>
    <m/>
    <x v="4"/>
    <x v="23"/>
    <x v="1"/>
    <m/>
    <s v="吕宏伟"/>
    <m/>
    <m/>
    <x v="0"/>
    <e v="#N/A"/>
    <e v="#N/A"/>
    <x v="0"/>
    <e v="#N/A"/>
    <e v="#N/A"/>
  </r>
  <r>
    <n v="352"/>
    <x v="44"/>
    <x v="1"/>
    <s v="浦东B组"/>
    <s v="拆装记录未提交"/>
    <s v="2018.11.24 机械员万辞迎完成拆装记录录入后 未点提交 导致该记录在制定中"/>
    <s v="责令万辞迎完成拆装记录的提交"/>
    <m/>
    <m/>
    <x v="35"/>
    <x v="48"/>
    <x v="1"/>
    <m/>
    <s v="万辞迎"/>
    <m/>
    <m/>
    <x v="14"/>
    <e v="#N/A"/>
    <e v="#N/A"/>
    <x v="2"/>
    <e v="#N/A"/>
    <e v="#N/A"/>
  </r>
  <r>
    <n v="353"/>
    <x v="44"/>
    <x v="1"/>
    <s v="浦东B组"/>
    <s v="学员使用不适用的梯架"/>
    <s v="B-8408 2018.11.29航后 806桥位 由于桥位附近梯架紧张 学员邱欣使用一个轮子丢失的小梯架进行放水工作"/>
    <s v="当场责令学员将不适用的梯架归还，并寻找新的适用梯架"/>
    <m/>
    <m/>
    <x v="23"/>
    <x v="78"/>
    <x v="1"/>
    <m/>
    <s v="邱欣"/>
    <m/>
    <m/>
    <x v="0"/>
    <e v="#N/A"/>
    <e v="#N/A"/>
    <x v="0"/>
    <e v="#N/A"/>
    <e v="#N/A"/>
  </r>
  <r>
    <n v="354"/>
    <x v="44"/>
    <x v="1"/>
    <s v="浦东B组"/>
    <s v="学员使用梯子暂时离开时未将梯子锁定"/>
    <s v="学员冯龙岗航后使用梯子，在暂时离开时未将梯子撑脚锁定"/>
    <s v="已当面对其指出错误并改正，告知其存的风险"/>
    <m/>
    <m/>
    <x v="23"/>
    <x v="40"/>
    <x v="1"/>
    <m/>
    <s v="冯龙岗"/>
    <m/>
    <m/>
    <x v="17"/>
    <e v="#N/A"/>
    <e v="#N/A"/>
    <x v="1"/>
    <e v="#N/A"/>
    <e v="#N/A"/>
  </r>
  <r>
    <n v="355"/>
    <x v="44"/>
    <x v="1"/>
    <s v="浦东B组"/>
    <s v="航后未在45分钟内将水放干净"/>
    <s v="刘斌航后第一次放水后未在FAP上确认水是否放完，后续查看FAP发现水未放完，重新放水，此时飞机下来已超过45分钟"/>
    <s v="现场纠正"/>
    <m/>
    <m/>
    <x v="4"/>
    <x v="79"/>
    <x v="2"/>
    <m/>
    <s v="刘斌"/>
    <m/>
    <m/>
    <x v="17"/>
    <e v="#N/A"/>
    <e v="#N/A"/>
    <x v="2"/>
    <e v="#N/A"/>
    <e v="#N/A"/>
  </r>
  <r>
    <n v="356"/>
    <x v="44"/>
    <x v="1"/>
    <s v="浦东B组"/>
    <s v="使用发动机包皮保护罩顺序不当"/>
    <s v="B6922航后执行周检工作，打开发动机包皮使用包皮保护罩顺序不当，支撑完包皮撑杆后才使用保护罩。机械员胡元清"/>
    <s v="当场立即纠正并告知正确的使用顺序，检查包皮内侧完好"/>
    <m/>
    <m/>
    <x v="23"/>
    <x v="40"/>
    <x v="1"/>
    <m/>
    <s v="胡元清"/>
    <m/>
    <m/>
    <x v="18"/>
    <e v="#N/A"/>
    <e v="#N/A"/>
    <x v="5"/>
    <e v="#N/A"/>
    <e v="#N/A"/>
  </r>
  <r>
    <n v="357"/>
    <x v="44"/>
    <x v="3"/>
    <s v="浦东D组"/>
    <s v="违反送机程序"/>
    <s v="11.28  1005航前，86号桥送机，违反送机程序，王帅戴耳机，站位于牵引车右侧，询问发现其对程序要求不清楚"/>
    <s v="找当事人谈话，观察一套班，重新评估当事人能力再做后续处理，小组宣贯"/>
    <m/>
    <m/>
    <x v="0"/>
    <x v="0"/>
    <x v="0"/>
    <m/>
    <s v="王帅"/>
    <m/>
    <m/>
    <x v="0"/>
    <e v="#N/A"/>
    <e v="#N/A"/>
    <x v="0"/>
    <e v="#N/A"/>
    <e v="#N/A"/>
  </r>
  <r>
    <n v="358"/>
    <x v="44"/>
    <x v="3"/>
    <s v="浦东D组"/>
    <s v="排故工作时未打印测试工卡，ipc"/>
    <s v="11.27 B6341 桥位 589 责任人：毛慧康 事件概述：在执行副驾侧侧杆排故工作时未打印测试工卡，ipc"/>
    <s v="放行当场发现并批评纠正，小组宣贯"/>
    <m/>
    <m/>
    <x v="21"/>
    <x v="30"/>
    <x v="1"/>
    <m/>
    <s v="毛慧康"/>
    <m/>
    <m/>
    <x v="10"/>
    <e v="#N/A"/>
    <e v="#N/A"/>
    <x v="2"/>
    <e v="#N/A"/>
    <e v="#N/A"/>
  </r>
  <r>
    <n v="359"/>
    <x v="44"/>
    <x v="3"/>
    <s v="浦东D组"/>
    <s v="周检检查发动机是未使用包皮撑杆"/>
    <s v="11.27  B6341 桥位 589 责任人：毛慧康 张壮  事件概述：周检检查发动机是未使用包皮撑杆，只是用人工抬起包皮撑杆"/>
    <s v="放行当场发现并批评纠正，小组宣贯"/>
    <m/>
    <m/>
    <x v="9"/>
    <x v="80"/>
    <x v="2"/>
    <m/>
    <s v="毛慧康"/>
    <s v="张壮"/>
    <m/>
    <x v="10"/>
    <s v="D2"/>
    <e v="#N/A"/>
    <x v="2"/>
    <s v="机一"/>
    <e v="#N/A"/>
  </r>
  <r>
    <n v="360"/>
    <x v="44"/>
    <x v="3"/>
    <s v="浦东D组"/>
    <s v="蓝系统勤务盖板拉绳夹在外面未发现"/>
    <s v="11.27  B6338，桥位87，责任人：胡智强。事件概述：航后绕机检查蓝系统勤务盖板拉绳夹在外面未发现"/>
    <s v="放行当场发现并批评纠正，小组宣贯"/>
    <m/>
    <m/>
    <x v="4"/>
    <x v="2"/>
    <x v="2"/>
    <m/>
    <s v="胡智强"/>
    <m/>
    <m/>
    <x v="9"/>
    <e v="#N/A"/>
    <e v="#N/A"/>
    <x v="5"/>
    <e v="#N/A"/>
    <e v="#N/A"/>
  </r>
  <r>
    <n v="361"/>
    <x v="44"/>
    <x v="3"/>
    <s v="浦东D组"/>
    <s v="航后执行离机程序不到位"/>
    <s v="11.27  B6949桥位59 责任人丘泽峰，鲍志刚事件描述:航后执行离机程序不到位，断电后，左后登机门未关闭"/>
    <s v="放行当场发现并批评纠正，小组宣贯"/>
    <m/>
    <m/>
    <x v="4"/>
    <x v="10"/>
    <x v="1"/>
    <m/>
    <s v="丘泽峰"/>
    <m/>
    <m/>
    <x v="9"/>
    <e v="#N/A"/>
    <e v="#N/A"/>
    <x v="5"/>
    <e v="#N/A"/>
    <e v="#N/A"/>
  </r>
  <r>
    <n v="362"/>
    <x v="44"/>
    <x v="3"/>
    <s v="浦东D组"/>
    <s v="工作准备未充分准备"/>
    <s v="11.27  B6768桥位809 责任人:徐玉芝 事件描述:航后执行CFM56水洗工作，工作准备未充分准备，对工卡不熟悉，工具未借全，风扇包皮保护垫未借"/>
    <s v="放行当场发现并批评纠正，小组宣贯"/>
    <m/>
    <m/>
    <x v="21"/>
    <x v="22"/>
    <x v="1"/>
    <m/>
    <s v="徐玉芝"/>
    <m/>
    <m/>
    <x v="7"/>
    <e v="#N/A"/>
    <e v="#N/A"/>
    <x v="4"/>
    <e v="#N/A"/>
    <e v="#N/A"/>
  </r>
  <r>
    <n v="363"/>
    <x v="44"/>
    <x v="3"/>
    <s v="浦东D组"/>
    <s v="液压系统增压未建立有效安全联系"/>
    <s v="11.27  B-8458，桥位57，责任人：陆叶。事件概述：航后液压系统增压未建立有效安全联系(未带耳机)"/>
    <s v="放行当场发现并批评纠正，小组宣贯"/>
    <m/>
    <m/>
    <x v="22"/>
    <x v="81"/>
    <x v="1"/>
    <m/>
    <s v="陆叶"/>
    <m/>
    <m/>
    <x v="13"/>
    <e v="#N/A"/>
    <e v="#N/A"/>
    <x v="5"/>
    <e v="#N/A"/>
    <e v="#N/A"/>
  </r>
  <r>
    <n v="364"/>
    <x v="44"/>
    <x v="3"/>
    <s v="浦东D组"/>
    <s v="未按要求执行九字方针"/>
    <s v="11.23  B-6901，桥位88，责任人：王帅。事件概述：航后工作已完成，工卡未签署也未打钩，未按要求执行九字方针"/>
    <s v="找当事人谈话，观察一套班，重新评估当事人能力再做后续处理"/>
    <m/>
    <m/>
    <x v="0"/>
    <x v="0"/>
    <x v="0"/>
    <m/>
    <s v="王帅"/>
    <m/>
    <m/>
    <x v="0"/>
    <e v="#N/A"/>
    <e v="#N/A"/>
    <x v="0"/>
    <e v="#N/A"/>
    <e v="#N/A"/>
  </r>
  <r>
    <n v="365"/>
    <x v="44"/>
    <x v="3"/>
    <s v="浦东D组"/>
    <s v="驾驶舱面板灯光检查不到位"/>
    <s v="11.23  B-6962，桥位90，责任人：成乙康。事件概述：航后驾驶舱面板灯光检查不到位。后续放行时纠正。"/>
    <s v="放行当场检查发现并批评纠正"/>
    <m/>
    <m/>
    <x v="4"/>
    <x v="23"/>
    <x v="1"/>
    <m/>
    <s v="成乙康"/>
    <m/>
    <m/>
    <x v="13"/>
    <e v="#N/A"/>
    <e v="#N/A"/>
    <x v="3"/>
    <e v="#N/A"/>
    <e v="#N/A"/>
  </r>
  <r>
    <n v="366"/>
    <x v="44"/>
    <x v="3"/>
    <s v="浦东D组"/>
    <s v="关闭货舱门后没有关闭选择活门处盖板"/>
    <s v="11.23  B8587飞机关货舱门后没有关闭选择活门处盖板，_x000a_责任人:庞天舒"/>
    <s v="放行当场检查发现并批评纠正"/>
    <m/>
    <m/>
    <x v="4"/>
    <x v="13"/>
    <x v="1"/>
    <m/>
    <s v="庞天舒"/>
    <m/>
    <m/>
    <x v="7"/>
    <e v="#N/A"/>
    <e v="#N/A"/>
    <x v="1"/>
    <e v="#N/A"/>
    <e v="#N/A"/>
  </r>
  <r>
    <n v="367"/>
    <x v="44"/>
    <x v="3"/>
    <s v="浦东D组"/>
    <s v="航材使用不规范"/>
    <s v="11.23 B6640桥位801 责任人 付斌 _x000a_事件描述:航后结束时清点完航材，大家确认航材工具齐，由于跳开关过小，付斌放在了口袋里，回到办公室大家都把此事遗忘，造成不必要慌乱，浪费时间寻找航材"/>
    <s v="各小组宣贯航材使用规范，强调正确的、安全的行为习惯"/>
    <m/>
    <m/>
    <x v="15"/>
    <x v="38"/>
    <x v="2"/>
    <m/>
    <s v="付斌"/>
    <m/>
    <m/>
    <x v="13"/>
    <e v="#N/A"/>
    <e v="#N/A"/>
    <x v="2"/>
    <e v="#N/A"/>
    <e v="#N/A"/>
  </r>
  <r>
    <n v="368"/>
    <x v="44"/>
    <x v="3"/>
    <s v="浦东D组"/>
    <s v="航后工卡中检查驾驶舱电子门锁时，检查不到位"/>
    <s v="11.23 B-6735 桥位97 责任人：卞泽华 。事件概述：在执行航后工卡中检查驾驶舱电子门锁时，并为用手按动驾驶舱电子门锁锁钩，检查与工卡描述不符，检查不到位"/>
    <s v="当场发现并纠正，各小组宣贯，加强工卡执行监督和复检"/>
    <m/>
    <m/>
    <x v="19"/>
    <x v="10"/>
    <x v="1"/>
    <m/>
    <s v="卞泽华"/>
    <m/>
    <m/>
    <x v="10"/>
    <e v="#N/A"/>
    <e v="#N/A"/>
    <x v="3"/>
    <e v="#N/A"/>
    <e v="#N/A"/>
  </r>
  <r>
    <n v="369"/>
    <x v="44"/>
    <x v="3"/>
    <s v="浦东D组"/>
    <s v="周检工作中应急门充气未按工卡要求借用安全销"/>
    <s v="11.23 B-1001，桥位812，责任人：张壮，毛慧康，江小波。事件概述：在执行周检工作时需要给左三门的阻尼作动器充气，根据AMM52-22-00 PB 301工卡中子工卡AMM52-22-00-010-001需要借用98A52107632000安全销，但是当机机械员并未借用，存在安全隐患。"/>
    <s v="班组小组长会议要求各小组宣贯并整理例行工作中子工作工卡小组内部学习培训，班组质量小组航后重点关注"/>
    <m/>
    <m/>
    <x v="19"/>
    <x v="10"/>
    <x v="1"/>
    <m/>
    <s v="张壮"/>
    <s v="毛慧康"/>
    <s v="江小波"/>
    <x v="10"/>
    <s v="D2"/>
    <s v="D2"/>
    <x v="3"/>
    <s v="机三"/>
    <s v="机三"/>
  </r>
  <r>
    <n v="370"/>
    <x v="45"/>
    <x v="1"/>
    <s v="浦东B组"/>
    <s v="维修记录填写不规范"/>
    <s v="2018.11.29.B-1001，桥位93#机械员张强在填写TLB保留单未按照保留单内容填写完整，未写M项，也未写告知机组O项，现场及时纠正，改正。"/>
    <m/>
    <m/>
    <m/>
    <x v="5"/>
    <x v="4"/>
    <x v="1"/>
    <m/>
    <s v="张强"/>
    <m/>
    <m/>
    <x v="0"/>
    <e v="#N/A"/>
    <e v="#N/A"/>
    <x v="0"/>
    <e v="#N/A"/>
    <e v="#N/A"/>
  </r>
  <r>
    <n v="371"/>
    <x v="45"/>
    <x v="3"/>
    <s v="航材库房"/>
    <s v="领取航材检查发现损坏"/>
    <s v="1681航后排故工作，航材准备时，申请了 三极点接触器 件号：558CA04A40Y00，班组派外场航材人员在航材出库前检查发现该件有损伤，一侧壳体已经翘起变形"/>
    <s v="班组派外场航材人员及时发现，并写明原因按不可用件退料"/>
    <m/>
    <m/>
    <x v="0"/>
    <x v="0"/>
    <x v="0"/>
    <m/>
    <s v="N/A"/>
    <m/>
    <m/>
    <x v="0"/>
    <e v="#N/A"/>
    <e v="#N/A"/>
    <x v="0"/>
    <e v="#N/A"/>
    <e v="#N/A"/>
  </r>
  <r>
    <n v="372"/>
    <x v="45"/>
    <x v="1"/>
    <s v="浦东B组"/>
    <s v="维修记录填写不规范"/>
    <s v="2018.11.29.B-1001，桥位93#机械员张强在填写TLB保留单未按照保留单内容填写完整，未写M项，也未写告知机组O项，现场及时纠正，改正。"/>
    <m/>
    <m/>
    <m/>
    <x v="5"/>
    <x v="4"/>
    <x v="1"/>
    <m/>
    <s v="张强"/>
    <m/>
    <m/>
    <x v="0"/>
    <e v="#N/A"/>
    <e v="#N/A"/>
    <x v="0"/>
    <e v="#N/A"/>
    <e v="#N/A"/>
  </r>
  <r>
    <n v="373"/>
    <x v="45"/>
    <x v="3"/>
    <s v="航材库房"/>
    <s v="领取航材检查发现损坏"/>
    <s v="1681航后排故工作，航材准备时，申请了 三极点接触器 件号：558CA04A40Y00，班组派外场航材人员在航材出库前检查发现该件有损伤，一侧壳体已经翘起变形"/>
    <s v="班组派外场航材人员及时发现，并写明原因按不可用件退料"/>
    <m/>
    <m/>
    <x v="0"/>
    <x v="0"/>
    <x v="0"/>
    <m/>
    <s v="N/A"/>
    <m/>
    <m/>
    <x v="0"/>
    <e v="#N/A"/>
    <e v="#N/A"/>
    <x v="0"/>
    <e v="#N/A"/>
    <e v="#N/A"/>
  </r>
  <r>
    <n v="374"/>
    <x v="46"/>
    <x v="2"/>
    <s v="浦东C组"/>
    <s v="复查工作准备发现漏拔部分跳开关"/>
    <s v="2018.11.30 航后，1857更换HPTACC，和更换APU油滤。机械师王磊拔完APU的跳开关后忘记拔HPTACC的跳开关，准备拆时陈晓一复查工作准备，发现忘记拔了，遂去拔。报告人：陈晓一"/>
    <s v="现场纠正处理"/>
    <m/>
    <m/>
    <x v="24"/>
    <x v="29"/>
    <x v="1"/>
    <m/>
    <s v="王磊"/>
    <m/>
    <m/>
    <x v="6"/>
    <e v="#N/A"/>
    <e v="#N/A"/>
    <x v="4"/>
    <e v="#N/A"/>
    <e v="#N/A"/>
  </r>
  <r>
    <n v="375"/>
    <x v="46"/>
    <x v="2"/>
    <s v="浦东C组"/>
    <s v="工具领用不全导致二次借工具"/>
    <s v="2018.11.30 航后  8537飞机机械员2黄家彪执行轮轴润滑工作，工作准备不充分，导致后续第二次借用力矩扳手，降低工作效率。报告人:赵江涛！"/>
    <s v="班组通报，组长约谈分析。"/>
    <m/>
    <m/>
    <x v="7"/>
    <x v="6"/>
    <x v="2"/>
    <m/>
    <s v="黄家彪"/>
    <m/>
    <m/>
    <x v="4"/>
    <e v="#N/A"/>
    <e v="#N/A"/>
    <x v="5"/>
    <e v="#N/A"/>
    <e v="#N/A"/>
  </r>
  <r>
    <n v="377"/>
    <x v="46"/>
    <x v="2"/>
    <s v="浦东C组"/>
    <s v="工具领用不全导致二次借工具"/>
    <s v="2018.11.30 航后  8537飞机机械员2黄家彪执行轮轴润滑工作，工作准备不充分，导致后续第二次借用力矩扳手，降低工作效率。报告人:赵江涛！"/>
    <s v="班组通报，组长约谈分析。"/>
    <m/>
    <m/>
    <x v="7"/>
    <x v="6"/>
    <x v="2"/>
    <m/>
    <s v="黄家彪"/>
    <m/>
    <m/>
    <x v="4"/>
    <e v="#N/A"/>
    <e v="#N/A"/>
    <x v="5"/>
    <e v="#N/A"/>
    <e v="#N/A"/>
  </r>
  <r>
    <n v="378"/>
    <x v="47"/>
    <x v="3"/>
    <s v="浦东D组"/>
    <s v="TLB系统录入错误"/>
    <s v="11.30  B1857，桥位84 责任人:鲜波  事件描述:1857办理dd。。录本未勾保留。。类型描述错误"/>
    <s v="小组内学习维修记录录入规范和要求，放行或高级别人员加强对维修记录系统录入的复查"/>
    <m/>
    <m/>
    <x v="5"/>
    <x v="45"/>
    <x v="1"/>
    <m/>
    <s v="鲜波"/>
    <m/>
    <m/>
    <x v="0"/>
    <e v="#N/A"/>
    <e v="#N/A"/>
    <x v="0"/>
    <e v="#N/A"/>
    <e v="#N/A"/>
  </r>
  <r>
    <n v="379"/>
    <x v="47"/>
    <x v="3"/>
    <s v="浦东D组"/>
    <s v="短停飞机推出后，回到桥位后未清点工具"/>
    <s v="11.30   B6949 桥位88，责任人：叶良贵，事件概述：短停飞机推出后，回到桥位后未清点工具"/>
    <s v="小组长会分析工作者对程序执行有些地方的意识还不足，对工具清点的关键节点不清楚，小组内部宣贯，高级人员别以身作则，对工具三清点节点概念进行分析"/>
    <m/>
    <m/>
    <x v="23"/>
    <x v="50"/>
    <x v="1"/>
    <m/>
    <s v="叶良贵"/>
    <m/>
    <m/>
    <x v="12"/>
    <e v="#N/A"/>
    <e v="#N/A"/>
    <x v="4"/>
    <e v="#N/A"/>
    <e v="#N/A"/>
  </r>
  <r>
    <n v="380"/>
    <x v="47"/>
    <x v="3"/>
    <s v="浦东D组"/>
    <s v="时间压力，对工卡理解不足，未按工卡要求实施工作"/>
    <s v="12.02   航前1681飞机，办理保留失效IDG2需要做M项检查APU滑油量！由于航前换轮时间紧张，导致在看工卡的时候不仔细，对工卡理解有问题，只在MCDU里面和系统页面检查油量并未开APU舱检查油量！ 翟盖兴"/>
    <s v="小组对常见M项工卡进行学习，工作中分工安排合理，减缓时间压力"/>
    <m/>
    <m/>
    <x v="21"/>
    <x v="22"/>
    <x v="1"/>
    <m/>
    <s v="翟盖兴"/>
    <m/>
    <m/>
    <x v="9"/>
    <e v="#N/A"/>
    <e v="#N/A"/>
    <x v="2"/>
    <e v="#N/A"/>
    <e v="#N/A"/>
  </r>
  <r>
    <n v="381"/>
    <x v="47"/>
    <x v="3"/>
    <s v="浦东D组"/>
    <s v="TLB系统录入错误"/>
    <s v="11.30  B1857，桥位84 责任人:鲜波  事件描述:1857办理dd。。录本未勾保留。。类型描述错误"/>
    <s v="小组内学习维修记录录入规范和要求，放行或高级别人员加强对维修记录系统录入的复查"/>
    <m/>
    <m/>
    <x v="5"/>
    <x v="45"/>
    <x v="1"/>
    <m/>
    <s v="鲜波"/>
    <m/>
    <m/>
    <x v="0"/>
    <e v="#N/A"/>
    <e v="#N/A"/>
    <x v="0"/>
    <e v="#N/A"/>
    <e v="#N/A"/>
  </r>
  <r>
    <n v="382"/>
    <x v="47"/>
    <x v="3"/>
    <s v="浦东D组"/>
    <s v="工作者对飞机电源参数不了解"/>
    <s v="12.01  夜班8539，桥位:77，责任人：何千祥，航后，在电源页面的外接电源参数中没发现异常，经过询问不知道电源的参数是多少"/>
    <s v="加强小组内部专业知识的培训工作，严格晋级资质班组内部审核"/>
    <m/>
    <m/>
    <x v="21"/>
    <x v="22"/>
    <x v="1"/>
    <m/>
    <s v="何千祥"/>
    <m/>
    <m/>
    <x v="0"/>
    <e v="#N/A"/>
    <e v="#N/A"/>
    <x v="0"/>
    <e v="#N/A"/>
    <e v="#N/A"/>
  </r>
  <r>
    <n v="383"/>
    <x v="47"/>
    <x v="3"/>
    <s v="浦东D组"/>
    <s v="工具准备不足"/>
    <s v="12.01    8539桥位：77，责任人：江小波，做舱门滑梯工作准备不足，把失效作动筒的插销错借成手柄预位的插销。没仔细看子工卡。"/>
    <s v="加强工作准备工作的复查并询问工作者相关准备的工具航材和关键步骤、注意事项，特别是子工卡中的内容"/>
    <m/>
    <m/>
    <x v="21"/>
    <x v="22"/>
    <x v="1"/>
    <m/>
    <s v="江小波"/>
    <m/>
    <m/>
    <x v="10"/>
    <e v="#N/A"/>
    <e v="#N/A"/>
    <x v="2"/>
    <e v="#N/A"/>
    <e v="#N/A"/>
  </r>
  <r>
    <n v="384"/>
    <x v="47"/>
    <x v="3"/>
    <s v="浦东D组"/>
    <s v="航材放工具箱，和工具混放"/>
    <s v="12.01    8408桥位96，责任人：叶东旭，事件概述：更换臭氧过滤器的过程中，拆下航材放进航后工具箱，与工具混放，没有分开。"/>
    <s v="小组加强工具&amp;航材管理程序学习，现场高级别人员监督到位，现场工具管理人员发现不合理情况要举手提出"/>
    <m/>
    <m/>
    <x v="15"/>
    <x v="38"/>
    <x v="2"/>
    <m/>
    <s v="叶东旭"/>
    <m/>
    <m/>
    <x v="9"/>
    <e v="#N/A"/>
    <e v="#N/A"/>
    <x v="2"/>
    <e v="#N/A"/>
    <e v="#N/A"/>
  </r>
  <r>
    <n v="385"/>
    <x v="47"/>
    <x v="3"/>
    <s v="浦东D组"/>
    <s v="航后轮子磨损见线未发现"/>
    <s v="12.01    B-1681桥位595，责任人：鲜波，事件概述：航后检查未发现轮子磨损见线，导致航前换轮！"/>
    <s v="轮子见线位置不易发现（基本快被压在轮下），但绕机人员检查不够彻底仔细。小组开会宣贯此事，加强对绕机规范方面的带教培训"/>
    <m/>
    <m/>
    <x v="4"/>
    <x v="23"/>
    <x v="1"/>
    <m/>
    <s v="鲜波"/>
    <m/>
    <m/>
    <x v="0"/>
    <e v="#N/A"/>
    <e v="#N/A"/>
    <x v="0"/>
    <e v="#N/A"/>
    <e v="#N/A"/>
  </r>
  <r>
    <n v="386"/>
    <x v="47"/>
    <x v="3"/>
    <s v="浦东D组"/>
    <s v="拆装工作中航材掉落"/>
    <s v="12.01   B-6381，桥位81，责任人：黄江飞，事件概述：航后执行水箱消毒工作。在装前厨房水滤时将水滤盖子和封圈掉入前厨房壁板内。经过打捞后，发现里面有一个盖子和3个封圈。"/>
    <s v="班组内部宣贯，工作之前，特别是拆装工作之前，一定做好防护，高级别带教过程中加强行为意识和风险意识带教"/>
    <m/>
    <m/>
    <x v="19"/>
    <x v="39"/>
    <x v="2"/>
    <m/>
    <s v="黄江飞"/>
    <m/>
    <m/>
    <x v="12"/>
    <e v="#N/A"/>
    <e v="#N/A"/>
    <x v="5"/>
    <e v="#N/A"/>
    <e v="#N/A"/>
  </r>
  <r>
    <n v="387"/>
    <x v="47"/>
    <x v="3"/>
    <s v="浦东D组"/>
    <s v="短停飞机推出后，回到桥位后未清点工具"/>
    <s v="11.30   B6949 桥位88，责任人：叶良贵，事件概述：短停飞机推出后，回到桥位后未清点工具"/>
    <s v="小组长会分析工作者对程序执行有些地方的意识还不足，对工具清点的关键节点不清楚，小组内部宣贯，高级人员别以身作则，对工具三清点节点概念进行分析"/>
    <m/>
    <m/>
    <x v="10"/>
    <x v="50"/>
    <x v="1"/>
    <m/>
    <s v="叶良贵"/>
    <m/>
    <m/>
    <x v="12"/>
    <e v="#N/A"/>
    <e v="#N/A"/>
    <x v="4"/>
    <e v="#N/A"/>
    <e v="#N/A"/>
  </r>
  <r>
    <n v="388"/>
    <x v="48"/>
    <x v="1"/>
    <s v="浦东B组"/>
    <s v="航后工作做完后未及时在系统上进行工作反馈"/>
    <s v="2018.12.3日吴家斌在做完航后工作后未及时在系统上进行工作反馈。"/>
    <s v="已对当事人指正并完成反馈"/>
    <m/>
    <m/>
    <x v="30"/>
    <x v="44"/>
    <x v="1"/>
    <m/>
    <s v="吴家斌"/>
    <m/>
    <m/>
    <x v="14"/>
    <e v="#N/A"/>
    <e v="#N/A"/>
    <x v="5"/>
    <e v="#N/A"/>
    <e v="#N/A"/>
  </r>
  <r>
    <n v="389"/>
    <x v="48"/>
    <x v="1"/>
    <s v="浦东B组"/>
    <s v="航后打开客舱门后未将手柄上的油污清洁干净"/>
    <s v="2018.12.3日航后胡鱼师去打开右前登机门，因之前刚换好主轮，手上比较脏，去开门时正好APU故障，客舱没有电，在他脱下手套去开门时未发现自己手上还有油污，导致门开关后也未发现手柄上有油污，没有及时擦干净。"/>
    <s v="放行上飞机发现后及时清洁干净，并对当事人进行批评指正。"/>
    <m/>
    <m/>
    <x v="20"/>
    <x v="2"/>
    <x v="2"/>
    <m/>
    <s v="胡鱼师"/>
    <m/>
    <m/>
    <x v="0"/>
    <e v="#N/A"/>
    <e v="#N/A"/>
    <x v="0"/>
    <e v="#N/A"/>
    <e v="#N/A"/>
  </r>
  <r>
    <n v="390"/>
    <x v="48"/>
    <x v="1"/>
    <s v="浦东B组"/>
    <s v="航前工卡领错"/>
    <s v="黄维谱航前去测气压，领用工卡时未将工卡上的飞机号与工卡领用单上的飞机号核对正确。"/>
    <s v="及时发现并及时纠正。"/>
    <m/>
    <m/>
    <x v="36"/>
    <x v="2"/>
    <x v="2"/>
    <m/>
    <s v="黄维谱"/>
    <m/>
    <m/>
    <x v="16"/>
    <e v="#N/A"/>
    <e v="#N/A"/>
    <x v="3"/>
    <e v="#N/A"/>
    <e v="#N/A"/>
  </r>
  <r>
    <n v="391"/>
    <x v="49"/>
    <x v="0"/>
    <s v="浦东A组"/>
    <s v="工卡签署错误"/>
    <s v="12月2日8457飞机执行周检工卡，技术员王红千执行工卡客舱及应急门压力检查，工卡签署错误，发现后更正，技术员2王红千和当机放行人员杜唐蓓绩效打D。"/>
    <s v="技术员2王红千和当机放行人员杜唐蓓绩效打D。"/>
    <m/>
    <m/>
    <x v="5"/>
    <x v="5"/>
    <x v="1"/>
    <m/>
    <s v="王红千"/>
    <m/>
    <m/>
    <x v="20"/>
    <e v="#N/A"/>
    <e v="#N/A"/>
    <x v="5"/>
    <e v="#N/A"/>
    <e v="#N/A"/>
  </r>
  <r>
    <n v="392"/>
    <x v="49"/>
    <x v="0"/>
    <s v="浦东A组"/>
    <s v="两个续保的FC都有问题"/>
    <s v="12月6日航后检查发现6962飞机两个续保的FC都有问题，单号316475和316330，续保期限描述有误，续保期限描述为30天或0循环或0小时，已联系MCC做了修改。"/>
    <s v="已联系MCC做了修改"/>
    <m/>
    <m/>
    <x v="0"/>
    <x v="0"/>
    <x v="0"/>
    <m/>
    <s v="N/A"/>
    <m/>
    <m/>
    <x v="0"/>
    <e v="#N/A"/>
    <e v="#N/A"/>
    <x v="0"/>
    <e v="#N/A"/>
    <e v="#N/A"/>
  </r>
  <r>
    <n v="393"/>
    <x v="49"/>
    <x v="0"/>
    <s v="浦东A组"/>
    <s v="FLB没有填飞机号"/>
    <s v="12月6日检查发现1681飞机6日航前FLB没有填飞机号，已记录。"/>
    <s v="已记录"/>
    <m/>
    <m/>
    <x v="0"/>
    <x v="0"/>
    <x v="0"/>
    <m/>
    <s v="N/A"/>
    <m/>
    <m/>
    <x v="0"/>
    <e v="#N/A"/>
    <e v="#N/A"/>
    <x v="0"/>
    <e v="#N/A"/>
    <e v="#N/A"/>
  </r>
  <r>
    <n v="394"/>
    <x v="49"/>
    <x v="0"/>
    <s v="浦东A组"/>
    <s v="没有把日期填写完整"/>
    <s v="12月6日1681飞机航后写本技术员3李志勇没有把日期填写完整，发现后立即纠正。"/>
    <s v="发现后立即纠正"/>
    <m/>
    <m/>
    <x v="5"/>
    <x v="4"/>
    <x v="1"/>
    <m/>
    <s v="李志勇"/>
    <m/>
    <m/>
    <x v="22"/>
    <e v="#N/A"/>
    <e v="#N/A"/>
    <x v="2"/>
    <e v="#N/A"/>
    <e v="#N/A"/>
  </r>
  <r>
    <n v="395"/>
    <x v="49"/>
    <x v="0"/>
    <s v="浦东A组"/>
    <s v="事件描述签字栏直接划掉"/>
    <s v="12月6日技术员李浩在完成PACK故障处理后写本时，事件描述签字栏直接划掉，发现后立即纠正。"/>
    <s v="发现后立即纠正。"/>
    <m/>
    <m/>
    <x v="5"/>
    <x v="4"/>
    <x v="1"/>
    <m/>
    <s v="李浩"/>
    <m/>
    <m/>
    <x v="21"/>
    <e v="#N/A"/>
    <e v="#N/A"/>
    <x v="5"/>
    <e v="#N/A"/>
    <e v="#N/A"/>
  </r>
  <r>
    <n v="396"/>
    <x v="49"/>
    <x v="0"/>
    <s v="浦东A组"/>
    <s v="工卡未填写力矩值和磅表号"/>
    <s v="12月6日9978飞机李国振签署孔探工卡未填写力矩值和磅表号，客舱更换完灯管和急救箱安装座后未及时填写clb，发现后立即纠正"/>
    <s v="发现后立即纠正"/>
    <m/>
    <m/>
    <x v="5"/>
    <x v="5"/>
    <x v="1"/>
    <m/>
    <s v="李国振"/>
    <m/>
    <m/>
    <x v="19"/>
    <e v="#N/A"/>
    <e v="#N/A"/>
    <x v="2"/>
    <e v="#N/A"/>
    <e v="#N/A"/>
  </r>
  <r>
    <n v="397"/>
    <x v="49"/>
    <x v="0"/>
    <s v="浦东A组"/>
    <s v="踩反推泵箱子上"/>
    <s v="12月6日9978飞机技术员3李国振右发孔探时候没有用合适梯架直接踩反推泵箱子上，现场纠正错误行为，经评估该人员违法规范行为较多，个人绩效打D。"/>
    <s v="现场纠正错误行为，经评估该人员违法规范行为较多，个人绩效打D。"/>
    <m/>
    <m/>
    <x v="23"/>
    <x v="78"/>
    <x v="1"/>
    <m/>
    <s v="李国振"/>
    <m/>
    <m/>
    <x v="19"/>
    <e v="#N/A"/>
    <e v="#N/A"/>
    <x v="2"/>
    <e v="#N/A"/>
    <e v="#N/A"/>
  </r>
  <r>
    <n v="398"/>
    <x v="49"/>
    <x v="0"/>
    <s v="浦东A组"/>
    <s v="不持卡绕机"/>
    <s v="12月6日航后发现技术员1腾瑞杰下雨天不持卡绕机，现场批评指正，经评估该人员不能满足技术员1级别，按照学员安排工作，绩效打D。"/>
    <s v="现场批评指正，经评估该人员不能满足技术员1级别，按照学员安排工作，绩效打D。"/>
    <m/>
    <m/>
    <x v="5"/>
    <x v="70"/>
    <x v="2"/>
    <m/>
    <s v="腾瑞杰"/>
    <m/>
    <m/>
    <x v="0"/>
    <e v="#N/A"/>
    <e v="#N/A"/>
    <x v="0"/>
    <e v="#N/A"/>
    <e v="#N/A"/>
  </r>
  <r>
    <n v="399"/>
    <x v="49"/>
    <x v="0"/>
    <s v="浦东A组"/>
    <s v="BCL1拆的时候发现少个垫片"/>
    <s v="12月6日放行人员付金龙航后6341飞机BCL1拆的时候发现少个垫片，已按手册领取垫片纠正。"/>
    <s v="已按手册领取垫片纠正。"/>
    <m/>
    <m/>
    <x v="0"/>
    <x v="0"/>
    <x v="0"/>
    <m/>
    <s v="N/A"/>
    <m/>
    <m/>
    <x v="0"/>
    <e v="#N/A"/>
    <e v="#N/A"/>
    <x v="0"/>
    <e v="#N/A"/>
    <e v="#N/A"/>
  </r>
  <r>
    <n v="400"/>
    <x v="49"/>
    <x v="0"/>
    <s v="浦东A组"/>
    <s v="3号乘务员座椅头枕支架插入靠背支架的孔内，导致靠背支架断裂"/>
    <s v="12月6日放行人员杜唐蓓6788航后检查发现前面工作者未将3号乘务员座椅头枕支架插入靠背支架的孔内，导致靠背支架断裂，航后领航材已纠正。"/>
    <s v="航后领航材已纠正"/>
    <m/>
    <m/>
    <x v="0"/>
    <x v="0"/>
    <x v="0"/>
    <m/>
    <s v="N/A"/>
    <m/>
    <m/>
    <x v="0"/>
    <e v="#N/A"/>
    <e v="#N/A"/>
    <x v="0"/>
    <e v="#N/A"/>
    <e v="#N/A"/>
  </r>
  <r>
    <n v="401"/>
    <x v="49"/>
    <x v="0"/>
    <s v="浦东A组"/>
    <s v="更换4号主轮时发现前面人员将轮轴上一颗螺栓装反了"/>
    <s v="12月6日8236飞机，机械师邹亮亮检查认真，更换4号主轮时发现前面人员将轮轴上一颗螺栓装反了，现场依据工卡纠正。"/>
    <s v="现场依据工卡纠正"/>
    <m/>
    <m/>
    <x v="0"/>
    <x v="0"/>
    <x v="0"/>
    <m/>
    <s v="N/A"/>
    <m/>
    <m/>
    <x v="0"/>
    <e v="#N/A"/>
    <e v="#N/A"/>
    <x v="0"/>
    <e v="#N/A"/>
    <e v="#N/A"/>
  </r>
  <r>
    <n v="402"/>
    <x v="49"/>
    <x v="0"/>
    <s v="浦东A组"/>
    <s v="更换左前轮时发现前序安装的轮轴套止挡螺栓是松动的"/>
    <s v="12月5日放行人员肖君辉检查认真，6949更换左前轮时发现前序安装的轮轴套止挡螺栓是松动的，已按照工卡要求纠正。"/>
    <s v="已按照工卡要求纠正"/>
    <m/>
    <m/>
    <x v="0"/>
    <x v="0"/>
    <x v="0"/>
    <m/>
    <s v="N/A"/>
    <m/>
    <m/>
    <x v="0"/>
    <e v="#N/A"/>
    <e v="#N/A"/>
    <x v="0"/>
    <e v="#N/A"/>
    <e v="#N/A"/>
  </r>
  <r>
    <n v="403"/>
    <x v="49"/>
    <x v="0"/>
    <s v="浦东A组"/>
    <s v="写本日期没签"/>
    <s v="12月5日放行人员粟建华检查认真发现6966的CLB10075951写本日期没签。"/>
    <s v="已记录"/>
    <m/>
    <m/>
    <x v="0"/>
    <x v="0"/>
    <x v="0"/>
    <m/>
    <s v="N/A"/>
    <m/>
    <m/>
    <x v="0"/>
    <e v="#N/A"/>
    <e v="#N/A"/>
    <x v="0"/>
    <e v="#N/A"/>
    <e v="#N/A"/>
  </r>
  <r>
    <n v="404"/>
    <x v="49"/>
    <x v="0"/>
    <s v="浦东A组"/>
    <s v="没有把千斤顶螺纹旋出"/>
    <s v="12月5日短停换轮中技术员1李晨没有把千斤顶螺纹旋出就准备拿千斤顶顶飞机，当场指正。"/>
    <s v="当场指正。"/>
    <m/>
    <m/>
    <x v="23"/>
    <x v="40"/>
    <x v="1"/>
    <m/>
    <s v="李晨"/>
    <m/>
    <m/>
    <x v="23"/>
    <e v="#N/A"/>
    <e v="#N/A"/>
    <x v="3"/>
    <e v="#N/A"/>
    <e v="#N/A"/>
  </r>
  <r>
    <n v="405"/>
    <x v="49"/>
    <x v="0"/>
    <s v="浦东A组"/>
    <s v="发现3号刹车温度传感器电插头松动"/>
    <s v="12月5日8317飞机航前，技术员3秦浪强检查认真，发现3号刹车温度传感器电插头松动，进一步确认后发现后部螺纹部分完全松脱，已安装拧好纠正。"/>
    <s v="已安装拧好纠正"/>
    <m/>
    <m/>
    <x v="0"/>
    <x v="0"/>
    <x v="0"/>
    <m/>
    <s v="N/A"/>
    <m/>
    <m/>
    <x v="0"/>
    <e v="#N/A"/>
    <e v="#N/A"/>
    <x v="0"/>
    <e v="#N/A"/>
    <e v="#N/A"/>
  </r>
  <r>
    <n v="406"/>
    <x v="49"/>
    <x v="0"/>
    <s v="浦东A组"/>
    <s v="做完IDG勤务后工卡上写成黄区"/>
    <s v="12月2日技术员2王红千执行周检工作，做完IDG勤务后工卡上写成黄区，应该为绿区，现场确认后修改。"/>
    <s v="现场确认后修改"/>
    <m/>
    <m/>
    <x v="5"/>
    <x v="5"/>
    <x v="1"/>
    <m/>
    <s v="王红千"/>
    <m/>
    <m/>
    <x v="20"/>
    <e v="#N/A"/>
    <e v="#N/A"/>
    <x v="5"/>
    <e v="#N/A"/>
    <e v="#N/A"/>
  </r>
  <r>
    <n v="407"/>
    <x v="49"/>
    <x v="0"/>
    <s v="浦东A组"/>
    <s v="将CFM56IDG托架拿成V2500IDG托架"/>
    <s v="12月2日B-6341航后更换IDG2,技术员3王念震工作准备不到位，将CFM56IDG托架拿成V2500IDG托架，后由其他人员将IDG托架送到位完成工作。"/>
    <s v="后由其他人员将IDG托架送到位完成工作"/>
    <m/>
    <m/>
    <x v="7"/>
    <x v="6"/>
    <x v="2"/>
    <m/>
    <s v="王念震"/>
    <m/>
    <m/>
    <x v="22"/>
    <e v="#N/A"/>
    <e v="#N/A"/>
    <x v="2"/>
    <e v="#N/A"/>
    <e v="#N/A"/>
  </r>
  <r>
    <n v="408"/>
    <x v="49"/>
    <x v="0"/>
    <s v="浦东A组"/>
    <s v="航后CLB前面本没写完"/>
    <s v="12月1日检查发现6338飞机11月30日航后CLB前面本没写完，就新开一本，旧本未用完部分未作废，已将旧本没有用完部分作废。"/>
    <s v="已将旧本没有用完部分作废"/>
    <m/>
    <m/>
    <x v="0"/>
    <x v="0"/>
    <x v="0"/>
    <m/>
    <s v="N/A"/>
    <m/>
    <m/>
    <x v="0"/>
    <e v="#N/A"/>
    <e v="#N/A"/>
    <x v="0"/>
    <e v="#N/A"/>
    <e v="#N/A"/>
  </r>
  <r>
    <n v="409"/>
    <x v="49"/>
    <x v="0"/>
    <s v="浦东A组"/>
    <s v="借用手套没有第一时间签署"/>
    <s v="12月1日，支援组准备机轮，技术员3李志勇借用手套没有第一时间签署，约1分种后自己又返回工具间在手套上编号和签署。"/>
    <s v="约1分种后自己又返回工具间在手套上编号和签署"/>
    <m/>
    <m/>
    <x v="7"/>
    <x v="63"/>
    <x v="1"/>
    <m/>
    <s v="李志勇"/>
    <m/>
    <m/>
    <x v="22"/>
    <e v="#N/A"/>
    <e v="#N/A"/>
    <x v="2"/>
    <e v="#N/A"/>
    <e v="#N/A"/>
  </r>
  <r>
    <n v="410"/>
    <x v="49"/>
    <x v="0"/>
    <s v="浦东A组"/>
    <s v="只有拍照没有撕下黄页"/>
    <s v="11.27白班支援组技术员1乐森成和曾旭清借用指挥棒时候只有拍照没有撕下黄页，发现后纠正。"/>
    <s v="发现后纠正"/>
    <m/>
    <m/>
    <x v="7"/>
    <x v="82"/>
    <x v="1"/>
    <m/>
    <s v="乐森成"/>
    <s v="曾旭清"/>
    <m/>
    <x v="23"/>
    <s v="A2"/>
    <e v="#N/A"/>
    <x v="3"/>
    <s v="机械师"/>
    <e v="#N/A"/>
  </r>
  <r>
    <n v="411"/>
    <x v="50"/>
    <x v="1"/>
    <s v="浦东B组"/>
    <s v="航后大风天气加滑油未使用滑油篮"/>
    <s v="B1647飞机航后维修学员陈俊发进行发动机滑油时未使用滑油篮，加完滑油直接将空滑油灌放在机坪，由于浦东机场大风，会导致滑油灌吹到机坪成为FOD."/>
    <s v="当场进行纠正，并告知风险点"/>
    <m/>
    <m/>
    <x v="22"/>
    <x v="57"/>
    <x v="1"/>
    <m/>
    <s v="陈俊"/>
    <m/>
    <m/>
    <x v="0"/>
    <e v="#N/A"/>
    <e v="#N/A"/>
    <x v="0"/>
    <e v="#N/A"/>
    <e v="#N/A"/>
  </r>
  <r>
    <n v="412"/>
    <x v="50"/>
    <x v="1"/>
    <s v="浦东B组"/>
    <s v="航后客舱座椅下方救生衣掉在地板上未发现"/>
    <s v="2018.12.07。B6966航后，机械员孔明，潘芳荣在执行航后客舱检查时，座椅下方掉了一个救生衣没有发现，放行检查时发现并让机械员归位。"/>
    <m/>
    <m/>
    <m/>
    <x v="4"/>
    <x v="36"/>
    <x v="2"/>
    <m/>
    <s v="孔明"/>
    <s v="潘芳荣"/>
    <m/>
    <x v="0"/>
    <s v="B1"/>
    <e v="#N/A"/>
    <x v="0"/>
    <s v="机三"/>
    <e v="#N/A"/>
  </r>
  <r>
    <n v="413"/>
    <x v="51"/>
    <x v="1"/>
    <s v="浦东B组"/>
    <s v="未按要求4人接机"/>
    <s v="12月11号，56号桥，航后，接机只有2人，未报告控制员与放行进行人员调度，当事人：机二吴家斌"/>
    <s v="现场教育当时人员，如遇人手不足无法满足4人接机，需要报告控制员与放行人员，有控制员与放行人员进行人员调度安排"/>
    <m/>
    <m/>
    <x v="8"/>
    <x v="7"/>
    <x v="1"/>
    <m/>
    <s v="吴家斌"/>
    <m/>
    <m/>
    <x v="14"/>
    <e v="#N/A"/>
    <e v="#N/A"/>
    <x v="5"/>
    <e v="#N/A"/>
    <e v="#N/A"/>
  </r>
  <r>
    <n v="414"/>
    <x v="51"/>
    <x v="1"/>
    <s v="浦东B组"/>
    <s v="CB拔出未闭合"/>
    <s v="12月11日，55号桥，航后，CB拔出后未悬挂卡子，之后忘记闭合，人员：机二张凡"/>
    <s v="放行检查发现"/>
    <m/>
    <m/>
    <x v="3"/>
    <x v="13"/>
    <x v="1"/>
    <m/>
    <s v="张凡"/>
    <m/>
    <m/>
    <x v="11"/>
    <e v="#N/A"/>
    <e v="#N/A"/>
    <x v="5"/>
    <e v="#N/A"/>
    <e v="#N/A"/>
  </r>
  <r>
    <n v="415"/>
    <x v="51"/>
    <x v="1"/>
    <s v="浦东B组"/>
    <s v="座椅套破损未更换"/>
    <s v="12月11日，55号桥，航后，机长侧座椅套破损，未更换，人员机二张凡"/>
    <m/>
    <m/>
    <m/>
    <x v="4"/>
    <x v="23"/>
    <x v="1"/>
    <m/>
    <s v="张凡"/>
    <m/>
    <m/>
    <x v="11"/>
    <e v="#N/A"/>
    <e v="#N/A"/>
    <x v="5"/>
    <e v="#N/A"/>
    <e v="#N/A"/>
  </r>
  <r>
    <n v="416"/>
    <x v="52"/>
    <x v="2"/>
    <s v="浦东C组"/>
    <s v="航后D厕所墙面壁纸破损漏检"/>
    <s v="20181212  航后 B-6788飞机，质量巡查人员王宝军发现D厕所左侧墙面壁纸局部破损，航后工作者机械员1黄金林漏检。"/>
    <s v="由于壁纸修复工艺需定检客舱组技术支援，办理FC（SP）监控。"/>
    <m/>
    <m/>
    <x v="4"/>
    <x v="23"/>
    <x v="1"/>
    <m/>
    <s v="黄金林"/>
    <m/>
    <m/>
    <x v="1"/>
    <e v="#N/A"/>
    <e v="#N/A"/>
    <x v="3"/>
    <e v="#N/A"/>
    <e v="#N/A"/>
  </r>
  <r>
    <n v="417"/>
    <x v="52"/>
    <x v="2"/>
    <s v="浦东C组"/>
    <s v="滑油添加不及时"/>
    <s v="2018.12.12   航后B-1003飞机落地后右发滑油量21.5夸脱，械员2黄家彪未在工卡规定时段添加至22夸脱，放行到场后发现及时纠正处理。报告人:赵江涛！"/>
    <s v="现场纠正处理。班组通报批评。"/>
    <m/>
    <m/>
    <x v="37"/>
    <x v="83"/>
    <x v="2"/>
    <m/>
    <s v="黄家彪"/>
    <m/>
    <m/>
    <x v="4"/>
    <e v="#N/A"/>
    <e v="#N/A"/>
    <x v="5"/>
    <e v="#N/A"/>
    <e v="#N/A"/>
  </r>
  <r>
    <n v="418"/>
    <x v="52"/>
    <x v="2"/>
    <s v="浦东C组"/>
    <s v="货舱门选择活门手柄盖板未关闭"/>
    <s v="2018.12.11  B-1006短停，放行赵江涛绕机复查发现货舱门选择活门手柄盖板未关闭，工作者往届学员王磊。"/>
    <s v="现场纠正处理。"/>
    <m/>
    <m/>
    <x v="10"/>
    <x v="9"/>
    <x v="1"/>
    <m/>
    <s v="王磊1"/>
    <m/>
    <m/>
    <x v="4"/>
    <e v="#N/A"/>
    <e v="#N/A"/>
    <x v="1"/>
    <e v="#N/A"/>
    <e v="#N/A"/>
  </r>
  <r>
    <n v="419"/>
    <x v="52"/>
    <x v="2"/>
    <s v="浦东C组"/>
    <s v="航前遗忘借用工具箱"/>
    <s v="20181209 航前  B-8315飞机由于更换蓝电泵，航后工作持续到航前准备时间（09:50出港），机械师王磊将航后所有工具带回归还并录本退航材。机械师郑雄留机准备航前，后续遗忘借用工具箱。导致A组接班后复查滑油口盖（V2500发动机滑油口盖需一字螺刀枷锁盖板）无法执行。_x000a_   责任人机械师郑雄 王磊"/>
    <s v="办公室及时补送工具箱。对责任人进行班组通报批评处理。"/>
    <m/>
    <m/>
    <x v="24"/>
    <x v="2"/>
    <x v="2"/>
    <m/>
    <s v="郑雄"/>
    <s v="王磊"/>
    <m/>
    <x v="6"/>
    <s v="C1"/>
    <e v="#N/A"/>
    <x v="4"/>
    <s v="机械师"/>
    <e v="#N/A"/>
  </r>
  <r>
    <n v="420"/>
    <x v="53"/>
    <x v="3"/>
    <s v="浦东D组"/>
    <s v="由于高空车无法保障且桥位附近梯架不合适执行工作，存在风险"/>
    <s v="12.13 8956航后，更换LOGO灯，由于高空车无法保障且桥位附近梯架不合适执行工作，虽然都系有安全带，但存在一定风险   吕达"/>
    <s v="班组小组长会宣贯，工具及设备保障问题影响安全及工作的，可寻求其他部门支援，确保工具设备齐全才能开始工作"/>
    <m/>
    <m/>
    <x v="0"/>
    <x v="0"/>
    <x v="0"/>
    <m/>
    <s v="吕达"/>
    <m/>
    <m/>
    <x v="8"/>
    <e v="#N/A"/>
    <e v="#N/A"/>
    <x v="4"/>
    <e v="#N/A"/>
    <e v="#N/A"/>
  </r>
  <r>
    <n v="421"/>
    <x v="53"/>
    <x v="3"/>
    <s v="浦东D组"/>
    <s v="发动机标牌更换工作，机械员工作准备中，未提前确认件号有效性"/>
    <s v="12.13 8236航后，发动机标牌更换工作，机械员工作准备中，未提前确认件号有效性，指令单给出件号和实际件号不符，江小波"/>
    <s v="组长检查工作准备时发现并纠正，小组宣贯，强调工作准备彻底及放行复查"/>
    <m/>
    <m/>
    <x v="13"/>
    <x v="20"/>
    <x v="1"/>
    <m/>
    <s v="江小波"/>
    <m/>
    <m/>
    <x v="10"/>
    <e v="#N/A"/>
    <e v="#N/A"/>
    <x v="2"/>
    <e v="#N/A"/>
    <e v="#N/A"/>
  </r>
  <r>
    <n v="422"/>
    <x v="53"/>
    <x v="3"/>
    <s v="浦东D组"/>
    <s v="航后拔跳开关放水后未复位"/>
    <s v="12.13 6341航后，执行完拔跳开关放水后，跳开关未复位，航前加水水量指示有问题，检查发现跳开关未复位，复位后正常 胡智强"/>
    <s v="航前检查发现并纠正，小组宣贯，勤务执行完后，机械员何放行一定要进行复查，确认检查正常"/>
    <m/>
    <m/>
    <x v="4"/>
    <x v="13"/>
    <x v="1"/>
    <m/>
    <s v="胡智强"/>
    <m/>
    <m/>
    <x v="9"/>
    <e v="#N/A"/>
    <e v="#N/A"/>
    <x v="5"/>
    <e v="#N/A"/>
    <e v="#N/A"/>
  </r>
  <r>
    <n v="423"/>
    <x v="53"/>
    <x v="3"/>
    <s v="浦东D组"/>
    <s v="外部灯光测试后，滑行灯未关闭"/>
    <s v="12.13 6341航后，执行完外部灯光测试后，滑行灯未及时关闭 鲍志刚"/>
    <s v="放行检查发现并纠正"/>
    <m/>
    <m/>
    <x v="4"/>
    <x v="13"/>
    <x v="1"/>
    <m/>
    <s v="鲍志刚"/>
    <m/>
    <m/>
    <x v="0"/>
    <e v="#N/A"/>
    <e v="#N/A"/>
    <x v="0"/>
    <e v="#N/A"/>
    <e v="#N/A"/>
  </r>
  <r>
    <n v="424"/>
    <x v="53"/>
    <x v="3"/>
    <s v="浦东D组"/>
    <s v="对工卡理解错误，周检储压器充气不达标"/>
    <s v="12.09 1681航后，周检发现储压器压力不够，机械员充气后，对工卡理解问题，实际气压值不达标 黄江飞"/>
    <s v="放行检查发现并纠正，重新执行充气勤务，确认达到标准并测试无渗漏，小组宣贯，学习周检相关工作"/>
    <m/>
    <m/>
    <x v="19"/>
    <x v="10"/>
    <x v="1"/>
    <m/>
    <s v="黄江飞"/>
    <m/>
    <m/>
    <x v="12"/>
    <e v="#N/A"/>
    <e v="#N/A"/>
    <x v="5"/>
    <e v="#N/A"/>
    <e v="#N/A"/>
  </r>
  <r>
    <n v="425"/>
    <x v="53"/>
    <x v="3"/>
    <s v="浦东D组"/>
    <s v="工卡填写错误"/>
    <s v="12.05 6787航后，ELAC升级工作抄写软件版本号到工卡上，抄写错误  叶良贵"/>
    <s v="放行检查发现并纠正"/>
    <m/>
    <m/>
    <x v="5"/>
    <x v="5"/>
    <x v="1"/>
    <m/>
    <s v="叶良贵"/>
    <m/>
    <m/>
    <x v="12"/>
    <e v="#N/A"/>
    <e v="#N/A"/>
    <x v="4"/>
    <e v="#N/A"/>
    <e v="#N/A"/>
  </r>
  <r>
    <n v="426"/>
    <x v="53"/>
    <x v="3"/>
    <s v="浦东D组"/>
    <s v="TAWS加载工作准备不到位"/>
    <s v="12.05 6381航后，工作准备不到位，对TAWS加载完成后做测试不熟悉，工卡未准备，使用电子版   许衍浩"/>
    <s v="放行检查发现并纠正，测试工作停止，重新做好工作准备后，在放行监督下完成工作"/>
    <m/>
    <m/>
    <x v="21"/>
    <x v="30"/>
    <x v="1"/>
    <m/>
    <s v="许衍浩"/>
    <m/>
    <m/>
    <x v="10"/>
    <e v="#N/A"/>
    <e v="#N/A"/>
    <x v="2"/>
    <e v="#N/A"/>
    <e v="#N/A"/>
  </r>
  <r>
    <n v="427"/>
    <x v="53"/>
    <x v="3"/>
    <s v="浦东D组"/>
    <s v="下雨天，耳机乱放未做防护"/>
    <s v="12.05 下雨天，6340航后，执行完发动机点火嘴测试后，耳机放地上，未做防护，钟定健"/>
    <s v="主管巡查发现并纠正，小组宣贯，强调环境因素风险意识，学习工具使用管理规范"/>
    <m/>
    <m/>
    <x v="23"/>
    <x v="84"/>
    <x v="2"/>
    <m/>
    <s v="钟定健"/>
    <m/>
    <m/>
    <x v="12"/>
    <e v="#N/A"/>
    <e v="#N/A"/>
    <x v="1"/>
    <e v="#N/A"/>
    <e v="#N/A"/>
  </r>
  <r>
    <n v="428"/>
    <x v="53"/>
    <x v="3"/>
    <s v="浦东D组"/>
    <s v="下雨天，前厨房未做防护"/>
    <s v="12.05 下雨天，1681飞机航后，前厨房未做防护，导致前厨房登机门口有积水，毛慧康"/>
    <s v="航后组长检查发现并纠正，擦干地面积水并检查地面和下电子舱无渗漏，小组宣贯，强调环境风险意识"/>
    <m/>
    <m/>
    <x v="15"/>
    <x v="85"/>
    <x v="2"/>
    <m/>
    <s v="毛慧康"/>
    <m/>
    <m/>
    <x v="10"/>
    <e v="#N/A"/>
    <e v="#N/A"/>
    <x v="2"/>
    <e v="#N/A"/>
    <e v="#N/A"/>
  </r>
  <r>
    <n v="429"/>
    <x v="53"/>
    <x v="3"/>
    <s v="浦东D组"/>
    <s v="下雨天，工作准备未借V2500发动机防雨罩"/>
    <s v="12.05 下雨天，1001飞机航后，工作准备借工具未借V2500发动机防雨罩，徐帅"/>
    <s v="放行检查发现并纠正，借用V2500发动机防雨罩，小组宣贯，强调环境风险意识及工作准备彻底"/>
    <m/>
    <m/>
    <x v="7"/>
    <x v="6"/>
    <x v="2"/>
    <m/>
    <s v="徐帅"/>
    <m/>
    <m/>
    <x v="8"/>
    <e v="#N/A"/>
    <e v="#N/A"/>
    <x v="5"/>
    <e v="#N/A"/>
    <e v="#N/A"/>
  </r>
  <r>
    <n v="430"/>
    <x v="53"/>
    <x v="1"/>
    <s v="浦东B组"/>
    <s v="航后工作恢复不到位"/>
    <s v="航后B9957飞机关闭前货舱门，货舱选择活门接近盖未恢复，机械员阮荣辉"/>
    <s v="航后现场纠正"/>
    <m/>
    <m/>
    <x v="4"/>
    <x v="13"/>
    <x v="1"/>
    <m/>
    <s v="阮荣辉"/>
    <m/>
    <m/>
    <x v="0"/>
    <e v="#N/A"/>
    <e v="#N/A"/>
    <x v="0"/>
    <e v="#N/A"/>
    <e v="#N/A"/>
  </r>
  <r>
    <n v="431"/>
    <x v="53"/>
    <x v="1"/>
    <s v="浦东B组"/>
    <s v="航后打印AMM工卡有效性未选"/>
    <s v="2018.12.15航后执行MCC指令MCC20181215001：前后货舱门润滑。MCC要求航后选两架飞机，机械员王冬青在做工作准备时打印工卡时就选了ALL，而未选择相应的飞机号。后重新打印相应飞机工卡并签署."/>
    <m/>
    <m/>
    <m/>
    <x v="21"/>
    <x v="52"/>
    <x v="1"/>
    <m/>
    <s v="王冬青"/>
    <m/>
    <m/>
    <x v="0"/>
    <e v="#N/A"/>
    <e v="#N/A"/>
    <x v="0"/>
    <e v="#N/A"/>
    <e v="#N/A"/>
  </r>
  <r>
    <n v="432"/>
    <x v="54"/>
    <x v="2"/>
    <s v="浦东C组"/>
    <s v="FADEC转动测试忘关货舱门"/>
    <s v="20181216  B-6788飞机  航后放行方坤执行FADEC带转测试，疏忽地面安全构型，未关闭货舱门。"/>
    <s v="班组通报批评，当事人总结事件经过深刻检讨。"/>
    <m/>
    <m/>
    <x v="22"/>
    <x v="57"/>
    <x v="1"/>
    <m/>
    <s v="方坤"/>
    <m/>
    <m/>
    <x v="5"/>
    <e v="#N/A"/>
    <e v="#N/A"/>
    <x v="6"/>
    <e v="#N/A"/>
    <e v="#N/A"/>
  </r>
  <r>
    <n v="433"/>
    <x v="54"/>
    <x v="2"/>
    <s v="浦东C组"/>
    <s v="工作准备未借跳开关卡子"/>
    <s v="20181216  B-6788飞机  机械员二涂书苑工作准备不足，忘借跳开关卡子，造成二次工具借用，影响工时。"/>
    <s v="现场纠正处理，班组通报批评。"/>
    <m/>
    <m/>
    <x v="7"/>
    <x v="6"/>
    <x v="2"/>
    <m/>
    <s v="涂书苑"/>
    <m/>
    <m/>
    <x v="5"/>
    <e v="#N/A"/>
    <e v="#N/A"/>
    <x v="5"/>
    <e v="#N/A"/>
    <e v="#N/A"/>
  </r>
  <r>
    <n v="434"/>
    <x v="54"/>
    <x v="2"/>
    <s v="浦东C组"/>
    <s v="航后漏检放电刷缺失"/>
    <s v="20181216  B-1681   航前放行方坤绕机发现左大翼3#襟翼滑轨整流罩放电刷缺失。责任人：航后放行付双双，机械员一王威"/>
    <s v="航前处理时间不足，办理DD(SG).班组会议批评讨论。"/>
    <m/>
    <m/>
    <x v="4"/>
    <x v="23"/>
    <x v="1"/>
    <m/>
    <s v="王威"/>
    <s v="付双双"/>
    <m/>
    <x v="2"/>
    <s v="C1"/>
    <e v="#N/A"/>
    <x v="5"/>
    <s v="放行"/>
    <e v="#N/A"/>
  </r>
  <r>
    <n v="435"/>
    <x v="54"/>
    <x v="2"/>
    <s v="浦东C组"/>
    <s v="工作交接单忘记签字"/>
    <s v="2018.12.15,B-6381飞机交接班黄页上,机械员III汪挺忘了签字，接班的人员签了，当机机械员没签 _x000a_  报告人  汪挺"/>
    <s v="接班人员提醒现场纠正处理。"/>
    <m/>
    <m/>
    <x v="24"/>
    <x v="73"/>
    <x v="1"/>
    <m/>
    <s v="汪挺"/>
    <m/>
    <m/>
    <x v="2"/>
    <e v="#N/A"/>
    <e v="#N/A"/>
    <x v="2"/>
    <e v="#N/A"/>
    <e v="#N/A"/>
  </r>
  <r>
    <n v="436"/>
    <x v="55"/>
    <x v="1"/>
    <s v="浦东B组"/>
    <s v="送机不规范"/>
    <s v="12月16号，学员冯龙岗，85#桥位航前，送机时，牵引车启动时，手拿轮挡，从前起落架后穿行飞机"/>
    <s v="现场教育学员注意地面安全操作事项"/>
    <m/>
    <m/>
    <x v="10"/>
    <x v="9"/>
    <x v="1"/>
    <m/>
    <s v="冯龙岗"/>
    <m/>
    <m/>
    <x v="17"/>
    <e v="#N/A"/>
    <e v="#N/A"/>
    <x v="1"/>
    <e v="#N/A"/>
    <e v="#N/A"/>
  </r>
  <r>
    <n v="437"/>
    <x v="55"/>
    <x v="1"/>
    <s v="浦东B组"/>
    <s v="航后驾驶舱检查漏检"/>
    <s v="12月15号航后B-6735飞机HO1106，机3杨才辉，驾驶舱门机械锁上部连接杆装饰罩破裂，漏检"/>
    <m/>
    <m/>
    <m/>
    <x v="4"/>
    <x v="23"/>
    <x v="1"/>
    <m/>
    <s v="杨才辉"/>
    <m/>
    <m/>
    <x v="17"/>
    <e v="#N/A"/>
    <e v="#N/A"/>
    <x v="4"/>
    <e v="#N/A"/>
    <e v="#N/A"/>
  </r>
  <r>
    <n v="438"/>
    <x v="55"/>
    <x v="1"/>
    <s v="浦东B组"/>
    <s v="轮舱勤务灯不亮漏检"/>
    <s v="12月16号航后B-6735飞机HO1106，机3杨才辉，主起落架轮舱勤务灯，蓝系统液压舱勤务灯不亮未更换勤务灯"/>
    <m/>
    <m/>
    <m/>
    <x v="4"/>
    <x v="23"/>
    <x v="1"/>
    <m/>
    <s v="杨才辉"/>
    <m/>
    <m/>
    <x v="17"/>
    <e v="#N/A"/>
    <e v="#N/A"/>
    <x v="4"/>
    <e v="#N/A"/>
    <e v="#N/A"/>
  </r>
  <r>
    <n v="439"/>
    <x v="56"/>
    <x v="3"/>
    <s v="浦东D组"/>
    <s v="航后离机不到位，工作准备单落飞机上"/>
    <s v="12.17  1808航后，工作结束，离机不到位，工作准备单落在飞机上 叶东旭"/>
    <s v="航前放行检查发现并带下飞机，小组宣贯，加强工作准备单等单卡管理，有效管控"/>
    <m/>
    <m/>
    <x v="15"/>
    <x v="16"/>
    <x v="2"/>
    <m/>
    <s v="叶东旭"/>
    <m/>
    <m/>
    <x v="9"/>
    <e v="#N/A"/>
    <e v="#N/A"/>
    <x v="2"/>
    <e v="#N/A"/>
    <e v="#N/A"/>
  </r>
  <r>
    <n v="440"/>
    <x v="56"/>
    <x v="3"/>
    <s v="浦东D组"/>
    <s v="航后放水完成后，跳开关未及时闭合"/>
    <s v="12.17 6787航后放水完成后，跳开关未及时闭合，当晚放水桶普遍问题漏水，导致放水时间较长，当中工作打断造成遗忘"/>
    <s v="放行检查发现并纠正，小组宣贯，跳开关拔出必须用跳开关夹，航后加强复检"/>
    <m/>
    <m/>
    <x v="4"/>
    <x v="13"/>
    <x v="1"/>
    <m/>
    <s v="未填写"/>
    <m/>
    <m/>
    <x v="0"/>
    <e v="#N/A"/>
    <e v="#N/A"/>
    <x v="0"/>
    <e v="#N/A"/>
    <e v="#N/A"/>
  </r>
  <r>
    <n v="441"/>
    <x v="56"/>
    <x v="3"/>
    <s v="浦东D组"/>
    <s v="航前，短停工具箱打开放在机下且无人监护"/>
    <s v="12.18 6788航前，工具箱盖子打开未做防护放在机头下，且无人监护  徐帅"/>
    <s v="放行检查发现并纠正，小组宣贯，当事人学习工具管理和航空器监护程序"/>
    <m/>
    <m/>
    <x v="23"/>
    <x v="53"/>
    <x v="1"/>
    <m/>
    <s v="徐帅"/>
    <m/>
    <m/>
    <x v="8"/>
    <e v="#N/A"/>
    <e v="#N/A"/>
    <x v="5"/>
    <e v="#N/A"/>
    <e v="#N/A"/>
  </r>
  <r>
    <n v="442"/>
    <x v="56"/>
    <x v="3"/>
    <s v="浦东D组"/>
    <s v="航后放水完成后，跳开关未及时闭合"/>
    <s v="12.17 8317航后放水完成后，跳开关未及时闭合，放行复检时发现并纠正"/>
    <s v="放行检查发现并纠正，小组宣贯，拔出跳开关必须用跳开关夹，航后加强复检"/>
    <m/>
    <m/>
    <x v="4"/>
    <x v="13"/>
    <x v="1"/>
    <m/>
    <s v="未填写"/>
    <m/>
    <m/>
    <x v="0"/>
    <e v="#N/A"/>
    <e v="#N/A"/>
    <x v="0"/>
    <e v="#N/A"/>
    <e v="#N/A"/>
  </r>
  <r>
    <n v="443"/>
    <x v="56"/>
    <x v="3"/>
    <s v="浦东D组"/>
    <s v="后厨房跳开关面板忘记关闭"/>
    <s v="12.17 6735航后放水拔跳开关，工作结束，跳开关闭合后，由于工作被打断，后厨房跳开关面板忘记关闭"/>
    <s v="放行检查发现并纠正，小组宣贯，盖板打开人员离开现场要做好警示标记"/>
    <m/>
    <m/>
    <x v="4"/>
    <x v="13"/>
    <x v="1"/>
    <m/>
    <s v="未填写"/>
    <m/>
    <m/>
    <x v="0"/>
    <e v="#N/A"/>
    <e v="#N/A"/>
    <x v="0"/>
    <e v="#N/A"/>
    <e v="#N/A"/>
  </r>
  <r>
    <n v="444"/>
    <x v="56"/>
    <x v="3"/>
    <s v="浦东D组"/>
    <s v="航后添加发动机滑油未及时写入FLB"/>
    <s v="12.13 6787航后，工作者执行完发动机滑油勤务后，未及时在FLB上填写， 邵董林"/>
    <s v="放行检查发现并纠正"/>
    <m/>
    <m/>
    <x v="5"/>
    <x v="70"/>
    <x v="2"/>
    <m/>
    <s v="邵董林"/>
    <m/>
    <m/>
    <x v="13"/>
    <e v="#N/A"/>
    <e v="#N/A"/>
    <x v="3"/>
    <e v="#N/A"/>
    <e v="#N/A"/>
  </r>
  <r>
    <n v="445"/>
    <x v="56"/>
    <x v="3"/>
    <s v="浦东D组"/>
    <s v="航后关闭FC，关闭错误"/>
    <s v="12.05 1646航后，MCC指令下单撤FC316008，更换完相应部件（前厨房111位置餐车止挡块），检查正常。航后检查发现旁边112与111位置之间的止档条损坏，需办理FC(LS)316613.依据指令完成修复工作，回办公室关闭GC316008时，316613还未批完，工作人员潜意识认为该架飞机只能关闭FC316008，且未仔细核对FC单内容，看到有“前厨房111位置”字样认为所选择单子正确，后关闭错误，把FC316613关闭  张晨华"/>
    <s v="放行检查发现，工作人员重新关闭正确单号FC316008,重新办理止挡块FC(LS)。小组宣贯，关闭DD/FC时要仔细核对单号和内容。"/>
    <m/>
    <m/>
    <x v="18"/>
    <x v="32"/>
    <x v="1"/>
    <m/>
    <s v="张晨华"/>
    <m/>
    <m/>
    <x v="0"/>
    <e v="#N/A"/>
    <e v="#N/A"/>
    <x v="0"/>
    <e v="#N/A"/>
    <e v="#N/A"/>
  </r>
  <r>
    <n v="446"/>
    <x v="57"/>
    <x v="1"/>
    <s v="浦东航线"/>
    <s v="未按附加工卡执行滑油勤务"/>
    <s v="B304H航前执行浦东-乌鲁木齐航班，机械员廖利民未按照附加工作单执行发动机滑油勤务"/>
    <s v="1、放行人员及时发现问题并进行滑油勤务_x000a_2、告知机械员飞机执行国际、长远距离航班任务的一般维护工作"/>
    <m/>
    <m/>
    <x v="31"/>
    <x v="61"/>
    <x v="1"/>
    <m/>
    <s v="廖利民"/>
    <m/>
    <m/>
    <x v="0"/>
    <e v="#N/A"/>
    <e v="#N/A"/>
    <x v="0"/>
    <e v="#N/A"/>
    <e v="#N/A"/>
  </r>
  <r>
    <n v="447"/>
    <x v="58"/>
    <x v="1"/>
    <s v="浦东B组"/>
    <s v="航后后舱演示包漏检"/>
    <s v="2018年12月22日 王礼威 6341航后后舱演示包漏检"/>
    <s v="航后放行人员复查后检查正常。后续各小组规范航后应急设备检查工作"/>
    <m/>
    <m/>
    <x v="4"/>
    <x v="23"/>
    <x v="1"/>
    <m/>
    <s v="王礼威"/>
    <m/>
    <m/>
    <x v="17"/>
    <e v="#N/A"/>
    <e v="#N/A"/>
    <x v="3"/>
    <e v="#N/A"/>
    <e v="#N/A"/>
  </r>
  <r>
    <n v="448"/>
    <x v="58"/>
    <x v="1"/>
    <s v="浦东B组"/>
    <s v="航后工作地毯压条螺钉漏检"/>
    <s v="2018年12月19日黄维谱（机一）6787航后工作地毯压条螺钉漏检"/>
    <s v="航后放行复查发现后领件安装。"/>
    <m/>
    <m/>
    <x v="4"/>
    <x v="23"/>
    <x v="1"/>
    <m/>
    <s v="黄维谱"/>
    <m/>
    <m/>
    <x v="16"/>
    <e v="#N/A"/>
    <e v="#N/A"/>
    <x v="3"/>
    <e v="#N/A"/>
    <e v="#N/A"/>
  </r>
  <r>
    <n v="449"/>
    <x v="58"/>
    <x v="0"/>
    <s v="浦东A组"/>
    <s v="4小组过站人员安排不当"/>
    <s v="12月22日8236飞机，四小时过站（4:16-7:35）有发动机标牌撤FC的工作；5:13分值班员安排并通知放行，并告知需完成撤FC工作；值班员安排维修机械员1胡继康不能写本，不满足四小时排班要求，值班员和技术员都未提出调整，造成航前工作时间压力增大和多余的人员周转; 分析:值班员错误安排技术员1执行四小时工作，技术员1也不明确和提出疑问。措施：对于四小时飞机，值班员必须明确安排机二以上人员执行；小组机械员也要了解自己合适的的职责范围，遇到不合理应该第一时间小组内举手报告，重新协调。"/>
    <s v="对于四小时飞机，值班员必须明确安排机二以上人员执行；小组机械员也要了解自己合适的的职责范围，遇到不合理应该第一时间小组内举手报告，重新协调。"/>
    <m/>
    <m/>
    <x v="31"/>
    <x v="14"/>
    <x v="1"/>
    <m/>
    <s v="胡继康"/>
    <m/>
    <m/>
    <x v="22"/>
    <e v="#N/A"/>
    <e v="#N/A"/>
    <x v="3"/>
    <e v="#N/A"/>
    <e v="#N/A"/>
  </r>
  <r>
    <n v="450"/>
    <x v="58"/>
    <x v="0"/>
    <s v="浦东A组"/>
    <s v="使用航后工具箱英制内六角拆装，导致水龙头未能装紧"/>
    <s v="12月22日6341航后更换厕所水龙头，由于工具间专用内六角被借完了，技术员2卢伟临时使用航后工具箱英制内六角拆装，导致水龙头未能装紧。后借用专用工具公制内六角到位后拧紧。分析:水龙头专用拆装工具有一整套，里面有多个内六角，借用时只能整套借出，导致周转耽误时间。措施:小组内强调合适工具不到位不能施工，同时提交工具需求。"/>
    <s v="小组内强调合适工具不到位不能施工，同时提交工具需求。"/>
    <m/>
    <m/>
    <x v="23"/>
    <x v="78"/>
    <x v="1"/>
    <m/>
    <s v="卢伟"/>
    <m/>
    <m/>
    <x v="20"/>
    <e v="#N/A"/>
    <e v="#N/A"/>
    <x v="3"/>
    <e v="#N/A"/>
    <e v="#N/A"/>
  </r>
  <r>
    <n v="451"/>
    <x v="58"/>
    <x v="1"/>
    <s v="浦东B组"/>
    <s v="冬季直接放水在机坪上"/>
    <s v="2018年12月19日 王昊（机一）航后直接放水在机坪上"/>
    <s v="各小组组织学习航后放水的有关规定"/>
    <m/>
    <m/>
    <x v="4"/>
    <x v="86"/>
    <x v="2"/>
    <m/>
    <s v="王昊"/>
    <m/>
    <m/>
    <x v="18"/>
    <e v="#N/A"/>
    <e v="#N/A"/>
    <x v="3"/>
    <e v="#N/A"/>
    <e v="#N/A"/>
  </r>
  <r>
    <n v="452"/>
    <x v="58"/>
    <x v="0"/>
    <s v="浦东A组"/>
    <s v="没发现蓝液压勤务盖板上部锁扣断裂导致的从外观上盖板不平齐"/>
    <s v="12月22日9957飞机航后工作技术员1胡继康绕机检查没发现蓝液压勤务盖板上部锁扣断裂导致的从外观上盖板不平齐，后放行检查发现后处理。分析:技术员绕机检查执行不到位，需要加强学习。措施:由小组对该技术员加强绕机检查异常状态的带教和讲解。"/>
    <s v="由小组对该技术员加强绕机检查异常状态的带教和讲解。"/>
    <m/>
    <m/>
    <x v="4"/>
    <x v="23"/>
    <x v="1"/>
    <m/>
    <s v="胡继康"/>
    <m/>
    <m/>
    <x v="22"/>
    <e v="#N/A"/>
    <e v="#N/A"/>
    <x v="3"/>
    <e v="#N/A"/>
    <e v="#N/A"/>
  </r>
  <r>
    <n v="453"/>
    <x v="58"/>
    <x v="0"/>
    <s v="浦东A组"/>
    <s v="将滑油量错误写在前一页FLB航后滑油信息栏"/>
    <s v="12月22日1872航后机械员1揭勇完成滑油勤务后，将滑油量错误写在前一页FLB航后滑油信息栏，发现后更改。分析：技术员填写滑油数据随意。措施：工作现场放行技术员做好交叉检查。"/>
    <s v="工作现场放行技术员做好交叉检查。"/>
    <m/>
    <m/>
    <x v="5"/>
    <x v="4"/>
    <x v="1"/>
    <m/>
    <s v="揭勇"/>
    <m/>
    <m/>
    <x v="0"/>
    <e v="#N/A"/>
    <e v="#N/A"/>
    <x v="0"/>
    <e v="#N/A"/>
    <e v="#N/A"/>
  </r>
  <r>
    <n v="454"/>
    <x v="58"/>
    <x v="0"/>
    <s v="浦东A组"/>
    <s v="技术员工卡步骤执行不到位"/>
    <s v="12月22日6340飞机技术员1董俊涛在航后飞机发动机滑油添加后没有及时在FLB上填写记录，未按照航后工卡要求执行，发现后及时提醒纠正。分析:技术员工卡步骤执行不到位。措施:各个小组宣贯了解工卡要求，滑油勤务后完成FLB签署才能签署工卡项目，技术员绩效D。"/>
    <s v="各个小组宣贯了解工卡要求，滑油勤务后完成FLB签署才能签署工卡项目，技术员绩效D。"/>
    <m/>
    <m/>
    <x v="5"/>
    <x v="70"/>
    <x v="2"/>
    <m/>
    <s v="董俊涛"/>
    <m/>
    <m/>
    <x v="22"/>
    <e v="#N/A"/>
    <e v="#N/A"/>
    <x v="3"/>
    <e v="#N/A"/>
    <e v="#N/A"/>
  </r>
  <r>
    <n v="455"/>
    <x v="58"/>
    <x v="0"/>
    <s v="浦东A组"/>
    <s v="技术员对雨季防护措施掌握不足"/>
    <s v="12月22日8068飞机落地后由于下雨，技术员1陈涛未采取防雨保护措施，导致FAP面板及前乘务员座机部分被淋湿，发现后纠正。分析:技术员对雨季防护措施掌握不足。措施:小组对技术员1在下雨天执行驾驶舱，客舱防雨保护注意事项做重点带教。"/>
    <s v="小组对技术员1在下雨天执行驾驶舱，客舱防雨保护注意事项做重点带教。"/>
    <m/>
    <m/>
    <x v="15"/>
    <x v="85"/>
    <x v="2"/>
    <m/>
    <s v="陈涛"/>
    <m/>
    <m/>
    <x v="19"/>
    <e v="#N/A"/>
    <e v="#N/A"/>
    <x v="3"/>
    <e v="#N/A"/>
    <e v="#N/A"/>
  </r>
  <r>
    <n v="456"/>
    <x v="58"/>
    <x v="0"/>
    <s v="浦东A组"/>
    <s v="技术员对飞机技术状况的了解只存在于形式"/>
    <s v="12月22日8537飞机航后绕机技术员1李昌盛，在记录了飞机技术状态（发动机警告标牌已办理两个LS保留）的情况下，通知办公室领标牌。发现后纠正。分析:技术员对飞机技术状况的了解只存在于形式，没有理解内容。措施:需要持续加强引导和带教。"/>
    <s v="需要持续加强引导和带教。"/>
    <m/>
    <m/>
    <x v="21"/>
    <x v="87"/>
    <x v="1"/>
    <m/>
    <s v="李昌盛"/>
    <m/>
    <m/>
    <x v="20"/>
    <e v="#N/A"/>
    <e v="#N/A"/>
    <x v="3"/>
    <e v="#N/A"/>
    <e v="#N/A"/>
  </r>
  <r>
    <n v="457"/>
    <x v="58"/>
    <x v="0"/>
    <s v="浦东A组"/>
    <s v="对MCC指令单理解不透测"/>
    <s v="12月22日6962飞机空调配平空气系统故障排故，机械员2李浩在更换完26HK后只进行了温控测试，没有开空调进行测试，在温控测试正常的情况下想当然的认为故障已排除，对MCC指令单理解不透测，后面放行开空调测试故障依旧，和MCC沟通后办理14HK的无料。分析:技术员1对机型知识掌握不足，指令单理解较片面。措施:小组放行人员针对低级别的技术员在工作准备时，需要将施工要点，检查要点和方式讲清楚讲透。"/>
    <s v="小组放行人员针对低级别的技术员在工作准备时，需要将施工要点，检查要点和方式讲清楚讲透。"/>
    <m/>
    <m/>
    <x v="3"/>
    <x v="88"/>
    <x v="1"/>
    <m/>
    <s v="李浩"/>
    <m/>
    <m/>
    <x v="21"/>
    <e v="#N/A"/>
    <e v="#N/A"/>
    <x v="5"/>
    <e v="#N/A"/>
    <e v="#N/A"/>
  </r>
  <r>
    <n v="458"/>
    <x v="58"/>
    <x v="0"/>
    <s v="浦东A组"/>
    <s v="门再次脱落"/>
    <s v="12月22日8315飞机外站写本M厕所垃圾门脱落，航后技术员1李晨重新安装后固定螺钉安装不到位，放行在检查时门再次脱落，后放行重新安装。分析:技术员动手能力有待提高，没有对自我工作操作复查。措施:小组分析学习提高动手能力。"/>
    <s v="小组分析学习提高动手能力。"/>
    <m/>
    <m/>
    <x v="3"/>
    <x v="88"/>
    <x v="1"/>
    <m/>
    <s v="李晨"/>
    <m/>
    <m/>
    <x v="23"/>
    <e v="#N/A"/>
    <e v="#N/A"/>
    <x v="3"/>
    <e v="#N/A"/>
    <e v="#N/A"/>
  </r>
  <r>
    <n v="459"/>
    <x v="58"/>
    <x v="0"/>
    <s v="浦东A组"/>
    <s v="没有按照工卡要求核实滑油指示窗口滑油液面"/>
    <s v="12月22日304H飞机航后工作学员毛欣粤在ECAM查看发动机滑油后，显示左发17.5满足标准要求，没有添加滑油，但滑油指示窗上未看见滑油液面，没有按照工卡要求核实滑油指示窗口滑油液面，不符合航后工卡要求。分析:学员对检查要点掌握不够充分。措施:各小组加强学员对勤务标准检查上的工卡要求和细节。"/>
    <s v="各小组加强学员对勤务标准检查上的工卡要求和细节。"/>
    <m/>
    <m/>
    <x v="37"/>
    <x v="83"/>
    <x v="2"/>
    <m/>
    <s v="毛欣粤"/>
    <m/>
    <m/>
    <x v="24"/>
    <e v="#N/A"/>
    <e v="#N/A"/>
    <x v="1"/>
    <e v="#N/A"/>
    <e v="#N/A"/>
  </r>
  <r>
    <n v="460"/>
    <x v="58"/>
    <x v="0"/>
    <s v="浦东A组"/>
    <s v="飞机发动机滑油添加后没有及时在FLB上填写记录"/>
    <s v="12月22日304H飞机技术员3宋康在航后飞机发动机滑油添加后没有及时在FLB上填写记录，未按照航后工卡要求执行，发现后及时提醒纠正。分析:技术员工卡步骤执行不到位，违反九子方针。措施:各个小组宣贯了解工卡要求，滑油勤务后完成FLB签署才能签署工卡项目，技术员绩效D。"/>
    <s v="各个小组宣贯了解工卡要求，滑油勤务后完成FLB签署才能签署工卡项目，技术员绩效D。"/>
    <m/>
    <m/>
    <x v="5"/>
    <x v="70"/>
    <x v="2"/>
    <m/>
    <s v="宋康"/>
    <m/>
    <m/>
    <x v="23"/>
    <e v="#N/A"/>
    <e v="#N/A"/>
    <x v="2"/>
    <e v="#N/A"/>
    <e v="#N/A"/>
  </r>
  <r>
    <n v="461"/>
    <x v="58"/>
    <x v="0"/>
    <s v="浦东A组"/>
    <s v="音频选择在F/O位"/>
    <s v="12月22日6768飞机A检执行完工作结束后收尾不到位，音频选择在F/O位，没有恢复到NORM位，发现后直接纠正。"/>
    <s v="发现后直接纠正。"/>
    <m/>
    <m/>
    <x v="0"/>
    <x v="0"/>
    <x v="0"/>
    <m/>
    <s v="N/A"/>
    <m/>
    <m/>
    <x v="0"/>
    <e v="#N/A"/>
    <e v="#N/A"/>
    <x v="0"/>
    <e v="#N/A"/>
    <e v="#N/A"/>
  </r>
  <r>
    <n v="462"/>
    <x v="58"/>
    <x v="0"/>
    <s v="浦东A组"/>
    <s v="对后挂式喷水总管安装的5点钟位置理解不准确"/>
    <s v="12月22日1003飞机V2500发动机水洗工作，技术员3沙世平对后挂式喷水总管安装的5点钟位置理解不准确，安装在5点钟到6点钟之间，水洗前设备状态检查发现后纠正。分析:技术员首次执行2500水洗工作细节掌握不清晰准确。措施: 小组对首次执行工作的技术员做充分工作准备的同时，需要对执行各个步骤检查确认效果。"/>
    <s v="小组对首次执行工作的技术员做充分工作准备的同时，需要对执行各个步骤检查确认效果。"/>
    <m/>
    <m/>
    <x v="21"/>
    <x v="22"/>
    <x v="1"/>
    <m/>
    <s v="沙世平"/>
    <m/>
    <m/>
    <x v="21"/>
    <e v="#N/A"/>
    <e v="#N/A"/>
    <x v="4"/>
    <e v="#N/A"/>
    <e v="#N/A"/>
  </r>
  <r>
    <n v="463"/>
    <x v="58"/>
    <x v="0"/>
    <s v="浦东A组"/>
    <s v="不确定北部湾桥位554能否试车"/>
    <s v="12月22日1003飞机执行发动机水洗工作，落地桥位554，工作准备阶段试车人员不确定北部湾桥位554能否试车，后联系AOC确认申请许可后可以进行慢车工作。分析：对北部湾新开放的11个远机位能否试车的信息掌握不到位。措施：班组涉及试车人员全员了解北部湾远机位可以进行慢车工作。"/>
    <s v="班组涉及试车人员全员了解北部湾远机位可以进行慢车工作。"/>
    <m/>
    <m/>
    <x v="0"/>
    <x v="0"/>
    <x v="0"/>
    <m/>
    <s v="N/A"/>
    <m/>
    <m/>
    <x v="0"/>
    <e v="#N/A"/>
    <e v="#N/A"/>
    <x v="0"/>
    <e v="#N/A"/>
    <e v="#N/A"/>
  </r>
  <r>
    <n v="464"/>
    <x v="58"/>
    <x v="0"/>
    <s v="浦东A组"/>
    <s v="工作暂停一小时"/>
    <s v="12月22日6572飞机，技术员3李志勇执行拆34CE4的接近盖板量线工作，工作准备时“举手”反馈没有高空安全带，安全带都被其他工作者借走，报备工作暂停待安全带到位再开始工作，工作暂停一小时。分析：工作者，值班员对工具在外场分布掌握不准确。措施：夜班准备会加强各个小组、值班员、定检工作等信息的沟通。"/>
    <s v="夜班准备会加强各个小组、值班员、定检工作等信息的沟通。"/>
    <m/>
    <m/>
    <x v="32"/>
    <x v="77"/>
    <x v="2"/>
    <m/>
    <s v="李志勇"/>
    <m/>
    <m/>
    <x v="22"/>
    <e v="#N/A"/>
    <e v="#N/A"/>
    <x v="2"/>
    <e v="#N/A"/>
    <e v="#N/A"/>
  </r>
  <r>
    <n v="465"/>
    <x v="58"/>
    <x v="0"/>
    <s v="浦东A组"/>
    <s v="踩踏前起轮胎接近前起顶部充气嘴"/>
    <s v="12月22日6572飞机，技术员3秦浪强、王念震在做前起落架充气压力检查时，两个人都踩踏前起轮胎接近前起顶部充气嘴，称没合适梯架，但相隔三个桥位就有合适的矮梯架，已经对两人纠正。分析：技术员工作存在就近取巧，工作不规范。措施：小组对当事人监督后续规范执行。"/>
    <s v="小组对当事人监督后续规范执行。"/>
    <m/>
    <m/>
    <x v="23"/>
    <x v="78"/>
    <x v="2"/>
    <m/>
    <s v="N/A"/>
    <m/>
    <m/>
    <x v="0"/>
    <e v="#N/A"/>
    <e v="#N/A"/>
    <x v="0"/>
    <e v="#N/A"/>
    <e v="#N/A"/>
  </r>
  <r>
    <n v="466"/>
    <x v="58"/>
    <x v="0"/>
    <s v="浦东A组"/>
    <s v="没有做好防护"/>
    <s v="12月19日1646飞机，技术员1李晨在更换驾驶舱机长侧手电筒电池时，没有做好防护，换下的旧电池掉落，险些进入前电子舱。该技术员执行此项工时作未做好防护，结果存在一定风险，风险意识不足。措施：要求小组加强该技术员带教，执行工作时做好安全防护，提高风险意识。"/>
    <s v="要求小组加强该技术员带教，执行工作时做好安全防护，提高风险意识。"/>
    <m/>
    <m/>
    <x v="19"/>
    <x v="10"/>
    <x v="1"/>
    <m/>
    <s v="李晨"/>
    <m/>
    <m/>
    <x v="23"/>
    <e v="#N/A"/>
    <e v="#N/A"/>
    <x v="3"/>
    <e v="#N/A"/>
    <e v="#N/A"/>
  </r>
  <r>
    <n v="467"/>
    <x v="58"/>
    <x v="0"/>
    <s v="浦东A组"/>
    <s v="飞机上放有3本TLB"/>
    <s v="12月19日放行人员郁雨峰航前检查发现8068飞机上放有3本TLB，1个旧本使用完了过期6天，1个新本用了几页，还有另外一个新本。航后放行人员杜唐蓓和技术员陆愔琪未发现此种情况，只是确认飞机上有两本TLB存在，未发现还有1个新的TLB。该机工作人员工作航后检查不仔细，未发现此种情况，检查不到位。措施：对该机工作人员提出批评，要求航后工作认真检查，发现不正常的情况。"/>
    <s v="对该机工作人员提出批评，要求航后工作认真检查，发现不正常的情况。"/>
    <m/>
    <m/>
    <x v="1"/>
    <x v="2"/>
    <x v="2"/>
    <m/>
    <s v="郁雨峰"/>
    <m/>
    <m/>
    <x v="19"/>
    <e v="#N/A"/>
    <e v="#N/A"/>
    <x v="6"/>
    <e v="#N/A"/>
    <e v="#N/A"/>
  </r>
  <r>
    <n v="468"/>
    <x v="58"/>
    <x v="0"/>
    <s v="浦东A组"/>
    <s v="前轮气压值填写不正确"/>
    <s v="12月19日6572飞机航前技术员1陈涛，航前工卡中前轮气压值填写不正确，最低标准178，填写177，发现后重新测量后纠正到正确范围，本季度绩效D。"/>
    <s v="发现后重新测量后纠正到正确范围，技术员本季度绩效D。"/>
    <m/>
    <m/>
    <x v="11"/>
    <x v="89"/>
    <x v="1"/>
    <m/>
    <s v="陈涛"/>
    <m/>
    <m/>
    <x v="19"/>
    <e v="#N/A"/>
    <e v="#N/A"/>
    <x v="3"/>
    <e v="#N/A"/>
    <e v="#N/A"/>
  </r>
  <r>
    <n v="469"/>
    <x v="58"/>
    <x v="0"/>
    <s v="浦东A组"/>
    <s v="前货舱里面一张拦网没有拉起来"/>
    <s v="12月19日6788飞机桥位94，航后检查发现前货舱里面一张拦网没有拉起来，询问学员尤怡炜说教员有要求要拉上，自己没有执行位。该学员货舱勤务工作执行不到位 。措施：要求教员和相关师傅加强该学员带教，并做好对其监督检查。"/>
    <s v="要求教员和相关师傅加强该学员带教，并做好对其监督检查。"/>
    <m/>
    <m/>
    <x v="4"/>
    <x v="2"/>
    <x v="2"/>
    <m/>
    <s v="尤怡炜"/>
    <m/>
    <m/>
    <x v="22"/>
    <e v="#N/A"/>
    <e v="#N/A"/>
    <x v="1"/>
    <e v="#N/A"/>
    <e v="#N/A"/>
  </r>
  <r>
    <n v="470"/>
    <x v="58"/>
    <x v="0"/>
    <s v="浦东A组"/>
    <s v="在2米梯架上作业没有安全带"/>
    <s v="12月19日1681飞机执行更换放电刷工作，技术员3党元亮在2米梯架上作业没有安全带，询问当事人说工具间已经没有安全带了，都被借出去了，后续纠正。该技术员 执行此项工作在工具短缺情况下，未想其它办法执行工作，个人安全风险意识不足。措施：小组重点带教，提高风险意识，并向工具间提交工具需求。"/>
    <s v="小组重点带教，提高风险意识，并向工具间提交工具需求。"/>
    <m/>
    <m/>
    <x v="22"/>
    <x v="27"/>
    <x v="1"/>
    <m/>
    <s v="党元亮"/>
    <m/>
    <m/>
    <x v="20"/>
    <e v="#N/A"/>
    <e v="#N/A"/>
    <x v="2"/>
    <e v="#N/A"/>
    <e v="#N/A"/>
  </r>
  <r>
    <n v="471"/>
    <x v="58"/>
    <x v="0"/>
    <s v="浦东A组"/>
    <s v="必检人员没到位的情况下完成工作"/>
    <s v="12月14号晚班1006飞机执行飞控系统操作测试工作，技术员3党元亮在必检人员没到位的情况下完成工作，后续放行人员到场后重新完成测试工作签署必检。该技术员 对必检工作要求执行不到位。措施：要求小组重新学习必检工作执行签署要求，关键必检步骤必须要有必检人员在场执行必检。"/>
    <s v="要求小组重新学习必检工作执行签署要求，关键必检步骤必须要有必检人员在场执行必检。"/>
    <m/>
    <m/>
    <x v="38"/>
    <x v="90"/>
    <x v="1"/>
    <m/>
    <s v="党元亮"/>
    <m/>
    <m/>
    <x v="20"/>
    <e v="#N/A"/>
    <e v="#N/A"/>
    <x v="2"/>
    <e v="#N/A"/>
    <e v="#N/A"/>
  </r>
  <r>
    <n v="472"/>
    <x v="58"/>
    <x v="0"/>
    <s v="浦东A组"/>
    <s v="在签署栏划线未签名"/>
    <s v="12月14日6860飞机ELAC测试工作，技术员3宋康在签署栏划线未签名。技术员对签署工卡存在疑问也未提问，按照自己理解执行。措施:后续小组加强对该人员带教，重 新学习维修记录签署程序要求，对存在疑问的问题一定提问和讨论。"/>
    <s v="后续小组加强对该人员带教，重新学习维修记录签署程序要求，对存在疑问的问题一定提问和讨论。"/>
    <m/>
    <m/>
    <x v="5"/>
    <x v="5"/>
    <x v="1"/>
    <m/>
    <s v="宋康"/>
    <m/>
    <m/>
    <x v="23"/>
    <e v="#N/A"/>
    <e v="#N/A"/>
    <x v="2"/>
    <e v="#N/A"/>
    <e v="#N/A"/>
  </r>
  <r>
    <n v="473"/>
    <x v="58"/>
    <x v="0"/>
    <s v="浦东A组"/>
    <s v="未填写工作准备单"/>
    <s v="12月14日6861飞机VENT AVNCS SYS FAULT 排故工作，技术员3郭瑞东未填写工作准备单，工卡有打印。对明确方向的拆装工作，技术员填写工作准备单意识不够，措施:要求小组加强对该技术员工作准备单的准备意识，有不做准备单的常见例行工作准备情况必须向主管主任申请合理偏离。"/>
    <s v="要求小组加强对该技术员工作准备单的准备意识，有不做准备单的常见例行工作准备情况必须向主管主任申请合理偏离。"/>
    <m/>
    <m/>
    <x v="21"/>
    <x v="91"/>
    <x v="1"/>
    <m/>
    <s v="郭瑞东"/>
    <m/>
    <m/>
    <x v="20"/>
    <e v="#N/A"/>
    <e v="#N/A"/>
    <x v="2"/>
    <e v="#N/A"/>
    <e v="#N/A"/>
  </r>
  <r>
    <n v="474"/>
    <x v="58"/>
    <x v="0"/>
    <s v="浦东A组"/>
    <s v="借用手套没有用mark笔标记手套号"/>
    <s v="12月6日夜班，技术员1滕瑞杰借用手套没有用mark笔标记手套号，借用工具未持工具清单清点（在手套领用单对应的号码上有签字）。该技术员未按要求借用手套，未 按要求借用工具，规范程序意识淡泊，班组评估该人员不满足当前技术级别要求，已不再安排执行签署工卡工作，按照学员安排工作，绩效D。"/>
    <s v="班组评估该人员不满足当前技术级别要求，已不再安排执行签署工卡工作，按照学员安排工作，绩效D。"/>
    <m/>
    <m/>
    <x v="7"/>
    <x v="92"/>
    <x v="2"/>
    <m/>
    <s v="滕瑞杰"/>
    <m/>
    <m/>
    <x v="0"/>
    <e v="#N/A"/>
    <e v="#N/A"/>
    <x v="0"/>
    <e v="#N/A"/>
    <e v="#N/A"/>
  </r>
  <r>
    <n v="475"/>
    <x v="58"/>
    <x v="0"/>
    <s v="浦东A组"/>
    <s v="放行人员提前对所放飞机技术状态不了解"/>
    <s v="12月5日8587飞机短停，检查发现放行人员杜唐蓓对本机DD、FC的具体内容，实际状态，检查周期等常握不清晰。放行人员提前对所放飞机技术状态不了解，工作程序 执行不到位，措施：列为班组重点持续监控人员，加强管理,本季度绩效D。"/>
    <s v="列为班组重点持续监控人员，加强管理,本季度绩效D。"/>
    <m/>
    <m/>
    <x v="21"/>
    <x v="87"/>
    <x v="1"/>
    <m/>
    <s v="杜唐蓓"/>
    <m/>
    <m/>
    <x v="21"/>
    <e v="#N/A"/>
    <e v="#N/A"/>
    <x v="6"/>
    <e v="#N/A"/>
    <e v="#N/A"/>
  </r>
  <r>
    <n v="476"/>
    <x v="58"/>
    <x v="2"/>
    <s v="浦东C组"/>
    <s v="复查发现短停 起飞灯灯丝断漏检"/>
    <s v="2018.12.23，8536短停，机械员1葛凯未发现起飞灯灯丝断裂，后续放行提醒后正常更换。报告人：徐海"/>
    <s v="现场纠正处理，并指导外部灯光检查方法"/>
    <m/>
    <m/>
    <x v="4"/>
    <x v="23"/>
    <x v="1"/>
    <m/>
    <s v="葛凯"/>
    <m/>
    <m/>
    <x v="2"/>
    <e v="#N/A"/>
    <e v="#N/A"/>
    <x v="3"/>
    <e v="#N/A"/>
    <e v="#N/A"/>
  </r>
  <r>
    <n v="477"/>
    <x v="58"/>
    <x v="2"/>
    <s v="浦东C组"/>
    <s v="更换小桌板锁扣后座椅扶手未恢复"/>
    <s v="2018.12.20 B-6962飞机航后机械员陆毅鸣更换小桌板锁扣后座椅扶手未恢复。工作收尾不到位。责任人机械员一陆毅鸣 报告人冯晨"/>
    <s v="现场纠正处理，班组通报批评"/>
    <m/>
    <m/>
    <x v="3"/>
    <x v="13"/>
    <x v="1"/>
    <m/>
    <s v="陆毅鸣"/>
    <m/>
    <m/>
    <x v="3"/>
    <e v="#N/A"/>
    <e v="#N/A"/>
    <x v="3"/>
    <e v="#N/A"/>
    <e v="#N/A"/>
  </r>
  <r>
    <n v="478"/>
    <x v="58"/>
    <x v="2"/>
    <s v="浦东C组"/>
    <s v="领出航后工卡忘记签署"/>
    <s v="2018.12.20 B-9978飞机航后机械师曹立营领出航后工卡忘记签署。放行赵江涛归还工卡时发现并告知。责任人：曹立营"/>
    <s v="现场纠正处理，班组通报"/>
    <m/>
    <m/>
    <x v="36"/>
    <x v="93"/>
    <x v="1"/>
    <m/>
    <s v="曹立营"/>
    <m/>
    <m/>
    <x v="4"/>
    <e v="#N/A"/>
    <e v="#N/A"/>
    <x v="4"/>
    <e v="#N/A"/>
    <e v="#N/A"/>
  </r>
  <r>
    <n v="479"/>
    <x v="58"/>
    <x v="2"/>
    <s v="浦东C组"/>
    <s v="防撞锥放置过于靠里"/>
    <s v="20181220。B1006 航后 飞机下来放置防撞锥位置过于靠里，警示作用消弱，责任人机械员二王威。航前发现有几架飞机也有此情况，建议和大家宣贯一下。报告人许庆金"/>
    <s v="现场纠正处理，班组通报"/>
    <m/>
    <m/>
    <x v="8"/>
    <x v="25"/>
    <x v="2"/>
    <m/>
    <s v="王威"/>
    <m/>
    <m/>
    <x v="2"/>
    <e v="#N/A"/>
    <e v="#N/A"/>
    <x v="5"/>
    <e v="#N/A"/>
    <e v="#N/A"/>
  </r>
  <r>
    <n v="480"/>
    <x v="58"/>
    <x v="2"/>
    <s v="浦东C组"/>
    <s v="飞机断电前漏检货仓门未关"/>
    <s v="20181220.B6381航后，机一张波断电前检查未发现货仓门未关，放行提醒后关闭货仓门再断电。责任人张波，报告人方坤"/>
    <s v="现场纠正处理，班组通报批评"/>
    <m/>
    <m/>
    <x v="4"/>
    <x v="10"/>
    <x v="1"/>
    <m/>
    <s v="张波"/>
    <m/>
    <m/>
    <x v="5"/>
    <e v="#N/A"/>
    <e v="#N/A"/>
    <x v="3"/>
    <e v="#N/A"/>
    <e v="#N/A"/>
  </r>
  <r>
    <n v="481"/>
    <x v="58"/>
    <x v="2"/>
    <s v="浦东航线"/>
    <s v="关闭FC航后忘将机上FC单撤回"/>
    <s v="20181220。B6572 航前 航前人员发现昨晚关闭的fc单还在飞机上，询问航后人员唐正梁说是只带回自己带去飞机的fc单，没有发现飞机上本来就有一张，责任人机械员二唐正梁。报告人许庆金"/>
    <s v="现场纠正处理，班组通报批评"/>
    <m/>
    <m/>
    <x v="18"/>
    <x v="19"/>
    <x v="1"/>
    <m/>
    <s v="唐正梁"/>
    <m/>
    <m/>
    <x v="6"/>
    <e v="#N/A"/>
    <e v="#N/A"/>
    <x v="3"/>
    <e v="#N/A"/>
    <e v="#N/A"/>
  </r>
  <r>
    <n v="482"/>
    <x v="58"/>
    <x v="2"/>
    <s v="浦东C组"/>
    <s v="复查发现拔错跳开关"/>
    <s v="20181220。B1006 航后 机械员王威二在执行elac信息量线工作飞机构形设置时跳开关拔错，把105vu的A01当成49vu的A01。放行复查发现及时纠正，并告知以后拔跳开关应该同时对应名称。责任人王威，报告人许庆金。"/>
    <s v="现场纠正处理，班组通报批评学习"/>
    <m/>
    <m/>
    <x v="19"/>
    <x v="10"/>
    <x v="1"/>
    <m/>
    <s v="王威"/>
    <m/>
    <m/>
    <x v="2"/>
    <e v="#N/A"/>
    <e v="#N/A"/>
    <x v="5"/>
    <e v="#N/A"/>
    <e v="#N/A"/>
  </r>
  <r>
    <n v="483"/>
    <x v="58"/>
    <x v="2"/>
    <s v="浦东C组"/>
    <s v="缺乏环境意识"/>
    <s v="20181219。B6340 19:15-21:15短停 机械员一叶顺加滑油没用手电加加油，导致滑油溅出。责任人叶顺，报告人许庆金"/>
    <s v="后续清洁溅出油迹，班组通报批评"/>
    <m/>
    <m/>
    <x v="37"/>
    <x v="83"/>
    <x v="2"/>
    <m/>
    <s v="叶顺"/>
    <m/>
    <m/>
    <x v="2"/>
    <e v="#N/A"/>
    <e v="#N/A"/>
    <x v="3"/>
    <e v="#N/A"/>
    <e v="#N/A"/>
  </r>
  <r>
    <n v="484"/>
    <x v="58"/>
    <x v="2"/>
    <s v="浦东C组"/>
    <s v="国外航班附加工卡是否适用项选项勾错"/>
    <s v="20181219。B1681短停邓森签错工卡，国外航班附加工卡是否适用项选项勾错。责任人邓森，报告人许庆金。"/>
    <s v="现场纠正处理，班组通报"/>
    <m/>
    <m/>
    <x v="6"/>
    <x v="5"/>
    <x v="1"/>
    <m/>
    <s v="邓森"/>
    <m/>
    <m/>
    <x v="3"/>
    <e v="#N/A"/>
    <e v="#N/A"/>
    <x v="2"/>
    <e v="#N/A"/>
    <e v="#N/A"/>
  </r>
  <r>
    <n v="485"/>
    <x v="58"/>
    <x v="2"/>
    <s v="浦东C组"/>
    <s v="工作结束未复查"/>
    <s v="2018.12.20，B-6572航后，机械员唐正梁更换WHC1计算机后未复查确认前电子舱门关闭，放行复查ECAM显示琥珀色，经放行检查提醒后重新关好。报告人:刘志龙"/>
    <s v="现场纠正处理，班组通报批评"/>
    <m/>
    <m/>
    <x v="3"/>
    <x v="13"/>
    <x v="1"/>
    <m/>
    <s v="唐正梁"/>
    <m/>
    <m/>
    <x v="6"/>
    <e v="#N/A"/>
    <e v="#N/A"/>
    <x v="3"/>
    <e v="#N/A"/>
    <e v="#N/A"/>
  </r>
  <r>
    <n v="486"/>
    <x v="58"/>
    <x v="2"/>
    <s v="浦东C组"/>
    <s v="风险意识薄弱"/>
    <s v="2018.12.21，B-6602航前，机械员1葛凯未注意客梯车右侧扶手跟机身留有很大空隙，存在安全隐患，经提醒将扶手推到位。报告人：徐海"/>
    <s v="现场纠正处理，班组通报"/>
    <m/>
    <m/>
    <x v="22"/>
    <x v="57"/>
    <x v="1"/>
    <m/>
    <s v="葛凯"/>
    <m/>
    <m/>
    <x v="2"/>
    <e v="#N/A"/>
    <e v="#N/A"/>
    <x v="3"/>
    <e v="#N/A"/>
    <e v="#N/A"/>
  </r>
  <r>
    <n v="487"/>
    <x v="58"/>
    <x v="2"/>
    <s v="浦东C组"/>
    <s v="驶舱清洁不到位"/>
    <s v="2018.12.20 B -6768航后，机械员1陈春祥驾驶舱清洁不到位，断电后放行发现正驾侧座椅下有垃圾。报告人:赵江涛！"/>
    <s v="现场纠正处理，班组通报批评"/>
    <m/>
    <m/>
    <x v="20"/>
    <x v="56"/>
    <x v="2"/>
    <m/>
    <s v="陈春祥"/>
    <m/>
    <m/>
    <x v="4"/>
    <e v="#N/A"/>
    <e v="#N/A"/>
    <x v="3"/>
    <e v="#N/A"/>
    <e v="#N/A"/>
  </r>
  <r>
    <n v="488"/>
    <x v="58"/>
    <x v="2"/>
    <s v="浦东C组"/>
    <s v="航后忘记准备滑油，造成二次派送。"/>
    <s v="2018.12.20 B -9978 飞机航后，机械员II黄家彪航后忘记携带滑油，工作准备不充分。责任人：黄家彪"/>
    <s v="办公室补送滑油，班组通报批评"/>
    <m/>
    <m/>
    <x v="13"/>
    <x v="12"/>
    <x v="2"/>
    <m/>
    <s v="黄家彪"/>
    <m/>
    <m/>
    <x v="4"/>
    <e v="#N/A"/>
    <e v="#N/A"/>
    <x v="5"/>
    <e v="#N/A"/>
    <e v="#N/A"/>
  </r>
  <r>
    <n v="489"/>
    <x v="58"/>
    <x v="2"/>
    <s v="浦东C组"/>
    <s v="工作准备不充分"/>
    <s v="2018.12.20 B1006航后，机械员II王威做周检工作，准备工作不充分，未借用涉及可能高压充气的工具，出现不必要的二次借用工具。责任人王威"/>
    <s v="现场纠正补借处理，班组通报批评"/>
    <m/>
    <m/>
    <x v="7"/>
    <x v="6"/>
    <x v="2"/>
    <m/>
    <s v="王威"/>
    <m/>
    <m/>
    <x v="2"/>
    <e v="#N/A"/>
    <e v="#N/A"/>
    <x v="5"/>
    <e v="#N/A"/>
    <e v="#N/A"/>
  </r>
  <r>
    <n v="490"/>
    <x v="58"/>
    <x v="2"/>
    <s v="浦东C组"/>
    <s v="航前未准备吸油棉"/>
    <s v="2018.12.19  B6396航前，机械员III陈兆顺和学员王志文，执行发动机滑油勤务后滑油从drainmaster大量漏出，却没有带白色抹布或吸油棉，由放行指出，责任人：陈兆顺"/>
    <s v="办公室补送吸油棉清洁，班组通报批评。"/>
    <m/>
    <m/>
    <x v="37"/>
    <x v="83"/>
    <x v="2"/>
    <m/>
    <s v="王志文"/>
    <s v="陈兆顺"/>
    <m/>
    <x v="2"/>
    <s v="C3"/>
    <e v="#N/A"/>
    <x v="1"/>
    <s v="机三"/>
    <e v="#N/A"/>
  </r>
  <r>
    <n v="491"/>
    <x v="58"/>
    <x v="2"/>
    <s v="浦东C组"/>
    <s v="航前工卡领用忘签署"/>
    <s v="2018.12.19 机械员一陈振B-6787航前工卡领用未签署，责任人陈振"/>
    <s v="通知归还时补签，班组通报批评"/>
    <m/>
    <m/>
    <x v="36"/>
    <x v="93"/>
    <x v="1"/>
    <m/>
    <s v="陈振"/>
    <m/>
    <m/>
    <x v="1"/>
    <e v="#N/A"/>
    <e v="#N/A"/>
    <x v="3"/>
    <e v="#N/A"/>
    <e v="#N/A"/>
  </r>
  <r>
    <n v="492"/>
    <x v="58"/>
    <x v="2"/>
    <s v="浦东C组"/>
    <s v="短停工卡领用忘签署"/>
    <s v="2018.12.19 B-6602 短停工卡领用未签署，机械员一，责任人陆毅鸣"/>
    <s v="通知归还时补签，班组通报批评"/>
    <m/>
    <m/>
    <x v="36"/>
    <x v="93"/>
    <x v="1"/>
    <m/>
    <s v="陆毅鸣"/>
    <m/>
    <m/>
    <x v="3"/>
    <e v="#N/A"/>
    <e v="#N/A"/>
    <x v="3"/>
    <e v="#N/A"/>
    <e v="#N/A"/>
  </r>
  <r>
    <n v="493"/>
    <x v="59"/>
    <x v="1"/>
    <s v="浦东航线"/>
    <s v="右发防冰管路出口盖板螺钉丢失"/>
    <s v="航前发现B6338右发防冰管路出口接近盖板一颗螺钉丢失，机械员王冬青"/>
    <s v="航前已修复"/>
    <m/>
    <m/>
    <x v="4"/>
    <x v="23"/>
    <x v="1"/>
    <m/>
    <s v="王冬青"/>
    <m/>
    <m/>
    <x v="0"/>
    <e v="#N/A"/>
    <e v="#N/A"/>
    <x v="0"/>
    <e v="#N/A"/>
    <e v="#N/A"/>
  </r>
  <r>
    <n v="494"/>
    <x v="59"/>
    <x v="1"/>
    <s v="浦东航线"/>
    <s v="短停接机信号员站位不当"/>
    <s v="B9692短停飞机进港，机头信号员站立在泊位引导系统下方，恰好被货运拖斗车遮挡住，导致无法及时观察到飞机进港信息和其他三位警戒员的信号。信号员：胡鱼师"/>
    <s v="当场立即纠正并告知接机人员要在彼此的视线范围内进行飞机监护和人员沟通"/>
    <m/>
    <m/>
    <x v="8"/>
    <x v="94"/>
    <x v="1"/>
    <m/>
    <s v="胡鱼师"/>
    <m/>
    <m/>
    <x v="0"/>
    <e v="#N/A"/>
    <e v="#N/A"/>
    <x v="0"/>
    <e v="#N/A"/>
    <e v="#N/A"/>
  </r>
  <r>
    <n v="495"/>
    <x v="59"/>
    <x v="1"/>
    <s v="航线"/>
    <s v="外站保留滑行灯未填写TLB"/>
    <s v="B1871飞机西宁落地浦东发现滑行灯破裂并用金属胶带保护，机上检查发现未填写TLB"/>
    <s v="短停更换滑行灯并测试正常"/>
    <m/>
    <m/>
    <x v="0"/>
    <x v="0"/>
    <x v="0"/>
    <m/>
    <s v="N/A"/>
    <m/>
    <m/>
    <x v="0"/>
    <e v="#N/A"/>
    <e v="#N/A"/>
    <x v="0"/>
    <e v="#N/A"/>
    <e v="#N/A"/>
  </r>
  <r>
    <n v="496"/>
    <x v="59"/>
    <x v="1"/>
    <s v="浦东B组"/>
    <s v="23日航后6949飞机更换尾部导航灯，机械员未借用安全带"/>
    <s v="23日航后6949飞机更换尾部导航灯，机械员何佳俊未借安全带，发现后立即纠正"/>
    <s v="立即纠正"/>
    <m/>
    <m/>
    <x v="22"/>
    <x v="27"/>
    <x v="1"/>
    <m/>
    <s v="何佳俊"/>
    <m/>
    <m/>
    <x v="18"/>
    <e v="#N/A"/>
    <e v="#N/A"/>
    <x v="4"/>
    <e v="#N/A"/>
    <e v="#N/A"/>
  </r>
  <r>
    <n v="497"/>
    <x v="59"/>
    <x v="1"/>
    <s v="浦东B组"/>
    <s v="8538飞机短停送机机械员离牵引杆不足3米"/>
    <s v="18年12月22日短停，下雨加天黑，机械员顾栋彬在621送飞机时离牵引杆距离不足3米，经了解由于当时下雨加天黑视线不好，带眼镜视野模糊"/>
    <s v="立即纠正"/>
    <m/>
    <m/>
    <x v="10"/>
    <x v="9"/>
    <x v="1"/>
    <m/>
    <s v="顾栋彬"/>
    <m/>
    <m/>
    <x v="0"/>
    <e v="#N/A"/>
    <e v="#N/A"/>
    <x v="0"/>
    <e v="#N/A"/>
    <e v="#N/A"/>
  </r>
  <r>
    <n v="498"/>
    <x v="59"/>
    <x v="1"/>
    <s v="浦东B组"/>
    <s v="1006飞机ELAC排故机械员未按指令单领用航材"/>
    <s v="18年12月19日航后1006飞机机械员肖云龙未按指令单领取航材，后续发现后在领取"/>
    <s v="立即纠正"/>
    <m/>
    <m/>
    <x v="39"/>
    <x v="20"/>
    <x v="1"/>
    <m/>
    <s v="肖云龙"/>
    <m/>
    <m/>
    <x v="17"/>
    <e v="#N/A"/>
    <e v="#N/A"/>
    <x v="4"/>
    <e v="#N/A"/>
    <e v="#N/A"/>
  </r>
  <r>
    <n v="499"/>
    <x v="59"/>
    <x v="1"/>
    <s v="浦东B组"/>
    <s v="航后后厨房标牌缺失未查出"/>
    <s v="18年12月19日6788飞机航后后厨房标牌缺失未查出，机械员吴家斌"/>
    <s v="立即纠正"/>
    <m/>
    <m/>
    <x v="4"/>
    <x v="23"/>
    <x v="1"/>
    <m/>
    <s v="吴家斌"/>
    <m/>
    <m/>
    <x v="14"/>
    <e v="#N/A"/>
    <e v="#N/A"/>
    <x v="5"/>
    <e v="#N/A"/>
    <e v="#N/A"/>
  </r>
  <r>
    <n v="500"/>
    <x v="60"/>
    <x v="1"/>
    <s v="浦东B组"/>
    <s v="B-6572飞机，更换DOME灯未打印工卡"/>
    <s v="2018-12-23 航后B-6572飞机机长侧DOME不亮，发现机械员吴家斌更换DOME时未打印工卡在拆装盖板和灯泡。"/>
    <s v="立即要求打印工卡后执行拆装工作"/>
    <m/>
    <m/>
    <x v="21"/>
    <x v="30"/>
    <x v="1"/>
    <m/>
    <s v="吴家斌"/>
    <m/>
    <m/>
    <x v="14"/>
    <e v="#N/A"/>
    <e v="#N/A"/>
    <x v="5"/>
    <e v="#N/A"/>
    <e v="#N/A"/>
  </r>
  <r>
    <n v="501"/>
    <x v="60"/>
    <x v="1"/>
    <s v="浦东B组"/>
    <s v="航后与放行人员缺乏沟通"/>
    <s v="2018.12.19 B6966  桥位83，机械员王越洋。灯光测试发现SEC3 OFF灯不亮，直接领用了电门，但只需重置电门该故障便消除了。轮胎表层扎伤未超标但测量方法不对便要求换轮，后放行评估后未更换。机械员经验不足可以理解，但却缺乏跟当机放行人员的沟通"/>
    <m/>
    <m/>
    <m/>
    <x v="32"/>
    <x v="77"/>
    <x v="2"/>
    <m/>
    <s v="王越洋"/>
    <m/>
    <m/>
    <x v="16"/>
    <e v="#N/A"/>
    <e v="#N/A"/>
    <x v="3"/>
    <e v="#N/A"/>
    <e v="#N/A"/>
  </r>
  <r>
    <n v="502"/>
    <x v="61"/>
    <x v="2"/>
    <s v="浦东C组"/>
    <s v="放行前发现工卡漏签一个N/A"/>
    <s v="2018.12.24，6381航后，机械师姚强EFCS测试工卡漏签一个N/A，放行发现并提醒修改。报告人：徐海"/>
    <s v="现场纠正处理"/>
    <m/>
    <m/>
    <x v="5"/>
    <x v="5"/>
    <x v="1"/>
    <m/>
    <s v="姚强"/>
    <m/>
    <m/>
    <x v="5"/>
    <e v="#N/A"/>
    <e v="#N/A"/>
    <x v="4"/>
    <e v="#N/A"/>
    <e v="#N/A"/>
  </r>
  <r>
    <n v="503"/>
    <x v="61"/>
    <x v="2"/>
    <s v="浦东C组"/>
    <s v="放行前发现镜面清洁不到位"/>
    <s v="2018.12.24   6736航后，机械员石磊擦镜面施工不到位，未完全清洁镜面。报告人：冯晨"/>
    <s v="现场纠正处理"/>
    <m/>
    <m/>
    <x v="4"/>
    <x v="10"/>
    <x v="1"/>
    <m/>
    <s v="石磊"/>
    <m/>
    <m/>
    <x v="3"/>
    <e v="#N/A"/>
    <e v="#N/A"/>
    <x v="3"/>
    <e v="#N/A"/>
    <e v="#N/A"/>
  </r>
  <r>
    <n v="504"/>
    <x v="61"/>
    <x v="2"/>
    <s v="浦东C组"/>
    <s v="漏借工具"/>
    <s v="20181224,8236航后，机械师杨树勇借用更换刹车工具，忘记借用刹车风扇固定工具，导致二次借用工具，工作准备不充分，责任人：杨树勇"/>
    <s v="现场纠正处理，纳入班组二次借用工具统计"/>
    <m/>
    <m/>
    <x v="7"/>
    <x v="6"/>
    <x v="2"/>
    <m/>
    <s v="杨树勇"/>
    <m/>
    <m/>
    <x v="2"/>
    <e v="#N/A"/>
    <e v="#N/A"/>
    <x v="4"/>
    <e v="#N/A"/>
    <e v="#N/A"/>
  </r>
  <r>
    <n v="505"/>
    <x v="61"/>
    <x v="2"/>
    <s v="浦东C组"/>
    <s v="航后未借吸油棉和抹布"/>
    <s v="20181224,8236航后，外出执行工作没带吸油棉和抹布，无法布置工作现场和擦拭油液，工作准备不充分。责任人：机三汪挺，机一叶顺"/>
    <s v="组长巡查纠正处理，班组通报"/>
    <m/>
    <m/>
    <x v="20"/>
    <x v="95"/>
    <x v="2"/>
    <m/>
    <s v="汪挺"/>
    <s v="叶顺"/>
    <m/>
    <x v="2"/>
    <s v="C3"/>
    <e v="#N/A"/>
    <x v="2"/>
    <s v="机一"/>
    <e v="#N/A"/>
  </r>
  <r>
    <n v="506"/>
    <x v="61"/>
    <x v="2"/>
    <s v="浦东C组"/>
    <s v="维修现场管理"/>
    <s v="20181224,8236航后，机械员3汪挺，机械员1叶顺，更换2号刹车，现场管理混乱，工具，航材，工卡随意摆放，已告知规范要求和风险。责任人：汪挺，叶顺"/>
    <s v="组长巡查发现，现场纠正处理。班组通报批评学习"/>
    <m/>
    <m/>
    <x v="15"/>
    <x v="38"/>
    <x v="2"/>
    <m/>
    <s v="汪挺"/>
    <s v="叶顺"/>
    <m/>
    <x v="2"/>
    <s v="C3"/>
    <e v="#N/A"/>
    <x v="2"/>
    <s v="机一"/>
    <e v="#N/A"/>
  </r>
  <r>
    <n v="507"/>
    <x v="61"/>
    <x v="2"/>
    <s v="浦东C组"/>
    <s v="放行前发现座椅救生衣掉落漏检"/>
    <s v="20181224，8587航后，机械员1翁少康未发现客舱一救生衣掉落，客舱检查不到位！报告人：付双双"/>
    <s v="放行复查发现现场纠正处理"/>
    <m/>
    <m/>
    <x v="4"/>
    <x v="36"/>
    <x v="2"/>
    <m/>
    <s v="翁少康"/>
    <m/>
    <m/>
    <x v="6"/>
    <e v="#N/A"/>
    <e v="#N/A"/>
    <x v="3"/>
    <e v="#N/A"/>
    <e v="#N/A"/>
  </r>
  <r>
    <n v="508"/>
    <x v="61"/>
    <x v="2"/>
    <s v="浦东C组"/>
    <s v="未满足4人接机"/>
    <s v="2018.12.24   6338航后23：50停623，周围无本公司飞机，小组航后4架飞机，到岗8人，6396由于需要更换雷达罩且已落地，需安排两名人员去12号门拉，其余两架飞机落地时间23：35   50号桥    00：05   95号桥，由于时间较集中，且桥位分散，无法满足4人接机，接机人员放行赵江涛，学员王磊！报告人：赵江涛。"/>
    <s v="班组通报讨论整改，人员调配不应只局限于各小组内部。"/>
    <m/>
    <m/>
    <x v="8"/>
    <x v="7"/>
    <x v="1"/>
    <m/>
    <s v="N/A"/>
    <m/>
    <m/>
    <x v="0"/>
    <e v="#N/A"/>
    <e v="#N/A"/>
    <x v="0"/>
    <e v="#N/A"/>
    <e v="#N/A"/>
  </r>
  <r>
    <n v="509"/>
    <x v="61"/>
    <x v="2"/>
    <s v="浦东C组"/>
    <s v="复查发现数据录入错误"/>
    <s v="2018.12.23  9978飞机录入TLB，机械员2任佳乐TLB录入有错别字，后放行复查发现并修改。报告人：赵江涛！"/>
    <s v="现场纠正处理"/>
    <m/>
    <m/>
    <x v="5"/>
    <x v="45"/>
    <x v="1"/>
    <m/>
    <s v="任佳乐"/>
    <m/>
    <m/>
    <x v="3"/>
    <e v="#N/A"/>
    <e v="#N/A"/>
    <x v="3"/>
    <e v="#N/A"/>
    <e v="#N/A"/>
  </r>
  <r>
    <n v="510"/>
    <x v="61"/>
    <x v="2"/>
    <s v="浦东C组"/>
    <s v="复查发现旧轮胎压放气至0PSI"/>
    <s v="2018.12.23   8236 短停换轮，机械员一王磊对旧轮执行放气工作，将旧轮胎压放到0PSI，与AMM工卡要求不符，后回到办公室将旧轮充到30PSI。报告人：赵江涛！"/>
    <s v="现场纠正处理，班组通报"/>
    <m/>
    <m/>
    <x v="32"/>
    <x v="2"/>
    <x v="2"/>
    <m/>
    <s v="王磊1"/>
    <m/>
    <m/>
    <x v="4"/>
    <e v="#N/A"/>
    <e v="#N/A"/>
    <x v="1"/>
    <e v="#N/A"/>
    <e v="#N/A"/>
  </r>
  <r>
    <n v="511"/>
    <x v="61"/>
    <x v="2"/>
    <s v="浦东C组"/>
    <s v="放行前发现工卡温度填写错误"/>
    <s v="2018.12.23，8236短停，机械员1陈春祥工卡温度填写错误，后续放行提醒后修改。报告人：赵江涛！"/>
    <s v="现场纠正处理"/>
    <m/>
    <m/>
    <x v="6"/>
    <x v="5"/>
    <x v="1"/>
    <m/>
    <s v="陈春祥"/>
    <m/>
    <m/>
    <x v="4"/>
    <e v="#N/A"/>
    <e v="#N/A"/>
    <x v="3"/>
    <e v="#N/A"/>
    <e v="#N/A"/>
  </r>
  <r>
    <n v="512"/>
    <x v="62"/>
    <x v="3"/>
    <s v="浦东D组"/>
    <s v="航后，使用完的警告标牌，存放驾驶舱"/>
    <s v="12.17  8955航后，使用完的警告标牌，存放驾驶舱，容易导致标牌遗失或损坏  董扬"/>
    <s v="放行及时发现并纠正，小组宣贯，驾驶舱禁止存放不使用工具&amp;航材"/>
    <m/>
    <m/>
    <x v="23"/>
    <x v="96"/>
    <x v="2"/>
    <m/>
    <s v="董扬"/>
    <m/>
    <m/>
    <x v="7"/>
    <e v="#N/A"/>
    <e v="#N/A"/>
    <x v="4"/>
    <e v="#N/A"/>
    <e v="#N/A"/>
  </r>
  <r>
    <n v="513"/>
    <x v="62"/>
    <x v="3"/>
    <s v="浦东D组"/>
    <s v="航后，航材未做预防防护，天气预报有雨"/>
    <s v="12.18  6966航后，更换计算机后，放在计算机箱子里，但箱子为关且未做其它防护，当时天气预报有雨，容易造成航材损坏  徐帅"/>
    <s v="放行及时发现并纠正，小组宣贯，强调风险意识"/>
    <m/>
    <m/>
    <x v="23"/>
    <x v="53"/>
    <x v="1"/>
    <m/>
    <s v="徐帅"/>
    <m/>
    <m/>
    <x v="8"/>
    <e v="#N/A"/>
    <e v="#N/A"/>
    <x v="5"/>
    <e v="#N/A"/>
    <e v="#N/A"/>
  </r>
  <r>
    <n v="514"/>
    <x v="62"/>
    <x v="3"/>
    <s v="浦东D组"/>
    <s v="航后下雨，飞机前登机舱门未及时关闭防护"/>
    <s v="12.26  8235航后下雨，飞机前登机舱门未及时关闭防护   胡智强"/>
    <s v="放行检察发现并纠正"/>
    <m/>
    <m/>
    <x v="23"/>
    <x v="84"/>
    <x v="2"/>
    <m/>
    <s v="胡智强"/>
    <m/>
    <m/>
    <x v="9"/>
    <e v="#N/A"/>
    <e v="#N/A"/>
    <x v="5"/>
    <e v="#N/A"/>
    <e v="#N/A"/>
  </r>
  <r>
    <n v="515"/>
    <x v="62"/>
    <x v="3"/>
    <s v="浦东D组"/>
    <s v="航前，工作准备不足，未借主起落架作动器镜面抹布"/>
    <s v="12.26 6736航前，工作准备不足，未借主起落架作动器镜面抹布  刘乐"/>
    <s v="放行检查发现并纠正"/>
    <m/>
    <m/>
    <x v="13"/>
    <x v="12"/>
    <x v="2"/>
    <m/>
    <s v="刘乐"/>
    <m/>
    <m/>
    <x v="9"/>
    <e v="#N/A"/>
    <e v="#N/A"/>
    <x v="3"/>
    <e v="#N/A"/>
    <e v="#N/A"/>
  </r>
  <r>
    <n v="516"/>
    <x v="62"/>
    <x v="3"/>
    <s v="浦东D组"/>
    <s v="四小时热胎压写本，章节号参照前面写本，且章节号错误"/>
    <s v="12.20 8538四小时过站，热胎压写本监控，机械员为图方便，参照前面写本，且章节号错误  邵董林"/>
    <s v="放行检查发现并纠正，小组贯宣，必须确定依据，维修记录必须自己写，禁止照抄，禁止粘贴复制，放行人员加强复查，"/>
    <m/>
    <m/>
    <x v="5"/>
    <x v="4"/>
    <x v="1"/>
    <m/>
    <s v="邵董林"/>
    <m/>
    <m/>
    <x v="13"/>
    <e v="#N/A"/>
    <e v="#N/A"/>
    <x v="3"/>
    <e v="#N/A"/>
    <e v="#N/A"/>
  </r>
  <r>
    <n v="517"/>
    <x v="62"/>
    <x v="3"/>
    <s v="浦东D组"/>
    <s v="航后故障未及时报告处理"/>
    <s v="12.21 6965航后，飞机02:50落地，机组写本，机械员未及时报告及处理，放行主动询问飞机状况，机械员才告知    黄江飞"/>
    <s v="小组宣贯，飞机下来，机械员得知飞机技术状况后，立即发给本机放行和小组群"/>
    <m/>
    <m/>
    <x v="29"/>
    <x v="41"/>
    <x v="1"/>
    <m/>
    <s v="黄江飞"/>
    <m/>
    <m/>
    <x v="12"/>
    <e v="#N/A"/>
    <e v="#N/A"/>
    <x v="5"/>
    <e v="#N/A"/>
    <e v="#N/A"/>
  </r>
  <r>
    <n v="518"/>
    <x v="62"/>
    <x v="1"/>
    <s v="定检"/>
    <s v="借用工具无人监护"/>
    <s v="定检客舱组航后借用工具箱直接放在办公室门口，未进行工具监护"/>
    <s v="当场找到工具借用人使其做到工具监护"/>
    <m/>
    <m/>
    <x v="0"/>
    <x v="0"/>
    <x v="0"/>
    <m/>
    <s v="N/A"/>
    <m/>
    <m/>
    <x v="0"/>
    <e v="#N/A"/>
    <e v="#N/A"/>
    <x v="0"/>
    <e v="#N/A"/>
    <e v="#N/A"/>
  </r>
  <r>
    <n v="519"/>
    <x v="62"/>
    <x v="2"/>
    <s v="浦东C组"/>
    <s v="放行前发现座椅钢索损坏漏检"/>
    <s v="20181224，B1872飞机航后陈兆顺没有检查出28C座椅钢索损坏，责任人陈兆顺，机三，报告人许庆金"/>
    <s v="现场纠正处理，班组交流探讨。"/>
    <m/>
    <m/>
    <x v="4"/>
    <x v="23"/>
    <x v="1"/>
    <m/>
    <s v="陈兆顺"/>
    <m/>
    <m/>
    <x v="2"/>
    <e v="#N/A"/>
    <e v="#N/A"/>
    <x v="2"/>
    <e v="#N/A"/>
    <e v="#N/A"/>
  </r>
  <r>
    <n v="520"/>
    <x v="62"/>
    <x v="2"/>
    <s v="浦东C组"/>
    <s v="二次借工具"/>
    <s v="20181224，1646飞机执行客舱门余压灯亮排故，需使用大气数据测试仪，放行方坤工作准备阶段没有借电源转接头，导致二次借工具。责任人 方坤"/>
    <s v="现场纠正处理，纳入班组统计"/>
    <m/>
    <m/>
    <x v="7"/>
    <x v="6"/>
    <x v="2"/>
    <m/>
    <s v="方坤"/>
    <m/>
    <m/>
    <x v="5"/>
    <e v="#N/A"/>
    <e v="#N/A"/>
    <x v="6"/>
    <e v="#N/A"/>
    <e v="#N/A"/>
  </r>
  <r>
    <n v="521"/>
    <x v="62"/>
    <x v="2"/>
    <s v="浦东C组"/>
    <s v="国际航班未带滑油"/>
    <s v="2018912.25 航前  6396航前执行国际航班，机械师周敏未带滑油，后放行人员检查工卡发现，导致快交接班时才通知送滑油。报告人：赵江涛！"/>
    <s v="现场纠正处理，班组通报批评"/>
    <m/>
    <m/>
    <x v="13"/>
    <x v="12"/>
    <x v="2"/>
    <m/>
    <s v="周敏"/>
    <m/>
    <m/>
    <x v="4"/>
    <e v="#N/A"/>
    <e v="#N/A"/>
    <x v="4"/>
    <e v="#N/A"/>
    <e v="#N/A"/>
  </r>
  <r>
    <n v="522"/>
    <x v="62"/>
    <x v="2"/>
    <s v="浦东C组"/>
    <s v="放行前发现航后工卡漏划一个空格"/>
    <s v="2018.12.24，B-6602航后机械员3姜诚航后工卡漏划一个空格，放行发现并提醒修改。报告人：倪志军"/>
    <s v="现场纠正处理"/>
    <m/>
    <m/>
    <x v="6"/>
    <x v="5"/>
    <x v="1"/>
    <m/>
    <s v="姜诚"/>
    <m/>
    <m/>
    <x v="0"/>
    <e v="#N/A"/>
    <e v="#N/A"/>
    <x v="0"/>
    <e v="#N/A"/>
    <e v="#N/A"/>
  </r>
  <r>
    <n v="523"/>
    <x v="62"/>
    <x v="2"/>
    <s v="浦东C组"/>
    <s v="放行前发现TLB写错日期"/>
    <s v="2018.12.24，B-6768航后机械员王兆林写TLB写错日期，放行发现并提醒修改。报告人：倪志军"/>
    <s v="现场纠正处理"/>
    <m/>
    <m/>
    <x v="5"/>
    <x v="4"/>
    <x v="1"/>
    <m/>
    <s v="王灶林"/>
    <m/>
    <m/>
    <x v="1"/>
    <e v="#N/A"/>
    <e v="#N/A"/>
    <x v="2"/>
    <e v="#N/A"/>
    <e v="#N/A"/>
  </r>
  <r>
    <n v="524"/>
    <x v="63"/>
    <x v="1"/>
    <s v="浦东B组"/>
    <s v="发动机滑油口盖漏检"/>
    <s v="2018/12/28，机一闫生辉，航后绕机未执行九字方针，未看工卡，导致V2500发动机滑油口盖未检查，但已签署"/>
    <m/>
    <m/>
    <m/>
    <x v="4"/>
    <x v="10"/>
    <x v="1"/>
    <m/>
    <s v="闫生辉"/>
    <m/>
    <m/>
    <x v="14"/>
    <e v="#N/A"/>
    <e v="#N/A"/>
    <x v="3"/>
    <e v="#N/A"/>
    <e v="#N/A"/>
  </r>
  <r>
    <n v="525"/>
    <x v="63"/>
    <x v="1"/>
    <s v="浦东B组"/>
    <s v="航后CLB漏检"/>
    <s v="2018.12.27，B1646，机械员张凡执行航后工作CLB漏检，后放行及时纠正，完成CLB写本工作。"/>
    <m/>
    <m/>
    <m/>
    <x v="40"/>
    <x v="97"/>
    <x v="1"/>
    <m/>
    <s v="张凡"/>
    <m/>
    <m/>
    <x v="11"/>
    <e v="#N/A"/>
    <e v="#N/A"/>
    <x v="5"/>
    <e v="#N/A"/>
    <e v="#N/A"/>
  </r>
  <r>
    <n v="526"/>
    <x v="63"/>
    <x v="1"/>
    <s v="浦东B组"/>
    <s v="盖板螺钉有一个未拧紧到位"/>
    <s v="12.27航后，机械员阮荣辉安装B8068飞机475AL盖板螺钉时有一个螺钉未安装到位，后放行人员复查时发现重新拧紧"/>
    <m/>
    <m/>
    <m/>
    <x v="19"/>
    <x v="10"/>
    <x v="1"/>
    <m/>
    <s v="阮荣辉"/>
    <m/>
    <m/>
    <x v="0"/>
    <e v="#N/A"/>
    <e v="#N/A"/>
    <x v="0"/>
    <e v="#N/A"/>
    <e v="#N/A"/>
  </r>
  <r>
    <n v="527"/>
    <x v="63"/>
    <x v="1"/>
    <s v="浦东B组"/>
    <s v="归还航材时未标明飞机号导致航材退回"/>
    <s v="12.27航后，6921飞机，机械员杨才辉退航材时未写飞机号，航材被退回。后让D组交接给C组晚班继续使用"/>
    <m/>
    <m/>
    <m/>
    <x v="2"/>
    <x v="48"/>
    <x v="1"/>
    <m/>
    <s v="杨才辉"/>
    <m/>
    <m/>
    <x v="17"/>
    <e v="#N/A"/>
    <e v="#N/A"/>
    <x v="4"/>
    <e v="#N/A"/>
    <e v="#N/A"/>
  </r>
  <r>
    <n v="528"/>
    <x v="64"/>
    <x v="1"/>
    <s v="浦东B组"/>
    <s v="工卡交接，重复签署工卡领用"/>
    <s v="B-1001，航后工作人员调整后，原机械员王冬青将工卡交接给机械员林子涵，交接不充分，导致林子涵重复签署了航后工卡领用"/>
    <s v="将重复领用的记录作废"/>
    <m/>
    <m/>
    <x v="24"/>
    <x v="73"/>
    <x v="1"/>
    <m/>
    <s v="王冬青"/>
    <m/>
    <m/>
    <x v="0"/>
    <e v="#N/A"/>
    <e v="#N/A"/>
    <x v="0"/>
    <e v="#N/A"/>
    <e v="#N/A"/>
  </r>
  <r>
    <n v="529"/>
    <x v="64"/>
    <x v="1"/>
    <s v="浦东B组"/>
    <s v="工卡归还签署错误"/>
    <s v="B-6341 李杰 归还航后工卡时，工卡归还签署错误，签署在了航前后前归还，后由浦东PSI发现"/>
    <s v="放行李杰当即进场，补签工卡归还"/>
    <m/>
    <m/>
    <x v="27"/>
    <x v="35"/>
    <x v="1"/>
    <m/>
    <s v="李杰"/>
    <m/>
    <m/>
    <x v="0"/>
    <e v="#N/A"/>
    <e v="#N/A"/>
    <x v="0"/>
    <e v="#N/A"/>
    <e v="#N/A"/>
  </r>
  <r>
    <n v="530"/>
    <x v="64"/>
    <x v="1"/>
    <s v="浦东B组"/>
    <s v="短停防撞锥未放置"/>
    <s v="2018.12.30，张晓晨执行飞机B-304H短停工作，未放置防撞锥，绕机已绕一半且勤务车辆都已靠近飞机"/>
    <s v="当场提醒机械员放置防撞锥"/>
    <m/>
    <m/>
    <x v="8"/>
    <x v="25"/>
    <x v="2"/>
    <m/>
    <s v="张晓晨"/>
    <m/>
    <m/>
    <x v="11"/>
    <e v="#N/A"/>
    <e v="#N/A"/>
    <x v="3"/>
    <e v="#N/A"/>
    <e v="#N/A"/>
  </r>
  <r>
    <n v="531"/>
    <x v="64"/>
    <x v="1"/>
    <s v="浦东B组"/>
    <s v="航后货舱未打扫干净"/>
    <s v="12月23日张强航后货舱垃圾未打扫干净，后货舱多个地锚水迹未处理未上报。"/>
    <s v="航后放行发现后让机械员重新打扫干净。"/>
    <m/>
    <m/>
    <x v="4"/>
    <x v="10"/>
    <x v="1"/>
    <m/>
    <s v="张强"/>
    <m/>
    <m/>
    <x v="0"/>
    <e v="#N/A"/>
    <e v="#N/A"/>
    <x v="0"/>
    <e v="#N/A"/>
    <e v="#N/A"/>
  </r>
  <r>
    <n v="532"/>
    <x v="64"/>
    <x v="2"/>
    <s v="浦东C组"/>
    <s v="梯子撤除后防撞锥没有恢复原位"/>
    <s v="20181228。6948航后王威周检检查APU时，梯子推走后防撞锥没有恢复原位，责任人王威机二，报告人许庆金。"/>
    <s v="现场纠正处理"/>
    <m/>
    <m/>
    <x v="3"/>
    <x v="13"/>
    <x v="1"/>
    <m/>
    <s v="王威"/>
    <m/>
    <m/>
    <x v="2"/>
    <e v="#N/A"/>
    <e v="#N/A"/>
    <x v="5"/>
    <e v="#N/A"/>
    <e v="#N/A"/>
  </r>
  <r>
    <n v="533"/>
    <x v="64"/>
    <x v="2"/>
    <s v="浦东C组"/>
    <s v="忘借跳开关卡子"/>
    <s v="20181228。B1645 航后机械员一葛凯在换着陆灯忘借跳开关卡子，放行复查发现。报告人许庆金。"/>
    <s v="现场通知办公室补借"/>
    <m/>
    <m/>
    <x v="19"/>
    <x v="58"/>
    <x v="2"/>
    <m/>
    <s v="葛凯"/>
    <m/>
    <m/>
    <x v="2"/>
    <e v="#N/A"/>
    <e v="#N/A"/>
    <x v="3"/>
    <e v="#N/A"/>
    <e v="#N/A"/>
  </r>
  <r>
    <n v="534"/>
    <x v="64"/>
    <x v="2"/>
    <s v="浦东C组"/>
    <s v="复查发现一个跳开关漏闭合"/>
    <s v="2018.12.29航前   B-6966跳空调故障，由于放行人员同时要放行其它飞机，告知机械员1高雨打开空调拔出空调9个跳开关等待2分钟闭合，后续放行打电话询问情况，高雨反映故障未消，放行随后赶去6966，上飞机后发现有一个跳开关未闭合，闭合后故障消失，测试正常。报告人：赵江涛！"/>
    <s v="现场纠正处理，班组通报"/>
    <m/>
    <m/>
    <x v="3"/>
    <x v="13"/>
    <x v="1"/>
    <m/>
    <s v="高雨"/>
    <m/>
    <m/>
    <x v="6"/>
    <e v="#N/A"/>
    <e v="#N/A"/>
    <x v="3"/>
    <e v="#N/A"/>
    <e v="#N/A"/>
  </r>
  <r>
    <n v="535"/>
    <x v="64"/>
    <x v="2"/>
    <s v="浦东C组"/>
    <s v="离机前发现跳开关面板有一个锁扣未按入"/>
    <s v="20181228，1647航后，机械员3王灶林断电放水后，后厨房跳开关面板有一个锁扣未按入，工作收尾不到位,离机前复查发现。报告人：付双双"/>
    <s v="现场纠正处理"/>
    <m/>
    <m/>
    <x v="4"/>
    <x v="13"/>
    <x v="1"/>
    <m/>
    <s v="王灶林"/>
    <m/>
    <m/>
    <x v="1"/>
    <e v="#N/A"/>
    <e v="#N/A"/>
    <x v="2"/>
    <e v="#N/A"/>
    <e v="#N/A"/>
  </r>
  <r>
    <n v="536"/>
    <x v="65"/>
    <x v="1"/>
    <s v="浦东B组"/>
    <s v="工作准备不充分"/>
    <s v="2018/12/31，1645航后，升级T3CAS地形数据库工作，当事人员吴家斌，机二，未做准备工作，无工作准备单，且未仔细阅读工卡，对工卡上要求实施的测试工作认为不适用"/>
    <s v="放行人员现场纠正错误测试的步骤，重新做工作准备，恢复正常测试"/>
    <m/>
    <m/>
    <x v="41"/>
    <x v="22"/>
    <x v="1"/>
    <m/>
    <s v="吴家斌"/>
    <m/>
    <m/>
    <x v="14"/>
    <e v="#N/A"/>
    <e v="#N/A"/>
    <x v="5"/>
    <e v="#N/A"/>
    <e v="#N/A"/>
  </r>
  <r>
    <n v="537"/>
    <x v="66"/>
    <x v="1"/>
    <s v="浦东B组"/>
    <s v="航后起飞灯卡箍断裂漏检"/>
    <s v="6736  傅忠意 航后绕机起飞灯卡箍断裂漏检"/>
    <s v="航后放行人员检查发现后更换，检查正常"/>
    <s v="杨乔松"/>
    <s v="浦B"/>
    <x v="4"/>
    <x v="23"/>
    <x v="1"/>
    <m/>
    <s v="傅忠意"/>
    <m/>
    <m/>
    <x v="14"/>
    <e v="#N/A"/>
    <e v="#N/A"/>
    <x v="3"/>
    <e v="#N/A"/>
    <e v="#N/A"/>
  </r>
  <r>
    <n v="538"/>
    <x v="67"/>
    <x v="2"/>
    <s v="浦东C组"/>
    <s v="工具转运摆放疏忽"/>
    <s v="2019.01.01 6338 航后 责任人机械师杨树勇在帮忙转运更换刹车相关工具途中，力矩扳手从平板车掉落，自己没有发现，由同行人员机械员3陈兆顺发现并提醒，险些造成工具丢失。责任人：杨树勇，运输工具保护措施不够，风险意识不足"/>
    <s v="现场纠正处理，小组通报学习"/>
    <s v="杨树勇"/>
    <s v="浦C"/>
    <x v="22"/>
    <x v="57"/>
    <x v="1"/>
    <m/>
    <s v="杨树勇"/>
    <m/>
    <m/>
    <x v="2"/>
    <e v="#N/A"/>
    <e v="#N/A"/>
    <x v="4"/>
    <e v="#N/A"/>
    <e v="#N/A"/>
  </r>
  <r>
    <n v="539"/>
    <x v="67"/>
    <x v="2"/>
    <s v="浦东C组"/>
    <s v="工具准备不足"/>
    <s v="20190102 B8458航前飞机8点离港，没有借手电筒，导致去隔壁桥位借手电。责任人黄家彪机二，报告人许庆金。"/>
    <s v="现场纠正处理，班组通报"/>
    <s v="许庆金"/>
    <s v="浦C"/>
    <x v="7"/>
    <x v="6"/>
    <x v="2"/>
    <m/>
    <s v="黄家彪"/>
    <m/>
    <m/>
    <x v="4"/>
    <e v="#N/A"/>
    <e v="#N/A"/>
    <x v="5"/>
    <e v="#N/A"/>
    <e v="#N/A"/>
  </r>
  <r>
    <n v="540"/>
    <x v="67"/>
    <x v="2"/>
    <s v="浦东C组"/>
    <s v="航前相邻桥位共用工具箱"/>
    <s v="2019.01.02 1681 航前 机械师周敏航前未借用工具箱，因与隔壁桥位互送飞机便意图共用工具。放行到场后纠正，责任人 周敏。报告人 冯晨。"/>
    <s v="现场纠正处理，班组通报"/>
    <s v="冯晨"/>
    <s v="浦C"/>
    <x v="7"/>
    <x v="6"/>
    <x v="2"/>
    <m/>
    <s v="周敏"/>
    <m/>
    <m/>
    <x v="4"/>
    <e v="#N/A"/>
    <e v="#N/A"/>
    <x v="4"/>
    <e v="#N/A"/>
    <e v="#N/A"/>
  </r>
  <r>
    <n v="541"/>
    <x v="67"/>
    <x v="2"/>
    <s v="浦东C组"/>
    <s v="防撞锥放置不及时"/>
    <s v="20190104 B8235特殊过站飞机下来后没有及时挡防撞锥，后学员于群加滑油前发现，并挡上，责任人：顾琛奕机一 报告人：许庆金 顾琛奕"/>
    <s v="现场纠正处理，班组通报"/>
    <s v="许庆金"/>
    <s v="浦C"/>
    <x v="8"/>
    <x v="25"/>
    <x v="2"/>
    <m/>
    <s v="于群"/>
    <m/>
    <m/>
    <x v="0"/>
    <e v="#N/A"/>
    <e v="#N/A"/>
    <x v="0"/>
    <e v="#N/A"/>
    <e v="#N/A"/>
  </r>
  <r>
    <n v="542"/>
    <x v="67"/>
    <x v="2"/>
    <s v="浦东C组"/>
    <s v="桥位紧急更改导致两人接机"/>
    <s v="20190101，8538航后出桥位58 ，由于办公室人员不足，计划由60机位协助接机，但由于58有其他航空飞机，桥位紧急更改至64，而60的人员需要监控飞机 ，无法跨桥位接飞机，因此接机时未满足四人接机。责任人：陈赟，报告人：陈赟"/>
    <s v="班组通报讨论，做到人员分配最优化。"/>
    <s v="付双双"/>
    <s v="浦C"/>
    <x v="8"/>
    <x v="7"/>
    <x v="1"/>
    <m/>
    <s v="N/A"/>
    <m/>
    <m/>
    <x v="0"/>
    <e v="#N/A"/>
    <e v="#N/A"/>
    <x v="0"/>
    <e v="#N/A"/>
    <e v="#N/A"/>
  </r>
  <r>
    <n v="543"/>
    <x v="67"/>
    <x v="1"/>
    <s v="浦东B组"/>
    <s v="航后检查旅客救生衣不到位"/>
    <s v="2018.10.4日航后陆良东检查旅客救生衣检查不到位，航前乘务检查发现缺少5各救生衣。"/>
    <s v="后续领件重新补充完整。对当事人进行批评教育。"/>
    <s v="盛渊杰"/>
    <s v="浦B"/>
    <x v="4"/>
    <x v="23"/>
    <x v="1"/>
    <m/>
    <s v="陆良东"/>
    <m/>
    <m/>
    <x v="15"/>
    <e v="#N/A"/>
    <e v="#N/A"/>
    <x v="3"/>
    <e v="#N/A"/>
    <e v="#N/A"/>
  </r>
  <r>
    <n v="544"/>
    <x v="67"/>
    <x v="2"/>
    <s v="浦东C组"/>
    <s v="结束增压后忘关防撞灯"/>
    <s v="20190102，6381特殊过站，机械师王进打泵收轮舱后忘记关闭防撞灯，放行提醒后关闭。报告人：付双双"/>
    <s v="现场纠正处理"/>
    <s v="付双双"/>
    <s v="浦C"/>
    <x v="4"/>
    <x v="13"/>
    <x v="1"/>
    <m/>
    <s v="王进"/>
    <m/>
    <m/>
    <x v="3"/>
    <e v="#N/A"/>
    <e v="#N/A"/>
    <x v="2"/>
    <e v="#N/A"/>
    <e v="#N/A"/>
  </r>
  <r>
    <n v="545"/>
    <x v="67"/>
    <x v="2"/>
    <s v="浦东C组"/>
    <s v="复查发现安全销没有安装到位"/>
    <s v="20190101 B6602航后飞机下来学员于群安装前起安全销没有安装到位，只擦了一半，责任人葛凯机一，报告人许庆金。"/>
    <s v="现场纠正处理，班组通报"/>
    <s v="许庆金"/>
    <s v="浦C"/>
    <x v="4"/>
    <x v="10"/>
    <x v="1"/>
    <m/>
    <s v="于群"/>
    <m/>
    <m/>
    <x v="0"/>
    <e v="#N/A"/>
    <e v="#N/A"/>
    <x v="0"/>
    <e v="#N/A"/>
    <e v="#N/A"/>
  </r>
  <r>
    <n v="546"/>
    <x v="67"/>
    <x v="2"/>
    <s v="虹桥C组"/>
    <s v="放行前发现工作不连续导致遗忘"/>
    <s v="20190101 B6736 航后 _x000a_责任人机二王威绕机检查出机腹盖板有一颗螺钉松出，接着绕机结束后后忘记紧固，放行绕机发现及时纠正处理，报告人许庆金。"/>
    <s v="现场纠正处理"/>
    <s v="许庆金"/>
    <s v="浦C"/>
    <x v="4"/>
    <x v="10"/>
    <x v="1"/>
    <m/>
    <s v="王威"/>
    <m/>
    <m/>
    <x v="2"/>
    <e v="#N/A"/>
    <e v="#N/A"/>
    <x v="5"/>
    <e v="#N/A"/>
    <e v="#N/A"/>
  </r>
  <r>
    <n v="547"/>
    <x v="67"/>
    <x v="2"/>
    <s v="浦东C组"/>
    <s v="复查发现108VU盖板忘关"/>
    <s v="2019.01.01  9957航后  技术员3谢志权在拔掉耳机后未关闭108VU面板，后放行绕机发现。报告人:赵江涛！"/>
    <s v="现场纠正处理，班组通报"/>
    <s v="赵江涛"/>
    <s v="浦C"/>
    <x v="4"/>
    <x v="13"/>
    <x v="1"/>
    <m/>
    <s v="谢志权"/>
    <m/>
    <m/>
    <x v="4"/>
    <e v="#N/A"/>
    <e v="#N/A"/>
    <x v="2"/>
    <e v="#N/A"/>
    <e v="#N/A"/>
  </r>
  <r>
    <n v="548"/>
    <x v="67"/>
    <x v="2"/>
    <s v="浦东C组"/>
    <s v="挂签将件序号位置填错"/>
    <s v="2019.01.01   304H航后 更换机长侧手持话筒，责任人机械员1陈春祥填写挂签有误，将件序号位置填错，后放行核查，发现并修改。报告人:赵江涛！"/>
    <s v="现场纠正处理"/>
    <s v="赵江涛"/>
    <s v="浦C"/>
    <x v="35"/>
    <x v="98"/>
    <x v="1"/>
    <m/>
    <s v="陈春祥"/>
    <m/>
    <m/>
    <x v="4"/>
    <e v="#N/A"/>
    <e v="#N/A"/>
    <x v="3"/>
    <e v="#N/A"/>
    <e v="#N/A"/>
  </r>
  <r>
    <n v="549"/>
    <x v="67"/>
    <x v="2"/>
    <s v="浦东C组"/>
    <s v="放行前复查发现一项漏签"/>
    <s v="20190102，6381特殊过站工卡测气压一项气压值填写完成，但是工作者栏漏签，责任人：机械师王进。报告人：付双双"/>
    <s v="现场纠正处理，班组通报"/>
    <s v="付双双"/>
    <s v="浦C"/>
    <x v="5"/>
    <x v="5"/>
    <x v="1"/>
    <m/>
    <s v="王进"/>
    <m/>
    <m/>
    <x v="3"/>
    <e v="#N/A"/>
    <e v="#N/A"/>
    <x v="2"/>
    <e v="#N/A"/>
    <e v="#N/A"/>
  </r>
  <r>
    <n v="550"/>
    <x v="67"/>
    <x v="2"/>
    <s v="浦东C组"/>
    <s v="放行前复查时发现航后工卡一项漏签"/>
    <s v="20190101，B-1857航后工卡漏签，放行复查时发现，并提醒机械员三张晨补齐，报告人：徐海"/>
    <s v="现场纠正处理"/>
    <s v="徐海"/>
    <s v="浦C"/>
    <x v="5"/>
    <x v="5"/>
    <x v="1"/>
    <m/>
    <s v="张晨"/>
    <m/>
    <m/>
    <x v="5"/>
    <e v="#N/A"/>
    <e v="#N/A"/>
    <x v="2"/>
    <e v="#N/A"/>
    <e v="#N/A"/>
  </r>
  <r>
    <n v="551"/>
    <x v="67"/>
    <x v="2"/>
    <s v="浦东C组"/>
    <s v="交接班检查不仔细"/>
    <s v="20190101 B-8536航后 责任人机械员1叶顺没有检查出所航后工卡321适用项目漏签N/A，放行复查发现，报告人许庆金。"/>
    <s v="现场纠正处理，班组通报"/>
    <s v="许庆金"/>
    <s v="浦C"/>
    <x v="5"/>
    <x v="5"/>
    <x v="1"/>
    <m/>
    <s v="叶顺"/>
    <m/>
    <m/>
    <x v="2"/>
    <e v="#N/A"/>
    <e v="#N/A"/>
    <x v="3"/>
    <e v="#N/A"/>
    <e v="#N/A"/>
  </r>
  <r>
    <n v="552"/>
    <x v="67"/>
    <x v="2"/>
    <s v="浦东C组"/>
    <s v="FLB液压油添加填写不标准"/>
    <s v="2019.01.01  6602 航后 飞机晚上添加液压油，放行人员许庆金FLB上填写不标准，赵江涛复查发现并通知修改。报告人:赵江涛！"/>
    <s v="现场纠正处理，班组通报学习"/>
    <s v="赵江涛"/>
    <s v="浦C"/>
    <x v="5"/>
    <x v="4"/>
    <x v="1"/>
    <m/>
    <s v="许庆金"/>
    <m/>
    <m/>
    <x v="2"/>
    <e v="#N/A"/>
    <e v="#N/A"/>
    <x v="6"/>
    <e v="#N/A"/>
    <e v="#N/A"/>
  </r>
  <r>
    <n v="553"/>
    <x v="67"/>
    <x v="2"/>
    <s v="浦东C组"/>
    <s v="放行前发现胎压数值填写错误"/>
    <s v="2019.01.02  1645 航前 机械员I任佳乐测气压气压值填写有误，177PSI错写成777。责任人 任佳乐。报告人 冯晨。"/>
    <s v="现场纠正处理"/>
    <s v="冯晨"/>
    <s v="浦C"/>
    <x v="5"/>
    <x v="5"/>
    <x v="1"/>
    <m/>
    <s v="任佳乐"/>
    <m/>
    <m/>
    <x v="3"/>
    <e v="#N/A"/>
    <e v="#N/A"/>
    <x v="3"/>
    <e v="#N/A"/>
    <e v="#N/A"/>
  </r>
  <r>
    <n v="554"/>
    <x v="67"/>
    <x v="2"/>
    <s v="浦东C组"/>
    <s v="添加滑油未亲自查看ECAM页面显示"/>
    <s v="20190104，B-6381短停，机械员一刘永德未按照工卡要求登机亲自查看ECAM页面滑油量显示，而是通过询问机组滑油量后添加，已教育。报告人：倪志军"/>
    <s v="班组通报批评"/>
    <s v="倪志军"/>
    <s v="浦C"/>
    <x v="0"/>
    <x v="0"/>
    <x v="0"/>
    <m/>
    <s v="N/A"/>
    <m/>
    <m/>
    <x v="0"/>
    <e v="#N/A"/>
    <e v="#N/A"/>
    <x v="0"/>
    <e v="#N/A"/>
    <e v="#N/A"/>
  </r>
  <r>
    <n v="555"/>
    <x v="68"/>
    <x v="1"/>
    <s v="浦东航线"/>
    <s v="连接使用的工具没有使用纸胶带保护"/>
    <s v="B9978短停机腹盖板螺钉脱出，短停更换机腹盖板螺钉基座，机械员王昊使用快卸螺刀和刀头未使用纸胶带保护"/>
    <s v="现场进行纠正"/>
    <s v="包振宁"/>
    <s v="浦B"/>
    <x v="23"/>
    <x v="40"/>
    <x v="1"/>
    <m/>
    <s v="王昊"/>
    <m/>
    <m/>
    <x v="18"/>
    <e v="#N/A"/>
    <e v="#N/A"/>
    <x v="3"/>
    <e v="#N/A"/>
    <e v="#N/A"/>
  </r>
  <r>
    <n v="556"/>
    <x v="68"/>
    <x v="1"/>
    <s v="浦东航线"/>
    <s v="拉着梯架前行"/>
    <s v="B8068短停雨天货舱手柄保护，需要使用梯架，机械员陆良东拉着梯架前行，未推行梯架前行，梯架不在视线范围内。"/>
    <s v="当场给予纠正，并告知梯架使用规范"/>
    <s v="包振宁"/>
    <s v="浦B"/>
    <x v="23"/>
    <x v="40"/>
    <x v="1"/>
    <m/>
    <s v="陆良东"/>
    <m/>
    <m/>
    <x v="15"/>
    <e v="#N/A"/>
    <e v="#N/A"/>
    <x v="3"/>
    <e v="#N/A"/>
    <e v="#N/A"/>
  </r>
  <r>
    <n v="557"/>
    <x v="69"/>
    <x v="2"/>
    <s v="浦东C组"/>
    <s v="环境意识风险意识淡薄"/>
    <s v="20190106，1645航前，责任人机械员2王威  未随身携带工具单黄页，将之放在短停工具箱内（绕机拿手电时一开箱黄页被吹飞，幸好地上有水没吹远），容易造成工具单丢失，影响工具清点，还容易行成机坪FOD，责任人：王威，报告人：付双双"/>
    <s v="班组通报批评"/>
    <s v="付双双"/>
    <s v="浦C"/>
    <x v="22"/>
    <x v="57"/>
    <x v="1"/>
    <m/>
    <s v="王威"/>
    <m/>
    <m/>
    <x v="2"/>
    <e v="#N/A"/>
    <e v="#N/A"/>
    <x v="5"/>
    <e v="#N/A"/>
    <e v="#N/A"/>
  </r>
  <r>
    <n v="558"/>
    <x v="69"/>
    <x v="2"/>
    <s v="浦东C组"/>
    <s v="工作准备未及时了解飞机状态(DD/FC)"/>
    <s v="2019.01.05   8537 航后  乘务填写CLB前舱演示救生衣破损，责任人机械员1葛凯未了解飞机已经办理过FC，通知放行需要处理。报告人：赵江涛！"/>
    <s v="现场纠正处理，班组通报"/>
    <s v="赵江涛"/>
    <s v="浦C"/>
    <x v="21"/>
    <x v="87"/>
    <x v="1"/>
    <m/>
    <s v="葛凯"/>
    <m/>
    <m/>
    <x v="2"/>
    <e v="#N/A"/>
    <e v="#N/A"/>
    <x v="3"/>
    <e v="#N/A"/>
    <e v="#N/A"/>
  </r>
  <r>
    <n v="559"/>
    <x v="69"/>
    <x v="2"/>
    <s v="浦东C组"/>
    <s v="离机复查发现FCU面板上有一处电门未复位"/>
    <s v="20190105，B-8315飞机航后，机械员一张波FCU面板上有一处电门未复位，经放行提醒复位，报告人：徐海"/>
    <s v="现场纠正处理，班组通报"/>
    <s v="徐海"/>
    <s v="浦C"/>
    <x v="4"/>
    <x v="23"/>
    <x v="1"/>
    <m/>
    <s v="张波"/>
    <m/>
    <m/>
    <x v="5"/>
    <e v="#N/A"/>
    <e v="#N/A"/>
    <x v="3"/>
    <e v="#N/A"/>
    <e v="#N/A"/>
  </r>
  <r>
    <n v="560"/>
    <x v="69"/>
    <x v="2"/>
    <s v="浦东C组"/>
    <s v="规章意识、举手意识淡薄"/>
    <s v="20190105，B-6381飞机航后，责任人机械员1任佳乐 绕机发现3号主轮扎伤后认为没超标，未对照换轮标准，未告知放行，后放行发现扎伤超标需要换轮。绕机程序不了解，规章意识、举手意识淡薄，且导致工作效率低下。报告人：冯晨"/>
    <s v="现场纠正处理，班组通报批评"/>
    <s v="冯晨"/>
    <s v="浦C"/>
    <x v="4"/>
    <x v="23"/>
    <x v="1"/>
    <m/>
    <s v="任佳乐"/>
    <m/>
    <m/>
    <x v="3"/>
    <e v="#N/A"/>
    <e v="#N/A"/>
    <x v="3"/>
    <e v="#N/A"/>
    <e v="#N/A"/>
  </r>
  <r>
    <n v="561"/>
    <x v="69"/>
    <x v="3"/>
    <s v="浦东D组"/>
    <s v="飞机航后结束离机未撤除外接电源"/>
    <s v="12.30 1872航后结束后离机未撤除外接电源， 责任人：张壮"/>
    <s v="航后小组长当场检查发现并纠正，班组宣贯"/>
    <s v="张扬"/>
    <s v="浦D"/>
    <x v="4"/>
    <x v="10"/>
    <x v="1"/>
    <m/>
    <s v="张壮"/>
    <m/>
    <m/>
    <x v="10"/>
    <e v="#N/A"/>
    <e v="#N/A"/>
    <x v="3"/>
    <e v="#N/A"/>
    <e v="#N/A"/>
  </r>
  <r>
    <n v="562"/>
    <x v="69"/>
    <x v="2"/>
    <s v="浦东C组"/>
    <s v="放行前发现工卡签署错误"/>
    <s v="20190105，B-6670飞机航后，机械员三张晨填写关于普查风扇整流罩工作的TLB将必检项划掉，此工作是必检工作，放行修改并签署必检，报告人：徐海"/>
    <s v="现场纠正处理，班组通报学习"/>
    <s v="徐海"/>
    <s v="浦C"/>
    <x v="5"/>
    <x v="45"/>
    <x v="1"/>
    <m/>
    <s v="张晨"/>
    <m/>
    <m/>
    <x v="5"/>
    <e v="#N/A"/>
    <e v="#N/A"/>
    <x v="2"/>
    <e v="#N/A"/>
    <e v="#N/A"/>
  </r>
  <r>
    <n v="563"/>
    <x v="69"/>
    <x v="2"/>
    <s v="浦东C组"/>
    <s v="工作准备工卡评估不足"/>
    <s v="20190105，B-6381飞机航后，机械师王进执行检查主起落架舱门软管工作，工卡中要求拔出LGCIU1+2 的C/B但没有要求拔出皮托管等受其影响的部件C/B，按卡拔出LGCIU条开关后ECAM各种警告，此时当事人才意识到还需将受影响C/B拔出，遂执行。当事人具有规章意识，但风险意识淡薄，索性并未对设备造成损伤。报告人：冯晨"/>
    <s v="现场纠正处理，班组通报学习"/>
    <s v="冯晨"/>
    <s v="浦C"/>
    <x v="0"/>
    <x v="0"/>
    <x v="0"/>
    <m/>
    <s v="王进"/>
    <m/>
    <m/>
    <x v="3"/>
    <e v="#N/A"/>
    <e v="#N/A"/>
    <x v="2"/>
    <e v="#N/A"/>
    <e v="#N/A"/>
  </r>
  <r>
    <n v="564"/>
    <x v="70"/>
    <x v="2"/>
    <s v="浦东C组"/>
    <s v="忘带航线维护补充工作单"/>
    <s v="2019.01.08   8235 浦东飞乌鲁木齐，责任人机械员1陈春祥未带航线维护补充工作单，后放行检查发现通知办公室送。报告人：赵江涛！"/>
    <s v="现场纠正处理，班组通报"/>
    <s v="赵江涛"/>
    <s v="浦C"/>
    <x v="21"/>
    <x v="30"/>
    <x v="1"/>
    <m/>
    <s v="陈春祥"/>
    <m/>
    <m/>
    <x v="4"/>
    <e v="#N/A"/>
    <e v="#N/A"/>
    <x v="3"/>
    <e v="#N/A"/>
    <e v="#N/A"/>
  </r>
  <r>
    <n v="565"/>
    <x v="70"/>
    <x v="2"/>
    <s v="浦东C组"/>
    <s v="复查发现工卡填写不正确"/>
    <s v="2019.01.09   1857航后 执行加载导航数据库，责任人机械员3郭教育  填写工卡错误，放行复查发现并提醒修改。报告人：赵江涛！"/>
    <s v="现场纠正处理，班组通报"/>
    <s v="赵江涛"/>
    <s v="浦C"/>
    <x v="5"/>
    <x v="5"/>
    <x v="1"/>
    <m/>
    <s v="郭教育"/>
    <m/>
    <m/>
    <x v="4"/>
    <e v="#N/A"/>
    <e v="#N/A"/>
    <x v="2"/>
    <e v="#N/A"/>
    <e v="#N/A"/>
  </r>
  <r>
    <n v="566"/>
    <x v="71"/>
    <x v="1"/>
    <s v="浦东B组"/>
    <s v="航后离机按错APU主电门"/>
    <s v="2019.01.08.B6962，桥位52.因为航后只接通了地面电源，机械员张晓晨在飞机结束断电的时候习惯性的按了一下APU主电门，后自己发现。"/>
    <s v="加强维修人员的情景意识学习。"/>
    <s v="刘文正"/>
    <s v="浦B"/>
    <x v="4"/>
    <x v="10"/>
    <x v="1"/>
    <m/>
    <s v="张晓晨"/>
    <m/>
    <m/>
    <x v="11"/>
    <e v="#N/A"/>
    <e v="#N/A"/>
    <x v="3"/>
    <e v="#N/A"/>
    <e v="#N/A"/>
  </r>
  <r>
    <n v="567"/>
    <x v="72"/>
    <x v="2"/>
    <s v="浦东C组"/>
    <s v="复查发现座椅钢索漏检"/>
    <s v="20190105 B1645航后 责任人机一李实康_x000a_放行复查出19排座椅钢索损坏漏检，报告人许庆金。"/>
    <s v="现场纠正处理"/>
    <s v="许庆金"/>
    <s v="浦C"/>
    <x v="4"/>
    <x v="23"/>
    <x v="1"/>
    <m/>
    <s v="李实康"/>
    <m/>
    <m/>
    <x v="2"/>
    <e v="#N/A"/>
    <e v="#N/A"/>
    <x v="3"/>
    <e v="#N/A"/>
    <e v="#N/A"/>
  </r>
  <r>
    <n v="568"/>
    <x v="72"/>
    <x v="2"/>
    <s v="浦东C组"/>
    <s v="打完APU勤务数据后，未及时关闭APU主电门"/>
    <s v="2019.1.9 B-6602航后，桥位93，责任人：机械员一刘永德_x000a_打完APU勤务数据后，未及时关闭APU主电门，放行到场发现恢复。报告人：倪志军"/>
    <s v="现场纠正处理，班组通报"/>
    <s v="倪志军"/>
    <s v="浦C"/>
    <x v="4"/>
    <x v="13"/>
    <x v="1"/>
    <m/>
    <s v="刘永得"/>
    <m/>
    <m/>
    <x v="1"/>
    <e v="#N/A"/>
    <e v="#N/A"/>
    <x v="3"/>
    <e v="#N/A"/>
    <e v="#N/A"/>
  </r>
  <r>
    <n v="569"/>
    <x v="72"/>
    <x v="2"/>
    <s v="浦东C组"/>
    <s v="放行复查发现NO SMOKING开关是在AUTO位"/>
    <s v="2019.01.09，1645飞机航后，责任人机械员2任佳乐_x000a_航后工卡驾驶舱电门检查不到位，未检查到驾驶舱头顶板的NO SMOKING开关是在AUTO位而不在OFF位，对异常现象不敏感，检查不到位！报告人：汪幸轶"/>
    <s v="现场纠正处理。"/>
    <s v="汪幸轶"/>
    <s v="浦C"/>
    <x v="4"/>
    <x v="23"/>
    <x v="1"/>
    <m/>
    <s v="任佳乐"/>
    <m/>
    <m/>
    <x v="3"/>
    <e v="#N/A"/>
    <e v="#N/A"/>
    <x v="3"/>
    <e v="#N/A"/>
    <e v="#N/A"/>
  </r>
  <r>
    <n v="570"/>
    <x v="72"/>
    <x v="2"/>
    <s v="浦东C组"/>
    <s v="离机复查发现FCU面板有电门未复位"/>
    <s v="2019.01.09,B8235航后，机械员2王威，FCU面板未复位完全，责任人：王威，报告人：杨树勇"/>
    <s v="现场纠正处理，班组通报"/>
    <s v="杨树勇"/>
    <s v="浦C"/>
    <x v="4"/>
    <x v="23"/>
    <x v="1"/>
    <m/>
    <s v="王威"/>
    <m/>
    <m/>
    <x v="2"/>
    <e v="#N/A"/>
    <e v="#N/A"/>
    <x v="5"/>
    <e v="#N/A"/>
    <e v="#N/A"/>
  </r>
  <r>
    <n v="571"/>
    <x v="72"/>
    <x v="2"/>
    <s v="浦东C组"/>
    <s v="更换刹车工作现场混乱"/>
    <s v="20190109。B6962航后 责任人机一叶顺_x000a_叶顺更换4号刹车时，工作现场混乱，好在所有的工具和航材都有吸油棉铺着，报告人许庆金"/>
    <s v="现场纠正处理，班组通报"/>
    <s v="许庆金"/>
    <s v="浦C"/>
    <x v="15"/>
    <x v="38"/>
    <x v="2"/>
    <m/>
    <s v="叶顺"/>
    <m/>
    <m/>
    <x v="2"/>
    <e v="#N/A"/>
    <e v="#N/A"/>
    <x v="3"/>
    <e v="#N/A"/>
    <e v="#N/A"/>
  </r>
  <r>
    <n v="572"/>
    <x v="72"/>
    <x v="1"/>
    <s v="浦东航线"/>
    <s v="APU失效，桥位启动发动机后监护不到位"/>
    <s v="2019-01-11 8539飞机 79号桥，责任人吕宏伟，航前APU失效，启动一发后等待了约十分钟才推出，在桥位发动机运转期间监护不到位（警戒员站位不对）"/>
    <s v="现场纠正，警戒员站到翼尖监护飞机"/>
    <s v="杨乔松"/>
    <s v="浦B"/>
    <x v="10"/>
    <x v="99"/>
    <x v="2"/>
    <m/>
    <s v="吕宏伟"/>
    <m/>
    <m/>
    <x v="0"/>
    <e v="#N/A"/>
    <e v="#N/A"/>
    <x v="0"/>
    <e v="#N/A"/>
    <e v="#N/A"/>
  </r>
  <r>
    <n v="573"/>
    <x v="72"/>
    <x v="2"/>
    <s v="浦东C组"/>
    <s v="交输加载完成后遗忘重置FMGC跳开关"/>
    <s v="2019.01.09,B8317航后，机械员3汪挺，执行导航数据库加载工作，交输加载完成后遗忘重置FMGC跳开关,自己复查发现FMGC2显示异常，后重新阅读工卡发现自己遗忘，责任人：汪挺，上报人：杨树勇"/>
    <s v="现场纠正处理，班组通报"/>
    <s v="杨树勇"/>
    <s v="浦C"/>
    <x v="19"/>
    <x v="10"/>
    <x v="1"/>
    <m/>
    <s v="汪挺"/>
    <m/>
    <m/>
    <x v="2"/>
    <e v="#N/A"/>
    <e v="#N/A"/>
    <x v="2"/>
    <e v="#N/A"/>
    <e v="#N/A"/>
  </r>
  <r>
    <n v="574"/>
    <x v="72"/>
    <x v="2"/>
    <s v="浦东C组"/>
    <s v="复查发现座椅撤单未撕胶带"/>
    <s v="2019.01.09   8539飞机 航后 责任人：机械师曹立营_x000a_第三观察员座椅办单，使用纸胶带粘贴，航后修复好座椅后，未撕胶带，后放行检查发现并撕下。报告人：赵江涛！"/>
    <s v="现场纠正处理，班组通报"/>
    <s v="赵江涛"/>
    <s v="浦C"/>
    <x v="18"/>
    <x v="19"/>
    <x v="1"/>
    <m/>
    <s v="曹立营"/>
    <m/>
    <m/>
    <x v="4"/>
    <e v="#N/A"/>
    <e v="#N/A"/>
    <x v="4"/>
    <e v="#N/A"/>
    <e v="#N/A"/>
  </r>
  <r>
    <n v="575"/>
    <x v="72"/>
    <x v="2"/>
    <s v="浦东C组"/>
    <s v="复查发现温度没有填写+号"/>
    <s v="20190108。B6948 短停 责任人机三汪挺，_x000a_工卡外界温度没有填写+号，报告人许庆金。"/>
    <s v="现场纠正处理"/>
    <s v="许庆金"/>
    <s v="浦C"/>
    <x v="5"/>
    <x v="5"/>
    <x v="1"/>
    <m/>
    <s v="汪挺"/>
    <m/>
    <m/>
    <x v="2"/>
    <e v="#N/A"/>
    <e v="#N/A"/>
    <x v="2"/>
    <e v="#N/A"/>
    <e v="#N/A"/>
  </r>
  <r>
    <n v="576"/>
    <x v="72"/>
    <x v="2"/>
    <s v="浦东C组"/>
    <s v="放行复查发现航后工卡航站一项漏签"/>
    <s v="20190109，6341航后，机械员一唐正梁_x000a_放行复查发现航后工卡航站一项漏签，报告人：付双双"/>
    <s v="现场纠正处理，班组通报"/>
    <s v="付双双"/>
    <s v="浦C"/>
    <x v="5"/>
    <x v="5"/>
    <x v="1"/>
    <m/>
    <s v="唐正梁"/>
    <m/>
    <m/>
    <x v="6"/>
    <e v="#N/A"/>
    <e v="#N/A"/>
    <x v="3"/>
    <e v="#N/A"/>
    <e v="#N/A"/>
  </r>
  <r>
    <n v="577"/>
    <x v="72"/>
    <x v="2"/>
    <s v="浦东C组"/>
    <s v="复查发现工时漏填"/>
    <s v="2019.01.09，8459航后，责任人：机械员三邓森_x000a_放行复查发现漏签MCC指令单上的工时栏。报告人：汪幸轶"/>
    <s v="现场纠正处理"/>
    <s v="汪幸轶"/>
    <s v="浦C"/>
    <x v="5"/>
    <x v="5"/>
    <x v="1"/>
    <m/>
    <s v="邓森"/>
    <m/>
    <m/>
    <x v="3"/>
    <e v="#N/A"/>
    <e v="#N/A"/>
    <x v="2"/>
    <e v="#N/A"/>
    <e v="#N/A"/>
  </r>
  <r>
    <n v="578"/>
    <x v="72"/>
    <x v="2"/>
    <s v="浦东C组"/>
    <s v="复查发现工卡签错日期"/>
    <s v="2019.01.09,B8235航后，责任人：机械师杨树勇 机械员2王威，_x000a_周检工卡日期写错，机械师杨树勇检查后(未发现)归还工卡，由工卡管理员发现，报告人：杨树勇"/>
    <s v="现场纠正处理"/>
    <s v="杨树勇"/>
    <s v="浦C"/>
    <x v="5"/>
    <x v="5"/>
    <x v="1"/>
    <m/>
    <s v="王威"/>
    <m/>
    <m/>
    <x v="2"/>
    <e v="#N/A"/>
    <e v="#N/A"/>
    <x v="5"/>
    <e v="#N/A"/>
    <e v="#N/A"/>
  </r>
  <r>
    <n v="579"/>
    <x v="72"/>
    <x v="2"/>
    <s v="浦东C组"/>
    <s v="放行复查周检工卡发现漏签"/>
    <s v="2019.01.09,B8235航后，责任人：机械员2王威，_x000a_放行复查周检工卡发现漏签，责任人：王威，报告人：杨树勇"/>
    <s v="现场纠正处理，班组通报"/>
    <s v="杨树勇"/>
    <s v="浦C"/>
    <x v="5"/>
    <x v="5"/>
    <x v="1"/>
    <m/>
    <s v="王威"/>
    <m/>
    <m/>
    <x v="2"/>
    <e v="#N/A"/>
    <e v="#N/A"/>
    <x v="5"/>
    <e v="#N/A"/>
    <e v="#N/A"/>
  </r>
  <r>
    <n v="580"/>
    <x v="72"/>
    <x v="2"/>
    <s v="浦东C组"/>
    <s v="离机前复查航后工卡附加时间统计单中的放行时间漏填"/>
    <s v="20190109，B-9978航后，责任人机械员2涂书苑 _x000a_附加时间统计单中的放行时间项漏填写，现场提醒补签，报告人：徐海"/>
    <s v="现场纠正处理"/>
    <s v="徐海"/>
    <s v="浦C"/>
    <x v="32"/>
    <x v="2"/>
    <x v="2"/>
    <m/>
    <s v="涂书苑"/>
    <m/>
    <m/>
    <x v="5"/>
    <e v="#N/A"/>
    <e v="#N/A"/>
    <x v="5"/>
    <e v="#N/A"/>
    <e v="#N/A"/>
  </r>
  <r>
    <n v="581"/>
    <x v="73"/>
    <x v="1"/>
    <s v="浦东B组"/>
    <s v="航后未将耳机未及时取走"/>
    <s v="2019.1.12日航后张凡，航后飞机已结，耳机还插在飞机上人便离开回工具间还工具。"/>
    <s v="放行做最后去检查飞机时发现，并及时通知张凡将耳机取走并归还。"/>
    <s v="盛渊杰"/>
    <s v="浦B"/>
    <x v="23"/>
    <x v="50"/>
    <x v="1"/>
    <m/>
    <s v="张凡"/>
    <m/>
    <m/>
    <x v="11"/>
    <e v="#N/A"/>
    <e v="#N/A"/>
    <x v="5"/>
    <e v="#N/A"/>
    <e v="#N/A"/>
  </r>
  <r>
    <n v="582"/>
    <x v="73"/>
    <x v="1"/>
    <s v="浦东航线"/>
    <s v="航后客舱检查不到位"/>
    <s v="B1645航后机械员张晓晨检查客舱未发现20A座椅头枕支架和头枕海绵垫分离"/>
    <s v="航后当场处理纠正"/>
    <s v="包振宁"/>
    <s v="浦B"/>
    <x v="4"/>
    <x v="23"/>
    <x v="1"/>
    <m/>
    <s v="张晓晨"/>
    <m/>
    <m/>
    <x v="11"/>
    <e v="#N/A"/>
    <e v="#N/A"/>
    <x v="3"/>
    <e v="#N/A"/>
    <e v="#N/A"/>
  </r>
  <r>
    <n v="583"/>
    <x v="73"/>
    <x v="1"/>
    <s v="浦东航线"/>
    <s v="客舱地毯压条螺钉缺失"/>
    <s v="航前检查发现B8315后客舱地毯压条螺钉缺失一颗，航后机械员吴家斌"/>
    <s v="航前补充缺失的地毯压条螺钉"/>
    <s v="包振宁"/>
    <s v="浦B"/>
    <x v="4"/>
    <x v="23"/>
    <x v="1"/>
    <m/>
    <s v="吴家斌"/>
    <m/>
    <m/>
    <x v="14"/>
    <e v="#N/A"/>
    <e v="#N/A"/>
    <x v="5"/>
    <e v="#N/A"/>
    <e v="#N/A"/>
  </r>
  <r>
    <n v="584"/>
    <x v="73"/>
    <x v="1"/>
    <s v="浦东B组"/>
    <s v="航后飞机断电后未及时将外部电源线及时拔下"/>
    <s v="2019.1.12日张凡，航后飞机断电后未及时将外部电源线及时拔下，人已离开。"/>
    <s v="航后放行最后检查飞机是发现，并通知机械员将电源线取下。"/>
    <s v="盛渊杰"/>
    <s v="浦B"/>
    <x v="4"/>
    <x v="10"/>
    <x v="1"/>
    <m/>
    <s v="张凡"/>
    <m/>
    <m/>
    <x v="11"/>
    <e v="#N/A"/>
    <e v="#N/A"/>
    <x v="5"/>
    <e v="#N/A"/>
    <e v="#N/A"/>
  </r>
  <r>
    <n v="585"/>
    <x v="73"/>
    <x v="1"/>
    <s v="浦东B组"/>
    <s v="1月8日航后机械员未发现污水指示问题"/>
    <s v="1月8日航后机械员王越洋未发现污水指示问题，发现后立即纠正"/>
    <s v="立即纠正"/>
    <s v="赵晓峰"/>
    <s v="浦B"/>
    <x v="4"/>
    <x v="23"/>
    <x v="1"/>
    <m/>
    <s v="王越洋"/>
    <m/>
    <m/>
    <x v="16"/>
    <e v="#N/A"/>
    <e v="#N/A"/>
    <x v="3"/>
    <e v="#N/A"/>
    <e v="#N/A"/>
  </r>
  <r>
    <n v="586"/>
    <x v="73"/>
    <x v="1"/>
    <s v="浦东B组"/>
    <s v="航后发动机防冰盖板螺钉松动未发现"/>
    <s v="2019.1.12日，张凡航后绕机发动机防冰盖板螺钉松动未发现。"/>
    <s v="航后放行绕机时发现螺钉松动，及时拧紧。"/>
    <s v="盛渊杰"/>
    <s v="浦B"/>
    <x v="4"/>
    <x v="23"/>
    <x v="1"/>
    <m/>
    <s v="张凡"/>
    <m/>
    <m/>
    <x v="11"/>
    <e v="#N/A"/>
    <e v="#N/A"/>
    <x v="5"/>
    <e v="#N/A"/>
    <e v="#N/A"/>
  </r>
  <r>
    <n v="587"/>
    <x v="73"/>
    <x v="1"/>
    <s v="浦东B组"/>
    <s v="1月8日航后机械员关错单子"/>
    <s v="1月8日航后机械员张文豪未仔细核对单号，仅核对了内容，误关将SG转SP的新单子，发现后立即纠正"/>
    <s v="立即纠正"/>
    <s v="赵晓峰"/>
    <s v="浦B"/>
    <x v="18"/>
    <x v="32"/>
    <x v="1"/>
    <m/>
    <s v="张文豪"/>
    <m/>
    <m/>
    <x v="0"/>
    <e v="#N/A"/>
    <e v="#N/A"/>
    <x v="0"/>
    <e v="#N/A"/>
    <e v="#N/A"/>
  </r>
  <r>
    <n v="588"/>
    <x v="73"/>
    <x v="1"/>
    <s v="浦东B组"/>
    <s v="1681飞机1月4日航后客舱灯管放行李架上"/>
    <s v="1月4日航后1681飞机机械员更换客舱灯管后将旧灯管放在行李架内，发现后立即纠正"/>
    <s v="立即纠正"/>
    <s v="赵晓峰"/>
    <s v="浦B"/>
    <x v="3"/>
    <x v="13"/>
    <x v="1"/>
    <m/>
    <s v="未填写"/>
    <m/>
    <m/>
    <x v="0"/>
    <e v="#N/A"/>
    <e v="#N/A"/>
    <x v="0"/>
    <e v="#N/A"/>
    <e v="#N/A"/>
  </r>
  <r>
    <n v="589"/>
    <x v="73"/>
    <x v="1"/>
    <s v="浦东B组"/>
    <s v="1月4日航后1857飞机货舱防雨罩安装错误"/>
    <s v="1月4日航后1857飞机在做货舱门防护时机械员杨才辉在飞机到位后货舱门未打开的情况下做了防护，导致货舱门无法打开，发现后立即纠正"/>
    <s v="立即纠正"/>
    <s v="赵晓峰"/>
    <s v="浦B"/>
    <x v="32"/>
    <x v="2"/>
    <x v="2"/>
    <m/>
    <s v="杨才辉"/>
    <m/>
    <m/>
    <x v="17"/>
    <e v="#N/A"/>
    <e v="#N/A"/>
    <x v="4"/>
    <e v="#N/A"/>
    <e v="#N/A"/>
  </r>
  <r>
    <n v="590"/>
    <x v="74"/>
    <x v="0"/>
    <s v="浦东A组"/>
    <s v="准备用登机梯进行APU接近工作排故"/>
    <s v="1月3日航后6602飞机桥位89，航后飞机有APU排故工作，技术员宋康，曾旭清准备用登机梯进行APU接近工作排故，发现后立即纠正。分析，登机梯用于APU排故工作不合适，高度宽度都不满足要求，存在一定风险。"/>
    <s v="措施，要求小组加强对该技术员带教，提高风险意识，合理使用梯架。"/>
    <s v="黎驰"/>
    <s v="浦A"/>
    <x v="23"/>
    <x v="78"/>
    <x v="1"/>
    <m/>
    <s v="宋康"/>
    <m/>
    <m/>
    <x v="23"/>
    <e v="#N/A"/>
    <e v="#N/A"/>
    <x v="2"/>
    <e v="#N/A"/>
    <e v="#N/A"/>
  </r>
  <r>
    <n v="591"/>
    <x v="74"/>
    <x v="0"/>
    <s v="浦东A组"/>
    <s v="串件申请单在工作开展前一直没有填写签字"/>
    <s v="12月26日6340航后技术员3党元亮执行FQIC串件工作，工作准备阶段向主管申请串件得到许可后，串件申请单在工作开展前一直没有填写签字。分析:串件申请程序细节落实不到位，向主管申请后，应完成串件申请单的填写和签署。"/>
    <s v="措施:各小组向技术员强调串件流程，必须将行为落地，串件申请单完成签署再进行下一步，做一项，签一项。"/>
    <s v="林光景"/>
    <s v="浦A"/>
    <x v="26"/>
    <x v="33"/>
    <x v="1"/>
    <m/>
    <s v="党元亮"/>
    <m/>
    <m/>
    <x v="20"/>
    <e v="#N/A"/>
    <e v="#N/A"/>
    <x v="2"/>
    <e v="#N/A"/>
    <e v="#N/A"/>
  </r>
  <r>
    <n v="592"/>
    <x v="74"/>
    <x v="0"/>
    <s v="浦东A组"/>
    <s v="工作遗忘未将新FLB带上飞机"/>
    <s v="12月30日6948飞机航后拿下FLB旧本，值班员安排航前技术员3党元亮带上飞机，工作者带出办公室后，工作遗忘未将新FLB带上飞机，后在下段短停补充新FLB。分析:技术员党元亮对飞机航后交接工作不够明确，值班员在排班表上用黑笔标注。"/>
    <s v="措施:涉及到航后交接事项值班员通知本人并在排版表上用红笔标注与技术员核实确认。"/>
    <s v="黎驰"/>
    <s v="浦A"/>
    <x v="31"/>
    <x v="61"/>
    <x v="1"/>
    <m/>
    <s v="党元亮"/>
    <m/>
    <m/>
    <x v="20"/>
    <e v="#N/A"/>
    <e v="#N/A"/>
    <x v="2"/>
    <e v="#N/A"/>
    <e v="#N/A"/>
  </r>
  <r>
    <n v="593"/>
    <x v="74"/>
    <x v="0"/>
    <s v="浦东A组"/>
    <s v="在工具领用台上临时使用电器设备箱进行线路施工"/>
    <s v="1月3日9978飞机更换副驾侧杆PTT电门，技术员3王念震没有借出电器设备箱而是在工具领用台上临时使用电器设备箱进行线路施工，发现后纠正并正常借用工具。分析:该技术员认为工具没有带出工具间，临时使用。"/>
    <s v="措施:小组学习工具领用程序。"/>
    <s v="阳晶"/>
    <s v="浦A"/>
    <x v="7"/>
    <x v="63"/>
    <x v="1"/>
    <m/>
    <s v="王念震"/>
    <m/>
    <m/>
    <x v="22"/>
    <e v="#N/A"/>
    <e v="#N/A"/>
    <x v="2"/>
    <e v="#N/A"/>
    <e v="#N/A"/>
  </r>
  <r>
    <n v="594"/>
    <x v="74"/>
    <x v="0"/>
    <s v="浦东A组"/>
    <s v="工作准备不到位"/>
    <s v="1月3日航后6736飞机，技术员3王晓东工作准备不到位，检查左发后吊点保持支架工作，反推泵没有借用，后让办公室送过来，对于执行过SB后无需执行该工卡要求检查理解不到位，看到是执行过SB的发动机还准备继续执行检查工作。分析，该技术员工作准备工具借用不到位，工卡理解不到位，影响工作效率。"/>
    <s v="措施，要求小组加强对该技术员带教，对其个人工作准备提出要求，做好监督。"/>
    <s v="林光景"/>
    <s v="浦A"/>
    <x v="7"/>
    <x v="6"/>
    <x v="2"/>
    <m/>
    <s v="王晓东"/>
    <m/>
    <m/>
    <x v="21"/>
    <e v="#N/A"/>
    <e v="#N/A"/>
    <x v="2"/>
    <e v="#N/A"/>
    <e v="#N/A"/>
  </r>
  <r>
    <n v="595"/>
    <x v="74"/>
    <x v="0"/>
    <s v="浦东A组"/>
    <s v="贴警告牌没有填写内容"/>
    <s v="12月27日1681飞机技术员2王红千执行周检工作时，给发动机和APU贴警告牌没有填写内容，执行不规范，发现后当场指正更改。拔ECB跳开关没有用跳开关夹子，而是用纸胶带加警告牌代替，询问得知工具间跳开关夹子已经全部被借完，暂停周检检查APU工作，重新借用跳开关夹子后执行工作。"/>
    <s v="措施，维修规范未做到位，小组加强对该人员维修规范带教。"/>
    <s v="林光景"/>
    <s v="浦A"/>
    <x v="7"/>
    <x v="6"/>
    <x v="2"/>
    <m/>
    <s v="王红千"/>
    <m/>
    <m/>
    <x v="20"/>
    <e v="#N/A"/>
    <e v="#N/A"/>
    <x v="5"/>
    <e v="#N/A"/>
    <e v="#N/A"/>
  </r>
  <r>
    <n v="596"/>
    <x v="74"/>
    <x v="0"/>
    <s v="浦东A组"/>
    <s v="工作准备不足不能确定新件旧件互换性"/>
    <s v="1月3日 6396飞机航后技术员3党元亮 执行SEC更换工作，有打印IPC，但对条件互换内容描述不能确认，不能确定新件旧件互换性。分析：有打印IPC行为，但落实确认航材互换性没有落地。"/>
    <s v="措施：小组列为重点监控人员，各组以此作为案例宣贯加强行为结果落地。"/>
    <s v="张林涛"/>
    <s v="浦A"/>
    <x v="21"/>
    <x v="52"/>
    <x v="1"/>
    <m/>
    <s v="党元亮"/>
    <m/>
    <m/>
    <x v="20"/>
    <e v="#N/A"/>
    <e v="#N/A"/>
    <x v="2"/>
    <e v="#N/A"/>
    <e v="#N/A"/>
  </r>
  <r>
    <n v="597"/>
    <x v="74"/>
    <x v="0"/>
    <s v="浦东A组"/>
    <s v="党员亮工作未及时填写完全工作准备单"/>
    <s v="12月27日6341飞机技术员3党员亮工作未及时填写完全工作准备单，6341航后22点20落，在未做完工作准备的情况下接机，分析：技术员准备工作不到位，航后排班没人足够的接机人员导致做工作准备的人接机，耽误了做工作准备的时间。"/>
    <s v="措施，接飞机人员可以协调，有问题要举手，工作准备要充分，小组加强对该人员监督指导。"/>
    <s v="林光景"/>
    <s v="浦A"/>
    <x v="21"/>
    <x v="91"/>
    <x v="1"/>
    <m/>
    <s v="党元亮"/>
    <m/>
    <m/>
    <x v="20"/>
    <e v="#N/A"/>
    <e v="#N/A"/>
    <x v="2"/>
    <e v="#N/A"/>
    <e v="#N/A"/>
  </r>
  <r>
    <n v="598"/>
    <x v="74"/>
    <x v="0"/>
    <s v="浦东A组"/>
    <s v="更换客舱座椅作动筒没有打印工卡"/>
    <s v="12月26日6736航后技术员1段一东执行更换客舱座椅作动筒没有打印工卡，现场检查测试正常未执行更换。分析:技术员对客舱消耗件简单重复工作更换打卡意识不足 。"/>
    <s v="措施:各小组加强工作打卡意识 ，即使是重复更换消耗航材。"/>
    <s v="林光景"/>
    <s v="浦A"/>
    <x v="21"/>
    <x v="30"/>
    <x v="1"/>
    <m/>
    <s v="段一东"/>
    <m/>
    <m/>
    <x v="24"/>
    <e v="#N/A"/>
    <e v="#N/A"/>
    <x v="3"/>
    <e v="#N/A"/>
    <e v="#N/A"/>
  </r>
  <r>
    <n v="599"/>
    <x v="74"/>
    <x v="0"/>
    <s v="浦东A组"/>
    <s v="使用有损伤轮挡接飞机"/>
    <s v="1月3日6341飞机桥位94，技术员2赵奔使用2个有损伤轮挡接飞机，发现后现场纠正。分析，该技术员接机轮挡检查不到位，"/>
    <s v="措施，对其个人提出轮挡检查规范整改要求，纠正错误行为。"/>
    <s v="黎驰"/>
    <s v="浦A"/>
    <x v="8"/>
    <x v="34"/>
    <x v="1"/>
    <m/>
    <s v="赵奔"/>
    <m/>
    <m/>
    <x v="21"/>
    <e v="#N/A"/>
    <e v="#N/A"/>
    <x v="5"/>
    <e v="#N/A"/>
    <e v="#N/A"/>
  </r>
  <r>
    <n v="600"/>
    <x v="74"/>
    <x v="0"/>
    <s v="浦东A组"/>
    <s v="关好后货舱门后未及时关闭门手柄盖板"/>
    <s v="12月27日1002飞机学员郑方在关好后货舱门后未及时关闭门手柄盖板。分析：工作收尾不到位，当机机械员3王方政没有及时对学员的工作及时复查，学员自己没有复查意识。"/>
    <s v="措施，工作者之间要做好交叉复检，该学员自我复查没有做到位，小组加强对该学员带教。"/>
    <s v="郁雨峰"/>
    <s v="浦A"/>
    <x v="4"/>
    <x v="13"/>
    <x v="1"/>
    <m/>
    <s v="郑方"/>
    <m/>
    <m/>
    <x v="19"/>
    <e v="#N/A"/>
    <e v="#N/A"/>
    <x v="1"/>
    <e v="#N/A"/>
    <e v="#N/A"/>
  </r>
  <r>
    <n v="601"/>
    <x v="74"/>
    <x v="0"/>
    <s v="浦东A组"/>
    <s v="驾驶舱工作现场工卡航材摆放混乱"/>
    <s v="12月30日1808飞机航后技术员2赵广飞驾驶舱工作现场工卡航材摆放混乱，救生衣放在中央操纵台上。分析：该技术员工作现场管理未做好。"/>
    <s v="措施：小组内加强对该技术员人员带教，对其个人提出工作现场管理规范要求。"/>
    <s v="黎驰"/>
    <s v="浦A"/>
    <x v="15"/>
    <x v="38"/>
    <x v="2"/>
    <m/>
    <s v="赵广飞"/>
    <m/>
    <m/>
    <x v="19"/>
    <e v="#N/A"/>
    <e v="#N/A"/>
    <x v="5"/>
    <e v="#N/A"/>
    <e v="#N/A"/>
  </r>
  <r>
    <n v="602"/>
    <x v="74"/>
    <x v="0"/>
    <s v="浦东A组"/>
    <s v="将磁堵堵头用手拧断"/>
    <s v="1月7日夜班航后8957飞机右发执行起动机磁堵检查工作，航后技术员3刘桓复检时，将磁堵堵头用手拧断。分析，由于此堵头可能本身已经疲劳受损，加上第一次安装时手劲太大，造成后续复检时堵头拧断， 安装不够规范。"/>
    <s v="措施：班组宣贯到每一个人，要求所有人员注意安装类似堵头时，规范操作，按照工卡要 求来，不要使太大力气，防止堵头受损。"/>
    <s v="黎驰"/>
    <s v="浦A"/>
    <x v="19"/>
    <x v="39"/>
    <x v="2"/>
    <m/>
    <s v="刘桓"/>
    <m/>
    <m/>
    <x v="22"/>
    <e v="#N/A"/>
    <e v="#N/A"/>
    <x v="2"/>
    <e v="#N/A"/>
    <e v="#N/A"/>
  </r>
  <r>
    <n v="603"/>
    <x v="74"/>
    <x v="0"/>
    <s v="浦东A组"/>
    <s v="tlb使用不规范"/>
    <s v="12月30日1857飞机技术员3王方政 tlb使用不规范，在旧本还剩一页的时候就启用新本，发现后纠正。分析：技术员写本前不仔细检查确认，不够细心。"/>
    <s v="措施：现场纠正，小组内加强对该技术员带教。"/>
    <s v="郁雨峰"/>
    <s v="浦A"/>
    <x v="5"/>
    <x v="4"/>
    <x v="1"/>
    <m/>
    <s v="王方政"/>
    <m/>
    <m/>
    <x v="19"/>
    <e v="#N/A"/>
    <e v="#N/A"/>
    <x v="2"/>
    <e v="#N/A"/>
    <e v="#N/A"/>
  </r>
  <r>
    <n v="604"/>
    <x v="74"/>
    <x v="0"/>
    <s v="浦东A组"/>
    <s v="工卡签署习惯不好"/>
    <s v="12月26日1681飞机航后工作，技术员2王红千工卡签署习惯不好，工卡完成后打钩项目和签署项目不及时签署，存在漏签的风险，虽然最后是签署完整的。分析:航后执行工卡做一项签一项的行为习惯没有固化。"/>
    <s v="措施:小组列为重点监控和放行重点注意人员，严格督导其签署的行为习惯。"/>
    <s v="林光景"/>
    <s v="浦A"/>
    <x v="5"/>
    <x v="70"/>
    <x v="2"/>
    <m/>
    <s v="王红千"/>
    <m/>
    <m/>
    <x v="20"/>
    <e v="#N/A"/>
    <e v="#N/A"/>
    <x v="5"/>
    <e v="#N/A"/>
    <e v="#N/A"/>
  </r>
  <r>
    <n v="605"/>
    <x v="74"/>
    <x v="0"/>
    <s v="浦东A组"/>
    <s v="办理LOGO灯不亮DD单，在驾驶舱未做挂牌标记"/>
    <s v="1月4日9957飞机放行人员肖君辉办理LOGO灯不亮DD单，在驾驶舱未做挂牌标记，后联系外站补贴标牌。分析，办理保留工作，贴标牌步骤未执行到位，风险提示工作未做好。"/>
    <s v="措施，要求该放行人员认真学习保留办理程序，相关步骤执行到位。"/>
    <s v="黎驰"/>
    <s v="浦A"/>
    <x v="33"/>
    <x v="100"/>
    <x v="1"/>
    <m/>
    <s v="肖君辉"/>
    <m/>
    <m/>
    <x v="0"/>
    <e v="#N/A"/>
    <e v="#N/A"/>
    <x v="0"/>
    <e v="#N/A"/>
    <e v="#N/A"/>
  </r>
  <r>
    <n v="606"/>
    <x v="74"/>
    <x v="0"/>
    <s v="浦东A组"/>
    <s v="飞机落地进位右发滑油口盖外部盖板上部锁扣打开"/>
    <s v="1月6日1872飞机短停检查发现，飞机落地进位右发滑油口盖外部盖板上部锁扣打开。分析：锁扣外站 未扣到位，复检不到位，存在安全隐患。"/>
    <s v="措施：小组内加强宣贯要求，避免类似错误发生。"/>
    <s v="黎驰"/>
    <s v="浦A"/>
    <x v="0"/>
    <x v="0"/>
    <x v="0"/>
    <m/>
    <s v="N/A"/>
    <m/>
    <m/>
    <x v="0"/>
    <e v="#N/A"/>
    <e v="#N/A"/>
    <x v="0"/>
    <e v="#N/A"/>
    <e v="#N/A"/>
  </r>
  <r>
    <n v="607"/>
    <x v="74"/>
    <x v="0"/>
    <s v="浦东A组"/>
    <s v="饮用水勤务面板锁扣未锁定到位"/>
    <s v="1月3日304H 飞机航前绕机检查发现饮用水勤务面板锁扣未锁定到位，后确认航前清水车已做过加清水工作，判断清水车加水后未将锁扣锁定到位，已复位。分析，其他地服人员工作存在失误，我们要预防到位，"/>
    <s v="措施，班组宣贯，对于飞机外部盖板复检工作一定要执行到位。"/>
    <s v="付金龙"/>
    <s v="浦A"/>
    <x v="0"/>
    <x v="0"/>
    <x v="0"/>
    <m/>
    <s v="N/A"/>
    <m/>
    <m/>
    <x v="0"/>
    <e v="#N/A"/>
    <e v="#N/A"/>
    <x v="0"/>
    <e v="#N/A"/>
    <e v="#N/A"/>
  </r>
  <r>
    <n v="608"/>
    <x v="74"/>
    <x v="0"/>
    <s v="浦东A组"/>
    <s v="保留单内容描述有误"/>
    <s v="1月3日6670飞机办理的DD单描述27B小桌板止动销脱落，航后放行人员赵国正检查确认正常，而27B座椅后部的小桌板支架断裂，保留单内容描述有误。分析，保留单办理内容描述不准确，影响后续故障处理。"/>
    <s v="措施，要求各小组尤其是放行人员应加强保留单办理学习，确保保留单内容清楚无误，避免发生类似错误。"/>
    <s v="赵国正"/>
    <s v="浦A"/>
    <x v="0"/>
    <x v="0"/>
    <x v="0"/>
    <m/>
    <s v="N/A"/>
    <m/>
    <m/>
    <x v="0"/>
    <e v="#N/A"/>
    <e v="#N/A"/>
    <x v="0"/>
    <e v="#N/A"/>
    <e v="#N/A"/>
  </r>
  <r>
    <n v="609"/>
    <x v="74"/>
    <x v="0"/>
    <s v="浦东A组"/>
    <s v="检查发现客舱跳开关面板放水跳开关没闭合，并且有张白纸"/>
    <s v="12月30日8957飞机技术员1李明杰航后放水时，检查发现客舱跳开关面板放水跳开关没闭合，并且有张白纸，航后确认无相关故障，闭合跳开关，检查正常。分析，前序人员工作收尾不到位，存在安全隐患。"/>
    <s v="措施，班组内宣贯，要求避免类似事情发生。"/>
    <s v="李明杰"/>
    <s v="浦A"/>
    <x v="0"/>
    <x v="0"/>
    <x v="0"/>
    <m/>
    <s v="N/A"/>
    <m/>
    <m/>
    <x v="0"/>
    <e v="#N/A"/>
    <e v="#N/A"/>
    <x v="0"/>
    <e v="#N/A"/>
    <e v="#N/A"/>
  </r>
  <r>
    <n v="610"/>
    <x v="74"/>
    <x v="0"/>
    <s v="浦东A组"/>
    <s v="ETOPS指令内容日期错误"/>
    <s v="12月30日夜班，检查发现ETOPS指令内容日期错误，应为12月31日，实际写成12月30日，已经联系mcc重新下发新指令，旧指令作废。"/>
    <s v="已记录"/>
    <s v="林光景"/>
    <s v="浦A"/>
    <x v="0"/>
    <x v="0"/>
    <x v="0"/>
    <m/>
    <s v="N/A"/>
    <m/>
    <m/>
    <x v="0"/>
    <e v="#N/A"/>
    <e v="#N/A"/>
    <x v="0"/>
    <e v="#N/A"/>
    <e v="#N/A"/>
  </r>
  <r>
    <n v="611"/>
    <x v="74"/>
    <x v="0"/>
    <s v="浦东A组"/>
    <s v="起落架镜面勤务工作未做"/>
    <s v="12月30日8538飞机597机位技术员2韩宏珂交接班发现，飞机起落架镜面勤务工作未做，工卡已签署。"/>
    <s v="已记录"/>
    <s v="韩宏柯"/>
    <s v="浦A"/>
    <x v="0"/>
    <x v="0"/>
    <x v="0"/>
    <m/>
    <s v="N/A"/>
    <m/>
    <m/>
    <x v="0"/>
    <e v="#N/A"/>
    <e v="#N/A"/>
    <x v="0"/>
    <e v="#N/A"/>
    <e v="#N/A"/>
  </r>
  <r>
    <n v="612"/>
    <x v="75"/>
    <x v="1"/>
    <s v="浦东航线"/>
    <s v="2米以上梯架没有两人推行"/>
    <s v="8536飞机航后工作，肖贵炜一人推行2米以上梯架"/>
    <s v="现场及时制止，并告知关于梯架推行的有关规定"/>
    <s v="杨乔松"/>
    <s v="浦B"/>
    <x v="22"/>
    <x v="101"/>
    <x v="1"/>
    <m/>
    <s v="肖贵炜"/>
    <m/>
    <m/>
    <x v="16"/>
    <e v="#N/A"/>
    <e v="#N/A"/>
    <x v="6"/>
    <e v="#N/A"/>
    <e v="#N/A"/>
  </r>
  <r>
    <n v="613"/>
    <x v="75"/>
    <x v="3"/>
    <s v="浦东D组"/>
    <s v="防撞锥未摆放到位"/>
    <s v="1.14  6948航后，右发前防撞锥未摆放到位   张瑞炎"/>
    <s v="放行检查发现并纠正"/>
    <s v="李剑林"/>
    <s v="浦D"/>
    <x v="8"/>
    <x v="25"/>
    <x v="2"/>
    <m/>
    <s v="张瑞炎"/>
    <m/>
    <m/>
    <x v="9"/>
    <e v="#N/A"/>
    <e v="#N/A"/>
    <x v="1"/>
    <e v="#N/A"/>
    <e v="#N/A"/>
  </r>
  <r>
    <n v="614"/>
    <x v="75"/>
    <x v="3"/>
    <s v="浦东D组"/>
    <s v="航后检查不仔细"/>
    <s v="1.2  8540航后，检查不仔细，FCU上两侧两个旋钮未置于正确位置  许衍浩"/>
    <s v="放行检查发现并纠正，班组宣贯"/>
    <s v="吴财良"/>
    <s v="浦D"/>
    <x v="4"/>
    <x v="23"/>
    <x v="1"/>
    <m/>
    <s v="许衍浩"/>
    <m/>
    <m/>
    <x v="10"/>
    <e v="#N/A"/>
    <e v="#N/A"/>
    <x v="2"/>
    <e v="#N/A"/>
    <e v="#N/A"/>
  </r>
  <r>
    <n v="615"/>
    <x v="75"/>
    <x v="3"/>
    <s v="浦东D组"/>
    <s v="航后检查不仔细"/>
    <s v="1.2  6963航后，检查不仔细，FCU上VOR电门未置于正确位置（中立位）  张晨华"/>
    <s v="放行检查发现并纠正，班组宣贯"/>
    <s v="梁栋"/>
    <s v="浦D"/>
    <x v="4"/>
    <x v="23"/>
    <x v="1"/>
    <m/>
    <s v="张晨华"/>
    <m/>
    <m/>
    <x v="0"/>
    <e v="#N/A"/>
    <e v="#N/A"/>
    <x v="0"/>
    <e v="#N/A"/>
    <e v="#N/A"/>
  </r>
  <r>
    <n v="616"/>
    <x v="75"/>
    <x v="3"/>
    <s v="浦东D组"/>
    <s v="航后检查不仔细"/>
    <s v="1.2  6602航后，客舱座椅标牌缺失未检查发现    李中奇"/>
    <s v="放行检查发现，领取标牌修复，班组宣贯，强调客舱检查标准"/>
    <s v="刘欢庆"/>
    <s v="浦D"/>
    <x v="4"/>
    <x v="23"/>
    <x v="1"/>
    <m/>
    <s v="李中奇"/>
    <m/>
    <m/>
    <x v="12"/>
    <e v="#N/A"/>
    <e v="#N/A"/>
    <x v="3"/>
    <e v="#N/A"/>
    <e v="#N/A"/>
  </r>
  <r>
    <n v="617"/>
    <x v="75"/>
    <x v="3"/>
    <s v="浦东D组"/>
    <s v="牵引杆未连接好"/>
    <s v="1.13  8459短停，学员连接牵引杆时，拖车端固定销未完全插到位    刘旭东"/>
    <s v="当场检查发现并重新连接，作为典型例子，班组学员培训"/>
    <s v="李剑林"/>
    <s v="浦D"/>
    <x v="10"/>
    <x v="102"/>
    <x v="1"/>
    <m/>
    <s v="刘旭东"/>
    <m/>
    <m/>
    <x v="0"/>
    <e v="#N/A"/>
    <e v="#N/A"/>
    <x v="0"/>
    <e v="#N/A"/>
    <e v="#N/A"/>
  </r>
  <r>
    <n v="618"/>
    <x v="75"/>
    <x v="3"/>
    <s v="浦东D组"/>
    <s v="航前胎压填写错误"/>
    <s v="1.11  6338航前，1.2号主轮胎压填写错误（胎压在正确范围内）      胡志强"/>
    <s v="放行检查发现并纠正，班组宣贯"/>
    <s v="张崟"/>
    <s v="浦D"/>
    <x v="5"/>
    <x v="5"/>
    <x v="1"/>
    <m/>
    <s v="胡智强"/>
    <m/>
    <m/>
    <x v="9"/>
    <e v="#N/A"/>
    <e v="#N/A"/>
    <x v="5"/>
    <e v="#N/A"/>
    <e v="#N/A"/>
  </r>
  <r>
    <n v="619"/>
    <x v="75"/>
    <x v="3"/>
    <s v="浦东D组"/>
    <s v="开始工作时，工卡未带"/>
    <s v="1.10  1647航后更换主轮，工作准备好后开始工作，工卡未带，在驾驶舱   江小波"/>
    <s v="放行当场检查发现并纠正，班组宣贯"/>
    <s v="顾迪"/>
    <s v="浦D"/>
    <x v="5"/>
    <x v="103"/>
    <x v="1"/>
    <m/>
    <s v="江小波"/>
    <m/>
    <m/>
    <x v="10"/>
    <e v="#N/A"/>
    <e v="#N/A"/>
    <x v="2"/>
    <e v="#N/A"/>
    <e v="#N/A"/>
  </r>
  <r>
    <n v="620"/>
    <x v="75"/>
    <x v="3"/>
    <s v="浦东D组"/>
    <s v="航后工卡漏签"/>
    <s v="12.30  304H航后工卡漏签     范佳"/>
    <s v="放行复查发现并纠正"/>
    <s v="梁栋"/>
    <s v="浦D"/>
    <x v="5"/>
    <x v="5"/>
    <x v="1"/>
    <m/>
    <s v="范佳"/>
    <m/>
    <m/>
    <x v="13"/>
    <e v="#N/A"/>
    <e v="#N/A"/>
    <x v="3"/>
    <e v="#N/A"/>
    <e v="#N/A"/>
  </r>
  <r>
    <n v="621"/>
    <x v="75"/>
    <x v="3"/>
    <s v="浦东D组"/>
    <s v="氧气压力检查，平均温度计算错误"/>
    <s v="12.29  8036航后工卡氧气压力检查，平均温度计算错误   邵董林"/>
    <s v="放行复查发现并纠正"/>
    <s v="黄艺凯"/>
    <s v="浦D"/>
    <x v="5"/>
    <x v="5"/>
    <x v="1"/>
    <m/>
    <s v="邵董林"/>
    <m/>
    <m/>
    <x v="13"/>
    <e v="#N/A"/>
    <e v="#N/A"/>
    <x v="3"/>
    <e v="#N/A"/>
    <e v="#N/A"/>
  </r>
  <r>
    <n v="622"/>
    <x v="75"/>
    <x v="3"/>
    <s v="浦东D组"/>
    <s v="换轮写本未写具体胎压数值"/>
    <s v="12.29  1001航后换轮写本，未记录具体胎压数值    叶东旭"/>
    <s v="放行复查发现并纠正"/>
    <s v="吴鑫"/>
    <s v="浦D"/>
    <x v="5"/>
    <x v="4"/>
    <x v="1"/>
    <m/>
    <s v="叶东旭"/>
    <m/>
    <m/>
    <x v="9"/>
    <e v="#N/A"/>
    <e v="#N/A"/>
    <x v="2"/>
    <e v="#N/A"/>
    <e v="#N/A"/>
  </r>
  <r>
    <n v="623"/>
    <x v="75"/>
    <x v="3"/>
    <s v="浦东D组"/>
    <s v="工卡漏签"/>
    <s v="12.30 1872航后工卡机下部分检查第四页最顶项漏签  胡志强"/>
    <s v="放行复查发现并纠正"/>
    <s v="吴鑫"/>
    <s v="浦D"/>
    <x v="5"/>
    <x v="5"/>
    <x v="1"/>
    <m/>
    <s v="胡智强"/>
    <m/>
    <m/>
    <x v="9"/>
    <e v="#N/A"/>
    <e v="#N/A"/>
    <x v="5"/>
    <e v="#N/A"/>
    <e v="#N/A"/>
  </r>
  <r>
    <n v="624"/>
    <x v="75"/>
    <x v="3"/>
    <s v="浦东D组"/>
    <s v="TLB系统录入错误"/>
    <s v="12.30  8957航后结束，TLB录入信息与实际填写信息不一致   姚磊"/>
    <s v="放行检查发现并纠正"/>
    <s v="刘欢庆"/>
    <s v="浦D"/>
    <x v="5"/>
    <x v="45"/>
    <x v="1"/>
    <m/>
    <s v="姚磊"/>
    <m/>
    <m/>
    <x v="13"/>
    <e v="#N/A"/>
    <e v="#N/A"/>
    <x v="2"/>
    <e v="#N/A"/>
    <e v="#N/A"/>
  </r>
  <r>
    <n v="625"/>
    <x v="75"/>
    <x v="3"/>
    <s v="浦东航线"/>
    <s v="发现FLB被撕下残页"/>
    <s v="6948航后，放行时在FLB本中发现夹存1月7日FLB 10315802 航后放行签署部分残页，"/>
    <s v="航后粘贴修复被损坏页并查询维修系统上该页录入数据完整正确"/>
    <s v="李剑林"/>
    <s v="浦D"/>
    <x v="0"/>
    <x v="0"/>
    <x v="0"/>
    <m/>
    <s v="N/A"/>
    <m/>
    <m/>
    <x v="0"/>
    <e v="#N/A"/>
    <e v="#N/A"/>
    <x v="0"/>
    <e v="#N/A"/>
    <e v="#N/A"/>
  </r>
  <r>
    <n v="626"/>
    <x v="75"/>
    <x v="3"/>
    <s v="浦东D组"/>
    <s v="交接事项与工卡已签署项冲突"/>
    <s v="1.2  1645航后，交接班时未发现已签署工卡项目与交接事项冲突   陈鹏"/>
    <s v="工作者后复查发现并处理"/>
    <s v="张盛"/>
    <s v="浦D"/>
    <x v="0"/>
    <x v="0"/>
    <x v="0"/>
    <m/>
    <s v="陈鹏"/>
    <m/>
    <m/>
    <x v="7"/>
    <e v="#N/A"/>
    <e v="#N/A"/>
    <x v="3"/>
    <e v="#N/A"/>
    <e v="#N/A"/>
  </r>
  <r>
    <n v="627"/>
    <x v="75"/>
    <x v="3"/>
    <s v="浦东D组"/>
    <s v="航后检查不仔细"/>
    <s v="1.6  1808航后，未检查出旧FLB需要更换新本，   邵董林"/>
    <s v="放行检查发现并纠正，班组宣贯"/>
    <s v="吴鑫"/>
    <s v="浦D"/>
    <x v="32"/>
    <x v="2"/>
    <x v="2"/>
    <m/>
    <s v="邵董林"/>
    <m/>
    <m/>
    <x v="13"/>
    <e v="#N/A"/>
    <e v="#N/A"/>
    <x v="3"/>
    <e v="#N/A"/>
    <e v="#N/A"/>
  </r>
  <r>
    <n v="628"/>
    <x v="76"/>
    <x v="1"/>
    <s v="浦东B组"/>
    <s v="航后拔跳开关放水未安装跳开关卡子，且忘记闭合"/>
    <s v="1646 王越洋航后拔跳开关放水未安装跳开关卡子，且忘记闭合"/>
    <s v="航后放行人员发现后立即纠正，并告知其拔跳开关的要求和注意事项"/>
    <s v="杨乔松"/>
    <s v="浦B"/>
    <x v="4"/>
    <x v="13"/>
    <x v="1"/>
    <m/>
    <s v="王越洋"/>
    <m/>
    <m/>
    <x v="16"/>
    <e v="#N/A"/>
    <e v="#N/A"/>
    <x v="3"/>
    <e v="#N/A"/>
    <e v="#N/A"/>
  </r>
  <r>
    <n v="629"/>
    <x v="77"/>
    <x v="2"/>
    <s v="浦东C组"/>
    <s v="现场工具摆放风险意识不足"/>
    <s v="2019.01.13，B6338短停，责任人张慈航，_x000a_短停工具箱因被放入四根指挥棒无法闭合锁上而半开着，并处于无人监控状态，已告知当事人风险点，报告人：汪幸轶"/>
    <s v="现场纠正处理，班组会议通报"/>
    <s v="汪幸轶"/>
    <s v="浦C"/>
    <x v="23"/>
    <x v="84"/>
    <x v="2"/>
    <m/>
    <s v="张慈航"/>
    <m/>
    <m/>
    <x v="3"/>
    <e v="#N/A"/>
    <e v="#N/A"/>
    <x v="3"/>
    <e v="#N/A"/>
    <e v="#N/A"/>
  </r>
  <r>
    <n v="630"/>
    <x v="77"/>
    <x v="3"/>
    <s v="浦东D组"/>
    <s v="力矩磅表借用错误"/>
    <s v="1.14   6640航后，更换点火电嘴工作，工作准备借用工具，借用力矩磅表不符合手册要求    徐玉芝"/>
    <s v="放行航后检查工作准备时发现并纠正，工作者重新做工作准备"/>
    <s v="顾迪"/>
    <s v="浦D"/>
    <x v="7"/>
    <x v="6"/>
    <x v="2"/>
    <m/>
    <s v="徐玉芝"/>
    <m/>
    <m/>
    <x v="7"/>
    <e v="#N/A"/>
    <e v="#N/A"/>
    <x v="4"/>
    <e v="#N/A"/>
    <e v="#N/A"/>
  </r>
  <r>
    <n v="631"/>
    <x v="77"/>
    <x v="2"/>
    <s v="浦东C组"/>
    <s v="航后未及时了解飞机（DD/FC）技术状态"/>
    <s v="20190113，B-8235航后  责任人：机械员3张晨，机械员1张波_x000a_未注意FC单内容，金工提醒后发现已办过单。报告人:徐海"/>
    <s v="现场纠正处理，班组会议通报"/>
    <s v="徐海"/>
    <s v="浦C"/>
    <x v="21"/>
    <x v="87"/>
    <x v="1"/>
    <m/>
    <s v="张晨"/>
    <s v="张波"/>
    <m/>
    <x v="5"/>
    <s v="C5"/>
    <e v="#N/A"/>
    <x v="2"/>
    <s v="机一"/>
    <e v="#N/A"/>
  </r>
  <r>
    <n v="632"/>
    <x v="77"/>
    <x v="1"/>
    <s v="浦东航线"/>
    <s v="刹车未松示意靠廊桥"/>
    <s v="B8317航后刹车未松就示意靠廊桥，机械员杨才辉"/>
    <s v="航后及时纠正"/>
    <s v="包振宁"/>
    <s v="浦B"/>
    <x v="8"/>
    <x v="104"/>
    <x v="1"/>
    <m/>
    <s v="杨才辉"/>
    <m/>
    <m/>
    <x v="17"/>
    <e v="#N/A"/>
    <e v="#N/A"/>
    <x v="4"/>
    <e v="#N/A"/>
    <e v="#N/A"/>
  </r>
  <r>
    <n v="633"/>
    <x v="77"/>
    <x v="2"/>
    <s v="浦东C组"/>
    <s v="接机前轮挡摆错停机线"/>
    <s v="20190113，B-8317航后，责任人：机械师王晓林。未注意确认机型，轮档和防撞锥放置在320停机线处，实际机型为321，放行复查立刻更改轮档防撞锥位置，及时避免飞机停错线。报告人:徐海"/>
    <s v="现场纠正处理，班组通报"/>
    <s v="徐海"/>
    <s v="浦C"/>
    <x v="8"/>
    <x v="47"/>
    <x v="1"/>
    <m/>
    <s v="王晓林"/>
    <m/>
    <m/>
    <x v="5"/>
    <e v="#N/A"/>
    <e v="#N/A"/>
    <x v="4"/>
    <e v="#N/A"/>
    <e v="#N/A"/>
  </r>
  <r>
    <n v="634"/>
    <x v="77"/>
    <x v="2"/>
    <s v="浦东C组"/>
    <s v="接机前轮挡摆错停机线"/>
    <s v="2019.01.13,B-8957 航后 责任人：机械员2唐正梁。接机前停机线选择错误，将321飞机误选为320停机线，后放行刘志龙赶到，在飞机滑进前提醒改正，及时避免了飞机停错线。报告人:刘志龙"/>
    <s v="现场纠正处理，班组通报"/>
    <s v="刘志龙"/>
    <s v="浦C"/>
    <x v="8"/>
    <x v="47"/>
    <x v="1"/>
    <m/>
    <s v="唐正梁"/>
    <m/>
    <m/>
    <x v="6"/>
    <e v="#N/A"/>
    <e v="#N/A"/>
    <x v="3"/>
    <e v="#N/A"/>
    <e v="#N/A"/>
  </r>
  <r>
    <n v="635"/>
    <x v="77"/>
    <x v="2"/>
    <s v="浦东C组"/>
    <s v="复查发现过站接机前FOD漏检"/>
    <s v="20190112，B–8957短停，责任人：机械员一唐凯。绕机坪检查不仔细，有遗漏FOD。报告人：邱丽 唐凯"/>
    <s v="机械师邱丽复查发并清理。"/>
    <s v="邱丽"/>
    <s v="浦C"/>
    <x v="8"/>
    <x v="34"/>
    <x v="1"/>
    <m/>
    <s v="唐凯"/>
    <m/>
    <m/>
    <x v="3"/>
    <e v="#N/A"/>
    <e v="#N/A"/>
    <x v="3"/>
    <e v="#N/A"/>
    <e v="#N/A"/>
  </r>
  <r>
    <n v="636"/>
    <x v="77"/>
    <x v="3"/>
    <s v="浦东D组"/>
    <s v="防撞锥未按要求摆放"/>
    <s v="1.14   6948飞机航后，右发区域防撞锥未按要求摆放    责任人：胡智强，张瑞炎"/>
    <s v="放行航后检查发现并纠正"/>
    <s v="李剑林"/>
    <s v="浦D"/>
    <x v="8"/>
    <x v="25"/>
    <x v="2"/>
    <m/>
    <s v="胡智强"/>
    <s v="张瑞炎"/>
    <m/>
    <x v="9"/>
    <s v="D6"/>
    <e v="#N/A"/>
    <x v="5"/>
    <s v="学员"/>
    <e v="#N/A"/>
  </r>
  <r>
    <n v="637"/>
    <x v="77"/>
    <x v="1"/>
    <s v="浦东航线"/>
    <s v="航后拔跳开关放水未安装跳开关卡子，且忘记闭合"/>
    <s v="B8317航后拔跳开关放水未安装跳开关卡子，且忘记闭合，机械员杨才辉"/>
    <s v="航后已纠正"/>
    <s v="包振宁"/>
    <s v="浦B"/>
    <x v="4"/>
    <x v="13"/>
    <x v="1"/>
    <m/>
    <s v="杨才辉"/>
    <m/>
    <m/>
    <x v="17"/>
    <e v="#N/A"/>
    <e v="#N/A"/>
    <x v="4"/>
    <e v="#N/A"/>
    <e v="#N/A"/>
  </r>
  <r>
    <n v="638"/>
    <x v="77"/>
    <x v="1"/>
    <s v="浦东航线"/>
    <s v="燃油沉淀排放口挂燃油"/>
    <s v="B6640航后右大翼燃油沉淀排放口挂燃油，机械员王磊未及时发现"/>
    <s v="现场已处理"/>
    <s v="包振宁"/>
    <s v="浦B"/>
    <x v="4"/>
    <x v="23"/>
    <x v="1"/>
    <m/>
    <s v="王磊"/>
    <m/>
    <m/>
    <x v="6"/>
    <e v="#N/A"/>
    <e v="#N/A"/>
    <x v="4"/>
    <e v="#N/A"/>
    <e v="#N/A"/>
  </r>
  <r>
    <n v="639"/>
    <x v="77"/>
    <x v="2"/>
    <s v="浦东C组"/>
    <s v="放行复查航后座椅扶手下饰板脱落漏检"/>
    <s v="20190113，6901航后，责任人：机械员1黄金林。24D和24E座椅扶手下饰板脱落，机械员黄金林客舱检查不到位，报告人：付双双"/>
    <s v="现场纠正处理，班组通报"/>
    <s v="付双双"/>
    <s v="浦C"/>
    <x v="4"/>
    <x v="23"/>
    <x v="1"/>
    <m/>
    <s v="黄金林"/>
    <m/>
    <m/>
    <x v="1"/>
    <e v="#N/A"/>
    <e v="#N/A"/>
    <x v="3"/>
    <e v="#N/A"/>
    <e v="#N/A"/>
  </r>
  <r>
    <n v="640"/>
    <x v="77"/>
    <x v="2"/>
    <s v="浦东C组"/>
    <s v="工作执行未复查"/>
    <s v="2019.01.13  1647飞机 航后。责任人：机械员三郭教育。_x000a_学员任飞宇航后应急设备检查未发现左后登机门灭火瓶铅封缺失，机械员3 郭教育亦未复查，后续放行检查发现通知办公室领取新的灭火瓶，并重新检查应急设备。报告人：赵江涛！"/>
    <s v="现场纠正处理，班组通报"/>
    <s v="赵江涛"/>
    <s v="浦C"/>
    <x v="4"/>
    <x v="23"/>
    <x v="1"/>
    <m/>
    <s v="任飞宇"/>
    <m/>
    <m/>
    <x v="0"/>
    <e v="#N/A"/>
    <e v="#N/A"/>
    <x v="0"/>
    <e v="#N/A"/>
    <e v="#N/A"/>
  </r>
  <r>
    <n v="641"/>
    <x v="77"/>
    <x v="3"/>
    <s v="浦东D组"/>
    <s v="维修现场混乱"/>
    <s v="1.14   6901航后，更换右大翼一号扰流板作动器，工作现场混乱     付斌"/>
    <s v="放行航后检查发现并纠正，暂停工作，重新整理现场并清点工具设备、航材完整齐全后，开始工作，班组宣贯，加强现场维修规范带教和监督落实"/>
    <s v="张扬"/>
    <s v="浦D"/>
    <x v="15"/>
    <x v="38"/>
    <x v="2"/>
    <m/>
    <s v="付斌"/>
    <m/>
    <m/>
    <x v="13"/>
    <e v="#N/A"/>
    <e v="#N/A"/>
    <x v="2"/>
    <e v="#N/A"/>
    <e v="#N/A"/>
  </r>
  <r>
    <n v="642"/>
    <x v="77"/>
    <x v="2"/>
    <s v="浦东C组"/>
    <s v="FLB填写滑油添加量未签名"/>
    <s v="20190114, B6962 航后 责任人：机械员一葛凯  勤务人员张慈航加完滑油记录写在FLB上，机械员1葛凯在FLB上没有签字，由交接班的人发现告知补签。报告人：杨树勇 葛凯，"/>
    <s v="现场纠正处理，班组会议通报"/>
    <s v="杨树勇"/>
    <s v="浦C"/>
    <x v="5"/>
    <x v="4"/>
    <x v="1"/>
    <m/>
    <s v="葛凯"/>
    <m/>
    <m/>
    <x v="2"/>
    <e v="#N/A"/>
    <e v="#N/A"/>
    <x v="3"/>
    <e v="#N/A"/>
    <e v="#N/A"/>
  </r>
  <r>
    <n v="643"/>
    <x v="77"/>
    <x v="2"/>
    <s v="浦东C组"/>
    <s v="错撕FLB白页"/>
    <s v="20190113。B6602航后 责任人：放行许庆金。飞机撕红叶时把白页也顺带撕了下来，后工卡管理金波复查发现，及时修复。报告人许庆金"/>
    <s v="现场纠正处理，班组通报"/>
    <s v="许庆金"/>
    <s v="浦C"/>
    <x v="5"/>
    <x v="105"/>
    <x v="0"/>
    <m/>
    <s v="许庆金"/>
    <m/>
    <m/>
    <x v="2"/>
    <e v="#N/A"/>
    <e v="#N/A"/>
    <x v="6"/>
    <e v="#N/A"/>
    <e v="#N/A"/>
  </r>
  <r>
    <n v="644"/>
    <x v="77"/>
    <x v="2"/>
    <s v="浦东C组"/>
    <s v="放行前复查发现工卡漏签"/>
    <s v="2919.1.13，B-304H航后 责任人：机械员1刘永得。航后工卡多处漏签和签署不规范，已批评教育。报告人：倪志军"/>
    <s v="现场纠正处理，班组通报"/>
    <s v="倪志军"/>
    <s v="浦C"/>
    <x v="5"/>
    <x v="5"/>
    <x v="1"/>
    <m/>
    <s v="刘永得"/>
    <m/>
    <m/>
    <x v="1"/>
    <e v="#N/A"/>
    <e v="#N/A"/>
    <x v="3"/>
    <e v="#N/A"/>
    <e v="#N/A"/>
  </r>
  <r>
    <n v="645"/>
    <x v="77"/>
    <x v="2"/>
    <s v="浦东C组"/>
    <s v="放行前复查发现一项漏签"/>
    <s v="20190113，B-8317 航后  责任人：机械师王晓林。放行前复查发现一项漏签，已提醒补齐。报告人:徐海"/>
    <s v="现场纠正处理。"/>
    <s v="徐海"/>
    <s v="浦C"/>
    <x v="5"/>
    <x v="5"/>
    <x v="1"/>
    <m/>
    <s v="王晓林"/>
    <m/>
    <m/>
    <x v="5"/>
    <e v="#N/A"/>
    <e v="#N/A"/>
    <x v="4"/>
    <e v="#N/A"/>
    <e v="#N/A"/>
  </r>
  <r>
    <n v="646"/>
    <x v="77"/>
    <x v="2"/>
    <s v="浦东航线"/>
    <s v="放行前复查TLB填写错误"/>
    <s v="20190112,B-6381,HO1325航班，责任人：机械员3汪挺，_x000a_短停执行导航数据库加载工作，填写TLB记录时，航班号写错，内容填写航后完成，放行复查发现，报告人杨树勇"/>
    <s v="现场纠正处理"/>
    <s v="杨树勇"/>
    <s v="周群"/>
    <x v="5"/>
    <x v="4"/>
    <x v="1"/>
    <m/>
    <s v="汪挺"/>
    <m/>
    <m/>
    <x v="2"/>
    <e v="#N/A"/>
    <e v="#N/A"/>
    <x v="2"/>
    <e v="#N/A"/>
    <e v="#N/A"/>
  </r>
  <r>
    <n v="647"/>
    <x v="77"/>
    <x v="2"/>
    <s v="浦东C组"/>
    <s v="工卡日期填写错误"/>
    <s v="2019.01.12  6340短停  责任人：机械员3 谢志权  工卡日期填写错误，后放行复查发现。报告人：赵江涛！"/>
    <s v="现场纠正处理"/>
    <s v="赵江涛"/>
    <s v="浦C"/>
    <x v="5"/>
    <x v="5"/>
    <x v="1"/>
    <m/>
    <s v="谢志权"/>
    <m/>
    <m/>
    <x v="4"/>
    <e v="#N/A"/>
    <e v="#N/A"/>
    <x v="2"/>
    <e v="#N/A"/>
    <e v="#N/A"/>
  </r>
  <r>
    <n v="648"/>
    <x v="77"/>
    <x v="2"/>
    <s v="浦东C组"/>
    <s v="接班对已签署工卡检查不仔细"/>
    <s v="20190113，1857航后，责任人：机械员1高雨   接班对已签署工卡检查不仔细，接班工卡已签署项有漏√，交接人高雨未检查到，报告人：付双双"/>
    <s v="现场纠正处理，班组通报警示"/>
    <s v="付双双"/>
    <s v="浦C"/>
    <x v="0"/>
    <x v="0"/>
    <x v="0"/>
    <m/>
    <s v="高雨"/>
    <m/>
    <m/>
    <x v="6"/>
    <e v="#N/A"/>
    <e v="#N/A"/>
    <x v="3"/>
    <e v="#N/A"/>
    <e v="#N/A"/>
  </r>
  <r>
    <n v="649"/>
    <x v="77"/>
    <x v="2"/>
    <s v="浦东C组"/>
    <s v="证件遗忘办公室"/>
    <s v="20190112，B6640 航后 责任人：机械员二陈贇。 桥位586执行航后任务时 将证件落在办公室 后续抵达586时想起 托人将证件送至586。报告人：陈晓一 陈赟"/>
    <s v="现场纠正处理，班组通报"/>
    <s v="陈晓一"/>
    <s v="浦C"/>
    <x v="42"/>
    <x v="106"/>
    <x v="1"/>
    <m/>
    <s v="陈赟"/>
    <m/>
    <m/>
    <x v="6"/>
    <e v="#N/A"/>
    <e v="#N/A"/>
    <x v="2"/>
    <e v="#N/A"/>
    <e v="#N/A"/>
  </r>
  <r>
    <n v="650"/>
    <x v="77"/>
    <x v="1"/>
    <s v="浦东B组"/>
    <s v="工卡领用无记录"/>
    <s v="航前测气压领取工卡时未核对工卡数量，未确认飞机号，当事人机一王礼威"/>
    <s v="加强工卡领取规范，工卡与工具一致对待"/>
    <s v="周亮"/>
    <s v="浦B"/>
    <x v="32"/>
    <x v="2"/>
    <x v="2"/>
    <m/>
    <s v="王礼威"/>
    <m/>
    <m/>
    <x v="17"/>
    <e v="#N/A"/>
    <e v="#N/A"/>
    <x v="3"/>
    <e v="#N/A"/>
    <e v="#N/A"/>
  </r>
  <r>
    <n v="651"/>
    <x v="78"/>
    <x v="1"/>
    <s v="浦东B组"/>
    <s v="飞乌鲁木齐航班未携带附加工卡及滑油"/>
    <s v="2019.01.15，B304H，桥位585，飞机执行乌鲁木齐航班，机械员汪龙未携带附加工卡及滑油，放行人员发现后补做相应工卡及添加滑油"/>
    <s v="机械员需了解航前所执行的航班信息"/>
    <s v="李杰"/>
    <s v="浦B"/>
    <x v="31"/>
    <x v="61"/>
    <x v="1"/>
    <m/>
    <s v="汪龙"/>
    <m/>
    <m/>
    <x v="15"/>
    <e v="#N/A"/>
    <e v="#N/A"/>
    <x v="5"/>
    <e v="#N/A"/>
    <e v="#N/A"/>
  </r>
  <r>
    <n v="652"/>
    <x v="78"/>
    <x v="1"/>
    <s v="浦东B组"/>
    <s v="周检FADEC未及时关闭"/>
    <s v="2019.01.16 桥位593，B6602机械员吴家斌在执行周检工作后FADEC电门未第一时间关闭，后放行复查时发现并关闭"/>
    <s v="加强机械员自我工作的复查培训"/>
    <s v="顾志豪"/>
    <s v="浦B"/>
    <x v="4"/>
    <x v="13"/>
    <x v="1"/>
    <m/>
    <s v="吴家斌"/>
    <m/>
    <m/>
    <x v="14"/>
    <e v="#N/A"/>
    <e v="#N/A"/>
    <x v="5"/>
    <e v="#N/A"/>
    <e v="#N/A"/>
  </r>
  <r>
    <n v="653"/>
    <x v="78"/>
    <x v="1"/>
    <s v="浦东B组"/>
    <s v="离机工作不到位"/>
    <s v="2018.01.08航后，B-6963,桥位585，机械员赵林元，航后离机工作关断APU需要2MIN,时间不到关断APU.后纠正重新学习。"/>
    <m/>
    <s v="施海峰"/>
    <s v="周群"/>
    <x v="4"/>
    <x v="10"/>
    <x v="1"/>
    <m/>
    <s v="赵林元"/>
    <m/>
    <m/>
    <x v="16"/>
    <e v="#N/A"/>
    <e v="#N/A"/>
    <x v="3"/>
    <e v="#N/A"/>
    <e v="#N/A"/>
  </r>
  <r>
    <n v="654"/>
    <x v="78"/>
    <x v="1"/>
    <s v="浦东B组"/>
    <s v="航后驾驶舱二号摄像头无显示，机械员绕机漏检"/>
    <s v="8235飞机 张晓晨 航后驾驶舱二号摄像头无显示，机械员绕机漏检"/>
    <s v="放行人员复查发现后立即修复"/>
    <s v="杨乔松"/>
    <s v="浦B"/>
    <x v="4"/>
    <x v="23"/>
    <x v="1"/>
    <m/>
    <s v="张晓晨"/>
    <m/>
    <m/>
    <x v="11"/>
    <e v="#N/A"/>
    <e v="#N/A"/>
    <x v="3"/>
    <e v="#N/A"/>
    <e v="#N/A"/>
  </r>
  <r>
    <n v="655"/>
    <x v="78"/>
    <x v="1"/>
    <s v="浦东B组"/>
    <s v="航后更换客舱侧壁灯之后，侧壁板卡子遗忘在客舱座椅上没有安装"/>
    <s v="2019-01-17  8537飞机 张凡航后更换客舱侧壁灯之后，侧壁板卡子遗忘在客舱座椅上没有安装"/>
    <s v="放行人员复查发现后立即纠正"/>
    <s v="杨乔松"/>
    <s v="浦B"/>
    <x v="3"/>
    <x v="13"/>
    <x v="1"/>
    <m/>
    <s v="张凡"/>
    <m/>
    <m/>
    <x v="11"/>
    <e v="#N/A"/>
    <e v="#N/A"/>
    <x v="5"/>
    <e v="#N/A"/>
    <e v="#N/A"/>
  </r>
  <r>
    <n v="656"/>
    <x v="78"/>
    <x v="1"/>
    <s v="浦东B组"/>
    <s v="交接不到位"/>
    <s v="2019.01.08航后，B8315，机位586，机械员陆良东，航后交接时，C组更换完刹车后机械员只在工卡上打钩，未在工卡上签字确认，交接不到位。后让其学习改正。"/>
    <m/>
    <s v="施海峰"/>
    <s v="浦B"/>
    <x v="0"/>
    <x v="0"/>
    <x v="0"/>
    <m/>
    <s v="陆良东"/>
    <m/>
    <m/>
    <x v="15"/>
    <e v="#N/A"/>
    <e v="#N/A"/>
    <x v="3"/>
    <e v="#N/A"/>
    <e v="#N/A"/>
  </r>
  <r>
    <n v="657"/>
    <x v="78"/>
    <x v="1"/>
    <s v="浦东B组"/>
    <s v="交接不到位"/>
    <s v="2019.01.08航后，B6963，机位585.机械员赵林元在与C组交接班时，有故障信息未及时反馈办公室，导致排故工作滞后，后让其纠正。交接班有故障及时反馈"/>
    <m/>
    <s v="施海峰"/>
    <s v="浦B"/>
    <x v="32"/>
    <x v="77"/>
    <x v="2"/>
    <m/>
    <s v="赵林元"/>
    <m/>
    <m/>
    <x v="16"/>
    <e v="#N/A"/>
    <e v="#N/A"/>
    <x v="3"/>
    <e v="#N/A"/>
    <e v="#N/A"/>
  </r>
  <r>
    <n v="658"/>
    <x v="79"/>
    <x v="2"/>
    <s v="浦东C组"/>
    <s v="使用完梯架未及时归位"/>
    <s v="2019.01.17  B-1808航后，机械师王晓林使用完梯架后，未及时放回原处，航前放行发现并推回原处。报告人：赵江涛！"/>
    <s v="现场纠正处理，班组通报"/>
    <s v="赵江涛"/>
    <s v="浦C"/>
    <x v="9"/>
    <x v="8"/>
    <x v="2"/>
    <m/>
    <s v="王晓林"/>
    <m/>
    <m/>
    <x v="5"/>
    <e v="#N/A"/>
    <e v="#N/A"/>
    <x v="4"/>
    <e v="#N/A"/>
    <e v="#N/A"/>
  </r>
  <r>
    <n v="659"/>
    <x v="79"/>
    <x v="2"/>
    <s v="浦东C组"/>
    <s v="违反班组规定，将指挥棒放置地上"/>
    <s v="2019.01.16，B1001短停，责任人：机械员2王威，帮忙接完飞机后将指挥棒放于前轮挡处的地上，未放置于工具箱内，报告人：汪幸轶"/>
    <s v="现场纠正处理，班组通报"/>
    <s v="汪幸轶"/>
    <s v="浦C"/>
    <x v="23"/>
    <x v="84"/>
    <x v="2"/>
    <m/>
    <s v="王威"/>
    <m/>
    <m/>
    <x v="2"/>
    <e v="#N/A"/>
    <e v="#N/A"/>
    <x v="5"/>
    <e v="#N/A"/>
    <e v="#N/A"/>
  </r>
  <r>
    <n v="660"/>
    <x v="79"/>
    <x v="2"/>
    <s v="浦东C组"/>
    <s v="复查发现工卡领用忘记签字"/>
    <s v="2019.01.20，B-6901四小时过站 责任人：机械员1任佳乐，领用B-6901的四小时工卡时未在工卡领用单上签署，放行复查记录发现。报告人：汪幸轶"/>
    <s v="现场纠正处理，班组通报"/>
    <s v="汪幸轶"/>
    <s v="浦C"/>
    <x v="36"/>
    <x v="93"/>
    <x v="1"/>
    <m/>
    <s v="任佳乐"/>
    <m/>
    <m/>
    <x v="3"/>
    <e v="#N/A"/>
    <e v="#N/A"/>
    <x v="3"/>
    <e v="#N/A"/>
    <e v="#N/A"/>
  </r>
  <r>
    <n v="661"/>
    <x v="79"/>
    <x v="2"/>
    <s v="浦东C组"/>
    <s v="绕机轮胎见线漏检"/>
    <s v="2019.01.18  B6962，过站，责任人：机械员3邓森，在执行绕机时未发现3号主轮胎肩磨损见线。后放行人员方坤及时发现。报告人：邱丽，邓森"/>
    <s v="现场及时纠正处理，避免了航班延误，班组通报批评"/>
    <s v="邱丽"/>
    <s v="浦C"/>
    <x v="4"/>
    <x v="23"/>
    <x v="1"/>
    <m/>
    <s v="邓森"/>
    <m/>
    <m/>
    <x v="3"/>
    <e v="#N/A"/>
    <e v="#N/A"/>
    <x v="2"/>
    <e v="#N/A"/>
    <e v="#N/A"/>
  </r>
  <r>
    <n v="662"/>
    <x v="79"/>
    <x v="2"/>
    <s v="浦东C组"/>
    <s v="漏看工卡要求，退错航材退库类型"/>
    <s v="2019.01.17,B8315航后 _x000a_责任人：机械师，杨树勇。_x000a_执行左发EGT线束改装工作，阅读工卡不仔细，工卡要求拆下件按不可用件退航材，而责任人最终以可用件退料。_x000a_报告人：杨树勇"/>
    <s v="航材发现问题反馈，后续完成更改，班组通报"/>
    <s v="杨树勇"/>
    <s v="浦C"/>
    <x v="19"/>
    <x v="10"/>
    <x v="1"/>
    <m/>
    <s v="杨树勇"/>
    <m/>
    <m/>
    <x v="2"/>
    <e v="#N/A"/>
    <e v="#N/A"/>
    <x v="4"/>
    <e v="#N/A"/>
    <e v="#N/A"/>
  </r>
  <r>
    <n v="663"/>
    <x v="79"/>
    <x v="2"/>
    <s v="浦东C组"/>
    <s v="复查发现工卡温度项填写错误"/>
    <s v="20190118，B-6381四小时，责任人：机械员1刘永得。复查发现工卡温度项填写错误，已提醒修改，报告人:徐海"/>
    <s v="现场纠正处理"/>
    <s v="徐海"/>
    <s v="浦C"/>
    <x v="5"/>
    <x v="5"/>
    <x v="1"/>
    <m/>
    <s v="刘永得"/>
    <m/>
    <m/>
    <x v="1"/>
    <e v="#N/A"/>
    <e v="#N/A"/>
    <x v="3"/>
    <e v="#N/A"/>
    <e v="#N/A"/>
  </r>
  <r>
    <n v="664"/>
    <x v="79"/>
    <x v="2"/>
    <s v="浦东C组"/>
    <s v="复查发现航后工卡一项漏勾"/>
    <s v="20190117，6396航后，责任人：机一翁少康，航后工卡漏勾，报告人：付双双"/>
    <s v="现场纠正处理，班组通报"/>
    <s v="付双双"/>
    <s v="浦C"/>
    <x v="5"/>
    <x v="5"/>
    <x v="1"/>
    <m/>
    <s v="翁少康"/>
    <m/>
    <m/>
    <x v="6"/>
    <e v="#N/A"/>
    <e v="#N/A"/>
    <x v="3"/>
    <e v="#N/A"/>
    <e v="#N/A"/>
  </r>
  <r>
    <n v="665"/>
    <x v="79"/>
    <x v="2"/>
    <s v="浦东C组"/>
    <s v="复查发现FLB滑油添加量填写错误"/>
    <s v="2019.01.17  B-6861航后，责任人：机械员3谢志权，_x000a_添加完滑油，在FLB上填写错误，将加油量栏直接划掉，后放行检查发现并及时修改。报告人：赵江涛！"/>
    <s v="现场纠正处理"/>
    <s v="赵江涛"/>
    <s v="浦C"/>
    <x v="5"/>
    <x v="4"/>
    <x v="1"/>
    <m/>
    <s v="谢志权"/>
    <m/>
    <m/>
    <x v="4"/>
    <e v="#N/A"/>
    <e v="#N/A"/>
    <x v="2"/>
    <e v="#N/A"/>
    <e v="#N/A"/>
  </r>
  <r>
    <n v="666"/>
    <x v="79"/>
    <x v="2"/>
    <s v="浦东C组"/>
    <s v="复查发现收尾吸油棉遗留"/>
    <s v="2019.01.17，B8536航后，责任人：机械员2邓森，在完成水系统消毒工作后，将一块吸油棉遗忘在后厨房的地上，放行复查发现，报告人：汪幸轶"/>
    <s v="现场纠正处理，班组通报批评"/>
    <s v="汪幸轶"/>
    <s v="浦C"/>
    <x v="3"/>
    <x v="13"/>
    <x v="1"/>
    <m/>
    <s v="邓森"/>
    <m/>
    <m/>
    <x v="3"/>
    <e v="#N/A"/>
    <e v="#N/A"/>
    <x v="2"/>
    <e v="#N/A"/>
    <e v="#N/A"/>
  </r>
  <r>
    <n v="667"/>
    <x v="79"/>
    <x v="2"/>
    <s v="浦东C组"/>
    <s v="复查发现误将航班信息采集表放行时间划掉"/>
    <s v="2019.01.17  B-6963航后，机械员3郭教育填写航班信息采集信息，勿把航后放行时间划掉，后放行检查发现并提醒修改。报告人：赵江涛！"/>
    <s v="现场纠正处理"/>
    <s v="赵江涛"/>
    <s v="浦C"/>
    <x v="32"/>
    <x v="2"/>
    <x v="2"/>
    <m/>
    <s v="郭教育"/>
    <m/>
    <m/>
    <x v="4"/>
    <e v="#N/A"/>
    <e v="#N/A"/>
    <x v="2"/>
    <e v="#N/A"/>
    <e v="#N/A"/>
  </r>
  <r>
    <n v="668"/>
    <x v="80"/>
    <x v="1"/>
    <s v="浦东B组"/>
    <s v="主轮轮挡挡在轮胎内侧"/>
    <s v="2019.01.19.   B8068，桥位805，学员陈俊发在挡主轮轮挡时将轮挡挡在轮胎内侧，放行在另一侧挡轮挡时发现立刻现场纠正"/>
    <m/>
    <s v="刘文正"/>
    <s v="浦B"/>
    <x v="8"/>
    <x v="25"/>
    <x v="2"/>
    <m/>
    <s v="陈俊发"/>
    <m/>
    <m/>
    <x v="0"/>
    <e v="#N/A"/>
    <e v="#N/A"/>
    <x v="0"/>
    <e v="#N/A"/>
    <e v="#N/A"/>
  </r>
  <r>
    <n v="669"/>
    <x v="80"/>
    <x v="1"/>
    <s v="浦东B组"/>
    <s v="起飞灯安装不正确"/>
    <s v="2019.01.20，B-6963，桥位598，机械员汪龙在安装起飞灯，将卡箍方向安装错误，发现后纠正，提醒他以后安装完后查看卡箍方向，并与其他滑行的、转弯灯对比"/>
    <m/>
    <s v="施海峰"/>
    <s v="浦B"/>
    <x v="19"/>
    <x v="39"/>
    <x v="2"/>
    <m/>
    <s v="汪龙"/>
    <m/>
    <m/>
    <x v="15"/>
    <e v="#N/A"/>
    <e v="#N/A"/>
    <x v="5"/>
    <e v="#N/A"/>
    <e v="#N/A"/>
  </r>
  <r>
    <n v="670"/>
    <x v="80"/>
    <x v="1"/>
    <s v="浦东B组"/>
    <s v="航后TLB写本依据书写错误"/>
    <s v="2019.01.20   B6962，桥位86.机械员杨才辉写TLB,依据应该写MEL30-21-01B,他写成MEL30-21-00，放行复查时发现并改正。"/>
    <m/>
    <s v="刘文正"/>
    <s v="浦B"/>
    <x v="5"/>
    <x v="4"/>
    <x v="1"/>
    <m/>
    <s v="杨才辉"/>
    <m/>
    <m/>
    <x v="17"/>
    <e v="#N/A"/>
    <e v="#N/A"/>
    <x v="4"/>
    <e v="#N/A"/>
    <e v="#N/A"/>
  </r>
  <r>
    <n v="671"/>
    <x v="81"/>
    <x v="1"/>
    <s v="浦东B组"/>
    <s v="短停黄系统勤务盖板内挂绳裸露未发现"/>
    <s v="1.23日短停8457飞机傅忠意短停绕机未发现黄系统勤务盖板内挂绳裸露在外，放行发现后及时纠正"/>
    <s v="放行发现后及时向当机机械员指出并将绳子放回。"/>
    <s v="盛渊杰"/>
    <s v="浦B"/>
    <x v="4"/>
    <x v="23"/>
    <x v="1"/>
    <m/>
    <s v="傅忠意"/>
    <m/>
    <m/>
    <x v="14"/>
    <e v="#N/A"/>
    <e v="#N/A"/>
    <x v="3"/>
    <e v="#N/A"/>
    <e v="#N/A"/>
  </r>
  <r>
    <n v="672"/>
    <x v="81"/>
    <x v="1"/>
    <s v="浦东B组"/>
    <s v="航后刹车防尘帽缺少未发现"/>
    <s v="1.20日航后6965飞机机械员王昊放行盛渊杰航后检查未发现一个刹车防尘帽缺失，后航前放行绕机时发现"/>
    <s v="航前放行绕机发现并及时补充"/>
    <s v="盛渊杰"/>
    <s v="浦B"/>
    <x v="4"/>
    <x v="23"/>
    <x v="1"/>
    <m/>
    <s v="王昊"/>
    <s v="盛渊杰"/>
    <m/>
    <x v="18"/>
    <s v="B4"/>
    <e v="#N/A"/>
    <x v="3"/>
    <s v="放行"/>
    <e v="#N/A"/>
  </r>
  <r>
    <n v="673"/>
    <x v="82"/>
    <x v="3"/>
    <s v="浦东D组"/>
    <s v="梯架未锁到位"/>
    <s v="1.18   6861航后，执行勤务推梯架后，只有一侧锁定装置锁定   张瑞炎"/>
    <s v="放行检查发现并纠正，班组宣贯，小组教育学习梯架操作规范"/>
    <s v="黄艺凯"/>
    <s v="浦D"/>
    <x v="9"/>
    <x v="107"/>
    <x v="1"/>
    <m/>
    <s v="张瑞炎"/>
    <m/>
    <m/>
    <x v="9"/>
    <e v="#N/A"/>
    <e v="#N/A"/>
    <x v="1"/>
    <e v="#N/A"/>
    <e v="#N/A"/>
  </r>
  <r>
    <n v="674"/>
    <x v="82"/>
    <x v="3"/>
    <s v="浦东D组"/>
    <s v="发动机风扇包皮未按要求套尖角保护套"/>
    <s v="1.22  6861航后，左发工作开风扇包皮，为按要求套尖角保护套    姚磊"/>
    <s v="放行检查发现并纠正，小组宣贯教育"/>
    <s v="李剑林"/>
    <s v="浦D"/>
    <x v="7"/>
    <x v="28"/>
    <x v="2"/>
    <m/>
    <s v="姚磊"/>
    <m/>
    <m/>
    <x v="13"/>
    <e v="#N/A"/>
    <e v="#N/A"/>
    <x v="2"/>
    <e v="#N/A"/>
    <e v="#N/A"/>
  </r>
  <r>
    <n v="675"/>
    <x v="82"/>
    <x v="2"/>
    <s v="浦东C组"/>
    <s v="工卡签署有误"/>
    <s v="2019.01.21   B-8068航后  责任人：机械员2黄家彪_x000a_执行清洁烤箱工作，  未选择飞机有效性，导致工卡填写错误，后放行检查发现并修改。报告人：赵江涛。"/>
    <s v="现场纠正处理，班组通报"/>
    <s v="赵江涛"/>
    <s v="浦C"/>
    <x v="21"/>
    <x v="52"/>
    <x v="1"/>
    <m/>
    <s v="黄家彪"/>
    <m/>
    <m/>
    <x v="4"/>
    <e v="#N/A"/>
    <e v="#N/A"/>
    <x v="5"/>
    <e v="#N/A"/>
    <e v="#N/A"/>
  </r>
  <r>
    <n v="676"/>
    <x v="82"/>
    <x v="2"/>
    <s v="浦东C组"/>
    <s v="开展工作前发现工卡遗忘办公室"/>
    <s v="2019.1.21，B6338航后 责任人：机械员3付杨凯_x000a_未妥善保管和清点工卡，导致一份600FH工卡遗忘在办公室。报告人，倪侃"/>
    <s v="现场及时补送，班组通报"/>
    <s v="倪侃"/>
    <s v="浦C"/>
    <x v="21"/>
    <x v="108"/>
    <x v="2"/>
    <m/>
    <s v="付阳凯"/>
    <m/>
    <m/>
    <x v="1"/>
    <e v="#N/A"/>
    <e v="#N/A"/>
    <x v="2"/>
    <e v="#N/A"/>
    <e v="#N/A"/>
  </r>
  <r>
    <n v="677"/>
    <x v="82"/>
    <x v="2"/>
    <s v="浦东C组"/>
    <s v="机坪检查漏检FOD"/>
    <s v="20190124，B-6619 短停 责任人：机械员1张波机_x000a_坪检查不够仔细，未发现容易扎伤轮胎的FOD,放行复检发现，已提醒以后注意检查，报告人：徐海"/>
    <s v="现场纠正处理，班组通报"/>
    <s v="徐海"/>
    <s v="浦C"/>
    <x v="8"/>
    <x v="34"/>
    <x v="1"/>
    <m/>
    <s v="张波"/>
    <m/>
    <m/>
    <x v="5"/>
    <e v="#N/A"/>
    <e v="#N/A"/>
    <x v="3"/>
    <e v="#N/A"/>
    <e v="#N/A"/>
  </r>
  <r>
    <n v="678"/>
    <x v="82"/>
    <x v="3"/>
    <s v="浦东D组"/>
    <s v="控制员排班问题"/>
    <s v="1.22  1645四小时过站，控制员排班四人接机未提前安排好，导致接飞机人员紧张   马海兵"/>
    <s v="控制员主控检查发现并立即协调人员接机，后飞机顺利四人接下"/>
    <s v="董建成"/>
    <s v="浦D"/>
    <x v="8"/>
    <x v="7"/>
    <x v="1"/>
    <m/>
    <s v="马海兵"/>
    <m/>
    <m/>
    <x v="9"/>
    <e v="#N/A"/>
    <e v="#N/A"/>
    <x v="3"/>
    <e v="#N/A"/>
    <e v="#N/A"/>
  </r>
  <r>
    <n v="679"/>
    <x v="82"/>
    <x v="2"/>
    <s v="浦东C组"/>
    <s v="航后漏检缺少一根婴儿安全带"/>
    <s v="20190122，1002航前 责任人：机械员一陈振_x000a_乘务员发现后舱缺少一根婴儿安全带，航后清点应急设备学员刘浪，清点不到位，工作不仔细！报告人：付双双"/>
    <s v="现场纠正处理，班组通报"/>
    <s v="付双双"/>
    <s v="浦C"/>
    <x v="4"/>
    <x v="23"/>
    <x v="1"/>
    <m/>
    <s v="陈振"/>
    <m/>
    <m/>
    <x v="1"/>
    <e v="#N/A"/>
    <e v="#N/A"/>
    <x v="3"/>
    <e v="#N/A"/>
    <e v="#N/A"/>
  </r>
  <r>
    <n v="680"/>
    <x v="82"/>
    <x v="3"/>
    <s v="浦东D组"/>
    <s v="航后轮子扎伤未检查出"/>
    <s v="1.18   8317航后，绕机检查未检查出二号主轮扎伤，   付斌"/>
    <s v="航前放行检查发现并组织当事人更换，班组宣贯，加强绕机检查规范培训，航后重点巡查"/>
    <s v="李剑林"/>
    <s v="浦D"/>
    <x v="4"/>
    <x v="23"/>
    <x v="1"/>
    <m/>
    <s v="付斌"/>
    <m/>
    <m/>
    <x v="13"/>
    <e v="#N/A"/>
    <e v="#N/A"/>
    <x v="2"/>
    <e v="#N/A"/>
    <e v="#N/A"/>
  </r>
  <r>
    <n v="681"/>
    <x v="82"/>
    <x v="2"/>
    <s v="浦东C组"/>
    <s v="打保险丝质量不过关"/>
    <s v="20190122，6768航后，责任人：机械员一高雨_x000a_孔探堵头打保险，保险过松，需要返工，造成工时浪费！报告人：付双双"/>
    <s v="现场纠正处理，班组通报交流"/>
    <s v="付双双"/>
    <s v="浦C"/>
    <x v="19"/>
    <x v="59"/>
    <x v="2"/>
    <m/>
    <s v="高雨"/>
    <m/>
    <m/>
    <x v="6"/>
    <e v="#N/A"/>
    <e v="#N/A"/>
    <x v="3"/>
    <e v="#N/A"/>
    <e v="#N/A"/>
  </r>
  <r>
    <n v="682"/>
    <x v="82"/>
    <x v="2"/>
    <s v="浦东C组"/>
    <s v="放行复查发现短停工卡温度项计算错误"/>
    <s v="20190124，B-6619短停 责任人：机械员1张波_x000a_短停工卡温度项计算错误，放行复查发现已提醒修改，报告人：徐海"/>
    <s v="现场纠正处理，班组通报"/>
    <s v="徐海"/>
    <s v="浦C"/>
    <x v="5"/>
    <x v="5"/>
    <x v="1"/>
    <m/>
    <s v="张波"/>
    <m/>
    <m/>
    <x v="5"/>
    <e v="#N/A"/>
    <e v="#N/A"/>
    <x v="3"/>
    <e v="#N/A"/>
    <e v="#N/A"/>
  </r>
  <r>
    <n v="683"/>
    <x v="82"/>
    <x v="2"/>
    <s v="浦东C组"/>
    <s v="放行复查周检工卡发现漏签"/>
    <s v="2019.1.21晚夜班 B-6340飞机 放行复查发现周检工卡有一项漏签   责任人 机三汪挺，"/>
    <s v="现场纠正处理，班组通报"/>
    <s v="许庆金"/>
    <s v="浦C"/>
    <x v="5"/>
    <x v="5"/>
    <x v="1"/>
    <m/>
    <s v="汪挺"/>
    <m/>
    <m/>
    <x v="2"/>
    <e v="#N/A"/>
    <e v="#N/A"/>
    <x v="2"/>
    <e v="#N/A"/>
    <e v="#N/A"/>
  </r>
  <r>
    <n v="684"/>
    <x v="82"/>
    <x v="3"/>
    <s v="南京B组"/>
    <s v="B-1808飞机航前发现起落架勤务未签署"/>
    <s v="1月25日航前交接B组B-1808飞机，发现吴森华已经完成了起落架镜面勤务，但是工卡未签署"/>
    <s v="航前交接发现已经补签"/>
    <s v="杨明伟"/>
    <s v="南D"/>
    <x v="5"/>
    <x v="70"/>
    <x v="2"/>
    <m/>
    <s v="N/A"/>
    <m/>
    <m/>
    <x v="0"/>
    <e v="#N/A"/>
    <e v="#N/A"/>
    <x v="0"/>
    <e v="#N/A"/>
    <e v="#N/A"/>
  </r>
  <r>
    <n v="685"/>
    <x v="82"/>
    <x v="2"/>
    <s v="浦东C组"/>
    <s v="航后补充工作单签署有误"/>
    <s v="20190122，B-8235航后，责任人：机械员1刘永德_x000a_航后补充工作单签署有误，报告人：倪志军"/>
    <s v="现场纠正处理，班组通报"/>
    <s v="倪志军"/>
    <s v="浦C"/>
    <x v="32"/>
    <x v="67"/>
    <x v="2"/>
    <m/>
    <s v="刘永得"/>
    <m/>
    <m/>
    <x v="1"/>
    <e v="#N/A"/>
    <e v="#N/A"/>
    <x v="3"/>
    <e v="#N/A"/>
    <e v="#N/A"/>
  </r>
  <r>
    <n v="686"/>
    <x v="83"/>
    <x v="0"/>
    <s v="浦东A组"/>
    <s v="新件有损伤"/>
    <s v="1月15日8537 飞机技术员1杨文斌领用新件（副驾侧）座椅上部扶手盖前未仔细核对，新件有损伤，安装好后放行人员放飞机时候发现扶手盖处于松动状态，后及时纠正，重新领件更换，分析，该技术员工作准备航材检查确认不到位，措施，小组内带教观察。"/>
    <s v="措施，小组内带教观察。"/>
    <s v="郁雨峰"/>
    <s v="浦A"/>
    <x v="13"/>
    <x v="71"/>
    <x v="2"/>
    <m/>
    <s v="杨文斌"/>
    <m/>
    <m/>
    <x v="19"/>
    <e v="#N/A"/>
    <e v="#N/A"/>
    <x v="3"/>
    <e v="#N/A"/>
    <e v="#N/A"/>
  </r>
  <r>
    <n v="687"/>
    <x v="83"/>
    <x v="0"/>
    <s v="浦东A组"/>
    <s v="工卡准备不足"/>
    <s v="1月23日技术员1乐森成6966飞机桥位590。办公室准备工作，在拿换轮子刹车的附加工卡时没仔细看，工卡只有封面一页，没有内容签署项页。分析：该技术员工作准备不到位。"/>
    <s v="措施：小组重点监控带教，对其个人提出工作注意及任务要求。"/>
    <s v="陈成良"/>
    <s v="浦A"/>
    <x v="21"/>
    <x v="30"/>
    <x v="1"/>
    <m/>
    <s v="乐森成"/>
    <m/>
    <m/>
    <x v="23"/>
    <e v="#N/A"/>
    <e v="#N/A"/>
    <x v="3"/>
    <e v="#N/A"/>
    <e v="#N/A"/>
  </r>
  <r>
    <n v="688"/>
    <x v="83"/>
    <x v="0"/>
    <s v="浦东A组"/>
    <s v="飞机超过停机线"/>
    <s v="1月11日6670 飞机信号员胡继康指挥飞机进港时打叉手势慢导致飞机超过停几线大约1m，分析，该技术员接机行为出现偏差，措施，小组下个班对胡继康的接机规范和绕机规范做考核。"/>
    <s v="措施，小组下个班对胡继康的接机规范和绕机规范做考核。"/>
    <s v="郁雨峰"/>
    <s v="浦A"/>
    <x v="8"/>
    <x v="47"/>
    <x v="1"/>
    <m/>
    <s v="胡继康"/>
    <m/>
    <m/>
    <x v="22"/>
    <e v="#N/A"/>
    <e v="#N/A"/>
    <x v="3"/>
    <e v="#N/A"/>
    <e v="#N/A"/>
  </r>
  <r>
    <n v="689"/>
    <x v="83"/>
    <x v="0"/>
    <s v="浦东A组"/>
    <s v="机坪Fod检查不认真"/>
    <s v="1月4日95号桥8317飞机，技术员卞伟杰未按规定做好航空器入位前检查，仅查看了机坪的一小部分区域。分析，技术员卞伟杰未认真执行机坪Fod检查，"/>
    <s v="措施，小组加强对该技术员带教，取消其一年晋级机会，让他重新认真学习接机程序。"/>
    <s v="黎驰"/>
    <s v="浦A"/>
    <x v="8"/>
    <x v="34"/>
    <x v="1"/>
    <m/>
    <s v="卞伟杰"/>
    <m/>
    <m/>
    <x v="20"/>
    <e v="#N/A"/>
    <e v="#N/A"/>
    <x v="3"/>
    <e v="#N/A"/>
    <e v="#N/A"/>
  </r>
  <r>
    <n v="690"/>
    <x v="83"/>
    <x v="0"/>
    <s v="浦东A组"/>
    <s v="左发撑杆红色圈露出来"/>
    <s v="1月24日四小时6948飞机周检完成后，左发撑杆红色圈露出来，机械员陈方影没有复查到位，分析，该技术员工作执行复检不到位。"/>
    <s v="措施：小组加强引导，对个人工作执行不到位提出批评。"/>
    <s v="林光景"/>
    <s v="浦A"/>
    <x v="4"/>
    <x v="23"/>
    <x v="1"/>
    <m/>
    <s v="陈方影"/>
    <m/>
    <m/>
    <x v="20"/>
    <e v="#N/A"/>
    <e v="#N/A"/>
    <x v="4"/>
    <e v="#N/A"/>
    <e v="#N/A"/>
  </r>
  <r>
    <n v="691"/>
    <x v="83"/>
    <x v="0"/>
    <s v="浦东A组"/>
    <s v="航后工作未提前借放水桶"/>
    <s v="1月23日6381飞机技术员2计海强航后工作未提前借放水桶，飞机落地超过45分钟未放水，分析：该技术员出去接飞机未提前借放水桶，导致工作执行不到位。"/>
    <s v="措施：对个人工作行为习惯提出批评，要求其航后工作提前做好预判，小组加强带教。"/>
    <s v="黎驰"/>
    <s v="浦A"/>
    <x v="4"/>
    <x v="79"/>
    <x v="2"/>
    <m/>
    <s v="计海强"/>
    <m/>
    <m/>
    <x v="21"/>
    <e v="#N/A"/>
    <e v="#N/A"/>
    <x v="5"/>
    <e v="#N/A"/>
    <e v="#N/A"/>
  </r>
  <r>
    <n v="692"/>
    <x v="83"/>
    <x v="0"/>
    <s v="浦东A组"/>
    <s v="挂签疏忽遗漏忘填写姓名"/>
    <s v="1月23日1646飞机航后有更换刹车组件工作，技术员3李国振更换刹车后，挂签未及时签署姓名，发现后纠正，分析：该技术员工作挂签疏忽遗漏忘填写姓名，工作收尾不到位，措施：小组对其个人加强带教监控。"/>
    <s v="措施：小组对其个人加强带教监控。"/>
    <s v="黎驰"/>
    <s v="浦A"/>
    <x v="35"/>
    <x v="109"/>
    <x v="0"/>
    <m/>
    <s v="李国振"/>
    <m/>
    <m/>
    <x v="19"/>
    <e v="#N/A"/>
    <e v="#N/A"/>
    <x v="2"/>
    <e v="#N/A"/>
    <e v="#N/A"/>
  </r>
  <r>
    <n v="693"/>
    <x v="83"/>
    <x v="0"/>
    <s v="浦东A组"/>
    <s v="工作准备不到位"/>
    <s v="1月11日8539飞机技术员3周思轶执行更换液压管卡箍时候工作准备不到位，拆装右发灭火瓶时候把下面支架板一起拆下来，自己发现错误，当场恢复支架板，分析，该技术员工作执行种出现偏差，工作经验和能力有欠缺，措施，小组加强对该人员工作经验和能力带教，要求该人员认真分析工卡，遇到问题要举手。"/>
    <s v="措施，小组加强对该人员工作经验和能力带教，要求该人员认真分析工卡，遇到问题要举手。"/>
    <s v="林光景"/>
    <s v="浦A"/>
    <x v="19"/>
    <x v="39"/>
    <x v="2"/>
    <m/>
    <s v="周思轶"/>
    <m/>
    <m/>
    <x v="20"/>
    <e v="#N/A"/>
    <e v="#N/A"/>
    <x v="2"/>
    <e v="#N/A"/>
    <e v="#N/A"/>
  </r>
  <r>
    <n v="694"/>
    <x v="83"/>
    <x v="0"/>
    <s v="浦东A组"/>
    <s v="右发中下燃油管卡箍螺钉装反"/>
    <s v="1月19日6640飞机航后检查发现右发中下燃油管卡箍螺钉装反，后续按照手册正确安装。"/>
    <s v="后续按照手册正确安装。"/>
    <s v="林光景"/>
    <s v="浦A"/>
    <x v="0"/>
    <x v="0"/>
    <x v="0"/>
    <m/>
    <s v="N/A"/>
    <m/>
    <m/>
    <x v="0"/>
    <e v="#N/A"/>
    <e v="#N/A"/>
    <x v="0"/>
    <e v="#N/A"/>
    <e v="#N/A"/>
  </r>
  <r>
    <n v="695"/>
    <x v="83"/>
    <x v="0"/>
    <s v="浦东A组"/>
    <s v="将机组写的一个本作废"/>
    <s v="1月14日1808飞机短停检查CLB记录时，发现机务在2018年12月19日将机组写的一个本作废，CLB编号10053441，此也记录为该记录本的第一页，旧本也已经拿下飞机，且该页记录本上也未发现处理措施项目。"/>
    <s v="已记录"/>
    <s v="肖君辉"/>
    <s v="浦A"/>
    <x v="0"/>
    <x v="0"/>
    <x v="0"/>
    <m/>
    <s v="N/A"/>
    <m/>
    <m/>
    <x v="0"/>
    <e v="#N/A"/>
    <e v="#N/A"/>
    <x v="0"/>
    <e v="#N/A"/>
    <e v="#N/A"/>
  </r>
  <r>
    <n v="696"/>
    <x v="83"/>
    <x v="0"/>
    <s v="浦东A组"/>
    <s v="地面空调盖板锁扣没恢复到位"/>
    <s v="1月14日6338飞机短停机械员2赵奔发现地面空调盖板锁扣没恢复到位，检查锁扣正常后，恢复盖好。"/>
    <s v="检查锁扣正常后，恢复盖好。"/>
    <s v="赵奔"/>
    <s v="浦A"/>
    <x v="0"/>
    <x v="0"/>
    <x v="0"/>
    <m/>
    <s v="赵奔"/>
    <m/>
    <m/>
    <x v="21"/>
    <e v="#N/A"/>
    <e v="#N/A"/>
    <x v="5"/>
    <e v="#N/A"/>
    <e v="#N/A"/>
  </r>
  <r>
    <n v="697"/>
    <x v="83"/>
    <x v="0"/>
    <s v="浦东A组"/>
    <s v="主轮防尘罩安装错误"/>
    <s v="1月10日短停检查发现1681飞机4号主轮防尘罩安装错误，胎压预留孔露出应该是盖住的，短停依据AMM工卡恢复并打力矩。"/>
    <s v="短停依据AMM工卡恢复并打力矩。"/>
    <s v="粟健华"/>
    <s v="浦A"/>
    <x v="0"/>
    <x v="0"/>
    <x v="0"/>
    <m/>
    <s v="N/A"/>
    <m/>
    <m/>
    <x v="0"/>
    <e v="#N/A"/>
    <e v="#N/A"/>
    <x v="0"/>
    <e v="#N/A"/>
    <e v="#N/A"/>
  </r>
  <r>
    <n v="698"/>
    <x v="83"/>
    <x v="0"/>
    <s v="浦东A组"/>
    <s v="工作主动性不足"/>
    <s v="1月23日技术员1陆愔祺，8540飞机桥位92，航后检查感觉刹车长度不够，报告了放行，没有测量具体值，中途没有跟进，发现后告知陆愔琪去借尺测量，才把照片和数据报给放行。分析：该技术员工作主动性不足，发现问题没有跟踪处理。"/>
    <s v="措施：小组加强带教引导，对其错误行为提出批评。"/>
    <s v="陈成良"/>
    <s v="浦A"/>
    <x v="32"/>
    <x v="77"/>
    <x v="2"/>
    <m/>
    <s v="陆愔祺"/>
    <m/>
    <m/>
    <x v="23"/>
    <e v="#N/A"/>
    <e v="#N/A"/>
    <x v="3"/>
    <e v="#N/A"/>
    <e v="#N/A"/>
  </r>
  <r>
    <n v="699"/>
    <x v="84"/>
    <x v="1"/>
    <s v="浦东B组"/>
    <s v="短停机坪FOD检查不到位"/>
    <s v="2019.01.23，B-8536，机位80.机械员林子涵，短停到位后检查机坪FOD，后由于大风刮来FOD,检查不仔细,未时时关注机坪FOD,纠正后重新检查。"/>
    <m/>
    <s v="施海峰"/>
    <s v="浦B"/>
    <x v="8"/>
    <x v="34"/>
    <x v="1"/>
    <m/>
    <s v="林子涵"/>
    <m/>
    <m/>
    <x v="15"/>
    <e v="#N/A"/>
    <e v="#N/A"/>
    <x v="5"/>
    <e v="#N/A"/>
    <e v="#N/A"/>
  </r>
  <r>
    <n v="700"/>
    <x v="84"/>
    <x v="1"/>
    <s v="浦东B组"/>
    <s v="FAP应急灯光按钮未关闭"/>
    <s v="2019.01.24，B-9957,桥位811，机械员刘斌在检查客舱应急灯光后交代学员冯龙岗关闭FAP应急灯光按钮，学员检查完客舱后未及时关闭FAP应急灯光按钮，后交代学员及时纠正错误。"/>
    <m/>
    <s v="施海峰"/>
    <s v="浦B"/>
    <x v="4"/>
    <x v="13"/>
    <x v="1"/>
    <m/>
    <s v="冯龙岗"/>
    <m/>
    <m/>
    <x v="17"/>
    <e v="#N/A"/>
    <e v="#N/A"/>
    <x v="1"/>
    <e v="#N/A"/>
    <e v="#N/A"/>
  </r>
  <r>
    <n v="701"/>
    <x v="85"/>
    <x v="2"/>
    <s v="浦东C组"/>
    <s v="刹车防尘帽丢失漏检"/>
    <s v="20190125 8955航后，责任人机一张波，绕机检查未发现4号刹车防尘帽丢失一个，后放行绕机发现并告知。报告人：方坤"/>
    <s v="通知控制员领件安装，班组通报"/>
    <s v="方坤"/>
    <s v="浦C"/>
    <x v="4"/>
    <x v="23"/>
    <x v="1"/>
    <m/>
    <s v="张波"/>
    <m/>
    <m/>
    <x v="5"/>
    <e v="#N/A"/>
    <e v="#N/A"/>
    <x v="3"/>
    <e v="#N/A"/>
    <e v="#N/A"/>
  </r>
  <r>
    <n v="702"/>
    <x v="85"/>
    <x v="2"/>
    <s v="浦东C组"/>
    <s v="当机机械员未复查勤务"/>
    <s v="2019.01.25 B-304h航后学员擦镜面不到位 机械员未复查右主起镜面    _x000a_责任人机一石德宝 学员巩传瑞 上报人 冯晨"/>
    <s v="现场纠正处理，对学员、机械员当场作出批评，班组通报"/>
    <s v="冯晨"/>
    <s v="浦C"/>
    <x v="4"/>
    <x v="10"/>
    <x v="1"/>
    <m/>
    <s v="巩传瑞"/>
    <m/>
    <m/>
    <x v="4"/>
    <e v="#N/A"/>
    <e v="#N/A"/>
    <x v="1"/>
    <e v="#N/A"/>
    <e v="#N/A"/>
  </r>
  <r>
    <n v="703"/>
    <x v="86"/>
    <x v="1"/>
    <s v="浦东B组"/>
    <s v="航后耳机包放在轮子右侧地面，为铺吸油棉保护"/>
    <s v="2019.01.28，B1871,桥位812，机械员尼桑，肖贵炜做航后工作时将耳机包放在轮子右侧地面，为铺吸油棉保护。后下雨未意识到，放行人员发现后及时纠正。"/>
    <m/>
    <s v="刘文正"/>
    <s v="浦B"/>
    <x v="23"/>
    <x v="53"/>
    <x v="1"/>
    <m/>
    <s v="倪桑"/>
    <s v="肖贵炜"/>
    <m/>
    <x v="15"/>
    <s v="B1"/>
    <e v="#N/A"/>
    <x v="3"/>
    <s v="放行"/>
    <e v="#N/A"/>
  </r>
  <r>
    <n v="704"/>
    <x v="87"/>
    <x v="0"/>
    <s v="浦东A组"/>
    <s v="依坐牵引杆"/>
    <s v="1月23日夜班桥位92，技术员1陆愔祺航前送飞机等待过程中，依坐牵引杆，发现后制止。分析，该技术员工作规范存在问题，"/>
    <s v="措施，提醒个人注意自己工作中的行为规范，小组加强对其个人带教监督。"/>
    <s v="张林涛"/>
    <s v="浦A"/>
    <x v="23"/>
    <x v="84"/>
    <x v="2"/>
    <m/>
    <s v="陆愔祺"/>
    <m/>
    <m/>
    <x v="23"/>
    <e v="#N/A"/>
    <e v="#N/A"/>
    <x v="3"/>
    <e v="#N/A"/>
    <e v="#N/A"/>
  </r>
  <r>
    <n v="705"/>
    <x v="87"/>
    <x v="0"/>
    <s v="浦东A组"/>
    <s v="对工卡最后一次经停主机地的飞机加滑油至18还不清楚"/>
    <s v="1月30日技术员1李泽，6921，84短停对飞行大于四小时（乌鲁木齐）和航后飞外站最后一次经停主机地的飞机加滑油至18，还不清楚，现场教育纠正。分析:夜班四小时工作值班员会专项控制，通常安排技术员3执行，导致技术员2 1对相关工作要求不够明确。"/>
    <s v="措施:春运期间白班也出现四小时工作，各小组对技术员1 2做四小时飞机和最后一次经停基地飞机的附加工卡内容和勤务要求标准做带教学习。"/>
    <s v="肖俊辉"/>
    <s v="浦A"/>
    <x v="13"/>
    <x v="12"/>
    <x v="2"/>
    <m/>
    <s v="李泽"/>
    <m/>
    <m/>
    <x v="21"/>
    <e v="#N/A"/>
    <e v="#N/A"/>
    <x v="3"/>
    <e v="#N/A"/>
    <e v="#N/A"/>
  </r>
  <r>
    <n v="706"/>
    <x v="87"/>
    <x v="0"/>
    <s v="浦东A组"/>
    <s v="未提前了解飞机状态"/>
    <s v="1月30日1645四小时卞伟杰绕机检查发现发动机的红色条形警示牌缺损，但是没有查看已办FC单内容，差点导致重复办单，已纠正 "/>
    <s v="提出批评，小组加强带教"/>
    <s v="粟建华"/>
    <s v="浦A"/>
    <x v="21"/>
    <x v="87"/>
    <x v="1"/>
    <m/>
    <s v="卞伟杰"/>
    <m/>
    <m/>
    <x v="20"/>
    <e v="#N/A"/>
    <e v="#N/A"/>
    <x v="3"/>
    <e v="#N/A"/>
    <e v="#N/A"/>
  </r>
  <r>
    <n v="707"/>
    <x v="87"/>
    <x v="1"/>
    <s v="浦东B组"/>
    <s v="航后工作准备不足"/>
    <s v="2018.2.1日 1647航后张凡更换后舱右侧乘务员手持话筒，工作前准备不足，不知道有拆装工卡，只打印了IPC图纸。"/>
    <s v="放行发现后及时指出，并让其打印拆装工卡。"/>
    <s v="盛渊杰"/>
    <s v="浦B"/>
    <x v="21"/>
    <x v="30"/>
    <x v="1"/>
    <m/>
    <s v="张凡"/>
    <m/>
    <m/>
    <x v="11"/>
    <e v="#N/A"/>
    <e v="#N/A"/>
    <x v="5"/>
    <e v="#N/A"/>
    <e v="#N/A"/>
  </r>
  <r>
    <n v="708"/>
    <x v="87"/>
    <x v="0"/>
    <s v="浦东A组"/>
    <s v="机腹有脏污"/>
    <s v="1月27日6640飞机机腹VHF及后部机腹有脏污，技术员1王健绕机未发现清除，提醒后清除，分析：该技术员绕机检查不到位，清洁飞机脏污意识不到位，"/>
    <s v="措施：小组加强带教引导，做好绕机工作规范。"/>
    <s v="黎驰"/>
    <s v="浦A"/>
    <x v="20"/>
    <x v="110"/>
    <x v="2"/>
    <m/>
    <s v="王健"/>
    <m/>
    <m/>
    <x v="20"/>
    <e v="#N/A"/>
    <e v="#N/A"/>
    <x v="3"/>
    <e v="#N/A"/>
    <e v="#N/A"/>
  </r>
  <r>
    <n v="709"/>
    <x v="87"/>
    <x v="0"/>
    <s v="浦东A组"/>
    <s v="风扇包皮撑杆未收回锁定到位"/>
    <s v="1月30日6395航前，放行人员付金龙检查发现右发风扇包皮撑杆未收回锁定到位，红色警示圈露出。"/>
    <s v="已记录"/>
    <s v="付金龙"/>
    <s v="浦A"/>
    <x v="0"/>
    <x v="0"/>
    <x v="0"/>
    <s v="定检飞机"/>
    <s v="N/A"/>
    <m/>
    <m/>
    <x v="0"/>
    <e v="#N/A"/>
    <e v="#N/A"/>
    <x v="0"/>
    <e v="#N/A"/>
    <e v="#N/A"/>
  </r>
  <r>
    <n v="710"/>
    <x v="87"/>
    <x v="0"/>
    <s v="浦东A组"/>
    <s v="工作者没签字"/>
    <s v="1月30日短停放行人员粟建华检查发现9978飞机，TLB10214173的工作者没签字。"/>
    <s v="已记录"/>
    <s v="粟建华"/>
    <s v="浦A"/>
    <x v="0"/>
    <x v="0"/>
    <x v="0"/>
    <m/>
    <s v="N/A"/>
    <m/>
    <m/>
    <x v="0"/>
    <e v="#N/A"/>
    <e v="#N/A"/>
    <x v="0"/>
    <e v="#N/A"/>
    <e v="#N/A"/>
  </r>
  <r>
    <n v="711"/>
    <x v="87"/>
    <x v="0"/>
    <s v="浦东A组"/>
    <s v="录入了手提氧气瓶的拆装"/>
    <s v="1月30日8459 飞机 CLB10053208编号 填写内容；航后检查前舱咖啡机无渗漏，检查测试正常。应该无拆装记录，但是被别人录入了手提氧气瓶的拆装。  "/>
    <s v="已记录修改"/>
    <s v="王方政"/>
    <s v="浦A"/>
    <x v="0"/>
    <x v="0"/>
    <x v="0"/>
    <m/>
    <s v="N/A"/>
    <m/>
    <m/>
    <x v="0"/>
    <e v="#N/A"/>
    <e v="#N/A"/>
    <x v="0"/>
    <e v="#N/A"/>
    <e v="#N/A"/>
  </r>
  <r>
    <n v="712"/>
    <x v="87"/>
    <x v="0"/>
    <s v="浦东A组"/>
    <s v="修改签署后未签署姓名和填写日期"/>
    <s v="1月27日航后发现1808飞机CLB10053452 ，短停15D座椅钢索坏办理保留，在保留选择是与否选项处，修改签署后未签署姓名和填写日期。"/>
    <s v="已记录"/>
    <s v="阳晶"/>
    <s v="浦A"/>
    <x v="0"/>
    <x v="0"/>
    <x v="0"/>
    <s v="南京"/>
    <s v="N/A"/>
    <m/>
    <m/>
    <x v="0"/>
    <e v="#N/A"/>
    <e v="#N/A"/>
    <x v="0"/>
    <e v="#N/A"/>
    <e v="#N/A"/>
  </r>
  <r>
    <n v="713"/>
    <x v="87"/>
    <x v="0"/>
    <s v="浦东A组"/>
    <s v="锁扣保留修复"/>
    <s v="1月27日6338飞机12DEF行李架锁扣短停已修复TLB10101175，机务维修系统上有12DEF行李架保留单子FC317192，TLB和CLB无办单记录。"/>
    <s v="已记录"/>
    <s v="肖俊辉"/>
    <s v="浦A"/>
    <x v="0"/>
    <x v="0"/>
    <x v="0"/>
    <m/>
    <s v="N/A"/>
    <m/>
    <m/>
    <x v="0"/>
    <e v="#N/A"/>
    <e v="#N/A"/>
    <x v="0"/>
    <e v="#N/A"/>
    <e v="#N/A"/>
  </r>
  <r>
    <n v="714"/>
    <x v="87"/>
    <x v="0"/>
    <s v="浦东A组"/>
    <s v="沟通工作不到位"/>
    <s v="1月27日8587飞机航后落地学员胡文涛完成水箱放水，飞机有周检工作需要完成马桶清洁水已放完，技术员丁帅营未做好与学员之间的工作沟通，已让技术员去办公室取水完成工作。分析，该技术员工作中情景意识不足和沟通工作不到位"/>
    <s v="措施，小组加强带教引导。"/>
    <s v="张林涛"/>
    <s v="浦A"/>
    <x v="32"/>
    <x v="77"/>
    <x v="2"/>
    <m/>
    <s v="丁帅营"/>
    <m/>
    <m/>
    <x v="20"/>
    <e v="#N/A"/>
    <e v="#N/A"/>
    <x v="5"/>
    <e v="#N/A"/>
    <e v="#N/A"/>
  </r>
  <r>
    <n v="715"/>
    <x v="88"/>
    <x v="2"/>
    <s v="浦东C组"/>
    <s v="工卡领用未签"/>
    <s v="2819.02.02  B-8540航后，责任人：机械师曹立营_x000a_航后工卡领用未签字，后放行归还发现，填写领用归还记录。报告人:赵江涛。"/>
    <s v="现场纠正处理，班组通报"/>
    <s v="赵江涛"/>
    <s v="浦C"/>
    <x v="36"/>
    <x v="93"/>
    <x v="1"/>
    <m/>
    <s v="曹立营"/>
    <m/>
    <m/>
    <x v="4"/>
    <e v="#N/A"/>
    <e v="#N/A"/>
    <x v="4"/>
    <e v="#N/A"/>
    <e v="#N/A"/>
  </r>
  <r>
    <n v="716"/>
    <x v="88"/>
    <x v="2"/>
    <s v="浦东C组"/>
    <s v="更换旧FLB忘带下飞机"/>
    <s v="2019.02.02  B-9957航后，责任人：机械员1石德保_x000a_未将换下的旧FLB带下飞机，放行复查发现，拿下飞机。报告人:赵江涛。"/>
    <s v="现场纠正处理"/>
    <s v="赵江涛"/>
    <s v="浦C"/>
    <x v="1"/>
    <x v="60"/>
    <x v="1"/>
    <m/>
    <s v="石德保"/>
    <m/>
    <m/>
    <x v="4"/>
    <e v="#N/A"/>
    <e v="#N/A"/>
    <x v="3"/>
    <e v="#N/A"/>
    <e v="#N/A"/>
  </r>
  <r>
    <n v="717"/>
    <x v="89"/>
    <x v="3"/>
    <s v="浦东D组"/>
    <s v="工具箱使用完未关闭锁好"/>
    <s v="2.7 6619航后，航后工具箱使用完后未关闭锁好，当时下雨，工具淋湿    高洋"/>
    <s v="放行及时发现并纠正，工作者归还工具前，将工具一件一件擦干净，班小组宣贯，特别是特殊天气下工具航材设备现场管控"/>
    <s v="顾迪"/>
    <s v="浦D"/>
    <x v="23"/>
    <x v="84"/>
    <x v="2"/>
    <m/>
    <s v="高洋"/>
    <m/>
    <m/>
    <x v="7"/>
    <e v="#N/A"/>
    <e v="#N/A"/>
    <x v="3"/>
    <e v="#N/A"/>
    <e v="#N/A"/>
  </r>
  <r>
    <n v="718"/>
    <x v="89"/>
    <x v="3"/>
    <s v="浦东D组"/>
    <s v="工具清点不到位"/>
    <s v="2.7 8955航后，工具三清点中，未将工具拿起来检查，导致有两个套筒放在同一个格子里未发现  杨善名"/>
    <s v="放行及时发现并要求重新清点，班小组宣贯，工具三清点要对照清单，并检查工具完好在位"/>
    <s v="胡颖"/>
    <s v="浦D"/>
    <x v="23"/>
    <x v="50"/>
    <x v="1"/>
    <m/>
    <s v="杨善名"/>
    <m/>
    <m/>
    <x v="9"/>
    <e v="#N/A"/>
    <e v="#N/A"/>
    <x v="1"/>
    <e v="#N/A"/>
    <e v="#N/A"/>
  </r>
  <r>
    <n v="719"/>
    <x v="89"/>
    <x v="3"/>
    <s v="浦东D组"/>
    <s v="储压气充气，高度不够未使用梯架，踩气瓶车上"/>
    <s v="1.26  1645航后，储压气充气工作，高度不够未使用梯架，踩气瓶车上  叶东旭"/>
    <s v="小组长发现并当场纠正。班小组宣贯，严禁踩踏工具设备，高度不够，选择合适梯架，安全操作"/>
    <s v="张扬"/>
    <s v="浦D"/>
    <x v="23"/>
    <x v="78"/>
    <x v="1"/>
    <m/>
    <s v="叶东旭"/>
    <m/>
    <m/>
    <x v="9"/>
    <e v="#N/A"/>
    <e v="#N/A"/>
    <x v="2"/>
    <e v="#N/A"/>
    <e v="#N/A"/>
  </r>
  <r>
    <n v="720"/>
    <x v="89"/>
    <x v="3"/>
    <s v="浦东D组"/>
    <s v="未使用合适工具且使用完放未及时归位"/>
    <s v="1.30 6619飞机航后，工作未使用合适工具，临时用客舱氧气释放设备代替，且使用完未及时归位     叶良贵"/>
    <s v="放行及时发现并纠正，班小组宣贯，严禁为途方便使用飞机上设备代替工具，"/>
    <s v="李剑林"/>
    <s v="浦D"/>
    <x v="23"/>
    <x v="78"/>
    <x v="1"/>
    <m/>
    <s v="叶良贵"/>
    <m/>
    <m/>
    <x v="12"/>
    <e v="#N/A"/>
    <e v="#N/A"/>
    <x v="4"/>
    <e v="#N/A"/>
    <e v="#N/A"/>
  </r>
  <r>
    <n v="721"/>
    <x v="89"/>
    <x v="3"/>
    <s v="浦东D组"/>
    <s v="航班更改提前，控制员未及时通知到位"/>
    <s v="1.30 8587航前，由于航班调整，航前时间提前一小时，控制员未及时通知到放行，导致航前放行工作紧张"/>
    <s v="放行及时发现并赶到飞机放行，未影响航班。加强控制员管控，航班或人员调整必须第一时间通知到个人"/>
    <s v="顾迪"/>
    <s v="浦D"/>
    <x v="14"/>
    <x v="14"/>
    <x v="1"/>
    <m/>
    <s v="未填写"/>
    <m/>
    <m/>
    <x v="0"/>
    <e v="#N/A"/>
    <e v="#N/A"/>
    <x v="0"/>
    <e v="#N/A"/>
    <e v="#N/A"/>
  </r>
  <r>
    <n v="722"/>
    <x v="89"/>
    <x v="3"/>
    <s v="浦东D组"/>
    <s v="四人接机，控制员处指挥棒领用归还签署监控不到位"/>
    <s v="1.30   四人接机，控制员处指挥棒领用归还签署监控不到位，容易造成工具失控  董建成，李少华"/>
    <s v="明确控制员职责，指定专人对四人接机使用指挥棒进行控制"/>
    <s v="董建成"/>
    <s v="浦D"/>
    <x v="7"/>
    <x v="63"/>
    <x v="1"/>
    <m/>
    <s v="董建成"/>
    <s v="李少华"/>
    <m/>
    <x v="9"/>
    <s v="D4"/>
    <e v="#N/A"/>
    <x v="5"/>
    <s v="机二"/>
    <e v="#N/A"/>
  </r>
  <r>
    <n v="723"/>
    <x v="89"/>
    <x v="3"/>
    <s v="浦东D组"/>
    <s v="四小时过站，准备工卡错误"/>
    <s v="2.2   四小时过站，准备工卡错误，为准备四小时特殊过站工卡，而是带的短停工卡  李中奇"/>
    <s v="放行及时发现并纠正"/>
    <s v="胡颖"/>
    <s v="浦D"/>
    <x v="21"/>
    <x v="30"/>
    <x v="1"/>
    <m/>
    <s v="李中奇"/>
    <m/>
    <m/>
    <x v="12"/>
    <e v="#N/A"/>
    <e v="#N/A"/>
    <x v="3"/>
    <e v="#N/A"/>
    <e v="#N/A"/>
  </r>
  <r>
    <n v="724"/>
    <x v="89"/>
    <x v="3"/>
    <s v="浦东D组"/>
    <s v="发动机滑油口盖接近盖板未及时关闭"/>
    <s v="2.7 1681航后，由于工作打断，左发滑油勤务执行完未及时关闭滑油口盖接近盖板 张炎"/>
    <s v="放行及时发现并关闭盖板，班小组宣贯，持单操作，严格执行“九字方针”，工作执行彻底，不能操之过急，防止工作中打断，导致工作遗漏未作"/>
    <s v="梁栋"/>
    <s v="浦D"/>
    <x v="4"/>
    <x v="13"/>
    <x v="1"/>
    <m/>
    <s v="张炎"/>
    <m/>
    <m/>
    <x v="8"/>
    <e v="#N/A"/>
    <e v="#N/A"/>
    <x v="1"/>
    <e v="#N/A"/>
    <e v="#N/A"/>
  </r>
  <r>
    <n v="725"/>
    <x v="89"/>
    <x v="3"/>
    <s v="浦东D组"/>
    <s v="航后客舱检查不到位"/>
    <s v="2.7 6921航后，学员客舱检查不到位，救生衣掉落和后舱隔帘止挡块丢失未检查出，机械员复查不到位   徐帅 赵和甲"/>
    <s v="放行及时发现并纠正，班小组宣贯，强调工卡执行到位，加强工作中复查"/>
    <s v="李剑林"/>
    <s v="浦D"/>
    <x v="4"/>
    <x v="23"/>
    <x v="1"/>
    <m/>
    <s v="徐帅"/>
    <s v="赵和甲"/>
    <m/>
    <x v="8"/>
    <s v="D5"/>
    <e v="#N/A"/>
    <x v="5"/>
    <s v="学员"/>
    <e v="#N/A"/>
  </r>
  <r>
    <n v="726"/>
    <x v="89"/>
    <x v="3"/>
    <s v="浦东D组"/>
    <s v="测试工作结束，电门未及时复位"/>
    <s v="2.3 8540航后，应急发电机测试结束后，相关渗漏活门未及时复位   丘泽峰"/>
    <s v="放行及时发现并纠正，班小组宣贯，强调工卡执行到位，加强复查"/>
    <s v="顾迪"/>
    <s v="浦D"/>
    <x v="4"/>
    <x v="13"/>
    <x v="1"/>
    <m/>
    <s v="丘泽峰"/>
    <m/>
    <m/>
    <x v="9"/>
    <e v="#N/A"/>
    <e v="#N/A"/>
    <x v="5"/>
    <e v="#N/A"/>
    <e v="#N/A"/>
  </r>
  <r>
    <n v="727"/>
    <x v="89"/>
    <x v="3"/>
    <s v="浦东D组"/>
    <s v="系统TLB录入不规范"/>
    <s v="1.30  6602航后工作TLB，工作者录入不规范，未写明事件原因    徐玉芝"/>
    <s v="放行检查发现并纠正，班小组宣贯"/>
    <s v="梁栋"/>
    <s v="浦D"/>
    <x v="5"/>
    <x v="45"/>
    <x v="1"/>
    <m/>
    <s v="徐玉芝"/>
    <m/>
    <m/>
    <x v="7"/>
    <e v="#N/A"/>
    <e v="#N/A"/>
    <x v="4"/>
    <e v="#N/A"/>
    <e v="#N/A"/>
  </r>
  <r>
    <n v="728"/>
    <x v="90"/>
    <x v="3"/>
    <s v="浦东D组"/>
    <s v="控制员排班工作内容写错"/>
    <s v="2.7 夜班，控制员排班，航后工作内容写错行，6963飞机工作写到208A飞机，引气工作者误导   陶海涛"/>
    <s v="控制员主控及时检查发现并纠正"/>
    <s v="董建成"/>
    <s v="浦D"/>
    <x v="31"/>
    <x v="14"/>
    <x v="1"/>
    <m/>
    <s v="陶海涛"/>
    <m/>
    <m/>
    <x v="8"/>
    <e v="#N/A"/>
    <e v="#N/A"/>
    <x v="3"/>
    <e v="#N/A"/>
    <e v="#N/A"/>
  </r>
  <r>
    <n v="729"/>
    <x v="90"/>
    <x v="2"/>
    <s v="虹桥C组"/>
    <s v="指挥飞机进港未滑到停止线"/>
    <s v="20190209 白班6921短停 责任人：教员机械员三陈赟_x000a_机位815 接机时机械员1顾琛奕在停止线处，学员杨晨指挥。飞机快滑至停止线时顾琛弈刚抬起双手给出慢行手势时，学员就做出停止姿势，飞机随即停止关车。导致飞机未停在规定位置。索性不影响客梯车和加油车等勤务车辆保障。事后询问学员原因可能是紧张导致。该学员当时是第三次接机指挥。_x000a__x000a_报告人冯晨"/>
    <s v="班组通报。班组将重新对学员统一组织接机演练。"/>
    <s v="冯晨"/>
    <s v="浦C"/>
    <x v="8"/>
    <x v="47"/>
    <x v="1"/>
    <m/>
    <s v="杨晨"/>
    <m/>
    <m/>
    <x v="4"/>
    <e v="#N/A"/>
    <e v="#N/A"/>
    <x v="1"/>
    <e v="#N/A"/>
    <e v="#N/A"/>
  </r>
  <r>
    <n v="730"/>
    <x v="90"/>
    <x v="2"/>
    <s v="浦东C组"/>
    <s v="航后救生衣掉落检查不到位"/>
    <s v="2019.02.06  B-8408 航后 责任人：机械员2黄家彪_x000a_客舱检查不到位，救生衣掉落未收起放回原处，后放行检查客舱发现，放回原处。报告人：赵江涛。"/>
    <s v="现场纠正处理"/>
    <s v="赵江涛"/>
    <s v="浦C"/>
    <x v="4"/>
    <x v="36"/>
    <x v="2"/>
    <m/>
    <s v="黄家彪"/>
    <m/>
    <m/>
    <x v="4"/>
    <e v="#N/A"/>
    <e v="#N/A"/>
    <x v="5"/>
    <e v="#N/A"/>
    <e v="#N/A"/>
  </r>
  <r>
    <n v="731"/>
    <x v="90"/>
    <x v="3"/>
    <s v="浦东D组"/>
    <s v="送机未与牵引杆保持3米距离以上"/>
    <s v="2.9 208A航前送机，戴耳机人员未与牵引杆保持3米距离以上安全距离  丘泽峰"/>
    <s v="放行送机及时发现并纠正，班小组宣贯，当事人小组长重新监督培训接送机程序并监督考核"/>
    <s v="王星华"/>
    <s v="浦D"/>
    <x v="10"/>
    <x v="99"/>
    <x v="2"/>
    <m/>
    <s v="丘泽峰"/>
    <m/>
    <m/>
    <x v="9"/>
    <e v="#N/A"/>
    <e v="#N/A"/>
    <x v="5"/>
    <e v="#N/A"/>
    <e v="#N/A"/>
  </r>
  <r>
    <n v="732"/>
    <x v="90"/>
    <x v="2"/>
    <s v="浦东C组"/>
    <s v="复查发现工卡签署有误"/>
    <s v="2019.2.7  B-1808  航后 责任人：机械员2王威 _x000a_  航后工作一般目视检查起落架刹车组件，工卡签署NRC检查结论栏签署错误，2.7早检查工卡发现，责任人：王威 杨树勇"/>
    <s v="现场纠正处理，班组通报"/>
    <s v="杨树勇"/>
    <s v="浦C"/>
    <x v="5"/>
    <x v="5"/>
    <x v="1"/>
    <m/>
    <s v="王威"/>
    <m/>
    <m/>
    <x v="2"/>
    <e v="#N/A"/>
    <e v="#N/A"/>
    <x v="5"/>
    <e v="#N/A"/>
    <e v="#N/A"/>
  </r>
  <r>
    <n v="733"/>
    <x v="90"/>
    <x v="2"/>
    <s v="浦东C组"/>
    <s v="冷转发动机后未及时复原防撞锥"/>
    <s v="20190206.B-1870  航后 责任人：机械师王晓林_x000a_孔探前冷转发动机后未及时复原防撞锥，后放行到场提醒复原。报告人：方坤"/>
    <s v="现场纠正处理，班组通报"/>
    <s v="方坤"/>
    <s v="浦C"/>
    <x v="3"/>
    <x v="13"/>
    <x v="1"/>
    <m/>
    <s v="王晓林"/>
    <m/>
    <m/>
    <x v="5"/>
    <e v="#N/A"/>
    <e v="#N/A"/>
    <x v="4"/>
    <e v="#N/A"/>
    <e v="#N/A"/>
  </r>
  <r>
    <n v="734"/>
    <x v="91"/>
    <x v="1"/>
    <s v="浦东B组"/>
    <s v="航后打开主轮舱，右侧舱门操控手柄未插销子"/>
    <s v="2月9日，94#，B-6602，闫生辉，机械员1，航后打开主轮舱，右侧舱门操控手柄未插销子，放行绕机时发现，安装插销"/>
    <m/>
    <s v="周亮"/>
    <s v="浦B"/>
    <x v="4"/>
    <x v="3"/>
    <x v="2"/>
    <m/>
    <s v="闫生辉"/>
    <m/>
    <m/>
    <x v="14"/>
    <e v="#N/A"/>
    <e v="#N/A"/>
    <x v="3"/>
    <e v="#N/A"/>
    <e v="#N/A"/>
  </r>
  <r>
    <n v="735"/>
    <x v="91"/>
    <x v="1"/>
    <s v="浦东B组"/>
    <s v="连接拖把后轮子未收起"/>
    <s v="2019.02.10，桥位593，B6965飞机航前学员王兴磊连接拖车拖把后未将拖把上的轮子收起，放行看见后将轮子收起。"/>
    <m/>
    <s v="刘文正"/>
    <s v="浦B"/>
    <x v="10"/>
    <x v="102"/>
    <x v="1"/>
    <m/>
    <s v="王兴磊"/>
    <m/>
    <m/>
    <x v="11"/>
    <e v="#N/A"/>
    <e v="#N/A"/>
    <x v="1"/>
    <e v="#N/A"/>
    <e v="#N/A"/>
  </r>
  <r>
    <n v="736"/>
    <x v="92"/>
    <x v="3"/>
    <s v="浦东D组"/>
    <s v="航前灯光检查滑行灯未及时关"/>
    <s v="2.11 6948航前，工作者检查完外部灯光后，滑行灯未及时关   朱明明"/>
    <s v="放行检查发现并纠正，班小组宣贯，工卡执行收尾到位"/>
    <s v="顾迪"/>
    <s v="浦D"/>
    <x v="11"/>
    <x v="13"/>
    <x v="1"/>
    <m/>
    <s v="朱明明"/>
    <m/>
    <m/>
    <x v="12"/>
    <e v="#N/A"/>
    <e v="#N/A"/>
    <x v="3"/>
    <e v="#N/A"/>
    <e v="#N/A"/>
  </r>
  <r>
    <n v="737"/>
    <x v="92"/>
    <x v="3"/>
    <s v="浦东D组"/>
    <s v="航后饮用水放水跳开关面板未及时复位"/>
    <s v="2.11 6948航后，饮用水排放完成后，跳开关面板未及时关上       陈佑"/>
    <s v="班小组宣贯，加强学员勤务带教学习及工作复查"/>
    <s v="吴鑫"/>
    <s v="浦D"/>
    <x v="4"/>
    <x v="13"/>
    <x v="1"/>
    <m/>
    <s v="陈佑"/>
    <m/>
    <m/>
    <x v="10"/>
    <e v="#N/A"/>
    <e v="#N/A"/>
    <x v="1"/>
    <e v="#N/A"/>
    <e v="#N/A"/>
  </r>
  <r>
    <n v="738"/>
    <x v="92"/>
    <x v="3"/>
    <s v="浦东D组"/>
    <s v="航后放水不彻底"/>
    <s v="2.11 8956航后，饮用水箱放水不彻底，未排放干净，    吴灵智"/>
    <s v="放行检查发现并纠正，班小组宣贯，工卡执行到位"/>
    <s v="张盛"/>
    <s v="浦D"/>
    <x v="4"/>
    <x v="10"/>
    <x v="1"/>
    <m/>
    <s v="吴灵智"/>
    <m/>
    <m/>
    <x v="13"/>
    <e v="#N/A"/>
    <e v="#N/A"/>
    <x v="4"/>
    <e v="#N/A"/>
    <e v="#N/A"/>
  </r>
  <r>
    <n v="739"/>
    <x v="92"/>
    <x v="3"/>
    <s v="浦东D组"/>
    <s v="旧CLB未用完，启用新本"/>
    <s v="2.11 8955航后，旧CLB未使用完的情况下，就开始启用新本    谢长宏"/>
    <s v="班小组宣贯，记录本使用前要检查仔细"/>
    <s v="张盛"/>
    <s v="浦D"/>
    <x v="5"/>
    <x v="4"/>
    <x v="1"/>
    <m/>
    <s v="谢长宏"/>
    <m/>
    <m/>
    <x v="12"/>
    <e v="#N/A"/>
    <e v="#N/A"/>
    <x v="3"/>
    <e v="#N/A"/>
    <e v="#N/A"/>
  </r>
  <r>
    <n v="740"/>
    <x v="93"/>
    <x v="2"/>
    <s v="浦东C组"/>
    <s v="发动机滑油面板锁扣虚扣"/>
    <s v="2019.02.13 304H 短停 责任人：机械1员翁少康_x000a_绕机检查完右发滑油口盖后，面板锁扣未完全扣好，后被放行发现并纠正。报告人：陈晓一"/>
    <s v="现场纠正处理，班组通报"/>
    <s v="陈晓一"/>
    <s v="浦C"/>
    <x v="4"/>
    <x v="13"/>
    <x v="1"/>
    <m/>
    <s v="翁少康"/>
    <m/>
    <m/>
    <x v="6"/>
    <e v="#N/A"/>
    <e v="#N/A"/>
    <x v="3"/>
    <e v="#N/A"/>
    <e v="#N/A"/>
  </r>
  <r>
    <n v="741"/>
    <x v="93"/>
    <x v="2"/>
    <s v="浦东C组"/>
    <s v="拆除烧水器忘拔跳开关"/>
    <s v="2019.02.10 6735飞机 航后 责任人：机械员3谢志权_x000a_执行前厨房咖啡机处漏水排故工作，在拆除前厨房烧水器时忘拔跳开关，仅关闭烧水器，由放行发现后及时拨出。报告人：曹立营"/>
    <s v="现场纠正处理，班组通报"/>
    <s v="曹立营"/>
    <s v="浦C"/>
    <x v="19"/>
    <x v="10"/>
    <x v="1"/>
    <m/>
    <s v="谢志权"/>
    <m/>
    <m/>
    <x v="4"/>
    <e v="#N/A"/>
    <e v="#N/A"/>
    <x v="2"/>
    <e v="#N/A"/>
    <e v="#N/A"/>
  </r>
  <r>
    <n v="742"/>
    <x v="93"/>
    <x v="2"/>
    <s v="浦东C组"/>
    <s v="工作准备不到位"/>
    <s v="20190210 B-8457 航后 责任人：机械师郑雄。_x000a_工作准备不到位，没借反推失效安全销，用的HCU本体销子，关右侧包皮时才想起销子还未恢复，影响了工作效率，也有很大安全隐患。"/>
    <s v="现场纠正处理，班组通报批评"/>
    <s v="陈晓一"/>
    <s v="浦C"/>
    <x v="19"/>
    <x v="10"/>
    <x v="1"/>
    <m/>
    <s v="郑雄"/>
    <m/>
    <m/>
    <x v="6"/>
    <e v="#N/A"/>
    <e v="#N/A"/>
    <x v="4"/>
    <e v="#N/A"/>
    <e v="#N/A"/>
  </r>
  <r>
    <n v="743"/>
    <x v="93"/>
    <x v="2"/>
    <s v="浦东C组"/>
    <s v="航后工卡检查条目已打勾，但签署栏未签"/>
    <s v="2019.02.14 B6787航后，责任人机械员2王威，飞机到位后90分钟，三处航后工卡检查条目已打勾，但签署栏未签字，小组长巡查发现纠正，_x000a_发现人+上报人：杨树勇"/>
    <s v="现场纠正处理，"/>
    <s v="杨树勇"/>
    <s v="浦C"/>
    <x v="5"/>
    <x v="70"/>
    <x v="2"/>
    <m/>
    <s v="王威"/>
    <m/>
    <m/>
    <x v="2"/>
    <e v="#N/A"/>
    <e v="#N/A"/>
    <x v="5"/>
    <e v="#N/A"/>
    <e v="#N/A"/>
  </r>
  <r>
    <n v="744"/>
    <x v="93"/>
    <x v="2"/>
    <s v="浦东C组"/>
    <s v="件号录入错误"/>
    <s v="20190210  B6602 航后 责任人：机械员一顾琛奕，在录拆装时赶时间把装上件序号录错，放行复查发现纠正。报告人许庆金"/>
    <s v="现场纠正处理，"/>
    <s v="许庆金"/>
    <s v="浦C"/>
    <x v="5"/>
    <x v="45"/>
    <x v="1"/>
    <m/>
    <s v="顾琛奕"/>
    <m/>
    <m/>
    <x v="2"/>
    <e v="#N/A"/>
    <e v="#N/A"/>
    <x v="3"/>
    <e v="#N/A"/>
    <e v="#N/A"/>
  </r>
  <r>
    <n v="745"/>
    <x v="94"/>
    <x v="0"/>
    <s v="浦东A组"/>
    <s v="绕机不仔细"/>
    <s v="2月8日9957飞机王红纤绕机，未发现蓝系统液压勤务盖板盖好与机身不平齐，提醒后打开盖板检查确认锁扣正常没有损坏。分析，该技术员绕机未发现异常情况"/>
    <s v="措施，小组加强带教，对个人提出加强绕机检查行为规范要求。"/>
    <s v="黎驰"/>
    <s v="浦A"/>
    <x v="4"/>
    <x v="23"/>
    <x v="1"/>
    <m/>
    <s v="王红千"/>
    <m/>
    <m/>
    <x v="20"/>
    <e v="#N/A"/>
    <e v="#N/A"/>
    <x v="5"/>
    <e v="#N/A"/>
    <e v="#N/A"/>
  </r>
  <r>
    <n v="746"/>
    <x v="94"/>
    <x v="0"/>
    <s v="浦东A组"/>
    <s v="保留单放错"/>
    <s v="2月7日短停发现6381飞机DD317726单放在6338飞机上，短停核实后取下飞机。"/>
    <s v="短停核实后取下飞机"/>
    <s v="杜唐蓓"/>
    <s v="浦A"/>
    <x v="0"/>
    <x v="0"/>
    <x v="0"/>
    <m/>
    <s v="N/A"/>
    <m/>
    <m/>
    <x v="0"/>
    <e v="#N/A"/>
    <e v="#N/A"/>
    <x v="0"/>
    <e v="#N/A"/>
    <e v="#N/A"/>
  </r>
  <r>
    <n v="747"/>
    <x v="94"/>
    <x v="0"/>
    <s v="浦东A组"/>
    <s v="包皮撑杆没有安装到固定基座上"/>
    <s v="2月3日1870飞机航后发现右发右侧前部包皮撑杆没有安装到固定基座上(包皮的漆层有磨损，不涉及复合材料损失)，后重新装包皮撑杆。"/>
    <s v="已纠正"/>
    <s v="杜唐蓓"/>
    <s v="浦A"/>
    <x v="0"/>
    <x v="0"/>
    <x v="0"/>
    <m/>
    <s v="N/A"/>
    <m/>
    <m/>
    <x v="0"/>
    <e v="#N/A"/>
    <e v="#N/A"/>
    <x v="0"/>
    <e v="#N/A"/>
    <e v="#N/A"/>
  </r>
  <r>
    <n v="748"/>
    <x v="94"/>
    <x v="0"/>
    <s v="浦东A组"/>
    <s v="没有写CLB"/>
    <s v="2月3日6619 关闭FC317222，只有TLB记录，没有写CLB  "/>
    <s v="已记录"/>
    <s v="付金龙"/>
    <s v="浦A"/>
    <x v="0"/>
    <x v="0"/>
    <x v="0"/>
    <m/>
    <s v="N/A"/>
    <m/>
    <m/>
    <x v="0"/>
    <e v="#N/A"/>
    <e v="#N/A"/>
    <x v="0"/>
    <e v="#N/A"/>
    <e v="#N/A"/>
  </r>
  <r>
    <n v="749"/>
    <x v="94"/>
    <x v="0"/>
    <s v="浦东A组"/>
    <s v="CLB上没有填写维修记录"/>
    <s v="2月3日6736飞机Fc:317234，FC317235在TLB上已经关闭并填写TLB，但是CLB上没有填写维修记录.后由航后放行重新填写."/>
    <s v="后由航后放行重新填写."/>
    <s v="阳晶"/>
    <s v="浦A"/>
    <x v="0"/>
    <x v="0"/>
    <x v="0"/>
    <m/>
    <s v="N/A"/>
    <m/>
    <m/>
    <x v="0"/>
    <e v="#N/A"/>
    <e v="#N/A"/>
    <x v="0"/>
    <e v="#N/A"/>
    <e v="#N/A"/>
  </r>
  <r>
    <n v="750"/>
    <x v="94"/>
    <x v="0"/>
    <s v="浦东A组"/>
    <s v="发动机FIN 写错"/>
    <s v="2月3日6736飞机TLB编号10265304，更换左发反推折流门，发动机FIN 写错成1000EM2，实际应该填写1000EM1。                            "/>
    <s v="已记录"/>
    <s v="阳晶"/>
    <s v="浦A"/>
    <x v="0"/>
    <x v="0"/>
    <x v="0"/>
    <m/>
    <s v="N/A"/>
    <m/>
    <m/>
    <x v="0"/>
    <e v="#N/A"/>
    <e v="#N/A"/>
    <x v="0"/>
    <e v="#N/A"/>
    <e v="#N/A"/>
  </r>
  <r>
    <n v="751"/>
    <x v="94"/>
    <x v="0"/>
    <s v="浦东A组"/>
    <s v="卡箍丢失"/>
    <s v="2月4日6340航后检查发现蓝电动泵通风管与本体之间固定的卡箍丢失，航后依据工卡安装新的卡箍，检查正常。  "/>
    <s v="航后依据工卡安装新的卡箍，检查正常。  "/>
    <s v="肖君辉"/>
    <s v="浦A"/>
    <x v="0"/>
    <x v="0"/>
    <x v="0"/>
    <m/>
    <s v="N/A"/>
    <m/>
    <m/>
    <x v="0"/>
    <e v="#N/A"/>
    <e v="#N/A"/>
    <x v="0"/>
    <e v="#N/A"/>
    <e v="#N/A"/>
  </r>
  <r>
    <n v="752"/>
    <x v="94"/>
    <x v="0"/>
    <s v="浦东A组"/>
    <s v="主电门开启后忘了关"/>
    <s v="1月31日6921飞机机械员1王健机上执行打印APU数据的时候，把主电门开启后忘了关闭，分析：机械员工作收尾执行不到位"/>
    <s v="措施：小组加强对该技术员带教。  "/>
    <s v="付金龙"/>
    <s v="浦A"/>
    <x v="4"/>
    <x v="13"/>
    <x v="1"/>
    <m/>
    <s v="王健"/>
    <m/>
    <m/>
    <x v="20"/>
    <e v="#N/A"/>
    <e v="#N/A"/>
    <x v="3"/>
    <e v="#N/A"/>
    <e v="#N/A"/>
  </r>
  <r>
    <n v="753"/>
    <x v="94"/>
    <x v="0"/>
    <s v="浦东A组"/>
    <s v="机械员缺少关注飞机是否连线"/>
    <s v="1月31日6921飞机航后机械员1王健绕机没有确认第二天飞机不回来，检查1号刹车1.5毫米没有更换，后续放行过去发现1号刹车不满足外站过夜标准，直接更换刹车。分析：机械员缺少关注飞机是否连线 ，是否会调整航班调到外站意识不够"/>
    <s v="措施：小组加强关注，外站过夜航班关注要求事项。  "/>
    <s v="付金龙"/>
    <s v="浦A"/>
    <x v="28"/>
    <x v="37"/>
    <x v="1"/>
    <m/>
    <s v="王健"/>
    <m/>
    <m/>
    <x v="20"/>
    <e v="#N/A"/>
    <e v="#N/A"/>
    <x v="3"/>
    <e v="#N/A"/>
    <e v="#N/A"/>
  </r>
  <r>
    <n v="754"/>
    <x v="94"/>
    <x v="0"/>
    <s v="浦东A组"/>
    <s v="工作准备不到位"/>
    <s v="1月31日8957飞机更换右侧导航灯组件，机械员朱子飞和丁帅营一开始铲胶铲错位置，铲一半看工卡核对发现不对，及时纠正，分析:机械员第一次做工作的时候工卡没有研究透，工作准备不到位"/>
    <s v="措施：小组提高工作准备要求及工卡分析执行到位能力。 "/>
    <s v="朱子飞"/>
    <s v="浦A"/>
    <x v="21"/>
    <x v="22"/>
    <x v="1"/>
    <m/>
    <s v="朱子飞"/>
    <s v="丁帅营"/>
    <m/>
    <x v="20"/>
    <s v="A1"/>
    <e v="#N/A"/>
    <x v="4"/>
    <s v="机二"/>
    <e v="#N/A"/>
  </r>
  <r>
    <n v="755"/>
    <x v="94"/>
    <x v="0"/>
    <s v="浦东A组"/>
    <s v="填写tlb工作时将事件报告划掉"/>
    <s v="1月31日8317飞机技术员2赵广飞执行mcc工作指令填写tlb工作时将事件报告划掉，发现后纠正，分析：该技术员对维修记录填写有理解不到位情况"/>
    <s v="措施：小组内下个白班宣贯tlb填写规范。  "/>
    <s v="郁雨峰"/>
    <s v="浦A"/>
    <x v="5"/>
    <x v="4"/>
    <x v="1"/>
    <m/>
    <s v="赵广飞"/>
    <m/>
    <m/>
    <x v="19"/>
    <e v="#N/A"/>
    <e v="#N/A"/>
    <x v="5"/>
    <e v="#N/A"/>
    <e v="#N/A"/>
  </r>
  <r>
    <n v="756"/>
    <x v="94"/>
    <x v="0"/>
    <s v="浦东A组"/>
    <s v="行为规范执行不到位"/>
    <s v="1月31日6619飞机技术员1周顺辉航后客舱使用一字螺刀的时候没有带工具箱上去，直接把螺丝刀拿上飞机，分析：该技术员行为规范执行不到位 "/>
    <s v="措施：小组加强客舱工作时工具使用注意事项，要求该技术员人员学习工作要求，执行到位。"/>
    <s v="陈成良"/>
    <s v="浦A"/>
    <x v="23"/>
    <x v="111"/>
    <x v="2"/>
    <m/>
    <s v="周顺辉"/>
    <m/>
    <m/>
    <x v="23"/>
    <e v="#N/A"/>
    <e v="#N/A"/>
    <x v="3"/>
    <e v="#N/A"/>
    <e v="#N/A"/>
  </r>
  <r>
    <n v="757"/>
    <x v="94"/>
    <x v="0"/>
    <s v="浦东A组"/>
    <s v="主轮防尘冒没安装"/>
    <s v="1月31日桥位90，6602飞机航前发现1号主轮防尘冒没安装，航前测气压人员技术员1胡继康。分析：该技术员测气压工作收尾不到位。 "/>
    <s v="措施：小组加强对该技术员带教。"/>
    <s v="粟建华"/>
    <s v="浦A"/>
    <x v="11"/>
    <x v="13"/>
    <x v="1"/>
    <m/>
    <s v="胡继康"/>
    <m/>
    <m/>
    <x v="22"/>
    <e v="#N/A"/>
    <e v="#N/A"/>
    <x v="3"/>
    <e v="#N/A"/>
    <e v="#N/A"/>
  </r>
  <r>
    <n v="758"/>
    <x v="94"/>
    <x v="0"/>
    <s v="浦东A组"/>
    <s v="工作准备不充分"/>
    <s v="1月31日6340飞机，技术员3 李志勇航后AIR BLEED 维护信息排故，没有借用环路测试仪，仅借用了万用表(不能测试环路的阻抗)工作准备不充分。分析:初次执行工作，对特殊工具不了解，工具准备不足。"/>
    <s v="措施：小组宣贯特殊工作的工具需求，加强对该技术员的带教。 "/>
    <s v="阳晶"/>
    <s v="浦A"/>
    <x v="7"/>
    <x v="6"/>
    <x v="2"/>
    <m/>
    <s v="李志勇"/>
    <m/>
    <m/>
    <x v="22"/>
    <e v="#N/A"/>
    <e v="#N/A"/>
    <x v="2"/>
    <e v="#N/A"/>
    <e v="#N/A"/>
  </r>
  <r>
    <n v="759"/>
    <x v="94"/>
    <x v="0"/>
    <s v="浦东A组"/>
    <s v="未按保留要求执行"/>
    <s v="1月31日6861四小时，检查发现1月31号白班办理DD：左大翼2号燃油泵低压，无M项，有O项，有挂牌要求，O项没有要求要拔C/B，但白班拔了左大翼2号燃油泵的C/B，并挂C/B夹子，与MEL要求不符。"/>
    <s v="已按保留单要求纠正。 "/>
    <s v="肖君辉"/>
    <s v="浦A"/>
    <x v="0"/>
    <x v="0"/>
    <x v="0"/>
    <m/>
    <s v="N/A"/>
    <m/>
    <m/>
    <x v="0"/>
    <e v="#N/A"/>
    <e v="#N/A"/>
    <x v="0"/>
    <e v="#N/A"/>
    <e v="#N/A"/>
  </r>
  <r>
    <n v="760"/>
    <x v="94"/>
    <x v="0"/>
    <s v="浦东A组"/>
    <s v="飞机上有三本FLB"/>
    <s v="1月31日短停放行人员赵国正检查发现1005飞机上有三本FLB，其中两本FLB封面编号一样"/>
    <s v="经过查询系统确认为本上手写错误，确认后修改正确。"/>
    <s v="赵国正"/>
    <s v="浦A"/>
    <x v="0"/>
    <x v="0"/>
    <x v="0"/>
    <m/>
    <s v="N/A"/>
    <m/>
    <m/>
    <x v="0"/>
    <e v="#N/A"/>
    <e v="#N/A"/>
    <x v="0"/>
    <e v="#N/A"/>
    <e v="#N/A"/>
  </r>
  <r>
    <n v="761"/>
    <x v="94"/>
    <x v="0"/>
    <s v="浦东A组"/>
    <s v="绕机不仔细"/>
    <s v="1月31日8458飞机595，技术员1陈俊杰航后绕机未发现清洁黄电泵和蓝电泵舱内油迹，分析：该技术员绕机检查清洁不到位"/>
    <s v="措施：现场提醒指出纠正，小组内加强对其带教，对个人提出加强绕机检查规范要求。"/>
    <s v="黎驰"/>
    <s v="浦A"/>
    <x v="20"/>
    <x v="110"/>
    <x v="2"/>
    <m/>
    <s v="陈俊杰"/>
    <m/>
    <m/>
    <x v="21"/>
    <e v="#N/A"/>
    <e v="#N/A"/>
    <x v="3"/>
    <e v="#N/A"/>
    <e v="#N/A"/>
  </r>
  <r>
    <n v="762"/>
    <x v="94"/>
    <x v="0"/>
    <s v="浦东A组"/>
    <s v="TLB写本了，但是CLB没有写本"/>
    <s v="1月31日航后检查发现6619飞机30日夜班关闭FC（SG）317222后TLB写本了，但是CLB没有写本回复。"/>
    <s v="已记录"/>
    <s v="粟建华"/>
    <s v="浦A"/>
    <x v="0"/>
    <x v="0"/>
    <x v="0"/>
    <m/>
    <s v="N/A"/>
    <m/>
    <m/>
    <x v="0"/>
    <e v="#N/A"/>
    <e v="#N/A"/>
    <x v="0"/>
    <e v="#N/A"/>
    <e v="#N/A"/>
  </r>
  <r>
    <n v="763"/>
    <x v="94"/>
    <x v="1"/>
    <s v="浦东B组"/>
    <s v="更换客舱灯管未第一时间拿下飞机"/>
    <s v="2019.02.09航后B-6963飞机81号桥位机械员王磊更换客舱灯管未第一时间拿下飞机，后复查时发现并拿下"/>
    <m/>
    <s v="宾浩"/>
    <s v="浦B"/>
    <x v="15"/>
    <x v="46"/>
    <x v="2"/>
    <m/>
    <s v="王磊"/>
    <m/>
    <m/>
    <x v="6"/>
    <e v="#N/A"/>
    <e v="#N/A"/>
    <x v="4"/>
    <e v="#N/A"/>
    <e v="#N/A"/>
  </r>
  <r>
    <n v="764"/>
    <x v="94"/>
    <x v="1"/>
    <s v="浦东B组"/>
    <s v="排风扇超控电门未复位"/>
    <s v="2019.02.13航后B-8587飞机桥位56号机组超控排风扇，机械员张凡最后离机时未发现。航前人员发现并复位"/>
    <m/>
    <s v="宾浩"/>
    <s v="浦B"/>
    <x v="4"/>
    <x v="23"/>
    <x v="1"/>
    <m/>
    <s v="张凡"/>
    <m/>
    <m/>
    <x v="11"/>
    <e v="#N/A"/>
    <e v="#N/A"/>
    <x v="5"/>
    <e v="#N/A"/>
    <e v="#N/A"/>
  </r>
  <r>
    <n v="765"/>
    <x v="94"/>
    <x v="1"/>
    <s v="浦东航线"/>
    <s v="航后着陆灯未收上"/>
    <s v="2019年2月13号航后机械员张凡B-8587 56号桥位着陆灯未收上，航前人员发现"/>
    <m/>
    <s v="宾浩"/>
    <s v="浦B"/>
    <x v="4"/>
    <x v="13"/>
    <x v="1"/>
    <m/>
    <s v="张凡"/>
    <m/>
    <m/>
    <x v="11"/>
    <e v="#N/A"/>
    <e v="#N/A"/>
    <x v="5"/>
    <e v="#N/A"/>
    <e v="#N/A"/>
  </r>
  <r>
    <n v="766"/>
    <x v="95"/>
    <x v="2"/>
    <s v="浦东C组"/>
    <s v="忘记关闭货舱门控制手柄盖板"/>
    <s v="20190214，8537航后，责任人：当机机一唐正梁_x000a_学员杨磊检查完后货仓，关闭货仓门后忘记关闭控制手柄盖板，放行绕机时发现并关闭，报告人：付双双"/>
    <s v="现场纠正处理，班组通报"/>
    <s v="付双双"/>
    <s v="浦C"/>
    <x v="4"/>
    <x v="13"/>
    <x v="1"/>
    <m/>
    <s v="杨磊"/>
    <m/>
    <m/>
    <x v="6"/>
    <e v="#N/A"/>
    <e v="#N/A"/>
    <x v="1"/>
    <e v="#N/A"/>
    <e v="#N/A"/>
  </r>
  <r>
    <n v="767"/>
    <x v="95"/>
    <x v="2"/>
    <s v="浦东C组"/>
    <s v="放行复查周检工卡漏签"/>
    <s v="20190214。B8235 责任人：机械师揭俊超，_x000a_周检工卡里的温度项漏签，放行检查出补上，报告人许庆金"/>
    <s v="现场纠正处理，班组通报"/>
    <s v="许庆金"/>
    <s v="浦C"/>
    <x v="5"/>
    <x v="5"/>
    <x v="1"/>
    <m/>
    <s v="揭俊超"/>
    <m/>
    <m/>
    <x v="2"/>
    <e v="#N/A"/>
    <e v="#N/A"/>
    <x v="4"/>
    <e v="#N/A"/>
    <e v="#N/A"/>
  </r>
  <r>
    <n v="768"/>
    <x v="95"/>
    <x v="2"/>
    <s v="浦东C组"/>
    <s v="开主轮舱门时未及时插上销子"/>
    <s v="2019 2.15 B1681，航后 责任人：任佳乐_x000a_学员唐天宇在打开主轮舱门时未及时插上销子，后经放行提醒后插上。报告人：冯晨"/>
    <s v="现场纠正处理"/>
    <s v="冯晨"/>
    <s v="浦C"/>
    <x v="4"/>
    <x v="3"/>
    <x v="2"/>
    <m/>
    <s v="唐天宇"/>
    <m/>
    <m/>
    <x v="3"/>
    <e v="#N/A"/>
    <e v="#N/A"/>
    <x v="1"/>
    <e v="#N/A"/>
    <e v="#N/A"/>
  </r>
  <r>
    <n v="769"/>
    <x v="95"/>
    <x v="2"/>
    <s v="浦东C组"/>
    <s v="早航前忘借手电"/>
    <s v="2019.02.14 B-8317飞机8:15出港，责任人：机械师周敏，忘记借手电，工作准备不足，放心到场补借。报告人：赵江涛 周敏"/>
    <s v="班组通报批评"/>
    <s v="赵江涛"/>
    <s v="浦C"/>
    <x v="7"/>
    <x v="6"/>
    <x v="2"/>
    <m/>
    <s v="周敏"/>
    <m/>
    <m/>
    <x v="4"/>
    <e v="#N/A"/>
    <e v="#N/A"/>
    <x v="4"/>
    <e v="#N/A"/>
    <e v="#N/A"/>
  </r>
  <r>
    <n v="770"/>
    <x v="95"/>
    <x v="2"/>
    <s v="浦东C组"/>
    <s v="更换HMU未按工卡顺序拔出跳开关"/>
    <s v="2019.02.14 B6962，责任人：机械师陈晓一，更换HMU未按工卡顺序拔出跳开关，导致断电后构型错误，燃油排放不彻底影响进度。报告人。倪侃。"/>
    <s v="班组通报总结经验"/>
    <s v="倪侃"/>
    <s v="浦C"/>
    <x v="19"/>
    <x v="10"/>
    <x v="1"/>
    <m/>
    <s v="陈晓一"/>
    <m/>
    <m/>
    <x v="6"/>
    <e v="#N/A"/>
    <e v="#N/A"/>
    <x v="4"/>
    <e v="#N/A"/>
    <e v="#N/A"/>
  </r>
  <r>
    <n v="771"/>
    <x v="96"/>
    <x v="3"/>
    <s v="浦东D组"/>
    <s v="控制员排班，航班出港时间写错"/>
    <s v="2.15 控制员排班，未关注好航班时刻变化，航班出港时间写错   陶海涛"/>
    <s v="放行及时发现并纠正"/>
    <s v="顾迪"/>
    <s v="浦D"/>
    <x v="31"/>
    <x v="14"/>
    <x v="1"/>
    <m/>
    <s v="陶海涛"/>
    <m/>
    <m/>
    <x v="8"/>
    <e v="#N/A"/>
    <e v="#N/A"/>
    <x v="3"/>
    <e v="#N/A"/>
    <e v="#N/A"/>
  </r>
  <r>
    <n v="772"/>
    <x v="96"/>
    <x v="3"/>
    <s v="浦东D组"/>
    <s v="电门忘记复位"/>
    <s v="2.15 6340航后周检工作，检查发动机SMR报告后，FADEC电门忘记复位  叶东旭"/>
    <s v="放行及时发现并纠正，班小组宣贯，手持工卡，严格按九字方针执行工作，特别是重复性工作按照工卡执行，收尾工作到位"/>
    <s v="胡颖"/>
    <s v="浦D"/>
    <x v="4"/>
    <x v="13"/>
    <x v="1"/>
    <m/>
    <s v="叶东旭"/>
    <m/>
    <m/>
    <x v="9"/>
    <e v="#N/A"/>
    <e v="#N/A"/>
    <x v="2"/>
    <e v="#N/A"/>
    <e v="#N/A"/>
  </r>
  <r>
    <n v="773"/>
    <x v="96"/>
    <x v="3"/>
    <s v="浦东D组"/>
    <s v="静压孔保护架安装不到位"/>
    <s v="2.14 6965飞机航后工作结束，左侧静压孔保护架安装不到位，飘带夹在保护架下面，航后离机不到位且未对学员执行勤务进行复查     毛慧康"/>
    <s v="班小组宣贯，航后离机程序执行到位，特别是航后做过工作及飞机重要系统部件，加强复查"/>
    <s v="张崟"/>
    <s v="浦D"/>
    <x v="32"/>
    <x v="2"/>
    <x v="2"/>
    <m/>
    <s v="毛慧康"/>
    <m/>
    <m/>
    <x v="10"/>
    <e v="#N/A"/>
    <e v="#N/A"/>
    <x v="2"/>
    <e v="#N/A"/>
    <e v="#N/A"/>
  </r>
  <r>
    <n v="774"/>
    <x v="97"/>
    <x v="1"/>
    <s v="浦东B组"/>
    <s v="发动机包皮锁扣钥匙放置在不同位置"/>
    <s v="2019.02.10，航前发现9978飞机发动机包皮锁扣钥匙未放置在一起。航后机械员刘斌、冯龙岗。检查发现后放在同一盒内。"/>
    <m/>
    <s v="施海峰"/>
    <s v="浦B"/>
    <x v="32"/>
    <x v="2"/>
    <x v="2"/>
    <m/>
    <s v="刘斌"/>
    <s v="冯龙岗"/>
    <m/>
    <x v="17"/>
    <s v="B5"/>
    <e v="#N/A"/>
    <x v="2"/>
    <s v="学员"/>
    <e v="#N/A"/>
  </r>
  <r>
    <n v="775"/>
    <x v="97"/>
    <x v="1"/>
    <s v="浦东B组"/>
    <s v="航前前轮充气嘴盖未拧"/>
    <s v="2019.02.18.B6966，桥位90。航前检查发现前轮充气嘴盖未拧，放置在前轮盖上。发现后及时纠正。拧紧盖子。闫生辉"/>
    <s v="立即纠正"/>
    <s v="施海峰"/>
    <s v="浦B"/>
    <x v="11"/>
    <x v="13"/>
    <x v="1"/>
    <m/>
    <s v="闫生辉"/>
    <m/>
    <m/>
    <x v="14"/>
    <e v="#N/A"/>
    <e v="#N/A"/>
    <x v="3"/>
    <e v="#N/A"/>
    <e v="#N/A"/>
  </r>
  <r>
    <n v="776"/>
    <x v="97"/>
    <x v="1"/>
    <s v="浦东B组"/>
    <s v="192KB缺少一颗螺钉"/>
    <s v="2月18日航前机械员绕机时发现192KB拐角处缺少一颗螺钉，航后机械员是吴家斌"/>
    <s v="航前重新拆板更换基座后将螺钉装上"/>
    <s v="盛渊杰"/>
    <s v="浦B"/>
    <x v="4"/>
    <x v="23"/>
    <x v="1"/>
    <m/>
    <s v="吴家斌"/>
    <m/>
    <m/>
    <x v="14"/>
    <e v="#N/A"/>
    <e v="#N/A"/>
    <x v="5"/>
    <e v="#N/A"/>
    <e v="#N/A"/>
  </r>
  <r>
    <n v="777"/>
    <x v="97"/>
    <x v="1"/>
    <s v="定检"/>
    <s v="静压孔管套飘带吸入到蒙皮进口活门里"/>
    <s v="2月14日6788航前检查发现静压孔管套飘带吸入到蒙皮进口活门里，航后是定检做的A检，离机时未检查"/>
    <s v="航前机械员发现后将飘带从活门里去除"/>
    <s v="盛渊杰"/>
    <s v="浦B"/>
    <x v="0"/>
    <x v="0"/>
    <x v="0"/>
    <m/>
    <s v="N/A"/>
    <m/>
    <m/>
    <x v="0"/>
    <e v="#N/A"/>
    <e v="#N/A"/>
    <x v="0"/>
    <e v="#N/A"/>
    <e v="#N/A"/>
  </r>
  <r>
    <n v="778"/>
    <x v="97"/>
    <x v="1"/>
    <s v="浦东B组"/>
    <s v="下雨天耳机未放回耳机包内"/>
    <s v="2月12日下雨天，1646短停张晓晨张云，接机时和机组通完话后未将耳机放回耳机包内，有被雨淋湿的风险，在下雨天未做到工具设备的保护"/>
    <s v="放行发现后及时让机械员把耳机放回包内。"/>
    <s v="盛渊杰"/>
    <s v="浦B"/>
    <x v="23"/>
    <x v="53"/>
    <x v="1"/>
    <m/>
    <s v="张晓晨"/>
    <s v="张云"/>
    <m/>
    <x v="11"/>
    <s v="B2"/>
    <e v="#N/A"/>
    <x v="3"/>
    <s v="学员"/>
    <e v="#N/A"/>
  </r>
  <r>
    <n v="779"/>
    <x v="98"/>
    <x v="3"/>
    <s v="浦东D组"/>
    <s v="周检中增压工作未开防撞灯"/>
    <s v="2.20  1001航后,执行周检工作,其中涉及液压增压部分,未开防撞灯   叶东旭"/>
    <s v="放行检查发现并纠正"/>
    <s v="胡颖"/>
    <s v="浦D"/>
    <x v="4"/>
    <x v="10"/>
    <x v="1"/>
    <m/>
    <s v="叶东旭"/>
    <m/>
    <m/>
    <x v="9"/>
    <e v="#N/A"/>
    <e v="#N/A"/>
    <x v="2"/>
    <e v="#N/A"/>
    <e v="#N/A"/>
  </r>
  <r>
    <n v="780"/>
    <x v="98"/>
    <x v="3"/>
    <s v="浦东D组"/>
    <s v="工作中未使用警告牌"/>
    <s v="2.20  8068航后,一般目视检查刹车工作,工作准备不仔细,其中涉及液压增压部分,需要警告牌但未借用,图方便,未使用警告牌  胡志强"/>
    <s v="放行检查发现并纠正,停止工作,借用警告牌使用,班小组宣贯,加强工作前工作准备的实施落实"/>
    <s v="吴鑫"/>
    <s v="浦D"/>
    <x v="19"/>
    <x v="58"/>
    <x v="2"/>
    <m/>
    <s v="胡智强"/>
    <m/>
    <m/>
    <x v="9"/>
    <e v="#N/A"/>
    <e v="#N/A"/>
    <x v="5"/>
    <e v="#N/A"/>
    <e v="#N/A"/>
  </r>
  <r>
    <n v="781"/>
    <x v="98"/>
    <x v="3"/>
    <s v="浦东D组"/>
    <s v="后厨房工作未使用人字梯架"/>
    <s v="2.20  8068航后,后厨房工作未使用人字梯架,光脚踩在乘务员座椅上  范佳"/>
    <s v="放行检查发现并当场批评纠正,班组小组会议上宣贯,加强正确维修工作习惯的养成,"/>
    <s v="吴鑫"/>
    <s v="浦D"/>
    <x v="0"/>
    <x v="0"/>
    <x v="0"/>
    <m/>
    <s v="范佳"/>
    <m/>
    <m/>
    <x v="13"/>
    <e v="#N/A"/>
    <e v="#N/A"/>
    <x v="3"/>
    <e v="#N/A"/>
    <e v="#N/A"/>
  </r>
  <r>
    <n v="782"/>
    <x v="98"/>
    <x v="3"/>
    <s v="浦东D组"/>
    <s v="控制员排班更改通知问题"/>
    <s v="2.21  航前控制员排班,低级别控制员排班时,当人员和时间变动,控制员未及时通知到个人,而是在大组群中更新排班图片  朱明明"/>
    <s v="班组小组会议上宣贯,控制员排班由高级别人员执行或监督低级别控制员执行"/>
    <s v="顾迪"/>
    <s v="浦D"/>
    <x v="14"/>
    <x v="14"/>
    <x v="1"/>
    <m/>
    <s v="朱明明"/>
    <m/>
    <m/>
    <x v="12"/>
    <e v="#N/A"/>
    <e v="#N/A"/>
    <x v="3"/>
    <e v="#N/A"/>
    <e v="#N/A"/>
  </r>
  <r>
    <n v="783"/>
    <x v="98"/>
    <x v="3"/>
    <s v="浦东D组"/>
    <s v="航后未使用电源车"/>
    <s v="2.20 9978航后,在由空余电源车的情况下,未使用地面电源车   江小波"/>
    <s v="小组长检查发现,通知电源车到位并使用,班小组宣贯"/>
    <s v="张扬"/>
    <s v="浦D"/>
    <x v="32"/>
    <x v="2"/>
    <x v="2"/>
    <m/>
    <s v="江小波"/>
    <m/>
    <m/>
    <x v="10"/>
    <e v="#N/A"/>
    <e v="#N/A"/>
    <x v="2"/>
    <e v="#N/A"/>
    <e v="#N/A"/>
  </r>
  <r>
    <n v="784"/>
    <x v="98"/>
    <x v="3"/>
    <s v="浦东D组"/>
    <s v="固定卡箍未使用力矩扳手"/>
    <s v="2.20 6602飞机航后,更换主轮时,固定卡箍未按工卡使用力矩扳手,   许嘉仁"/>
    <s v="小组长检查发现,现场纠正并批评,小组重点监控,班小组宣贯,强调正确的维修习惯,严格按照工卡执行工作"/>
    <s v="张扬"/>
    <s v="浦D"/>
    <x v="19"/>
    <x v="10"/>
    <x v="1"/>
    <m/>
    <s v="许嘉仁"/>
    <m/>
    <m/>
    <x v="10"/>
    <e v="#N/A"/>
    <e v="#N/A"/>
    <x v="3"/>
    <e v="#N/A"/>
    <e v="#N/A"/>
  </r>
  <r>
    <n v="785"/>
    <x v="98"/>
    <x v="3"/>
    <s v="浦东D组"/>
    <s v="未图方便踩工具箱上工作"/>
    <s v="2.20 9978飞机航后,客舱更换头顶灯管,未图方便踩工具箱上工作  毛慧康"/>
    <s v="小组长检查发现,现场纠正并批评,班小组宣贯,强调正确的维修习惯"/>
    <s v="张扬"/>
    <s v="浦D"/>
    <x v="23"/>
    <x v="78"/>
    <x v="1"/>
    <m/>
    <s v="毛慧康"/>
    <m/>
    <m/>
    <x v="10"/>
    <e v="#N/A"/>
    <e v="#N/A"/>
    <x v="2"/>
    <e v="#N/A"/>
    <e v="#N/A"/>
  </r>
  <r>
    <n v="786"/>
    <x v="99"/>
    <x v="1"/>
    <s v="浦东B组"/>
    <s v="2月14日 飞机过站未带货舱门保护用的垃圾袋"/>
    <s v="2月14日 机械员林子涵 B6921飞机过站未带货舱门保护用的垃圾袋，提醒后完成"/>
    <m/>
    <s v="张悦智"/>
    <s v="浦B"/>
    <x v="13"/>
    <x v="112"/>
    <x v="2"/>
    <m/>
    <s v="林子涵"/>
    <m/>
    <m/>
    <x v="15"/>
    <e v="#N/A"/>
    <e v="#N/A"/>
    <x v="5"/>
    <e v="#N/A"/>
    <e v="#N/A"/>
  </r>
  <r>
    <n v="787"/>
    <x v="99"/>
    <x v="1"/>
    <s v="浦东B组"/>
    <s v="2月22日早 304H飞机过站期间，机械员坐客梯车内"/>
    <s v="2月22日早 304H飞机过站期间，机械员坐客梯车内，（张晓晨  杨庆）立即纠正"/>
    <s v="班组宣贯，当事人批评教育"/>
    <s v="赵晓峰"/>
    <s v="浦B"/>
    <x v="17"/>
    <x v="113"/>
    <x v="2"/>
    <m/>
    <s v="张晓晨"/>
    <s v="杨庆"/>
    <m/>
    <x v="11"/>
    <s v="B3"/>
    <e v="#N/A"/>
    <x v="3"/>
    <s v="学员"/>
    <e v="#N/A"/>
  </r>
  <r>
    <n v="788"/>
    <x v="99"/>
    <x v="1"/>
    <s v="浦东B组"/>
    <s v="1645飞机航前发现前厕所洗手池下水慢"/>
    <s v="19年2月10日  航前检查发现1645飞机前厕所洗手池下水缓慢，立即纠正。航后：黄祥勇 安均忧 王京"/>
    <s v="加强航后检查工作"/>
    <s v="赵晓峰"/>
    <s v="浦B"/>
    <x v="4"/>
    <x v="23"/>
    <x v="1"/>
    <m/>
    <s v="黄祥勇"/>
    <s v="安均忧"/>
    <m/>
    <x v="15"/>
    <s v="B1"/>
    <e v="#N/A"/>
    <x v="4"/>
    <s v="机二"/>
    <e v="#N/A"/>
  </r>
  <r>
    <n v="789"/>
    <x v="99"/>
    <x v="1"/>
    <s v="浦东B组"/>
    <s v="机械员接机未提前15分钟到达机坪"/>
    <s v="2月21日航后，机械员二刘斌接机未提前15分钟到达机坪"/>
    <s v="班组宣贯，当事人批评教育"/>
    <s v="周亮"/>
    <s v="浦B"/>
    <x v="8"/>
    <x v="7"/>
    <x v="1"/>
    <m/>
    <s v="刘斌"/>
    <m/>
    <m/>
    <x v="17"/>
    <e v="#N/A"/>
    <e v="#N/A"/>
    <x v="2"/>
    <e v="#N/A"/>
    <e v="#N/A"/>
  </r>
  <r>
    <n v="790"/>
    <x v="99"/>
    <x v="1"/>
    <s v="浦东B组"/>
    <s v="前后货舱门已关闭的情况下，前后货舱门选择手柄盖板未关闭"/>
    <s v="2019年2月21日浦东98号桥B-1870航后，在前后货舱门已关闭的情况下，前后货舱门选择手柄盖板未关闭，后在放行提醒下，关闭盖板，机械员张晓晨，学员李石"/>
    <s v="立即纠正"/>
    <s v="顾志豪"/>
    <s v="浦B"/>
    <x v="4"/>
    <x v="13"/>
    <x v="1"/>
    <m/>
    <s v="张晓晨"/>
    <s v="李石"/>
    <m/>
    <x v="11"/>
    <s v="B1"/>
    <e v="#N/A"/>
    <x v="3"/>
    <s v="学员"/>
    <e v="#N/A"/>
  </r>
  <r>
    <n v="791"/>
    <x v="100"/>
    <x v="1"/>
    <s v="浦东B组"/>
    <s v="6396航后2:35落地，6:50出港，机械员错带4小时过站工卡"/>
    <s v="6396航后2:35落地，6:50出港，机械员刘斌错带4小时过站工卡，放行发现后立即更换航后加航前工卡"/>
    <s v="立即纠正"/>
    <s v="包振宁"/>
    <s v="浦B"/>
    <x v="21"/>
    <x v="30"/>
    <x v="1"/>
    <m/>
    <s v="刘斌"/>
    <m/>
    <m/>
    <x v="17"/>
    <e v="#N/A"/>
    <e v="#N/A"/>
    <x v="2"/>
    <e v="#N/A"/>
    <e v="#N/A"/>
  </r>
  <r>
    <n v="792"/>
    <x v="100"/>
    <x v="2"/>
    <s v="浦东C组"/>
    <s v="机下无人监护"/>
    <s v="20190223，B9978航前，责任人：机械员1陈春祥。放行来时加油车，货运车在飞机下，而机下无人监护，机械员陈春祥在驾驶舱，学员王磊在机上休息。报告人，付双双"/>
    <s v="现场对当事人批评教育"/>
    <s v="付双双"/>
    <s v="浦C"/>
    <x v="17"/>
    <x v="43"/>
    <x v="1"/>
    <m/>
    <s v="王磊"/>
    <m/>
    <m/>
    <x v="6"/>
    <e v="#N/A"/>
    <e v="#N/A"/>
    <x v="4"/>
    <e v="#N/A"/>
    <e v="#N/A"/>
  </r>
  <r>
    <n v="793"/>
    <x v="100"/>
    <x v="2"/>
    <s v="浦东C组"/>
    <s v="测胎压漏装防尘帽"/>
    <s v="2019.02.25，B-6860四小时，技术员3谢志权测完胎压测漏后，2号主轮防尘帽忘记安装，后放行复查发现并安装。报告人：赵江涛。"/>
    <s v="现场纠正处理，班组通报"/>
    <s v="赵江涛"/>
    <s v="浦C"/>
    <x v="11"/>
    <x v="13"/>
    <x v="1"/>
    <m/>
    <s v="谢志权"/>
    <m/>
    <m/>
    <x v="4"/>
    <e v="#N/A"/>
    <e v="#N/A"/>
    <x v="2"/>
    <e v="#N/A"/>
    <e v="#N/A"/>
  </r>
  <r>
    <n v="794"/>
    <x v="100"/>
    <x v="2"/>
    <s v="浦东C组"/>
    <s v="工作准备纵深不够"/>
    <s v="2019.02.22   B-9978 航后 需要更换两侧LOGO灯，技术员3谢志权工作准备不到位，未提前领取灯罩螺钉，更换第二个LOGO灯时发现多个螺钉锈蚀才通知办公室领用，严重影响工作效率。 报告人：赵江涛。"/>
    <s v="现场纠正处理，班组通报"/>
    <s v="赵江涛"/>
    <s v="浦C"/>
    <x v="13"/>
    <x v="2"/>
    <x v="2"/>
    <m/>
    <s v="谢志权"/>
    <m/>
    <m/>
    <x v="4"/>
    <e v="#N/A"/>
    <e v="#N/A"/>
    <x v="2"/>
    <e v="#N/A"/>
    <e v="#N/A"/>
  </r>
  <r>
    <n v="795"/>
    <x v="100"/>
    <x v="2"/>
    <s v="浦东C组"/>
    <s v="做完EFCS操作测试后，忘记复位防撞灯"/>
    <s v="20190222，B8955航后，机械师揭俊超做完EFCS操作测试后，忘记复位防撞灯，工作收尾不到位。报告人，付双双"/>
    <s v="现场纠正教育"/>
    <s v="付双双"/>
    <s v="浦C"/>
    <x v="3"/>
    <x v="13"/>
    <x v="1"/>
    <m/>
    <s v="揭俊超"/>
    <m/>
    <m/>
    <x v="2"/>
    <e v="#N/A"/>
    <e v="#N/A"/>
    <x v="4"/>
    <e v="#N/A"/>
    <e v="#N/A"/>
  </r>
  <r>
    <n v="796"/>
    <x v="100"/>
    <x v="2"/>
    <s v="浦东C组"/>
    <s v="航后未带清洁抹布 导致二次借工具"/>
    <s v="2019.02.22   B-8315 航后 责任人：机1石德保_x000a_航后未带清洁抹布，后需要擦拭机身油迹又回工具间取，影响工作效率。 报告人：赵江涛。"/>
    <s v="现场纠正处理，班组通报"/>
    <s v="赵江涛"/>
    <s v="浦C"/>
    <x v="13"/>
    <x v="112"/>
    <x v="2"/>
    <m/>
    <s v="石德保"/>
    <m/>
    <m/>
    <x v="4"/>
    <e v="#N/A"/>
    <e v="#N/A"/>
    <x v="3"/>
    <e v="#N/A"/>
    <e v="#N/A"/>
  </r>
  <r>
    <n v="797"/>
    <x v="100"/>
    <x v="2"/>
    <s v="浦东C组"/>
    <s v="放行复查发现1号刹车后防尘帽丢失"/>
    <s v="20190222，B6602 航后 责任人：机一李志成_x000a_绕机检查中未发现1号刹车后防尘帽丢失，后放行告知此部件容易丢失应着重注意。责任人：李志成 报告人：方坤"/>
    <s v="现场纠正处理"/>
    <s v="方坤"/>
    <s v="浦C"/>
    <x v="4"/>
    <x v="23"/>
    <x v="1"/>
    <m/>
    <s v="李志成"/>
    <m/>
    <m/>
    <x v="5"/>
    <e v="#N/A"/>
    <e v="#N/A"/>
    <x v="3"/>
    <e v="#N/A"/>
    <e v="#N/A"/>
  </r>
  <r>
    <n v="798"/>
    <x v="100"/>
    <x v="2"/>
    <s v="浦东C组"/>
    <s v="滑油量记录错误"/>
    <s v="2019 2.22 B8458 航后 责任人机械员一张波 _x000a_学员张润泽在贯彻5min后看完滑油告诉机械员张波滑油量是21.5  22.0就去左发添加一罐滑油，张波在绕机完成后记成21.0 21.5写在了flb上，后放行检查发现右侧滑油低于22却没有加滑油才发现错误。责任人：张波   报告人：张波"/>
    <s v="现场纠正处理"/>
    <s v="方坤"/>
    <s v="浦C"/>
    <x v="5"/>
    <x v="4"/>
    <x v="1"/>
    <m/>
    <s v="张波"/>
    <m/>
    <m/>
    <x v="5"/>
    <e v="#N/A"/>
    <e v="#N/A"/>
    <x v="3"/>
    <e v="#N/A"/>
    <e v="#N/A"/>
  </r>
  <r>
    <n v="799"/>
    <x v="100"/>
    <x v="2"/>
    <s v="浦东C组"/>
    <s v="机坪FOD检查不仔细"/>
    <s v="2019.2.22 B1857飞机，航后 责任人：机械元一陆毅鸣，机坪检查不仔细，后邱丽复查检查发现外来物.报告人:邱丽 冯晨"/>
    <s v="现场批评纠正处理，"/>
    <s v="冯晨"/>
    <s v="浦C"/>
    <x v="8"/>
    <x v="34"/>
    <x v="1"/>
    <m/>
    <s v="陆毅鸣"/>
    <m/>
    <m/>
    <x v="3"/>
    <e v="#N/A"/>
    <e v="#N/A"/>
    <x v="3"/>
    <e v="#N/A"/>
    <e v="#N/A"/>
  </r>
  <r>
    <n v="800"/>
    <x v="100"/>
    <x v="2"/>
    <s v="浦东C组"/>
    <s v="TLB漏撕绿页"/>
    <s v="2019.02.18 B6861 航后TLB：10319907 写完本后忘记撕下绿页黄页上交，后续通过拍照录入，并委托他人下一航段撕下后回收。责任人：机械员三陈贇，报告人：陈赟"/>
    <s v="班组通报，再次强调复查意识"/>
    <s v="付双双"/>
    <s v="浦C"/>
    <x v="5"/>
    <x v="114"/>
    <x v="2"/>
    <m/>
    <s v="陈赟"/>
    <m/>
    <m/>
    <x v="6"/>
    <e v="#N/A"/>
    <e v="#N/A"/>
    <x v="2"/>
    <e v="#N/A"/>
    <e v="#N/A"/>
  </r>
  <r>
    <n v="801"/>
    <x v="100"/>
    <x v="2"/>
    <s v="浦东C组"/>
    <s v="防撞锥撤离过早"/>
    <s v="20190219_x000a_1645航前桥位620 责任人机械员一唐凯_x000a_机械员1唐凯在客梯车未撤离的情况下，撤离左大翼防撞椎，违反工作程序！责任人：唐凯报告人：唐凯 冯晨"/>
    <s v="对当事人作出批评并班组内部处罚，班组通报"/>
    <s v="冯晨"/>
    <s v="浦C"/>
    <x v="10"/>
    <x v="115"/>
    <x v="2"/>
    <m/>
    <s v="唐凯"/>
    <m/>
    <m/>
    <x v="3"/>
    <e v="#N/A"/>
    <e v="#N/A"/>
    <x v="3"/>
    <e v="#N/A"/>
    <e v="#N/A"/>
  </r>
  <r>
    <n v="802"/>
    <x v="101"/>
    <x v="3"/>
    <s v="浦东D组"/>
    <s v="航后未安装禁止打压警告标牌"/>
    <s v="2.23 6736航后，更换翼上滑梯工作，未安装禁止打压警告标牌   姚磊"/>
    <s v="放行检查发现，当场批评教育，提醒后挂牌，班小组宣贯"/>
    <s v="吴鑫"/>
    <s v="浦D"/>
    <x v="19"/>
    <x v="58"/>
    <x v="2"/>
    <m/>
    <s v="姚磊"/>
    <m/>
    <m/>
    <x v="13"/>
    <e v="#N/A"/>
    <e v="#N/A"/>
    <x v="2"/>
    <e v="#N/A"/>
    <e v="#N/A"/>
  </r>
  <r>
    <n v="803"/>
    <x v="101"/>
    <x v="3"/>
    <s v="浦东D组"/>
    <s v="航材准备完毕后忘记带至现场"/>
    <s v="2.23 8457航后，工作准备好，清点完所需航材后，未将航材带至现场，后询问控制员发现航材在办公室未带出    江小波"/>
    <s v="放行检查发现并当场批评"/>
    <s v="胡颖"/>
    <s v="浦D"/>
    <x v="13"/>
    <x v="12"/>
    <x v="2"/>
    <m/>
    <s v="江小波"/>
    <m/>
    <m/>
    <x v="10"/>
    <e v="#N/A"/>
    <e v="#N/A"/>
    <x v="2"/>
    <e v="#N/A"/>
    <e v="#N/A"/>
  </r>
  <r>
    <n v="804"/>
    <x v="101"/>
    <x v="3"/>
    <s v="浦东D组"/>
    <s v="飞机上工作未提前准备备用工具箱"/>
    <s v="2.23 8235航后，机上工作需要工具，但未提前借用备用工具箱   翟盖兴"/>
    <s v="放行检查发现并当场批评，提醒机械员借用备用工具箱后，开始工作"/>
    <s v="顾迪"/>
    <s v="浦D"/>
    <x v="7"/>
    <x v="6"/>
    <x v="2"/>
    <m/>
    <s v="翟盖兴"/>
    <m/>
    <m/>
    <x v="9"/>
    <e v="#N/A"/>
    <e v="#N/A"/>
    <x v="2"/>
    <e v="#N/A"/>
    <e v="#N/A"/>
  </r>
  <r>
    <n v="805"/>
    <x v="101"/>
    <x v="3"/>
    <s v="浦东D组"/>
    <s v="发动机工作未按要求使用尖角保护套"/>
    <s v="2.23 8535航后，600FH工作，左发未按要求使用尖角保护套，有借  范佳"/>
    <s v="放行检查发现并当场批评教育，提醒后安装"/>
    <s v="李剑林"/>
    <s v="浦D"/>
    <x v="19"/>
    <x v="28"/>
    <x v="2"/>
    <m/>
    <s v="范佳"/>
    <m/>
    <m/>
    <x v="13"/>
    <e v="#N/A"/>
    <e v="#N/A"/>
    <x v="3"/>
    <e v="#N/A"/>
    <e v="#N/A"/>
  </r>
  <r>
    <n v="806"/>
    <x v="101"/>
    <x v="1"/>
    <s v="浦东B组"/>
    <s v="21日航后1857航后廊桥撤离后客舱门未关闭，拉了警示带，下雨，客舱有进水风险"/>
    <s v="21日航后1857航后廊桥撤离后客舱门未关闭，拉了警示带，下雨，客舱有进水风险_x000a_机械员吕凯   发现后立即纠正"/>
    <s v="立即纠正"/>
    <s v="包振宁"/>
    <s v="浦B"/>
    <x v="15"/>
    <x v="85"/>
    <x v="2"/>
    <m/>
    <s v="吕凯"/>
    <m/>
    <m/>
    <x v="11"/>
    <e v="#N/A"/>
    <e v="#N/A"/>
    <x v="5"/>
    <e v="#N/A"/>
    <e v="#N/A"/>
  </r>
  <r>
    <n v="807"/>
    <x v="101"/>
    <x v="1"/>
    <s v="浦东B组"/>
    <s v="24日6949航后客舱小桌板锁扣损坏未查出"/>
    <s v="24日6949航后客舱小桌板锁扣损坏机械员万辞迎未查出，立即纠正"/>
    <s v="立即纠正"/>
    <s v="赵晓峰"/>
    <s v="浦B"/>
    <x v="4"/>
    <x v="23"/>
    <x v="1"/>
    <m/>
    <s v="万辞迎"/>
    <m/>
    <m/>
    <x v="14"/>
    <e v="#N/A"/>
    <e v="#N/A"/>
    <x v="2"/>
    <e v="#N/A"/>
    <e v="#N/A"/>
  </r>
  <r>
    <n v="808"/>
    <x v="101"/>
    <x v="1"/>
    <s v="浦东B组"/>
    <s v="特殊过站下雨天没有发现货运人员打开前货舱门导致我们没有第一时间做好保护"/>
    <s v="2019.02.22  B6921飞机特殊过站，桥位84，天气下雨需做前货舱门手柄保护。机械员吴家斌，尼桑先做后货舱门的保护，未发现前货舱门已被货运人员打开卸货导致我们没有第一时间做好保护。后放行人员发现让货运人员停止卸货并做好前货舱门手柄的保护"/>
    <m/>
    <s v="刘文正"/>
    <s v="浦B"/>
    <x v="32"/>
    <x v="77"/>
    <x v="2"/>
    <m/>
    <s v="吴家斌"/>
    <s v="倪桑"/>
    <m/>
    <x v="14"/>
    <s v="B2"/>
    <e v="#N/A"/>
    <x v="5"/>
    <s v="机一"/>
    <e v="#N/A"/>
  </r>
  <r>
    <n v="809"/>
    <x v="102"/>
    <x v="1"/>
    <s v="浦东航线"/>
    <s v="航后忘带镜面抹布"/>
    <s v="6338航后忘带镜面抹布。傅忠意"/>
    <s v="后叫机务车送，现场批评当机机械员，告诫其工作准备的重要性。"/>
    <s v="杨乔松"/>
    <s v="浦B"/>
    <x v="13"/>
    <x v="112"/>
    <x v="2"/>
    <m/>
    <s v="傅忠意"/>
    <m/>
    <m/>
    <x v="14"/>
    <e v="#N/A"/>
    <e v="#N/A"/>
    <x v="3"/>
    <e v="#N/A"/>
    <e v="#N/A"/>
  </r>
  <r>
    <n v="810"/>
    <x v="102"/>
    <x v="1"/>
    <s v="浦东航线"/>
    <s v="航后未在规定时间内放水"/>
    <s v="8458航后工作未在规定时间内放水。刘斌"/>
    <s v="后续询问机械员原因为：有油液工作需洗手，防止污染客舱。"/>
    <s v="杨乔松"/>
    <s v="浦B"/>
    <x v="4"/>
    <x v="79"/>
    <x v="2"/>
    <m/>
    <s v="刘斌"/>
    <m/>
    <m/>
    <x v="17"/>
    <e v="#N/A"/>
    <e v="#N/A"/>
    <x v="2"/>
    <e v="#N/A"/>
    <e v="#N/A"/>
  </r>
  <r>
    <n v="811"/>
    <x v="103"/>
    <x v="0"/>
    <s v="浦东A组"/>
    <s v="轮挡放错停机线"/>
    <s v="2月20日6962 A320飞机短停接机，学员毛欣粤技术员周思轶将轮挡放置在321主轮线上，提醒后纠正，分析，该机技术员学员未确认清楚停机线放置轮挡"/>
    <s v="措施，对相关个人提出批评，小组内加强带教。"/>
    <s v="黎驰"/>
    <s v="浦A"/>
    <x v="8"/>
    <x v="47"/>
    <x v="1"/>
    <m/>
    <s v="毛欣粤"/>
    <s v="周思轶"/>
    <m/>
    <x v="24"/>
    <s v="A1"/>
    <e v="#N/A"/>
    <x v="1"/>
    <s v="机三"/>
    <e v="#N/A"/>
  </r>
  <r>
    <n v="812"/>
    <x v="103"/>
    <x v="0"/>
    <s v="浦东A组"/>
    <s v="副驾侧DOME灯暗位不亮，航后没有检查出来"/>
    <s v="2月20日6921飞机技术员2王红千，副驾侧DOME灯暗位不亮，航后没有检查出来，分析，该技术员绕机检查不仔细不到位"/>
    <s v="措施，小组内加强带教，对其个人提出绕机检查要求，并做监督考核。"/>
    <s v="付金龙"/>
    <s v="浦A"/>
    <x v="4"/>
    <x v="23"/>
    <x v="1"/>
    <m/>
    <s v="王红千"/>
    <m/>
    <m/>
    <x v="20"/>
    <e v="#N/A"/>
    <e v="#N/A"/>
    <x v="5"/>
    <e v="#N/A"/>
    <e v="#N/A"/>
  </r>
  <r>
    <n v="813"/>
    <x v="103"/>
    <x v="0"/>
    <s v="浦东A组"/>
    <s v="客舱更换灯管工作没有写本"/>
    <s v="2月20日6948飞机技术员1段一东，执行客舱更换灯管工作没有写本，提示后完成写本。分析，该技术员执行工作填写维修记录意识不足，"/>
    <s v="措施，小组加强带教。"/>
    <s v="黎驰"/>
    <s v="浦A"/>
    <x v="5"/>
    <x v="4"/>
    <x v="1"/>
    <m/>
    <s v="段一东"/>
    <m/>
    <m/>
    <x v="24"/>
    <e v="#N/A"/>
    <e v="#N/A"/>
    <x v="3"/>
    <e v="#N/A"/>
    <e v="#N/A"/>
  </r>
  <r>
    <n v="814"/>
    <x v="103"/>
    <x v="0"/>
    <s v="浦东A组"/>
    <s v="货舱门防护未拍照反馈"/>
    <s v="2月20日6948飞机技术员1段一东，航后做雨天货仓门防护，有执行贴袋子保护，没有拍照反馈，分析，该技术员未按照要求将工作执行到位"/>
    <s v="措施，小组内加强带教，对货仓门防护及反馈形式再做讲解。"/>
    <s v="黎驰"/>
    <s v="浦A"/>
    <x v="32"/>
    <x v="2"/>
    <x v="2"/>
    <m/>
    <s v="段一东"/>
    <m/>
    <m/>
    <x v="24"/>
    <e v="#N/A"/>
    <e v="#N/A"/>
    <x v="3"/>
    <e v="#N/A"/>
    <e v="#N/A"/>
  </r>
  <r>
    <n v="815"/>
    <x v="103"/>
    <x v="0"/>
    <s v="浦东A组"/>
    <s v="没有按照工卡要求使用高温防咬剂"/>
    <s v="2月20日8536飞机技术员3李国振，执行2发点火电嘴和点火导线检查工作，没有按照工卡要求使用高温防咬剂，对高温防咬剂和石墨防咬剂使用不清楚，已纠正；分析，该技术员工作技能存在不足"/>
    <s v="措施，小组内加强带教。"/>
    <s v="粟建华"/>
    <s v="浦A"/>
    <x v="13"/>
    <x v="112"/>
    <x v="2"/>
    <m/>
    <s v="李国振"/>
    <m/>
    <m/>
    <x v="19"/>
    <e v="#N/A"/>
    <e v="#N/A"/>
    <x v="2"/>
    <e v="#N/A"/>
    <e v="#N/A"/>
  </r>
  <r>
    <n v="816"/>
    <x v="103"/>
    <x v="0"/>
    <s v="浦东A组"/>
    <s v="普查工作未及时执行"/>
    <s v="2月20日航后8315飞机，航后MCC工作普查本场飞机下部防撞灯密封堵头，技术员1吴至孟在飞机快放行时，才知晓飞机有此工作并需要写本，发现后续补写TLb。分析: 该机技术员未及时获知本机普查工作内容，该工作通知时间也较晚，部分机械员未及时获知，存在工作漏做风险"/>
    <s v="措施：对于当日MCC下发的普查工作，所有技术员和放行都需要主动了解其工作内容，各小组对此加强对组员要求宣贯。"/>
    <s v="阳晶"/>
    <s v="浦A"/>
    <x v="31"/>
    <x v="61"/>
    <x v="1"/>
    <m/>
    <s v="吴至孟"/>
    <m/>
    <m/>
    <x v="22"/>
    <e v="#N/A"/>
    <e v="#N/A"/>
    <x v="3"/>
    <e v="#N/A"/>
    <e v="#N/A"/>
  </r>
  <r>
    <n v="817"/>
    <x v="103"/>
    <x v="0"/>
    <s v="浦东A组"/>
    <s v="锁扣卡住"/>
    <s v="2月16日8459飞机技术员3周思轶关v2500反推时下部锁扣未拉住的情况下关导致锁扣卡住，后及时纠正"/>
    <s v="现场批评指正，小组加强带教。"/>
    <s v="郁雨峰"/>
    <s v="浦A"/>
    <x v="19"/>
    <x v="59"/>
    <x v="2"/>
    <m/>
    <s v="周思轶"/>
    <m/>
    <m/>
    <x v="20"/>
    <e v="#N/A"/>
    <e v="#N/A"/>
    <x v="2"/>
    <e v="#N/A"/>
    <e v="#N/A"/>
  </r>
  <r>
    <n v="818"/>
    <x v="103"/>
    <x v="0"/>
    <s v="浦东A组"/>
    <s v="关闭保留单时英文没写"/>
    <s v="2月16日6340飞机航后关闭保留单时，英文没写，技术员3祝辉明，分析，该技术员关闭保留单检查不认真"/>
    <s v="措施，对个人提出批评改进要求。"/>
    <s v="黎驰"/>
    <s v="浦A"/>
    <x v="18"/>
    <x v="32"/>
    <x v="1"/>
    <m/>
    <s v="祝辉明"/>
    <m/>
    <m/>
    <x v="23"/>
    <e v="#N/A"/>
    <e v="#N/A"/>
    <x v="4"/>
    <e v="#N/A"/>
    <e v="#N/A"/>
  </r>
  <r>
    <n v="819"/>
    <x v="103"/>
    <x v="0"/>
    <s v="浦东A组"/>
    <s v="现场摆放混乱"/>
    <s v="2月16日6341飞机航后驾驶舱现场废纸工卡标牌摆放混乱，技术员韩宏珂朱崔华，分析，该技术员工作现场管理不到位"/>
    <s v="措施，小组内加强带教管理。"/>
    <s v="黎驰"/>
    <s v="浦A"/>
    <x v="15"/>
    <x v="16"/>
    <x v="2"/>
    <m/>
    <s v="韩宏珂"/>
    <s v="朱崔华"/>
    <m/>
    <x v="24"/>
    <s v="A6"/>
    <e v="#N/A"/>
    <x v="5"/>
    <s v="机一"/>
    <e v="#N/A"/>
  </r>
  <r>
    <n v="820"/>
    <x v="103"/>
    <x v="0"/>
    <s v="浦东A组"/>
    <s v="绕机不仔细"/>
    <s v="2月16日B-6341技术员1朱崔华客舱绕机不仔细，座椅检查没有按照18年11月11日新机一客舱培训要求的将后倾的座椅调节到竖直位，来检查判断可能有问题的座椅。航后检查发现24A座椅靠背调节按钮卡在按入位，受力后倾；已纠正。分析，该技术员绕机检查不规范"/>
    <s v="措施，小组内培训，加强带教。 "/>
    <s v="粟建华"/>
    <s v="浦A"/>
    <x v="4"/>
    <x v="23"/>
    <x v="1"/>
    <m/>
    <s v="朱崔华"/>
    <m/>
    <m/>
    <x v="24"/>
    <e v="#N/A"/>
    <e v="#N/A"/>
    <x v="3"/>
    <e v="#N/A"/>
    <e v="#N/A"/>
  </r>
  <r>
    <n v="821"/>
    <x v="103"/>
    <x v="0"/>
    <s v="浦东A组"/>
    <s v="串件单上软件件号填写不全"/>
    <s v="2月13日8315飞机技术员3李志勇执行adiru串件工作，串件单上只写了1个软件件号，经核实有3个软件件号，及时纠正。分析，该技术员维修记录填写不规范"/>
    <s v="措施，小组内对个人进行维修记录填写要求培训。 "/>
    <s v="郁雨峰"/>
    <s v="浦A"/>
    <x v="43"/>
    <x v="116"/>
    <x v="1"/>
    <m/>
    <s v="李志勇"/>
    <m/>
    <m/>
    <x v="22"/>
    <e v="#N/A"/>
    <e v="#N/A"/>
    <x v="2"/>
    <e v="#N/A"/>
    <e v="#N/A"/>
  </r>
  <r>
    <n v="822"/>
    <x v="104"/>
    <x v="2"/>
    <s v="浦东C组"/>
    <s v="未亲自查询手册确认MCC指令排故依据"/>
    <s v="20190302航后，8540报文M厕所排故，机械师王磊起初未按航后报告信息检索TSM，而是直接使用MCC指令单给出的参考TSM，并且放行付双双在旁也未发现问题，导致排故方向错误，指向的LRU偏差，幸而主任张磊询问，最终查询使用了正确的TSM。责任人，放行付双双，机械师王磊。报告人，付双双"/>
    <s v="现场纠正处理，班组通报"/>
    <s v="付双双"/>
    <s v="浦C"/>
    <x v="28"/>
    <x v="37"/>
    <x v="1"/>
    <m/>
    <s v="付双双"/>
    <s v="王磊"/>
    <m/>
    <x v="6"/>
    <s v="C1"/>
    <e v="#N/A"/>
    <x v="6"/>
    <s v="机械师"/>
    <e v="#N/A"/>
  </r>
  <r>
    <n v="823"/>
    <x v="104"/>
    <x v="2"/>
    <s v="浦东C组"/>
    <s v="除前厨房咖啡机和烧水器时忘拔跳开关"/>
    <s v="20190302.B-6787飞机机械员3谢志权在拆除前厨房咖啡机和烧水器时未拔跳开关，曹立莹复查发现责任人：机械员三谢志权，报告人：曹立营"/>
    <s v="现场纠正处理，班组通报批评"/>
    <s v="曹立莹"/>
    <s v="浦C"/>
    <x v="19"/>
    <x v="10"/>
    <x v="1"/>
    <m/>
    <s v="谢志权"/>
    <m/>
    <m/>
    <x v="4"/>
    <e v="#N/A"/>
    <e v="#N/A"/>
    <x v="2"/>
    <e v="#N/A"/>
    <e v="#N/A"/>
  </r>
  <r>
    <n v="824"/>
    <x v="104"/>
    <x v="2"/>
    <s v="浦东C组"/>
    <s v="加完右发滑油后没有关闭加油口盖"/>
    <s v="20190302。B8036 航后 责任人：机械师张水平，_x000a_在加完右发滑油后没有关闭加油口盖和加油勤务面板，询问当事人是什么情况本人说是忘记的，放行复查发现。责任人张水平，报告人许庆金，"/>
    <s v="现场纠正处理，班组同胞批评"/>
    <s v="许庆金"/>
    <s v="浦C"/>
    <x v="4"/>
    <x v="13"/>
    <x v="1"/>
    <m/>
    <s v="张水平"/>
    <m/>
    <m/>
    <x v="2"/>
    <e v="#N/A"/>
    <e v="#N/A"/>
    <x v="4"/>
    <e v="#N/A"/>
    <e v="#N/A"/>
  </r>
  <r>
    <n v="825"/>
    <x v="104"/>
    <x v="2"/>
    <s v="浦东C组"/>
    <s v="顶灯不亮漏检"/>
    <s v="20190226，6381航后，机械员陈振检查客舱未发现15R顶灯不亮，客舱检查不到位，报告人，付双双"/>
    <s v="现场纠正处理，班组通报"/>
    <s v="付双双"/>
    <s v="浦C"/>
    <x v="4"/>
    <x v="23"/>
    <x v="1"/>
    <m/>
    <s v="陈振"/>
    <m/>
    <m/>
    <x v="1"/>
    <e v="#N/A"/>
    <e v="#N/A"/>
    <x v="3"/>
    <e v="#N/A"/>
    <e v="#N/A"/>
  </r>
  <r>
    <n v="826"/>
    <x v="104"/>
    <x v="2"/>
    <s v="浦东C组"/>
    <s v="测试前飞机构型没作对"/>
    <s v="20190226。B8036 行后 责任人：机械师揭俊超，_x000a_在做侧杆的操作测试飞机构型没有做对，又重新做一次，报告人揭俊超，付双双"/>
    <s v="现场纠正处理，班组通报"/>
    <s v="付双双"/>
    <s v="浦C"/>
    <x v="19"/>
    <x v="10"/>
    <x v="1"/>
    <m/>
    <s v="揭俊超"/>
    <m/>
    <m/>
    <x v="2"/>
    <e v="#N/A"/>
    <e v="#N/A"/>
    <x v="4"/>
    <e v="#N/A"/>
    <e v="#N/A"/>
  </r>
  <r>
    <n v="827"/>
    <x v="104"/>
    <x v="2"/>
    <s v="浦东C组"/>
    <s v="左发加滑油后，接近盖板的上部锁扣未闭合"/>
    <s v="2019.02.26，B-1681，航后，责任人：机械员1张慈航_x000a_在添加完左发滑油后，接近盖板的上部锁扣未闭合，放行绕机时发现。报告人：汪幸轶"/>
    <s v="现场纠正处理，班组通报"/>
    <s v="汪幸逸"/>
    <s v="浦C"/>
    <x v="4"/>
    <x v="13"/>
    <x v="1"/>
    <m/>
    <s v="张慈航"/>
    <m/>
    <m/>
    <x v="3"/>
    <e v="#N/A"/>
    <e v="#N/A"/>
    <x v="3"/>
    <e v="#N/A"/>
    <e v="#N/A"/>
  </r>
  <r>
    <n v="828"/>
    <x v="104"/>
    <x v="2"/>
    <s v="浦东C组"/>
    <s v="多余安全带漏检"/>
    <s v="2019.02.26，B-1681，航后，责任人：机械员1张慈航_x000a_在检查客舱时未发现头等舱行李架上有一根加长安全带（应急设备中的数量够，此根为多出来的）。报告人：汪幸轶"/>
    <s v="现场纠正处理，班组通报"/>
    <s v="汪幸逸"/>
    <s v="浦C"/>
    <x v="4"/>
    <x v="2"/>
    <x v="2"/>
    <m/>
    <s v="张慈航"/>
    <m/>
    <m/>
    <x v="3"/>
    <e v="#N/A"/>
    <e v="#N/A"/>
    <x v="3"/>
    <e v="#N/A"/>
    <e v="#N/A"/>
  </r>
  <r>
    <n v="829"/>
    <x v="104"/>
    <x v="2"/>
    <s v="浦东C组"/>
    <s v="工具领用未确认可靠性"/>
    <s v="2019.02.27 B6921四小时工作，责任人：机械员一张波_x000a_借工具时检察手电没有检查到位，凌晨3点40到达机位的时候才发现有个手电在使用过程中一直闪亮，发现问题后第一时间也未进行更换，导致放行到位后绕机不便，影响工作。责任人：张波  报告人：张波"/>
    <s v="对当事人作出批评，班组通报"/>
    <s v="方坤"/>
    <s v="浦C"/>
    <x v="7"/>
    <x v="117"/>
    <x v="1"/>
    <m/>
    <s v="张波"/>
    <m/>
    <m/>
    <x v="5"/>
    <e v="#N/A"/>
    <e v="#N/A"/>
    <x v="3"/>
    <e v="#N/A"/>
    <e v="#N/A"/>
  </r>
  <r>
    <n v="830"/>
    <x v="104"/>
    <x v="2"/>
    <s v="浦东C组"/>
    <s v="带点防水忘记闭合跳开关"/>
    <s v="2019.02.26  B-6962 航后  责任人：械员3郭教育，带电放水，放完水后学员王磊未闭合跳开关，机械员3郭教育也未进行复查，后放行检查发现闭合。报告人：赵江涛。"/>
    <s v="现场纠正处理，班组通报"/>
    <s v="赵江涛"/>
    <s v="浦C"/>
    <x v="4"/>
    <x v="13"/>
    <x v="1"/>
    <m/>
    <s v="郭教育"/>
    <s v="王磊2"/>
    <m/>
    <x v="4"/>
    <e v="#N/A"/>
    <e v="#N/A"/>
    <x v="2"/>
    <e v="#N/A"/>
    <e v="#N/A"/>
  </r>
  <r>
    <n v="831"/>
    <x v="104"/>
    <x v="2"/>
    <s v="浦东C组"/>
    <s v="FC办理选错飞机号"/>
    <s v="2019.02.26  B-6962 航前 责任人：赵江涛_x000a_航后更换两侧LOGO灯，航前因封胶未干需办理FC监控，放行人员赵江涛刚从B-8407飞机回来，未加思考将单子办成8407飞机，后审核人员朱佳华发现并重新办理。报告人：赵江涛。"/>
    <s v="现场纠正处理"/>
    <s v="赵江涛"/>
    <s v="浦C"/>
    <x v="33"/>
    <x v="74"/>
    <x v="1"/>
    <m/>
    <s v="赵江涛"/>
    <m/>
    <m/>
    <x v="4"/>
    <e v="#N/A"/>
    <e v="#N/A"/>
    <x v="6"/>
    <e v="#N/A"/>
    <e v="#N/A"/>
  </r>
  <r>
    <n v="832"/>
    <x v="105"/>
    <x v="3"/>
    <s v="浦东D组"/>
    <s v="对工卡理解有误，未找到具体工作部件"/>
    <s v="2.27   6736航后，测量传感器工作，工作者对工卡理解有误，未找到具体传感器部件 黄艳坤"/>
    <s v="放行当场检查发现并辅导完成工作，班小组宣贯，加强社招人员工卡能力及机型培训"/>
    <s v="张扬"/>
    <s v="浦D"/>
    <x v="21"/>
    <x v="22"/>
    <x v="1"/>
    <m/>
    <s v="黄艳坤"/>
    <m/>
    <m/>
    <x v="8"/>
    <e v="#N/A"/>
    <e v="#N/A"/>
    <x v="2"/>
    <e v="#N/A"/>
    <e v="#N/A"/>
  </r>
  <r>
    <n v="833"/>
    <x v="105"/>
    <x v="3"/>
    <s v="浦东D组"/>
    <s v="对工卡理解有误，未按要求执行工作"/>
    <s v="3.3 1871航后，水系统消毒工作，工作者对工卡理解有误，未按工卡要求顺序更换水滤  黄艳坤"/>
    <s v="放行当场检查发现并辅助完成工作，班小组宣贯，加强社招人员工卡能力培训"/>
    <s v="顾迪"/>
    <s v="浦D"/>
    <x v="19"/>
    <x v="10"/>
    <x v="1"/>
    <m/>
    <s v="黄艳坤"/>
    <m/>
    <m/>
    <x v="8"/>
    <e v="#N/A"/>
    <e v="#N/A"/>
    <x v="2"/>
    <e v="#N/A"/>
    <e v="#N/A"/>
  </r>
  <r>
    <n v="834"/>
    <x v="105"/>
    <x v="3"/>
    <s v="浦东D组"/>
    <s v="工作准备不足未借电子清洁剂"/>
    <s v="2.27 1808航后，有涉及电插头断开检查相关工作，工作准备不足，未借电子清洁剂  胡志强"/>
    <s v="放行检查发现并纠正"/>
    <s v="张盛"/>
    <s v="浦D"/>
    <x v="13"/>
    <x v="112"/>
    <x v="2"/>
    <m/>
    <s v="胡智强"/>
    <m/>
    <m/>
    <x v="9"/>
    <e v="#N/A"/>
    <e v="#N/A"/>
    <x v="5"/>
    <e v="#N/A"/>
    <e v="#N/A"/>
  </r>
  <r>
    <n v="835"/>
    <x v="105"/>
    <x v="3"/>
    <s v="浦东D组"/>
    <s v="工作准备不足，未借电子清洁剂"/>
    <s v="2.27 208A航后，有涉及电插头断开检查相关工作，工作准备不足，未借电子清洁剂  陆叶"/>
    <s v="放行检查发现并纠正"/>
    <s v="王星华"/>
    <s v="浦D"/>
    <x v="13"/>
    <x v="112"/>
    <x v="2"/>
    <m/>
    <s v="陆叶"/>
    <m/>
    <m/>
    <x v="13"/>
    <e v="#N/A"/>
    <e v="#N/A"/>
    <x v="5"/>
    <e v="#N/A"/>
    <e v="#N/A"/>
  </r>
  <r>
    <n v="836"/>
    <x v="105"/>
    <x v="3"/>
    <s v="浦东D组"/>
    <s v="航后工作前未及时了解飞机结构损伤状态"/>
    <s v="2.27 8536航后，工作准备不足，航后工作前未及时了解飞机结构损伤状态  徐帅"/>
    <s v="放行检查发现并监督机械员查看飞机技术状态，班小组宣贯"/>
    <s v="顾迪"/>
    <s v="浦D"/>
    <x v="21"/>
    <x v="87"/>
    <x v="1"/>
    <m/>
    <s v="徐帅"/>
    <m/>
    <m/>
    <x v="8"/>
    <e v="#N/A"/>
    <e v="#N/A"/>
    <x v="5"/>
    <e v="#N/A"/>
    <e v="#N/A"/>
  </r>
  <r>
    <n v="837"/>
    <x v="105"/>
    <x v="3"/>
    <s v="浦东D组"/>
    <s v="工作准备不足未提交航材"/>
    <s v="2.27 8536航后，工作准备不足，未提交所需航材   徐帅"/>
    <s v="放行检查发现并纠正"/>
    <s v="顾迪"/>
    <s v="浦D"/>
    <x v="13"/>
    <x v="20"/>
    <x v="1"/>
    <m/>
    <s v="徐帅"/>
    <m/>
    <m/>
    <x v="8"/>
    <e v="#N/A"/>
    <e v="#N/A"/>
    <x v="5"/>
    <e v="#N/A"/>
    <e v="#N/A"/>
  </r>
  <r>
    <n v="838"/>
    <x v="105"/>
    <x v="3"/>
    <s v="浦东D组"/>
    <s v="工具箱打开无人监护"/>
    <s v="2.27 8407航后，航后工具箱右前轮处摆放打开，边上无人监护   陈鹏"/>
    <s v="当场检查发现，立即停止工作，清点工具完毕齐全后，开始工作，工具箱及时关闭存放或安排工具管理人员监护，避免丢失，班小组宣贯，加强现场工具航材管理"/>
    <s v="吴鑫"/>
    <s v="浦D"/>
    <x v="23"/>
    <x v="53"/>
    <x v="1"/>
    <m/>
    <s v="陈鹏"/>
    <m/>
    <m/>
    <x v="7"/>
    <e v="#N/A"/>
    <e v="#N/A"/>
    <x v="3"/>
    <e v="#N/A"/>
    <e v="#N/A"/>
  </r>
  <r>
    <n v="839"/>
    <x v="105"/>
    <x v="3"/>
    <s v="浦东D组"/>
    <s v="工作现场工具摆放混乱"/>
    <s v="2.27  9957航后，更换乘务员座椅弹簧工作，工作现场工具摆放混乱   范佳"/>
    <s v="当场检查发现，立即停止工作，清点工具完毕齐全后，开始工作，不使用工具放入备用箱中，班小组宣贯，加强现场工具航材管理"/>
    <s v="李剑林"/>
    <s v="浦D"/>
    <x v="15"/>
    <x v="38"/>
    <x v="2"/>
    <m/>
    <s v="范佳"/>
    <m/>
    <m/>
    <x v="13"/>
    <e v="#N/A"/>
    <e v="#N/A"/>
    <x v="3"/>
    <e v="#N/A"/>
    <e v="#N/A"/>
  </r>
  <r>
    <n v="840"/>
    <x v="105"/>
    <x v="3"/>
    <s v="浦东D组"/>
    <s v="拔错跳开关"/>
    <s v="2.27  1808航后，更换刹车温度传感器工作，工作开始做构型工作，跳开关拔错（应拔M37，错拔N37），  胡志强"/>
    <s v="当场检查发现并纠正后开始工作"/>
    <s v="李剑林"/>
    <s v="浦D"/>
    <x v="19"/>
    <x v="10"/>
    <x v="1"/>
    <m/>
    <s v="胡智强"/>
    <m/>
    <m/>
    <x v="9"/>
    <e v="#N/A"/>
    <e v="#N/A"/>
    <x v="5"/>
    <e v="#N/A"/>
    <e v="#N/A"/>
  </r>
  <r>
    <n v="841"/>
    <x v="106"/>
    <x v="3"/>
    <s v="MCC"/>
    <s v="航后，发现6949量线排故指令单内容制定错误"/>
    <s v="3.3 6949航后量线排故过程中，放行和工作者发现6949量线排故指令单内容制定错误，导致进入误区"/>
    <s v="放行及时与MCC进行沟通确认并顺利完成排故工作内容"/>
    <s v="胡颖"/>
    <s v="浦D"/>
    <x v="0"/>
    <x v="0"/>
    <x v="0"/>
    <m/>
    <s v="N/A"/>
    <m/>
    <m/>
    <x v="0"/>
    <e v="#N/A"/>
    <e v="#N/A"/>
    <x v="0"/>
    <e v="#N/A"/>
    <e v="#N/A"/>
  </r>
  <r>
    <n v="842"/>
    <x v="107"/>
    <x v="2"/>
    <s v="浦东C组"/>
    <s v="上高空车未佩戴安全绳"/>
    <s v="20190310 6788  航后 执行VOR排故工作，放行冯晨上高空车查看工作情况是由于安全绳数量不足，心存侥幸未佩戴安全绳上高空车， 责任人放行冯晨 报告人冯晨"/>
    <s v="班组通报"/>
    <s v="冯晨"/>
    <s v="浦C"/>
    <x v="22"/>
    <x v="27"/>
    <x v="1"/>
    <m/>
    <s v="冯晨"/>
    <m/>
    <m/>
    <x v="3"/>
    <e v="#N/A"/>
    <e v="#N/A"/>
    <x v="6"/>
    <e v="#N/A"/>
    <e v="#N/A"/>
  </r>
  <r>
    <n v="843"/>
    <x v="107"/>
    <x v="2"/>
    <s v="浦东C组"/>
    <s v="更换轮舱灯后遗忘复位机腹电气勤务盖板"/>
    <s v="20190310.6966 航后 责任机二贾海龙_x000a_更换轮舱灯后遗忘复位机腹电气勤务盖板，后提醒关闭。责任人 贾海龙，报告人 方坤"/>
    <s v="现场纠正处理"/>
    <s v="方坤"/>
    <s v="浦C"/>
    <x v="3"/>
    <x v="13"/>
    <x v="1"/>
    <m/>
    <s v="贾海龙"/>
    <m/>
    <m/>
    <x v="5"/>
    <e v="#N/A"/>
    <e v="#N/A"/>
    <x v="5"/>
    <e v="#N/A"/>
    <e v="#N/A"/>
  </r>
  <r>
    <n v="844"/>
    <x v="107"/>
    <x v="2"/>
    <s v="浦东C组"/>
    <s v="工卡写错飞机号"/>
    <s v="20190310 6396飞机，责任人机械师曹立营执行更换12HH传感器工作，在签署拆装工卡时写错飞机号，放行检查时发现并修改，责任人曹立营，"/>
    <s v="现场纠正处理"/>
    <s v="郭教育"/>
    <s v="陆光达"/>
    <x v="5"/>
    <x v="5"/>
    <x v="1"/>
    <m/>
    <s v="曹立营"/>
    <m/>
    <m/>
    <x v="4"/>
    <e v="#N/A"/>
    <e v="#N/A"/>
    <x v="4"/>
    <e v="#N/A"/>
    <e v="#N/A"/>
  </r>
  <r>
    <n v="845"/>
    <x v="107"/>
    <x v="2"/>
    <s v="浦东C组"/>
    <s v="航后漏检"/>
    <s v="20190310,1002 航后 责任人：机三张晨_x000a_未发现L厕所马桶垫纸盒只有一颗钉倾斜挂在壁板上，后提醒复位。责任人 张晨 报告人 方坤"/>
    <s v="现场纠正处理，班组通报"/>
    <s v="方坤"/>
    <s v="浦C"/>
    <x v="4"/>
    <x v="23"/>
    <x v="1"/>
    <m/>
    <s v="张晨"/>
    <m/>
    <m/>
    <x v="5"/>
    <e v="#N/A"/>
    <e v="#N/A"/>
    <x v="2"/>
    <e v="#N/A"/>
    <e v="#N/A"/>
  </r>
  <r>
    <n v="846"/>
    <x v="107"/>
    <x v="2"/>
    <s v="浦东C组"/>
    <s v="送机工卡的牵引工作项没有N/A"/>
    <s v="20190311   B6787 航前，自滑位，送机工卡的牵引工作项没有N/A，_x000a_责任人机械员一黄金林，报告人许庆金"/>
    <s v="现场纠正处理，"/>
    <s v="许庆金"/>
    <s v="浦C"/>
    <x v="5"/>
    <x v="5"/>
    <x v="1"/>
    <m/>
    <s v="黄金林"/>
    <m/>
    <m/>
    <x v="1"/>
    <e v="#N/A"/>
    <e v="#N/A"/>
    <x v="3"/>
    <e v="#N/A"/>
    <e v="#N/A"/>
  </r>
  <r>
    <n v="847"/>
    <x v="107"/>
    <x v="2"/>
    <s v="浦东C组"/>
    <s v="附加工卡漏签"/>
    <s v="2019.03.10   B-9978 航后执行EIS升级，责任人：技术员2黄家彪_x000a_附加工卡漏签，后续放行检查补齐。"/>
    <s v="现场纠正处理"/>
    <s v="郭教育"/>
    <s v="浦C"/>
    <x v="5"/>
    <x v="55"/>
    <x v="2"/>
    <m/>
    <s v="黄家彪"/>
    <m/>
    <m/>
    <x v="4"/>
    <e v="#N/A"/>
    <e v="#N/A"/>
    <x v="5"/>
    <e v="#N/A"/>
    <e v="#N/A"/>
  </r>
  <r>
    <n v="848"/>
    <x v="107"/>
    <x v="2"/>
    <s v="浦东C组"/>
    <s v="接班对交接工卡完整性检查不仔细"/>
    <s v="20190313，6768四小时特殊过站，接班有周检工作，机械员王伟签署完周检工卡，未发现周检工卡没有附关键工作安全检查单-周检，_x000a_责任人，机械员2王伟，报告人，付双"/>
    <s v="现场纠正处理，班组通报"/>
    <s v="付双双"/>
    <s v="浦C"/>
    <x v="0"/>
    <x v="0"/>
    <x v="0"/>
    <m/>
    <s v="N/A"/>
    <m/>
    <m/>
    <x v="0"/>
    <e v="#N/A"/>
    <e v="#N/A"/>
    <x v="0"/>
    <e v="#N/A"/>
    <e v="#N/A"/>
  </r>
  <r>
    <n v="849"/>
    <x v="107"/>
    <x v="2"/>
    <s v="浦东C组"/>
    <s v="工卡漏签日期"/>
    <s v="20190306，8957航后，责任人：机械员2贾海龙_x000a_完成APU DMM下载，工卡其中一个空漏签日期。责任人：贾海龙，报告人：付双双"/>
    <s v="现场纠正处理"/>
    <s v="付双双"/>
    <s v="浦C"/>
    <x v="5"/>
    <x v="5"/>
    <x v="1"/>
    <m/>
    <s v="贾海龙"/>
    <m/>
    <m/>
    <x v="5"/>
    <e v="#N/A"/>
    <e v="#N/A"/>
    <x v="5"/>
    <e v="#N/A"/>
    <e v="#N/A"/>
  </r>
  <r>
    <n v="850"/>
    <x v="107"/>
    <x v="2"/>
    <s v="浦东C组"/>
    <s v="未正确佩戴通行证"/>
    <s v="2019.03.13  B-304G  562机位，责任人：技术员2黄家彪_x000a_通行证装在衣服口袋里，未佩戴在胸前，被机场安检抓住，记2分。报告人：赵江涛。"/>
    <s v="对当事人作出批评教育，班组宣贯"/>
    <s v="郭教育"/>
    <s v="浦C"/>
    <x v="42"/>
    <x v="106"/>
    <x v="1"/>
    <m/>
    <s v="黄家彪"/>
    <m/>
    <m/>
    <x v="4"/>
    <e v="#N/A"/>
    <e v="#N/A"/>
    <x v="5"/>
    <e v="#N/A"/>
    <e v="#N/A"/>
  </r>
  <r>
    <n v="851"/>
    <x v="108"/>
    <x v="2"/>
    <s v="浦东C组"/>
    <s v="后厨房隔帘止挡块缺失漏检"/>
    <s v="2019.03.06   B-6787航后，责任人：机械员1石德保  _x000a_检查客舱不到位，后厨房隔帘止挡块缺失未发现，后放行检查发现通知领取航材安装。报告人：赵江涛。"/>
    <s v="现场纠正处理，班组通报"/>
    <s v="郭教育"/>
    <s v="浦C"/>
    <x v="4"/>
    <x v="23"/>
    <x v="1"/>
    <m/>
    <s v="石德保"/>
    <m/>
    <m/>
    <x v="4"/>
    <e v="#N/A"/>
    <e v="#N/A"/>
    <x v="3"/>
    <e v="#N/A"/>
    <e v="#N/A"/>
  </r>
  <r>
    <n v="852"/>
    <x v="108"/>
    <x v="2"/>
    <s v="浦东C组"/>
    <s v="航后工卡领用未签署"/>
    <s v="2.19.03.06,B6966 航后 工卡领用未签署，后补充签署，责任人：机械师揭俊超"/>
    <s v="现场纠正处理，班组通报"/>
    <s v="杨树勇"/>
    <s v="浦C"/>
    <x v="36"/>
    <x v="93"/>
    <x v="1"/>
    <m/>
    <s v="揭俊超"/>
    <m/>
    <m/>
    <x v="2"/>
    <e v="#N/A"/>
    <e v="#N/A"/>
    <x v="4"/>
    <e v="#N/A"/>
    <e v="#N/A"/>
  </r>
  <r>
    <n v="853"/>
    <x v="108"/>
    <x v="2"/>
    <s v="浦东C组"/>
    <s v="2发主电门在开位漏检"/>
    <s v="20190309 B304H 短停 责任人：机械员一陈振，未发现2发主电门在开位。报告人许庆金。"/>
    <s v="现场纠正处理，班组通报"/>
    <s v="许庆金"/>
    <s v="浦C"/>
    <x v="4"/>
    <x v="23"/>
    <x v="1"/>
    <m/>
    <s v="陈振"/>
    <m/>
    <m/>
    <x v="1"/>
    <e v="#N/A"/>
    <e v="#N/A"/>
    <x v="3"/>
    <e v="#N/A"/>
    <e v="#N/A"/>
  </r>
  <r>
    <n v="854"/>
    <x v="108"/>
    <x v="0"/>
    <s v="浦东A组"/>
    <s v="客舱座椅救生衣掉落座椅下方未发现"/>
    <s v="3月8日6788飞机航后有客舱座椅救生衣掉落座椅下方未发现，技术员胡继康，分析，该技术员客舱检查疏漏未发现。"/>
    <s v="小组加强带教"/>
    <s v="黎驰"/>
    <s v="周群"/>
    <x v="4"/>
    <x v="36"/>
    <x v="2"/>
    <m/>
    <s v="胡继康"/>
    <m/>
    <m/>
    <x v="22"/>
    <e v="#N/A"/>
    <e v="#N/A"/>
    <x v="3"/>
    <e v="#N/A"/>
    <e v="#N/A"/>
  </r>
  <r>
    <n v="855"/>
    <x v="108"/>
    <x v="0"/>
    <s v="浦东A组"/>
    <s v="轮子序号录错"/>
    <s v="3月8日6787飞机航后执行更换左前轮工作，机务维修系统上录本时，技术员林冠文将拆下轮子序号录错，发现后纠正，分析，该技术员机上录本疏漏未发现。"/>
    <s v="小组加强带教。"/>
    <s v="黎驰"/>
    <s v="周群"/>
    <x v="5"/>
    <x v="45"/>
    <x v="1"/>
    <m/>
    <s v="林冠文"/>
    <m/>
    <m/>
    <x v="19"/>
    <e v="#N/A"/>
    <e v="#N/A"/>
    <x v="2"/>
    <e v="#N/A"/>
    <e v="#N/A"/>
  </r>
  <r>
    <n v="856"/>
    <x v="108"/>
    <x v="0"/>
    <s v="浦东A组"/>
    <s v="断电离机时未及时关闭电瓶"/>
    <s v="3月8日6341飞机航后技术员陆愔琪航后断电离机时，未及时关闭电瓶，现场发现后及时纠正，分析，该技术员离机工作执行不到位。"/>
    <s v="对个人提出批评，小组加强带教"/>
    <s v="黎驰"/>
    <s v="周群"/>
    <x v="4"/>
    <x v="10"/>
    <x v="1"/>
    <m/>
    <s v="陆愔祺"/>
    <m/>
    <m/>
    <x v="23"/>
    <e v="#N/A"/>
    <e v="#N/A"/>
    <x v="3"/>
    <e v="#N/A"/>
    <e v="#N/A"/>
  </r>
  <r>
    <n v="857"/>
    <x v="108"/>
    <x v="0"/>
    <s v="浦东A组"/>
    <s v="静压孔堵盖一边脱落"/>
    <s v="3月7日B-304G桥位149航前放行人员杜唐蓓绕机检查发现飞机机长侧备用静压孔堵盖一边脱落，检查静压孔无损伤。"/>
    <s v="已恢复堵盖。"/>
    <s v="杜唐蓓"/>
    <s v="浦A"/>
    <x v="0"/>
    <x v="0"/>
    <x v="0"/>
    <m/>
    <s v="N/A"/>
    <m/>
    <m/>
    <x v="0"/>
    <e v="#N/A"/>
    <e v="#N/A"/>
    <x v="0"/>
    <e v="#N/A"/>
    <e v="#N/A"/>
  </r>
  <r>
    <n v="858"/>
    <x v="108"/>
    <x v="0"/>
    <s v="浦东A组"/>
    <s v="不符合工卡要求"/>
    <s v="3月4日夜班，6965飞机第二天航班不回基地，3号主轮磨损即将超标，预防性更换3号主轮。在拆下风扇时，技术员赵广飞发现保险丝为0.5mm，不符合工卡要求。"/>
    <s v="已安工卡要求纠正。  "/>
    <s v="黎驰"/>
    <s v="浦A"/>
    <x v="0"/>
    <x v="0"/>
    <x v="0"/>
    <m/>
    <s v="N/A"/>
    <m/>
    <m/>
    <x v="0"/>
    <e v="#N/A"/>
    <e v="#N/A"/>
    <x v="0"/>
    <e v="#N/A"/>
    <e v="#N/A"/>
  </r>
  <r>
    <n v="859"/>
    <x v="108"/>
    <x v="0"/>
    <s v="浦东A组"/>
    <s v="未发现左发滑油接近口盖上部锁扣弹簧失效"/>
    <s v="3月4日6966飞机航后技术员李晨绕机未发现左发滑油接近口盖上部锁扣弹簧失效，提示后领航材更换修复。分析，该技术员绕机不仔细。"/>
    <s v="小组加强带教，对其个人做绕机考核。"/>
    <s v="黎驰"/>
    <s v="周群"/>
    <x v="4"/>
    <x v="23"/>
    <x v="1"/>
    <m/>
    <s v="李晨"/>
    <m/>
    <m/>
    <x v="23"/>
    <e v="#N/A"/>
    <e v="#N/A"/>
    <x v="3"/>
    <e v="#N/A"/>
    <e v="#N/A"/>
  </r>
  <r>
    <n v="860"/>
    <x v="108"/>
    <x v="0"/>
    <s v="浦东A组"/>
    <s v="安装水管到水洗车和喷头时未固定锁定环"/>
    <s v="3月4日6966飞机执行发动机水洗工作，技术员宋康安装水管到水洗车和喷头时未固定锁定环，接头有脱开风险，现场提示纠正，分析，该技术员未注意到此处风险。"/>
    <s v="小组加强带教。"/>
    <s v="黎驰"/>
    <s v="周群"/>
    <x v="23"/>
    <x v="40"/>
    <x v="1"/>
    <m/>
    <s v="宋康"/>
    <m/>
    <m/>
    <x v="23"/>
    <e v="#N/A"/>
    <e v="#N/A"/>
    <x v="2"/>
    <e v="#N/A"/>
    <e v="#N/A"/>
  </r>
  <r>
    <n v="861"/>
    <x v="108"/>
    <x v="0"/>
    <s v="浦东A组"/>
    <s v="盲目调件"/>
    <s v="3月4日8068飞机机长侧遮阳板脱落，机械员董俊涛、王悦阁不会安装，没有向办公室要安装工卡也没有通知放行确认，导致从虹桥盲目调件，建议以后涉及到调件最好等放行确认后在决定。分析，该机技术员在发现问题自己不明确情况下，举手意识不足，当机发现问题报告放行人员不及时。"/>
    <s v="小组内加强带教引导。 "/>
    <s v="付金龙"/>
    <s v="周群"/>
    <x v="28"/>
    <x v="118"/>
    <x v="2"/>
    <m/>
    <s v="王悦阁"/>
    <s v="董俊涛"/>
    <m/>
    <x v="22"/>
    <s v="A3"/>
    <e v="#N/A"/>
    <x v="5"/>
    <s v="机一"/>
    <e v="#N/A"/>
  </r>
  <r>
    <n v="862"/>
    <x v="108"/>
    <x v="0"/>
    <s v="浦东A组"/>
    <s v="主轮外部轮轴套保护盖装反"/>
    <s v="3月4日，技术员陈涛航后检查发现1871飞机4号主轮外部轮轴套保护盖装反了，胎压预留孔露出。"/>
    <s v="后续依据手册重新安装正确。"/>
    <s v="黎驰"/>
    <s v="浦A"/>
    <x v="0"/>
    <x v="0"/>
    <x v="0"/>
    <m/>
    <s v="N/A"/>
    <m/>
    <m/>
    <x v="0"/>
    <e v="#N/A"/>
    <e v="#N/A"/>
    <x v="0"/>
    <e v="#N/A"/>
    <e v="#N/A"/>
  </r>
  <r>
    <n v="863"/>
    <x v="108"/>
    <x v="0"/>
    <s v="浦东A组"/>
    <s v="包皮后撑杆没锁定到位，发动机风扇包皮钥匙没放在规定位置"/>
    <s v="3月3日1857飞机航前技术员周思轶检查发现，左发左侧风扇包皮后撑杆没锁定到位，红色警示圈露出，发动机风扇包皮钥匙没放在规定位置，放在起落架安全销储存盒位置前面一个空置地方。"/>
    <s v="撑杆已按照要求锁定到位，钥匙已放置规定位置。"/>
    <s v="黎驰"/>
    <s v="浦A"/>
    <x v="0"/>
    <x v="0"/>
    <x v="0"/>
    <m/>
    <s v="N/A"/>
    <m/>
    <m/>
    <x v="0"/>
    <e v="#N/A"/>
    <e v="#N/A"/>
    <x v="0"/>
    <e v="#N/A"/>
    <e v="#N/A"/>
  </r>
  <r>
    <n v="864"/>
    <x v="108"/>
    <x v="0"/>
    <s v="浦东A组"/>
    <s v="包皮后部撑杆未锁定到位"/>
    <s v="3月1日航后技术员3周思轶工作时，检查发现6949右发右侧包皮后部撑杆未锁定到位，红色警示圈露出。"/>
    <s v="航后已经重新安装好。"/>
    <s v="黎驰"/>
    <s v="浦A"/>
    <x v="0"/>
    <x v="0"/>
    <x v="0"/>
    <m/>
    <s v="N/A"/>
    <m/>
    <m/>
    <x v="0"/>
    <e v="#N/A"/>
    <e v="#N/A"/>
    <x v="0"/>
    <e v="#N/A"/>
    <e v="#N/A"/>
  </r>
  <r>
    <n v="865"/>
    <x v="109"/>
    <x v="1"/>
    <s v="浦东B组"/>
    <s v="控制员未安排人员进行梯架检查"/>
    <s v="2019.03.06 控制员主控 董燎燎 未及时安排人员在航前时间检查梯架摆放"/>
    <s v="交接班时发现 由董燎燎本人重新检查梯架 并反馈"/>
    <s v="王未峰"/>
    <s v="浦B"/>
    <x v="31"/>
    <x v="14"/>
    <x v="1"/>
    <m/>
    <s v="董燎燎"/>
    <m/>
    <m/>
    <x v="11"/>
    <e v="#N/A"/>
    <e v="#N/A"/>
    <x v="2"/>
    <e v="#N/A"/>
    <e v="#N/A"/>
  </r>
  <r>
    <n v="866"/>
    <x v="109"/>
    <x v="1"/>
    <s v="浦东B组"/>
    <s v="牵引杆未打起来就准备脱开牵引杆"/>
    <s v="2019.03.20 B-6396短停 学员程凯 在牵引杆未打起来的情况下 准备脱开牵引杆"/>
    <s v="机械员发现后当即制止 并在牵引杆打起来后 再让学员脱开牵引杆"/>
    <s v="曹富伟"/>
    <s v="浦B"/>
    <x v="10"/>
    <x v="102"/>
    <x v="1"/>
    <m/>
    <s v="程凯"/>
    <m/>
    <m/>
    <x v="17"/>
    <e v="#N/A"/>
    <e v="#N/A"/>
    <x v="1"/>
    <e v="#N/A"/>
    <e v="#N/A"/>
  </r>
  <r>
    <n v="867"/>
    <x v="109"/>
    <x v="1"/>
    <s v="浦东B组"/>
    <s v="航前未发现飞机维护信息"/>
    <s v="2019.03.20 B-1002航前 机械员张晓晨 未发现飞机有维护信息"/>
    <s v="当机放行发现后立即进行有效处理"/>
    <s v="曹富伟"/>
    <s v="浦B"/>
    <x v="11"/>
    <x v="23"/>
    <x v="1"/>
    <m/>
    <s v="张晓晨"/>
    <m/>
    <m/>
    <x v="11"/>
    <e v="#N/A"/>
    <e v="#N/A"/>
    <x v="3"/>
    <e v="#N/A"/>
    <e v="#N/A"/>
  </r>
  <r>
    <n v="868"/>
    <x v="109"/>
    <x v="1"/>
    <s v="浦东B组"/>
    <s v="货舱门关闭后未关闭手柄盖板"/>
    <s v="2019.03.18 学员程凯 关闭货舱门后 未关闭手柄盖板"/>
    <s v="发现后立即叫学员关闭手柄盖板"/>
    <s v="赵晓峰"/>
    <s v="浦B"/>
    <x v="4"/>
    <x v="13"/>
    <x v="1"/>
    <m/>
    <s v="程凯"/>
    <m/>
    <m/>
    <x v="17"/>
    <e v="#N/A"/>
    <e v="#N/A"/>
    <x v="1"/>
    <e v="#N/A"/>
    <e v="#N/A"/>
  </r>
  <r>
    <n v="869"/>
    <x v="109"/>
    <x v="1"/>
    <s v="浦东B组"/>
    <s v="短停交接班 未在交接单上接收人处签字"/>
    <s v="2019.03.16 B-6381 短停交接班 机械员胡元清 吴家斌 忘记叫交接班人员在交接单上的接收人处签字"/>
    <s v="半路回想起来后 当即返回飞机补签"/>
    <s v="杨乔松"/>
    <s v="浦B"/>
    <x v="24"/>
    <x v="2"/>
    <x v="2"/>
    <m/>
    <s v="胡元清"/>
    <s v="吴家斌"/>
    <m/>
    <x v="18"/>
    <s v="B6"/>
    <e v="#N/A"/>
    <x v="5"/>
    <s v="机二"/>
    <e v="#N/A"/>
  </r>
  <r>
    <n v="870"/>
    <x v="109"/>
    <x v="1"/>
    <s v="浦东B组"/>
    <s v="航前发现飞机下有用过的清洁袋"/>
    <s v="2019.03.16 B-8408 航前 发现右大翼下方 主轮前方有两个用过的清洁袋"/>
    <s v="发现后及时清理"/>
    <s v="水恒翔"/>
    <s v="浦B"/>
    <x v="0"/>
    <x v="0"/>
    <x v="0"/>
    <m/>
    <s v="N/A"/>
    <m/>
    <m/>
    <x v="0"/>
    <e v="#N/A"/>
    <e v="#N/A"/>
    <x v="0"/>
    <e v="#N/A"/>
    <e v="#N/A"/>
  </r>
  <r>
    <n v="871"/>
    <x v="109"/>
    <x v="1"/>
    <s v="浦东B组"/>
    <s v="短停换轮未准备0.8mm保险丝"/>
    <s v="2019.03.12 B-1857短停更换3#主轮 机械员杨才辉 王礼威 赵林元未准备0.8mm保险丝 到达现场后发现"/>
    <s v="后由办公室准备并送至相关桥位 未造成出港延误和晚关舱"/>
    <s v="赵晓峰"/>
    <s v="浦B"/>
    <x v="13"/>
    <x v="112"/>
    <x v="2"/>
    <m/>
    <s v="杨才辉"/>
    <s v="王礼威"/>
    <s v="赵林元"/>
    <x v="17"/>
    <s v="B5"/>
    <s v="B1"/>
    <x v="4"/>
    <s v="机一"/>
    <s v="机一"/>
  </r>
  <r>
    <n v="872"/>
    <x v="109"/>
    <x v="1"/>
    <s v="浦东B组"/>
    <s v="航前未借用航前工具"/>
    <s v="2019.03.12 B-6602航前 机械员傅忠意 只借用了短停工具 当机放行询问后才反应过来未借用航前工具"/>
    <s v="后由办公室重新借取航前工具送至桥位 并完成航前勤务工作"/>
    <s v="水恒翔"/>
    <s v="浦B"/>
    <x v="7"/>
    <x v="6"/>
    <x v="2"/>
    <m/>
    <s v="傅忠意"/>
    <m/>
    <m/>
    <x v="14"/>
    <e v="#N/A"/>
    <e v="#N/A"/>
    <x v="3"/>
    <e v="#N/A"/>
    <e v="#N/A"/>
  </r>
  <r>
    <n v="873"/>
    <x v="109"/>
    <x v="1"/>
    <s v="浦东B组"/>
    <s v="未进行有效交接，学员在油箱释压的情况下准备关闭货舱门"/>
    <s v="2019.03.10 B-6396 机械员罗祖焘和学员陈运志 未进行有效交接 在液压油箱释压的情况下 学员准备关闭货舱门 机械员发现后及时制止"/>
    <s v="对油箱进行增压后关闭货舱门"/>
    <s v="刘文正"/>
    <s v="浦B"/>
    <x v="4"/>
    <x v="118"/>
    <x v="2"/>
    <m/>
    <s v="罗祖焘"/>
    <s v="陈运志"/>
    <m/>
    <x v="18"/>
    <e v="#N/A"/>
    <e v="#N/A"/>
    <x v="4"/>
    <e v="#N/A"/>
    <e v="#N/A"/>
  </r>
  <r>
    <n v="874"/>
    <x v="109"/>
    <x v="1"/>
    <s v="浦东B组"/>
    <s v="工作后TLB未及时录入"/>
    <s v="2019.03.05 B-6963 航后机械员肖云龙在完成工作后 有一张TLB未及时录入"/>
    <s v="白班B组检查发现，由于飞机在海口C检无法拍照，后由夜班A组联系拍照补录"/>
    <s v="何佳俊"/>
    <s v="浦B"/>
    <x v="5"/>
    <x v="45"/>
    <x v="1"/>
    <m/>
    <s v="肖云龙"/>
    <m/>
    <m/>
    <x v="17"/>
    <e v="#N/A"/>
    <e v="#N/A"/>
    <x v="4"/>
    <e v="#N/A"/>
    <e v="#N/A"/>
  </r>
  <r>
    <n v="875"/>
    <x v="109"/>
    <x v="1"/>
    <s v="浦东B组"/>
    <s v="工作完成未及时反馈"/>
    <s v="2019.03.09 B-6921机械员 张凡 工作完成后未及时在系统中反馈"/>
    <s v="通知张凡及时反馈工作"/>
    <s v="何佳俊"/>
    <s v="浦B"/>
    <x v="30"/>
    <x v="44"/>
    <x v="1"/>
    <m/>
    <s v="张凡"/>
    <m/>
    <m/>
    <x v="11"/>
    <e v="#N/A"/>
    <e v="#N/A"/>
    <x v="5"/>
    <e v="#N/A"/>
    <e v="#N/A"/>
  </r>
  <r>
    <n v="876"/>
    <x v="109"/>
    <x v="1"/>
    <s v="浦东B组"/>
    <s v="学员短停准备开启前轮舱门"/>
    <s v="2019.03.04 短停B-1002 新学员包帅 短停准备开启前轮舱门（短停不用开启轮舱门）对短停，航后，航前的相关流程不熟悉"/>
    <s v="当机放行人员立即制止，并由教员宣贯工作流程"/>
    <s v="刘文正"/>
    <s v="浦B"/>
    <x v="0"/>
    <x v="0"/>
    <x v="0"/>
    <m/>
    <s v="N/A"/>
    <m/>
    <m/>
    <x v="0"/>
    <e v="#N/A"/>
    <e v="#N/A"/>
    <x v="0"/>
    <e v="#N/A"/>
    <e v="#N/A"/>
  </r>
  <r>
    <n v="877"/>
    <x v="109"/>
    <x v="1"/>
    <s v="浦东B组"/>
    <s v="游标卡尺固定螺钉缺失"/>
    <s v="2019.03.01 航后B-1647 王磊 水恒翔 使用游标卡尺 清点工具时发现固定螺钉缺失_x000a_后在游标卡尺工具盒的海绵垫下找到"/>
    <m/>
    <s v="赵晓峰"/>
    <s v="浦B"/>
    <x v="7"/>
    <x v="117"/>
    <x v="1"/>
    <m/>
    <s v="水恒翔"/>
    <s v="王磊3"/>
    <m/>
    <x v="14"/>
    <e v="#N/A"/>
    <e v="#N/A"/>
    <x v="6"/>
    <e v="#N/A"/>
    <e v="#N/A"/>
  </r>
  <r>
    <n v="878"/>
    <x v="110"/>
    <x v="3"/>
    <s v="浦东D组"/>
    <s v="航后关闭DD单，忘记将纸质DD单拿下飞机"/>
    <s v="3.7 6602航后关闭DD单，忘记将纸质DD单拿下飞机   叶东旭"/>
    <s v="放行航后检查发现并当场批评，机械员将纸质DD单拿下飞机"/>
    <s v="顾迪"/>
    <s v="周群"/>
    <x v="18"/>
    <x v="19"/>
    <x v="1"/>
    <m/>
    <s v="叶东旭"/>
    <m/>
    <m/>
    <x v="9"/>
    <e v="#N/A"/>
    <e v="#N/A"/>
    <x v="2"/>
    <e v="#N/A"/>
    <e v="#N/A"/>
  </r>
  <r>
    <n v="879"/>
    <x v="111"/>
    <x v="2"/>
    <s v="浦东C组"/>
    <s v="未及时摘除起落架安全销"/>
    <s v="20190315，8408航前8:05出港，放行6:48左右到时发现起落架安全销还未取下，静压孔等管套已取下，机械师郑雄已在驾驶舱休息，航前工卡第一、二项“取下起落架安全销和静压孔等管套交机组过目并签字”两项未签，机下机上检查部分已签署完成。责任人：机械师郑雄，报告人，付双双"/>
    <s v="对当事人进行严厉深刻的批评教育，要求当事人学习工作程序并通过班组考核"/>
    <s v="付双双"/>
    <s v="浦C"/>
    <x v="11"/>
    <x v="10"/>
    <x v="1"/>
    <m/>
    <s v="郑雄"/>
    <m/>
    <m/>
    <x v="6"/>
    <e v="#N/A"/>
    <e v="#N/A"/>
    <x v="4"/>
    <e v="#N/A"/>
    <e v="#N/A"/>
  </r>
  <r>
    <n v="880"/>
    <x v="111"/>
    <x v="2"/>
    <s v="浦东航线"/>
    <s v="未正确佩戴通行证"/>
    <s v="2019.03.13  B-304G  562机位，责任人：技术员2黄家彪_x000a_通行证装在衣服口袋里，未佩戴在胸前，被机场安检抓住，记2分。报告人：赵江涛。"/>
    <s v="班组通报批评，拟定违反机坪管理班组处罚规定"/>
    <s v="赵江涛"/>
    <s v="浦C"/>
    <x v="42"/>
    <x v="106"/>
    <x v="1"/>
    <m/>
    <s v="黄家彪"/>
    <m/>
    <m/>
    <x v="4"/>
    <e v="#N/A"/>
    <e v="#N/A"/>
    <x v="5"/>
    <e v="#N/A"/>
    <e v="#N/A"/>
  </r>
  <r>
    <n v="881"/>
    <x v="111"/>
    <x v="2"/>
    <s v="浦东C组"/>
    <s v="附加工卡漏签"/>
    <s v="2019.03.10   B-9978航后执行EIS升级，附加工卡漏签，后续放行检查补齐。责任人：机械员2黄家彪_x000a_报告人：赵江涛。"/>
    <s v="现场纠正处理"/>
    <s v="赵江涛"/>
    <s v="浦C"/>
    <x v="5"/>
    <x v="55"/>
    <x v="2"/>
    <m/>
    <s v="黄家彪"/>
    <m/>
    <m/>
    <x v="4"/>
    <e v="#N/A"/>
    <e v="#N/A"/>
    <x v="5"/>
    <e v="#N/A"/>
    <e v="#N/A"/>
  </r>
  <r>
    <n v="882"/>
    <x v="111"/>
    <x v="2"/>
    <s v="浦东C组"/>
    <s v="自滑位送机工卡的牵引工作项没有N/A"/>
    <s v="20190311   B6787 航前 机一黄金林，自滑位，送机工卡的牵引工作项没有N/A，放行复查纠正_x000a_责任人：机械员一黄金林，报告人许庆金"/>
    <s v="现场纠正处理"/>
    <s v="许庆金"/>
    <s v="浦C"/>
    <x v="5"/>
    <x v="5"/>
    <x v="1"/>
    <m/>
    <s v="黄金林"/>
    <m/>
    <m/>
    <x v="1"/>
    <e v="#N/A"/>
    <e v="#N/A"/>
    <x v="3"/>
    <e v="#N/A"/>
    <e v="#N/A"/>
  </r>
  <r>
    <n v="883"/>
    <x v="112"/>
    <x v="3"/>
    <s v="浦东D组"/>
    <s v="打压工作开始前，未准备空地联系条件"/>
    <s v="3.7 6340航后，打压工作开始前，未准备空地联系条件，   黄艳坤"/>
    <s v="放行及时发现并中断工作，准备号空地联系条件构型后，再开始打压工作，班小组宣贯"/>
    <s v="吴财良"/>
    <s v="浦D"/>
    <x v="22"/>
    <x v="81"/>
    <x v="1"/>
    <m/>
    <s v="黄艳坤"/>
    <m/>
    <m/>
    <x v="8"/>
    <e v="#N/A"/>
    <e v="#N/A"/>
    <x v="2"/>
    <e v="#N/A"/>
    <e v="#N/A"/>
  </r>
  <r>
    <n v="884"/>
    <x v="112"/>
    <x v="3"/>
    <s v="浦东D组"/>
    <s v="航前未按照班组规定提前2小时到场"/>
    <s v="3.8  1005航前，由于航后时间压力，航前机械员未按照班组规定提前2小时到场， 叶东旭"/>
    <s v="控制员及时了解航后工作者状态，合理排班，班小组宣贯，航前时间严格依据程序规定进行"/>
    <s v="吴鑫"/>
    <s v="浦D"/>
    <x v="11"/>
    <x v="15"/>
    <x v="2"/>
    <m/>
    <s v="叶东旭"/>
    <m/>
    <m/>
    <x v="9"/>
    <e v="#N/A"/>
    <e v="#N/A"/>
    <x v="2"/>
    <e v="#N/A"/>
    <e v="#N/A"/>
  </r>
  <r>
    <n v="885"/>
    <x v="112"/>
    <x v="3"/>
    <s v="浦东D组"/>
    <s v="工具黄页丢失"/>
    <s v="3.15 6640航后，现场工作结束后清点工具，工具管理者发现黄页丢失   李少华"/>
    <s v="现场工具管理人员发现后报告，在工具间拍照工具借用记录单并打印，依据借用记录清点工具齐全（该黄页未进行过交接），班小组宣贯"/>
    <s v="张扬"/>
    <s v="浦D"/>
    <x v="7"/>
    <x v="82"/>
    <x v="1"/>
    <m/>
    <s v="李少华"/>
    <m/>
    <m/>
    <x v="8"/>
    <e v="#N/A"/>
    <e v="#N/A"/>
    <x v="5"/>
    <e v="#N/A"/>
    <e v="#N/A"/>
  </r>
  <r>
    <n v="886"/>
    <x v="112"/>
    <x v="3"/>
    <s v="浦东D组"/>
    <s v="数据录入必检项目未勾"/>
    <s v="2.26  白班记录检查发现，8955飞机，数据录入必检项目未勾   毛慧康"/>
    <s v="白班检查发现并纠正"/>
    <s v="李剑林"/>
    <s v="浦D"/>
    <x v="5"/>
    <x v="45"/>
    <x v="1"/>
    <m/>
    <s v="毛慧康"/>
    <m/>
    <m/>
    <x v="10"/>
    <e v="#N/A"/>
    <e v="#N/A"/>
    <x v="2"/>
    <e v="#N/A"/>
    <e v="#N/A"/>
  </r>
  <r>
    <n v="887"/>
    <x v="112"/>
    <x v="3"/>
    <s v="浦东D组"/>
    <s v="工作指令单处理措施栏未填写依据工卡号"/>
    <s v="2.23  6618航后，MCC指令工作单处理措施栏未填写依据工卡号，填写不完整 叶良贵"/>
    <s v="放行检查发现并纠正"/>
    <s v="梁栋"/>
    <s v="浦D"/>
    <x v="5"/>
    <x v="119"/>
    <x v="2"/>
    <m/>
    <s v="叶良贵"/>
    <m/>
    <m/>
    <x v="12"/>
    <e v="#N/A"/>
    <e v="#N/A"/>
    <x v="4"/>
    <e v="#N/A"/>
    <e v="#N/A"/>
  </r>
  <r>
    <n v="888"/>
    <x v="112"/>
    <x v="3"/>
    <s v="浦东D组"/>
    <s v="CLB填写处理措施不完整"/>
    <s v="2.23  6396航后，关闭FC单，填写CLB，CLB填写处理措施不完整，未填写“关闭FC：XXXXXX&quot;"/>
    <s v="放行检查发现并纠正"/>
    <s v="顾迪"/>
    <s v="浦D"/>
    <x v="5"/>
    <x v="4"/>
    <x v="1"/>
    <m/>
    <s v="未填写"/>
    <m/>
    <m/>
    <x v="0"/>
    <e v="#N/A"/>
    <e v="#N/A"/>
    <x v="0"/>
    <e v="#N/A"/>
    <e v="#N/A"/>
  </r>
  <r>
    <n v="889"/>
    <x v="112"/>
    <x v="3"/>
    <s v="浦东D组"/>
    <s v="航前校准惯导有信息，机械员未发现"/>
    <s v="2.24  8956航前，校准惯导完成后，有信息，机械员未发现未注意   刘辉煌"/>
    <s v="放行检查发现并及时处理完成，班小组宣贯，加强社招人员技能培训和带教"/>
    <s v="吴鑫"/>
    <s v="浦D"/>
    <x v="11"/>
    <x v="23"/>
    <x v="1"/>
    <m/>
    <s v="刘辉煌"/>
    <m/>
    <m/>
    <x v="7"/>
    <e v="#N/A"/>
    <e v="#N/A"/>
    <x v="5"/>
    <e v="#N/A"/>
    <e v="#N/A"/>
  </r>
  <r>
    <n v="890"/>
    <x v="112"/>
    <x v="3"/>
    <s v="浦东D组"/>
    <s v="办公室办公桌上发现一副手套"/>
    <s v="2.23 夜班，放行在办公室办公桌上发现一副手套，且未进行编号"/>
    <s v="班小组宣贯，小组学习工具管理规范程序，加强手套管理，上下班检查；与工具间进行沟通，严禁在违反程序情况下借用工具"/>
    <s v="王佳伶"/>
    <s v="浦D"/>
    <x v="7"/>
    <x v="92"/>
    <x v="2"/>
    <m/>
    <s v="未填写"/>
    <m/>
    <m/>
    <x v="0"/>
    <e v="#N/A"/>
    <e v="#N/A"/>
    <x v="0"/>
    <e v="#N/A"/>
    <e v="#N/A"/>
  </r>
  <r>
    <n v="891"/>
    <x v="112"/>
    <x v="3"/>
    <s v="浦东D组"/>
    <s v="货舱工作使用完工具后未放回工具箱"/>
    <s v="3.23  6736航后，学员  王震   货舱工作使用完工具后未放回工具箱，放在地板表面，工具使用不规范"/>
    <s v="小组长现场检查发现并批评教育，班小组宣贯，小组内部学习工具使用规范程序，严禁工具使用过程中，工具“落地”"/>
    <s v="张扬"/>
    <s v="浦D"/>
    <x v="15"/>
    <x v="38"/>
    <x v="2"/>
    <m/>
    <s v="王震"/>
    <m/>
    <m/>
    <x v="10"/>
    <e v="#N/A"/>
    <e v="#N/A"/>
    <x v="1"/>
    <e v="#N/A"/>
    <e v="#N/A"/>
  </r>
  <r>
    <n v="892"/>
    <x v="112"/>
    <x v="3"/>
    <s v="浦东D组"/>
    <s v="关闭FC单忘记写本"/>
    <s v="3.15  8317航后，关闭FC单工作，机械员忘记写本，  金继楠"/>
    <s v="放行复查检查发现并纠正，机械员写本处理"/>
    <s v="梁栋"/>
    <s v="浦D"/>
    <x v="5"/>
    <x v="4"/>
    <x v="1"/>
    <m/>
    <s v="金继楠"/>
    <m/>
    <m/>
    <x v="12"/>
    <e v="#N/A"/>
    <e v="#N/A"/>
    <x v="2"/>
    <e v="#N/A"/>
    <e v="#N/A"/>
  </r>
  <r>
    <n v="893"/>
    <x v="112"/>
    <x v="3"/>
    <s v="浦东D组"/>
    <s v="拔出跳开关未及时夹跳开关夹子"/>
    <s v="3.15  6341航后，机长侧手持话筒排故工作，工作人员由于工作打断，未一项事情处理完成在处理另外一项或者交接，拔出跳开关后未及时夹跳开关夹子  姚磊"/>
    <s v="小组长检查发现并及时纠正，班小组宣贯，尽量避免工作中打断，要一项事情处理完成在处理另外一项或者交接，"/>
    <s v="李剑林"/>
    <s v="浦D"/>
    <x v="4"/>
    <x v="58"/>
    <x v="2"/>
    <m/>
    <s v="姚磊"/>
    <m/>
    <m/>
    <x v="13"/>
    <e v="#N/A"/>
    <e v="#N/A"/>
    <x v="2"/>
    <e v="#N/A"/>
    <e v="#N/A"/>
  </r>
  <r>
    <n v="894"/>
    <x v="112"/>
    <x v="3"/>
    <s v="浦东D组"/>
    <s v="航后，TLB到期未及时更换"/>
    <s v="3.15  1647飞机航后，TLB到期未及时更换   邵董林"/>
    <s v="放行检查发现现场教育并纠正，及时更换新TLB，"/>
    <s v="顾迪"/>
    <s v="周群"/>
    <x v="1"/>
    <x v="60"/>
    <x v="1"/>
    <m/>
    <s v="邵董林"/>
    <m/>
    <m/>
    <x v="13"/>
    <e v="#N/A"/>
    <e v="#N/A"/>
    <x v="3"/>
    <e v="#N/A"/>
    <e v="#N/A"/>
  </r>
  <r>
    <n v="895"/>
    <x v="113"/>
    <x v="1"/>
    <s v="浦东B组"/>
    <s v="外部灯光测试后灯光未关闭"/>
    <s v="2019.03.26 航后 张凡 依据工卡做外部灯光测试后 转弯灯未关闭"/>
    <s v="放行发现后立即纠正"/>
    <s v="顾志豪"/>
    <s v="浦B"/>
    <x v="4"/>
    <x v="13"/>
    <x v="1"/>
    <m/>
    <s v="张凡"/>
    <m/>
    <m/>
    <x v="11"/>
    <e v="#N/A"/>
    <e v="#N/A"/>
    <x v="5"/>
    <e v="#N/A"/>
    <e v="#N/A"/>
  </r>
  <r>
    <n v="896"/>
    <x v="113"/>
    <x v="1"/>
    <s v="浦东B组"/>
    <s v="工作TLB未及时录入"/>
    <s v="2019.03.22 张凡 工作完成后 相关TLB未及时录入"/>
    <s v="白班核查发现后提醒录入"/>
    <s v="何佳俊"/>
    <s v="浦B"/>
    <x v="5"/>
    <x v="45"/>
    <x v="1"/>
    <m/>
    <s v="张凡"/>
    <m/>
    <m/>
    <x v="11"/>
    <e v="#N/A"/>
    <e v="#N/A"/>
    <x v="5"/>
    <e v="#N/A"/>
    <e v="#N/A"/>
  </r>
  <r>
    <n v="897"/>
    <x v="113"/>
    <x v="1"/>
    <s v="浦东B组"/>
    <s v="离机检查不到位"/>
    <s v="2019.03.21日机械员罗祖焘离机未查出机组氧气电门未关"/>
    <s v="发现后立即纠正"/>
    <s v="赵晓峰"/>
    <s v="浦B"/>
    <x v="4"/>
    <x v="23"/>
    <x v="1"/>
    <m/>
    <s v="罗祖焘"/>
    <m/>
    <m/>
    <x v="18"/>
    <e v="#N/A"/>
    <e v="#N/A"/>
    <x v="4"/>
    <e v="#N/A"/>
    <e v="#N/A"/>
  </r>
  <r>
    <n v="898"/>
    <x v="113"/>
    <x v="1"/>
    <s v="浦东B组"/>
    <s v="货舱门后未关闭手柄盖板"/>
    <s v="2019.03.22 B-1871 航后学员张鑫关闭货舱门后 未关闭手柄盖板"/>
    <s v="立即纠正"/>
    <s v="盛渊杰"/>
    <s v="浦B"/>
    <x v="4"/>
    <x v="13"/>
    <x v="1"/>
    <m/>
    <s v="张鑫"/>
    <m/>
    <m/>
    <x v="17"/>
    <e v="#N/A"/>
    <e v="#N/A"/>
    <x v="1"/>
    <e v="#N/A"/>
    <e v="#N/A"/>
  </r>
  <r>
    <n v="899"/>
    <x v="113"/>
    <x v="1"/>
    <s v="浦东B组"/>
    <s v="检查梯架未发现梯架不在规定区域内"/>
    <s v="3.20日陆良东和王越洋检查梯架，未发现88号桥有一个梯架不在机场规定的摆放区域内"/>
    <s v="发现后和当事人指出并让他们重新摆放到规定区域内"/>
    <s v="盛渊杰"/>
    <s v="浦B"/>
    <x v="42"/>
    <x v="2"/>
    <x v="2"/>
    <m/>
    <s v="陆良东"/>
    <s v="王越洋"/>
    <m/>
    <x v="15"/>
    <s v="B1"/>
    <e v="#N/A"/>
    <x v="3"/>
    <s v="机一"/>
    <e v="#N/A"/>
  </r>
  <r>
    <n v="900"/>
    <x v="113"/>
    <x v="1"/>
    <s v="浦东B组"/>
    <s v="工作准备不到位"/>
    <s v="2019.03.22 B-6860 机械员万辞迎 工作准备不到位 未标注左右发信息"/>
    <s v="立即纠正"/>
    <s v="雷明阳"/>
    <s v="浦B"/>
    <x v="21"/>
    <x v="2"/>
    <x v="2"/>
    <m/>
    <s v="万辞迎"/>
    <m/>
    <m/>
    <x v="14"/>
    <e v="#N/A"/>
    <e v="#N/A"/>
    <x v="2"/>
    <e v="#N/A"/>
    <e v="#N/A"/>
  </r>
  <r>
    <n v="901"/>
    <x v="114"/>
    <x v="2"/>
    <s v="浦东C组"/>
    <s v="关V2500风扇包皮时未注意撑杆红色部分露出"/>
    <s v="20190322，B-8315航后，责任人：机械员3谢志权_x000a_关V2500风扇包皮时未注意撑杆红色部分露出，放行确认时发现并及时复位，报告人：徐海。"/>
    <s v="现场纠正处理"/>
    <s v="赵江涛"/>
    <s v="浦C"/>
    <x v="3"/>
    <x v="120"/>
    <x v="1"/>
    <m/>
    <s v="谢志权"/>
    <m/>
    <m/>
    <x v="4"/>
    <e v="#N/A"/>
    <e v="#N/A"/>
    <x v="2"/>
    <e v="#N/A"/>
    <e v="#N/A"/>
  </r>
  <r>
    <n v="902"/>
    <x v="114"/>
    <x v="2"/>
    <s v="浦东C组"/>
    <s v="力矩值填写错误"/>
    <s v="20190322。B8036 航后机 责任人：机三汪挺_x000a_水洗发动机工卡力矩值填写错误，检查发现后改正，报告人许庆金"/>
    <s v="现场纠正处理"/>
    <s v="许庆金"/>
    <s v="浦C"/>
    <x v="5"/>
    <x v="5"/>
    <x v="1"/>
    <m/>
    <s v="汪挺"/>
    <m/>
    <m/>
    <x v="2"/>
    <e v="#N/A"/>
    <e v="#N/A"/>
    <x v="2"/>
    <e v="#N/A"/>
    <e v="#N/A"/>
  </r>
  <r>
    <n v="903"/>
    <x v="114"/>
    <x v="2"/>
    <s v="浦东C组"/>
    <s v="发动机包皮保护罩浸水"/>
    <s v="2019.03.18    B-6788 航后 学员杨晨放水时未注意机坪倾斜方向，导致发动机包皮保护罩沾水，后放行看到通知把工具移开。_x000a_责任人：技术员黄家彪，_x000a_报告人：赵江涛。"/>
    <s v="现场纠正处理"/>
    <s v="赵江涛"/>
    <s v="浦C"/>
    <x v="23"/>
    <x v="84"/>
    <x v="2"/>
    <m/>
    <s v="杨晨"/>
    <m/>
    <m/>
    <x v="4"/>
    <e v="#N/A"/>
    <e v="#N/A"/>
    <x v="1"/>
    <e v="#N/A"/>
    <e v="#N/A"/>
  </r>
  <r>
    <n v="904"/>
    <x v="114"/>
    <x v="2"/>
    <s v="浦东C组"/>
    <s v="施工不当导致工时延误"/>
    <s v="19年3月18日B-6341航后 责任人：机三张晨_x000a_在装191BB盖板螺钉时用力过大导致一个螺钉插口基座损坏  返工费时费力  责任人 张晨   报告人 张晨"/>
    <s v="现场纠正处理"/>
    <s v="方坤"/>
    <s v="浦C"/>
    <x v="19"/>
    <x v="39"/>
    <x v="2"/>
    <m/>
    <s v="张晨"/>
    <m/>
    <m/>
    <x v="5"/>
    <e v="#N/A"/>
    <e v="#N/A"/>
    <x v="2"/>
    <e v="#N/A"/>
    <e v="#N/A"/>
  </r>
  <r>
    <n v="905"/>
    <x v="114"/>
    <x v="2"/>
    <s v="浦东C组"/>
    <s v="客舱掉落的旅客救生衣漏检"/>
    <s v="20190318，B-1002航后，责任人：机械员1任佳乐_x000a_未发现客舱掉落的旅客救生衣，放行检查发现并放回原位，报告人：徐海。"/>
    <s v="现场纠正处理"/>
    <s v="徐海"/>
    <s v="浦C"/>
    <x v="4"/>
    <x v="36"/>
    <x v="2"/>
    <m/>
    <s v="任佳乐"/>
    <m/>
    <m/>
    <x v="3"/>
    <e v="#N/A"/>
    <e v="#N/A"/>
    <x v="3"/>
    <e v="#N/A"/>
    <e v="#N/A"/>
  </r>
  <r>
    <n v="906"/>
    <x v="114"/>
    <x v="2"/>
    <s v="浦东C组"/>
    <s v="急救箱有效期标签破损漏检"/>
    <s v="2019.03.18    B-1870  责任人：技术员3谢志权_x000a_学员王磊执行应急设备检查，看到后客舱急救箱有效期标签破损，认为外面胶带没破损就不用处理，由于有附加工作，未来得及检查客舱，后放行检查发现通知办公室领取。报告人：赵江涛。"/>
    <s v="现场纠正处理"/>
    <s v="赵江涛"/>
    <s v="浦C"/>
    <x v="4"/>
    <x v="37"/>
    <x v="1"/>
    <m/>
    <s v="王磊2"/>
    <m/>
    <m/>
    <x v="0"/>
    <e v="#N/A"/>
    <e v="#N/A"/>
    <x v="0"/>
    <e v="#N/A"/>
    <e v="#N/A"/>
  </r>
  <r>
    <n v="907"/>
    <x v="114"/>
    <x v="2"/>
    <s v="浦东C组"/>
    <s v="外站TLB内容漏检"/>
    <s v="2019.03.18    B-6788 航后 责任人：机2黄家彪 17日有SMOKE维护信息外站按照MEL放行，17日晚上杭州外站过夜，18日浦东航后无维护信息，黄家彪未能仔细检查出TLB相关记录，后放行查看TLB发现，重新回笨处理。报告人：赵江涛。"/>
    <s v="现场纠正处理。班组通报"/>
    <s v="赵江涛"/>
    <s v="浦C"/>
    <x v="4"/>
    <x v="37"/>
    <x v="1"/>
    <m/>
    <s v="黄家彪"/>
    <m/>
    <m/>
    <x v="4"/>
    <e v="#N/A"/>
    <e v="#N/A"/>
    <x v="5"/>
    <e v="#N/A"/>
    <e v="#N/A"/>
  </r>
  <r>
    <n v="908"/>
    <x v="114"/>
    <x v="2"/>
    <s v="浦东C组"/>
    <s v="驾驶舱温度和外界温度位置填写相反"/>
    <s v="20190317。B1002 短停 责任人：机一石德保，驾驶舱温度和外界温度位置填写相反，放行复查纠正，报告人许庆金"/>
    <s v="现场纠正处理"/>
    <s v="许庆金"/>
    <s v="浦C"/>
    <x v="5"/>
    <x v="5"/>
    <x v="1"/>
    <m/>
    <s v="石德保"/>
    <m/>
    <m/>
    <x v="4"/>
    <e v="#N/A"/>
    <e v="#N/A"/>
    <x v="3"/>
    <e v="#N/A"/>
    <e v="#N/A"/>
  </r>
  <r>
    <n v="909"/>
    <x v="114"/>
    <x v="2"/>
    <s v="浦东C组"/>
    <s v="打印apu报告时忘记关闭电门"/>
    <s v="20190314。B1647 四小时，责任人：机一陈春祥，在打印apu报告时忘记关闭电门，放行复查时复位，报告人许庆金。"/>
    <s v="现场纠正处理"/>
    <s v="许庆金"/>
    <s v="浦C"/>
    <x v="4"/>
    <x v="13"/>
    <x v="1"/>
    <m/>
    <s v="陈春祥"/>
    <m/>
    <m/>
    <x v="4"/>
    <e v="#N/A"/>
    <e v="#N/A"/>
    <x v="3"/>
    <e v="#N/A"/>
    <e v="#N/A"/>
  </r>
  <r>
    <n v="910"/>
    <x v="114"/>
    <x v="2"/>
    <s v="浦东C组"/>
    <s v="灯光检查未告知附近人员"/>
    <s v="20190314，8537航后，责任人：机一贾海龙_x000a_定检在左侧着陆灯附近更换RAT，贾海龙外部灯光测试打开着陆灯未提前告知，导致附近人员感觉不适。责任人 贾海龙。报告人，方坤"/>
    <s v="放行现场交流指导，班组通报"/>
    <s v="方坤"/>
    <s v="浦C"/>
    <x v="4"/>
    <x v="118"/>
    <x v="2"/>
    <m/>
    <s v="贾海龙"/>
    <m/>
    <m/>
    <x v="5"/>
    <e v="#N/A"/>
    <e v="#N/A"/>
    <x v="5"/>
    <e v="#N/A"/>
    <e v="#N/A"/>
  </r>
  <r>
    <n v="911"/>
    <x v="114"/>
    <x v="2"/>
    <s v="浦东C组"/>
    <s v="航后收尾不到位"/>
    <s v="2019.03.14   B-1871 责任人：机械师周敏，航后收尾不到位，将航材垃圾袋忘到前厨房，后放行复查发现并处理。报告人：赵江涛。"/>
    <s v="现场纠正处理"/>
    <s v="赵江涛"/>
    <s v="浦C"/>
    <x v="15"/>
    <x v="46"/>
    <x v="2"/>
    <m/>
    <s v="周敏"/>
    <m/>
    <m/>
    <x v="4"/>
    <e v="#N/A"/>
    <e v="#N/A"/>
    <x v="4"/>
    <e v="#N/A"/>
    <e v="#N/A"/>
  </r>
  <r>
    <n v="912"/>
    <x v="114"/>
    <x v="2"/>
    <s v="浦东C组"/>
    <s v="勤务放水不彻底"/>
    <s v="20190314，9978航后 责任人：机一李志成，学员文盛亮放水后放水口无水以为放完了，机械员未复查，导致仍有20%水剩余。后放行发现并放干。责任人，李志成。报告人，方坤"/>
    <s v="现场纠正处理，班组通报"/>
    <s v="方坤"/>
    <s v="浦C"/>
    <x v="32"/>
    <x v="2"/>
    <x v="2"/>
    <m/>
    <s v="李志成"/>
    <s v="文盛亮"/>
    <m/>
    <x v="5"/>
    <s v="C5"/>
    <e v="#N/A"/>
    <x v="3"/>
    <s v="学员"/>
    <e v="#N/A"/>
  </r>
  <r>
    <n v="913"/>
    <x v="114"/>
    <x v="2"/>
    <s v="浦东C组"/>
    <s v="灯光检查忘记复位滑行灯电门"/>
    <s v="20190315， 9978航前，机械员石德保检查完灯光，误把起飞滑行灯拨动电门当成导航灯电门，将电门至于滑行灯位，如未及时发现，有烧坏滑行灯的风险。责任人，石德保，报告人，付双双"/>
    <s v="现场纠正教育"/>
    <s v="付双双"/>
    <s v="浦C"/>
    <x v="11"/>
    <x v="10"/>
    <x v="1"/>
    <m/>
    <s v="石德保"/>
    <m/>
    <m/>
    <x v="4"/>
    <e v="#N/A"/>
    <e v="#N/A"/>
    <x v="3"/>
    <e v="#N/A"/>
    <e v="#N/A"/>
  </r>
  <r>
    <n v="914"/>
    <x v="114"/>
    <x v="2"/>
    <s v="浦东C组"/>
    <s v="未随身背耳机包"/>
    <s v="20190315，8408航前，责任人：机械师郑雄，未随身背耳机包，人在驾驶舱，包放在头等舱地板，报告人，付双双"/>
    <s v="放行现场纠正教育，班组通报"/>
    <s v="付双双"/>
    <s v="浦C"/>
    <x v="23"/>
    <x v="26"/>
    <x v="2"/>
    <m/>
    <s v="郑雄"/>
    <m/>
    <m/>
    <x v="6"/>
    <e v="#N/A"/>
    <e v="#N/A"/>
    <x v="4"/>
    <e v="#N/A"/>
    <e v="#N/A"/>
  </r>
  <r>
    <n v="915"/>
    <x v="114"/>
    <x v="1"/>
    <s v="浦东B组"/>
    <s v="航后客舱座椅救生衣脱落未查出"/>
    <s v="29日8235飞机机械员杨旺龙客舱23B座椅救生衣掉地上未查出，放行发现后立即纠正"/>
    <s v="立即纠正"/>
    <s v="赵晓峰"/>
    <s v="浦B"/>
    <x v="4"/>
    <x v="36"/>
    <x v="2"/>
    <m/>
    <s v="杨旺龙"/>
    <m/>
    <m/>
    <x v="18"/>
    <e v="#N/A"/>
    <e v="#N/A"/>
    <x v="3"/>
    <e v="#N/A"/>
    <e v="#N/A"/>
  </r>
  <r>
    <n v="916"/>
    <x v="114"/>
    <x v="1"/>
    <s v="浦东B组"/>
    <s v="客舱检查不到位，座椅扶手破损未发现"/>
    <s v="29日航后6338飞机机械员林贤藩客舱检查不到位，3F座椅扶手盖破损漏检，放行检查发现后立即纠正"/>
    <s v="立即纠正"/>
    <s v="盛渊杰"/>
    <s v="浦B"/>
    <x v="4"/>
    <x v="23"/>
    <x v="1"/>
    <m/>
    <s v="林贤藩"/>
    <m/>
    <m/>
    <x v="17"/>
    <e v="#N/A"/>
    <e v="#N/A"/>
    <x v="4"/>
    <e v="#N/A"/>
    <e v="#N/A"/>
  </r>
  <r>
    <n v="917"/>
    <x v="114"/>
    <x v="1"/>
    <s v="浦东B组"/>
    <s v="29日航后离机前未检查轮舱门"/>
    <s v="29日8540飞机航后机械员江炜勋离机不到位，断电前未检查轮舱门，放行发现后立即纠正"/>
    <s v="立即纠正"/>
    <s v="杨乔松"/>
    <s v="浦B"/>
    <x v="4"/>
    <x v="10"/>
    <x v="1"/>
    <m/>
    <s v="江炜勋"/>
    <m/>
    <m/>
    <x v="14"/>
    <e v="#N/A"/>
    <e v="#N/A"/>
    <x v="4"/>
    <e v="#N/A"/>
    <e v="#N/A"/>
  </r>
  <r>
    <n v="918"/>
    <x v="114"/>
    <x v="1"/>
    <s v="浦东B组"/>
    <s v="航后执行外部清洗工卡缺页"/>
    <s v="29日304G飞机执行外部清洗工作，机械员罗祖焘工卡缺页，后续通知办公室不齐"/>
    <s v="立即纠正"/>
    <s v="顾志豪"/>
    <s v="浦B"/>
    <x v="0"/>
    <x v="0"/>
    <x v="0"/>
    <m/>
    <s v="N/A"/>
    <m/>
    <m/>
    <x v="0"/>
    <e v="#N/A"/>
    <e v="#N/A"/>
    <x v="0"/>
    <e v="#N/A"/>
    <e v="#N/A"/>
  </r>
  <r>
    <n v="919"/>
    <x v="115"/>
    <x v="2"/>
    <s v="浦东C组"/>
    <s v="工作准备不足"/>
    <s v="20190327，6338 四小时过站 撤24E座椅小桌板锁扣DD，未核实办理DD时机上失效座椅工具数量情况，直到8点左右才发现一个小桌板固定工具丢失，耽误处理时间，延误交接班。_x000a_责任人：机械师蔡士晖、机械员1陈振_x000a_报告人，付双双"/>
    <s v="班组组织多人前往客舱寻找确认没遗留在机上，"/>
    <s v="徐海"/>
    <s v="浦C"/>
    <x v="23"/>
    <x v="50"/>
    <x v="1"/>
    <m/>
    <s v="蔡士晖"/>
    <s v="陈振"/>
    <m/>
    <x v="6"/>
    <s v="C6"/>
    <e v="#N/A"/>
    <x v="2"/>
    <s v="机一"/>
    <e v="#N/A"/>
  </r>
  <r>
    <n v="920"/>
    <x v="115"/>
    <x v="2"/>
    <s v="浦东C组"/>
    <s v="气象雷达测试机下无人监护"/>
    <s v="B6963飞机3月26日航后  执行气象雷达测试时机下无人监控，   责任人：机械员三汪挺"/>
    <s v="班组通报"/>
    <s v="汪幸轶"/>
    <s v="浦C"/>
    <x v="32"/>
    <x v="77"/>
    <x v="2"/>
    <m/>
    <s v="汪挺"/>
    <m/>
    <m/>
    <x v="2"/>
    <e v="#N/A"/>
    <e v="#N/A"/>
    <x v="2"/>
    <e v="#N/A"/>
    <e v="#N/A"/>
  </r>
  <r>
    <n v="921"/>
    <x v="115"/>
    <x v="2"/>
    <s v="浦东C组"/>
    <s v="试车结束后，未第一时间放置防撞锥"/>
    <s v="2019.03.26  B-6381 航后 责任人：机械师曹立营_x000a_执行水洗发动机，试车结束后，未第一时间放置防撞锥到飞机下警戒，后放行绕机发现，将防撞锥放回。报告人：赵江涛。"/>
    <s v="现场纠正处理"/>
    <s v="赵江涛"/>
    <s v="浦C"/>
    <x v="25"/>
    <x v="62"/>
    <x v="2"/>
    <m/>
    <s v="曹立营"/>
    <m/>
    <m/>
    <x v="4"/>
    <e v="#N/A"/>
    <e v="#N/A"/>
    <x v="4"/>
    <e v="#N/A"/>
    <e v="#N/A"/>
  </r>
  <r>
    <n v="922"/>
    <x v="115"/>
    <x v="2"/>
    <s v="浦东C组"/>
    <s v="领用轮子考虑不全面"/>
    <s v="20190326，B-8408 航后 责任人：机械员1李志成_x000a_领用主轮优先领取了标准可用的旧轮，旧轮虽贴着胶带写着可用件，但局部有明显磨损，且该飞机为连线飞机，李志成考虑不全面，放行过来检查发现并要求重新更换新轮，报告人：徐海。"/>
    <s v="现场纠正处理，班组通报学习"/>
    <s v="徐海"/>
    <s v="浦C"/>
    <x v="32"/>
    <x v="2"/>
    <x v="2"/>
    <m/>
    <s v="李志成"/>
    <m/>
    <m/>
    <x v="5"/>
    <e v="#N/A"/>
    <e v="#N/A"/>
    <x v="3"/>
    <e v="#N/A"/>
    <e v="#N/A"/>
  </r>
  <r>
    <n v="923"/>
    <x v="115"/>
    <x v="2"/>
    <s v="浦东C组"/>
    <s v="工具准备不到位"/>
    <s v="20190326 B-6618 航后 责任人：机械师王磊，有润滑主起舱门作动筒工作，忘记借注油枪，到机位经询问说忘借了，遂让办公室送。责任人王磊。报告人陈晓一"/>
    <s v="现场纠正处理"/>
    <s v="陈晓一"/>
    <s v="浦C"/>
    <x v="7"/>
    <x v="6"/>
    <x v="2"/>
    <m/>
    <s v="王磊"/>
    <m/>
    <m/>
    <x v="6"/>
    <e v="#N/A"/>
    <e v="#N/A"/>
    <x v="4"/>
    <e v="#N/A"/>
    <e v="#N/A"/>
  </r>
  <r>
    <n v="924"/>
    <x v="116"/>
    <x v="2"/>
    <s v="浦东C组"/>
    <s v="右升降舵外边角处有烧蚀漏检"/>
    <s v="20190326   B6788航后 责任人：机一叶顺，_x000a_绕机检查右升降舵外边角处有烧蚀漏检，放行绕机复查发现并后续处理，报告人许庆金。"/>
    <s v="现场纠正处理，班组宣贯：雷雨季节加强雷击烧蚀损伤的检查识别"/>
    <s v="许庆金"/>
    <s v="浦C"/>
    <x v="4"/>
    <x v="23"/>
    <x v="1"/>
    <m/>
    <s v="叶顺"/>
    <m/>
    <m/>
    <x v="2"/>
    <e v="#N/A"/>
    <e v="#N/A"/>
    <x v="3"/>
    <e v="#N/A"/>
    <e v="#N/A"/>
  </r>
  <r>
    <n v="925"/>
    <x v="116"/>
    <x v="2"/>
    <s v="浦东C组"/>
    <s v="接班对已执行工作复查不仔细"/>
    <s v="20190330，1681航后 责任人：机械员1刘永德_x000a_与D组交接，D组人员已签完机上驾驶舱部分，但头顶板3处按钮未在正确位置，刘永德未复查，后放行发现并提醒。 报告人：倪志军"/>
    <s v="现场纠正处理，班组通报"/>
    <s v="倪志军"/>
    <s v="浦C"/>
    <x v="4"/>
    <x v="23"/>
    <x v="1"/>
    <m/>
    <s v="刘永得"/>
    <m/>
    <m/>
    <x v="1"/>
    <e v="#N/A"/>
    <e v="#N/A"/>
    <x v="3"/>
    <e v="#N/A"/>
    <e v="#N/A"/>
  </r>
  <r>
    <n v="926"/>
    <x v="116"/>
    <x v="2"/>
    <s v="浦东C组"/>
    <s v="静压孔保护套装反"/>
    <s v="20190330，1645航后，责任人：机械师张水平_x000a_安装静压孔保护套装反，放行最后一次绕机时发现并提醒重新安装。报告人，付双双"/>
    <s v="现场纠正处理"/>
    <s v="付双双"/>
    <s v="浦C"/>
    <x v="4"/>
    <x v="10"/>
    <x v="1"/>
    <m/>
    <s v="张水平"/>
    <m/>
    <m/>
    <x v="2"/>
    <e v="#N/A"/>
    <e v="#N/A"/>
    <x v="4"/>
    <e v="#N/A"/>
    <e v="#N/A"/>
  </r>
  <r>
    <n v="927"/>
    <x v="117"/>
    <x v="2"/>
    <s v="浦东C组"/>
    <s v="航前机下无人监控"/>
    <s v="2019.04.06 B-8408航前 机械师张水平坐在头等舱玩手机，未按程序在机下监护，放行到场后纠正其错误行为。_x000a_责任人：机械师张水平_x000a_报告人：倪志军"/>
    <s v="现场纠正处理，班组通报"/>
    <s v="倪志军"/>
    <s v="浦C"/>
    <x v="17"/>
    <x v="43"/>
    <x v="1"/>
    <m/>
    <s v="张水平"/>
    <m/>
    <m/>
    <x v="2"/>
    <e v="#N/A"/>
    <e v="#N/A"/>
    <x v="4"/>
    <e v="#N/A"/>
    <e v="#N/A"/>
  </r>
  <r>
    <n v="928"/>
    <x v="117"/>
    <x v="2"/>
    <s v="浦东C组"/>
    <s v="工作现场清洁不仔细"/>
    <s v="2019.04.03   8538 航后 执行换季工作需要喷防雨剂，机械员将遮挡风挡的袋子撤除后，未将粘袋子的胶带全部撕下，工作收尾不到位，后放行复查发现并撕下。_x000a_责任人：机械员1陈春祥_x000a_报告人：赵江涛。"/>
    <s v="现场纠正处理"/>
    <s v="赵江涛"/>
    <s v="浦C"/>
    <x v="3"/>
    <x v="121"/>
    <x v="1"/>
    <m/>
    <s v="陈春祥"/>
    <m/>
    <m/>
    <x v="4"/>
    <e v="#N/A"/>
    <e v="#N/A"/>
    <x v="3"/>
    <e v="#N/A"/>
    <e v="#N/A"/>
  </r>
  <r>
    <n v="929"/>
    <x v="118"/>
    <x v="2"/>
    <s v="浦东C组"/>
    <s v="救生衣掉落漏检"/>
    <s v="2019.04.07，1002航后，_x000a_机械员未发现8B和30B座椅下救生衣掉落，客舱检查不到位！_x000a_责任人：机械员1翁少康_x000a_报告人，付双双"/>
    <s v="现场纠正处理"/>
    <s v="付双双"/>
    <s v="浦C"/>
    <x v="4"/>
    <x v="36"/>
    <x v="2"/>
    <m/>
    <s v="翁少康"/>
    <m/>
    <m/>
    <x v="6"/>
    <e v="#N/A"/>
    <e v="#N/A"/>
    <x v="3"/>
    <e v="#N/A"/>
    <e v="#N/A"/>
  </r>
  <r>
    <n v="930"/>
    <x v="118"/>
    <x v="2"/>
    <s v="浦东C组"/>
    <s v="未对雷达罩上的飞虫尸体血迹进行清除"/>
    <s v="2019.04.07   9978航后_x000a_机械员未对雷达罩上的飞虫尸体血迹进行清除，后放行绕机看到提醒其对雷达罩进行清洁。_x000a_责任人：技术员2黄家彪_x000a_报告人：赵江涛。"/>
    <s v="现场纠正处理，班组通报"/>
    <s v="赵江涛"/>
    <s v="浦C"/>
    <x v="20"/>
    <x v="122"/>
    <x v="2"/>
    <m/>
    <s v="黄家彪"/>
    <m/>
    <m/>
    <x v="4"/>
    <e v="#N/A"/>
    <e v="#N/A"/>
    <x v="5"/>
    <e v="#N/A"/>
    <e v="#N/A"/>
  </r>
  <r>
    <n v="931"/>
    <x v="118"/>
    <x v="2"/>
    <s v="浦东C组"/>
    <s v="工作收尾不到位"/>
    <s v="2019.04.07  304H 航后_x000a_执行前货舱门润滑，工作结束后工作现场收尾不到位，将消耗品遗忘到现场，后放行绕机发现并放回。_x000a_责任人：技术员3谢志权_x000a_报告人：赵江涛。"/>
    <s v="现场纠正处理，班组通报"/>
    <s v="赵江涛"/>
    <s v="浦C"/>
    <x v="3"/>
    <x v="121"/>
    <x v="1"/>
    <m/>
    <s v="谢志权"/>
    <m/>
    <m/>
    <x v="4"/>
    <e v="#N/A"/>
    <e v="#N/A"/>
    <x v="2"/>
    <e v="#N/A"/>
    <e v="#N/A"/>
  </r>
  <r>
    <n v="932"/>
    <x v="119"/>
    <x v="2"/>
    <s v="浦东C组"/>
    <s v="机坪FOD漏检"/>
    <s v="20190410，B-6948短停，_x000a_机械员未发现机坪FOD一颗螺钉。放行复查发现_x000a_责任人：机械员1翁少康_x000a_报告人：徐海。"/>
    <s v="现场纠正处理"/>
    <s v="徐海"/>
    <s v="浦C"/>
    <x v="8"/>
    <x v="34"/>
    <x v="1"/>
    <m/>
    <s v="翁少康"/>
    <m/>
    <m/>
    <x v="6"/>
    <e v="#N/A"/>
    <e v="#N/A"/>
    <x v="3"/>
    <e v="#N/A"/>
    <e v="#N/A"/>
  </r>
  <r>
    <n v="933"/>
    <x v="119"/>
    <x v="2"/>
    <s v="浦东C组"/>
    <s v="救生衣掉落漏检"/>
    <s v="20190409。B8408航后_x000a_航后没有发现6F的救生衣掉在地板上，放行复查恢复_x000a_责任人：机一刘磊，_x000a_报告人许庆金"/>
    <s v="现场纠正处理"/>
    <s v="许庆金"/>
    <s v="浦C"/>
    <x v="4"/>
    <x v="36"/>
    <x v="2"/>
    <m/>
    <s v="刘磊"/>
    <m/>
    <m/>
    <x v="1"/>
    <e v="#N/A"/>
    <e v="#N/A"/>
    <x v="3"/>
    <e v="#N/A"/>
    <e v="#N/A"/>
  </r>
  <r>
    <n v="934"/>
    <x v="119"/>
    <x v="2"/>
    <s v="浦东C组"/>
    <s v="机上FC缺少漏检"/>
    <s v="20190409 B8956 航后 _x000a_机械员检查驾驶舱没有发现fc单少一张，放行复查补齐_x000a_责任人：机一刘永得，_x000a_报告人许庆金"/>
    <s v="现场纠正处理"/>
    <s v="许庆金"/>
    <s v="浦C"/>
    <x v="0"/>
    <x v="0"/>
    <x v="0"/>
    <m/>
    <s v="刘永得"/>
    <m/>
    <m/>
    <x v="1"/>
    <e v="#N/A"/>
    <e v="#N/A"/>
    <x v="3"/>
    <e v="#N/A"/>
    <e v="#N/A"/>
  </r>
  <r>
    <n v="935"/>
    <x v="119"/>
    <x v="2"/>
    <s v="浦东C组"/>
    <s v="工作准备漏借工具"/>
    <s v="2019.04.07，6860航后，_x000a_更换尾部1号导航灯，未借高空安全绳，工作准备不足，后续补借！_x000a_责任人：机械员1陈春祥_x000a_报告人，付双双"/>
    <s v="现场纠正处理"/>
    <s v="付双双"/>
    <s v="浦C"/>
    <x v="7"/>
    <x v="6"/>
    <x v="2"/>
    <m/>
    <s v="陈春祥"/>
    <m/>
    <m/>
    <x v="4"/>
    <e v="#N/A"/>
    <e v="#N/A"/>
    <x v="3"/>
    <e v="#N/A"/>
    <e v="#N/A"/>
  </r>
  <r>
    <n v="936"/>
    <x v="120"/>
    <x v="3"/>
    <s v="浦东D组"/>
    <s v="孔探工作打开发动机风扇包皮未及时套保护套"/>
    <s v="4.8  6860航后，孔探工作打开发动机风扇包皮，所需保护套已借但未及时套保护套  袁国栋"/>
    <s v="放行现场及时发现并纠正，班小组宣贯，工作准备充分的同时，工作中执行一定要到位，严格按照工卡要求进行工作"/>
    <s v="任以静"/>
    <s v="浦D"/>
    <x v="19"/>
    <x v="28"/>
    <x v="2"/>
    <m/>
    <s v="袁国栋"/>
    <m/>
    <m/>
    <x v="12"/>
    <e v="#N/A"/>
    <e v="#N/A"/>
    <x v="4"/>
    <e v="#N/A"/>
    <e v="#N/A"/>
  </r>
  <r>
    <n v="937"/>
    <x v="120"/>
    <x v="3"/>
    <s v="浦东D组"/>
    <s v="维修系统TLB录入错误"/>
    <s v="4.4   6618航后录本，依据文件填写错误，将AMM章节填写成AIPC章节  袁国栋"/>
    <s v="放行工作复查发现并和纠正"/>
    <s v="李剑林"/>
    <s v="浦D"/>
    <x v="5"/>
    <x v="45"/>
    <x v="1"/>
    <m/>
    <s v="袁国栋"/>
    <m/>
    <m/>
    <x v="12"/>
    <e v="#N/A"/>
    <e v="#N/A"/>
    <x v="4"/>
    <e v="#N/A"/>
    <e v="#N/A"/>
  </r>
  <r>
    <n v="938"/>
    <x v="120"/>
    <x v="3"/>
    <s v="浦东D组"/>
    <s v="润滑工作后现场未清洁到位"/>
    <s v="4.4   6861航后，执行左发VBV润滑工作后，现场清洁工作未做到位，风扇框架上还有油迹  张晟"/>
    <s v="放行工作复查发现并和工作者进行现场清洁，班小组宣贯，工作收尾清洁要到位，放行人员要做好复查，特别是重要区域，容易引起后续误判"/>
    <s v="李剑林"/>
    <s v="浦D"/>
    <x v="20"/>
    <x v="110"/>
    <x v="2"/>
    <m/>
    <s v="张晟"/>
    <m/>
    <m/>
    <x v="8"/>
    <e v="#N/A"/>
    <e v="#N/A"/>
    <x v="4"/>
    <e v="#N/A"/>
    <e v="#N/A"/>
  </r>
  <r>
    <n v="939"/>
    <x v="120"/>
    <x v="3"/>
    <s v="浦东D组"/>
    <s v="航前检查发现FCU上ADF/VOR拨动开关未在中立位"/>
    <s v="4.1   6788航前，检查发现FCU上ADF/VOR拨动开关未在中立位  谢长宏"/>
    <s v="航前工作者及时发现并纠正，班小组宣贯，航后执行工卡检查到位，放行做好复查"/>
    <s v="张盛"/>
    <s v="浦D"/>
    <x v="4"/>
    <x v="23"/>
    <x v="1"/>
    <m/>
    <s v="谢长宏"/>
    <m/>
    <m/>
    <x v="12"/>
    <e v="#N/A"/>
    <e v="#N/A"/>
    <x v="3"/>
    <e v="#N/A"/>
    <e v="#N/A"/>
  </r>
  <r>
    <n v="940"/>
    <x v="120"/>
    <x v="3"/>
    <s v="浦东D组"/>
    <s v="交接DD单未及时放上飞机"/>
    <s v="4.8   6338飞机航后，白班交接DD单，控制员忘记通知当机机械员，DD单未及时放上飞机  许衍浩"/>
    <s v="当机工作者及时发现并通知控制员确认，控制员发现有交接，立即将DD单送至6338飞机"/>
    <s v="董建成"/>
    <s v="浦D"/>
    <x v="31"/>
    <x v="14"/>
    <x v="1"/>
    <m/>
    <s v="许衍浩"/>
    <m/>
    <m/>
    <x v="10"/>
    <e v="#N/A"/>
    <e v="#N/A"/>
    <x v="2"/>
    <e v="#N/A"/>
    <e v="#N/A"/>
  </r>
  <r>
    <n v="941"/>
    <x v="121"/>
    <x v="0"/>
    <s v="浦东A组"/>
    <s v="发动机包皮撑杆未锁定到位"/>
    <s v="4月18日航后打开发动机风扇包皮检查发现，6787飞机左发右侧后部撑杆和左发右侧前部撑杆未锁定到位，红色警示环露出，现场已纠正锁好。"/>
    <s v="现场纠正锁好"/>
    <s v="王凯"/>
    <s v="浦A"/>
    <x v="0"/>
    <x v="0"/>
    <x v="0"/>
    <m/>
    <s v="N/A"/>
    <m/>
    <m/>
    <x v="0"/>
    <e v="#N/A"/>
    <e v="#N/A"/>
    <x v="0"/>
    <e v="#N/A"/>
    <e v="#N/A"/>
  </r>
  <r>
    <n v="942"/>
    <x v="121"/>
    <x v="0"/>
    <s v="浦东A组"/>
    <s v="工卡日期写错"/>
    <s v="4月13日技术员1赵磊航后1808飞机工卡日期填写错误，13号写成12号，现场发现后纠正。分析，该技术员工卡日期填写错误工作疏忽"/>
    <s v="小组加强带教"/>
    <s v="黎驰"/>
    <s v="浦A"/>
    <x v="5"/>
    <x v="5"/>
    <x v="1"/>
    <m/>
    <s v="赵磊"/>
    <m/>
    <m/>
    <x v="22"/>
    <e v="#N/A"/>
    <e v="#N/A"/>
    <x v="3"/>
    <e v="#N/A"/>
    <e v="#N/A"/>
  </r>
  <r>
    <n v="943"/>
    <x v="122"/>
    <x v="1"/>
    <s v="浦东B组"/>
    <s v="航前 风挡脏未发现"/>
    <s v="2019.04.19 航前 吴家斌绕机时 未发现驾驶舱风挡脏"/>
    <s v="放行绕机时发现，通知吴家斌清洁风挡"/>
    <s v="赵晓峰"/>
    <s v="浦B"/>
    <x v="20"/>
    <x v="21"/>
    <x v="2"/>
    <m/>
    <s v="吴家斌"/>
    <m/>
    <m/>
    <x v="14"/>
    <e v="#N/A"/>
    <e v="#N/A"/>
    <x v="5"/>
    <e v="#N/A"/>
    <e v="#N/A"/>
  </r>
  <r>
    <n v="944"/>
    <x v="122"/>
    <x v="1"/>
    <s v="浦东B组"/>
    <s v="航前绕机 起飞灯不亮"/>
    <s v="2019..04.19 航前 机械员吴家斌 绕机时未发现起飞灯不亮（灯丝烧断）"/>
    <s v="立即纠正"/>
    <s v="赵晓峰"/>
    <s v="浦B"/>
    <x v="4"/>
    <x v="23"/>
    <x v="1"/>
    <m/>
    <s v="吴家斌"/>
    <m/>
    <m/>
    <x v="14"/>
    <e v="#N/A"/>
    <e v="#N/A"/>
    <x v="5"/>
    <e v="#N/A"/>
    <e v="#N/A"/>
  </r>
  <r>
    <n v="945"/>
    <x v="122"/>
    <x v="1"/>
    <s v="浦东B组"/>
    <s v="短停饮用水取样写本 章节号写错"/>
    <s v="2019.04.17 潘芳荣完成饮用水取样工作 填写维修记录时 章节号填写错误"/>
    <s v="放行确认工作时发现，立即纠正"/>
    <s v="水恒翔"/>
    <s v="浦B"/>
    <x v="5"/>
    <x v="4"/>
    <x v="1"/>
    <m/>
    <s v="潘芳荣"/>
    <m/>
    <m/>
    <x v="16"/>
    <e v="#N/A"/>
    <e v="#N/A"/>
    <x v="2"/>
    <e v="#N/A"/>
    <e v="#N/A"/>
  </r>
  <r>
    <n v="946"/>
    <x v="122"/>
    <x v="1"/>
    <s v="浦东B组"/>
    <s v="学员打开左前登机门后，外部手柄未恢复"/>
    <s v="2019.04.15 学员纪涛打开左前登机门后 未将外部手柄恢复到收藏位"/>
    <s v="放行绕机时发现，立即纠正"/>
    <s v="水恒翔"/>
    <s v="浦B"/>
    <x v="4"/>
    <x v="13"/>
    <x v="1"/>
    <m/>
    <s v="纪涛"/>
    <m/>
    <m/>
    <x v="11"/>
    <e v="#N/A"/>
    <e v="#N/A"/>
    <x v="1"/>
    <e v="#N/A"/>
    <e v="#N/A"/>
  </r>
  <r>
    <n v="947"/>
    <x v="122"/>
    <x v="1"/>
    <s v="浦东B组"/>
    <s v="滑油勤务盖板损伤漏检"/>
    <s v="2019.04.13 B-1870 机械员王昊绕机时 未发现滑油勤务盖板有损伤"/>
    <s v="查询记录此损伤已办理保留，对当事人进行批评教育，工作前要了解当机技术状态"/>
    <s v="赵晓峰"/>
    <s v="浦B"/>
    <x v="4"/>
    <x v="23"/>
    <x v="1"/>
    <m/>
    <s v="王昊"/>
    <m/>
    <m/>
    <x v="18"/>
    <e v="#N/A"/>
    <e v="#N/A"/>
    <x v="3"/>
    <e v="#N/A"/>
    <e v="#N/A"/>
  </r>
  <r>
    <n v="948"/>
    <x v="122"/>
    <x v="1"/>
    <s v="浦东B组"/>
    <s v="学员关闭轮舱门后未检查，黄电泵勤务舱门的拉绳外露"/>
    <s v="2019.04.13 学员张云 关闭轮舱门后未检查 黄电泵勤务舱门的拉绳外露未发现"/>
    <s v="立即纠正"/>
    <s v="赵晓峰"/>
    <s v="浦B"/>
    <x v="4"/>
    <x v="2"/>
    <x v="2"/>
    <m/>
    <s v="张云"/>
    <m/>
    <m/>
    <x v="15"/>
    <e v="#N/A"/>
    <e v="#N/A"/>
    <x v="1"/>
    <e v="#N/A"/>
    <e v="#N/A"/>
  </r>
  <r>
    <n v="949"/>
    <x v="122"/>
    <x v="1"/>
    <s v="浦东B组"/>
    <s v="飞机推出过程中 翼尖警戒员离牵引杆太近"/>
    <s v="2019.04.09 机械员高永强 短停推出飞机时 离飞机牵引杆太近 不足3米"/>
    <s v="放行监护飞机出港时发现，立即纠正"/>
    <s v="赵晓峰"/>
    <s v="浦B"/>
    <x v="10"/>
    <x v="99"/>
    <x v="2"/>
    <m/>
    <s v="高永强"/>
    <m/>
    <m/>
    <x v="11"/>
    <e v="#N/A"/>
    <e v="#N/A"/>
    <x v="3"/>
    <e v="#N/A"/>
    <e v="#N/A"/>
  </r>
  <r>
    <n v="950"/>
    <x v="122"/>
    <x v="1"/>
    <s v="浦东B组"/>
    <s v="领出的航材未及时退料"/>
    <s v="2019.04.09 航前4小时特殊过站 机械员刘斌领出小桌板组件未用 飞机离港后未及时将小桌板组件退料"/>
    <s v="放行确认工作完成情况时发现，立即通知刘斌完成相关航材的领出未用退料"/>
    <s v="何佳俊"/>
    <s v="浦B"/>
    <x v="35"/>
    <x v="123"/>
    <x v="1"/>
    <m/>
    <s v="刘斌"/>
    <m/>
    <m/>
    <x v="17"/>
    <e v="#N/A"/>
    <e v="#N/A"/>
    <x v="2"/>
    <e v="#N/A"/>
    <e v="#N/A"/>
  </r>
  <r>
    <n v="951"/>
    <x v="122"/>
    <x v="1"/>
    <s v="浦东B组"/>
    <s v="起落架安全销销子装反"/>
    <s v="2019.04.07 学员方壮杰 安装起落架安全销时 销子装反"/>
    <s v="机械员确认工作时发现，立即纠正"/>
    <s v="宾浩"/>
    <s v="浦B"/>
    <x v="4"/>
    <x v="2"/>
    <x v="2"/>
    <m/>
    <s v="方壮杰"/>
    <m/>
    <m/>
    <x v="18"/>
    <e v="#N/A"/>
    <e v="#N/A"/>
    <x v="1"/>
    <e v="#N/A"/>
    <e v="#N/A"/>
  </r>
  <r>
    <n v="952"/>
    <x v="122"/>
    <x v="1"/>
    <s v="浦东B组"/>
    <s v="驾驶舱未打扫干净"/>
    <s v="2019.04.07 航后 机械员刘斌 驾驶舱未打扫干净"/>
    <s v="航后放行检查发现，立即纠正，重新打扫"/>
    <s v="赵晓峰"/>
    <s v="浦B"/>
    <x v="20"/>
    <x v="56"/>
    <x v="2"/>
    <m/>
    <s v="刘斌"/>
    <m/>
    <m/>
    <x v="17"/>
    <e v="#N/A"/>
    <e v="#N/A"/>
    <x v="2"/>
    <e v="#N/A"/>
    <e v="#N/A"/>
  </r>
  <r>
    <n v="953"/>
    <x v="122"/>
    <x v="1"/>
    <s v="浦东B组"/>
    <s v="驾驶舱未打扫干净"/>
    <s v="2019.04.07 机械员张晓晨 航后驾驶舱未打扫干净"/>
    <s v="航后放行发现后，立即通知机械员重新打扫驾驶舱"/>
    <s v="赵晓峰"/>
    <s v="浦B"/>
    <x v="20"/>
    <x v="56"/>
    <x v="2"/>
    <m/>
    <s v="张晓晨"/>
    <m/>
    <m/>
    <x v="11"/>
    <e v="#N/A"/>
    <e v="#N/A"/>
    <x v="3"/>
    <e v="#N/A"/>
    <e v="#N/A"/>
  </r>
  <r>
    <n v="954"/>
    <x v="122"/>
    <x v="1"/>
    <s v="浦东B组"/>
    <s v="起飞灯卡箍松动未发现"/>
    <s v="2019.04.07 航后 机械员王越洋 绕机时未发现起飞灯卡箍松动"/>
    <s v="航后放行绕机时发现，立即纠正"/>
    <s v="杨乔松"/>
    <s v="浦B"/>
    <x v="4"/>
    <x v="23"/>
    <x v="1"/>
    <m/>
    <s v="王越洋"/>
    <m/>
    <m/>
    <x v="16"/>
    <e v="#N/A"/>
    <e v="#N/A"/>
    <x v="3"/>
    <e v="#N/A"/>
    <e v="#N/A"/>
  </r>
  <r>
    <n v="955"/>
    <x v="122"/>
    <x v="1"/>
    <s v="浦东B组"/>
    <s v="换起飞灯时拔错跳开关"/>
    <s v="2019.04.05 杨才辉 交接班后更换起飞灯，错拔成转弯灯的跳开关"/>
    <s v="放行确认工作时发现，并立即纠正，重新拔出正确的跳开关"/>
    <s v="雷明阳"/>
    <s v="浦B"/>
    <x v="19"/>
    <x v="10"/>
    <x v="1"/>
    <m/>
    <s v="杨才辉"/>
    <m/>
    <m/>
    <x v="17"/>
    <e v="#N/A"/>
    <e v="#N/A"/>
    <x v="4"/>
    <e v="#N/A"/>
    <e v="#N/A"/>
  </r>
  <r>
    <n v="956"/>
    <x v="122"/>
    <x v="1"/>
    <s v="浦东B组"/>
    <s v="工作完成未及时关闭DD单"/>
    <s v="2019.04.02航后 机械员肖贵炜工作完成后，未及时关闭DD单"/>
    <s v="航后工卡管理员核实工作时发现，立即通知肖贵炜关闭DD单"/>
    <s v="何佳俊"/>
    <s v="浦B"/>
    <x v="18"/>
    <x v="32"/>
    <x v="1"/>
    <m/>
    <s v="肖贵炜"/>
    <m/>
    <m/>
    <x v="16"/>
    <e v="#N/A"/>
    <e v="#N/A"/>
    <x v="6"/>
    <e v="#N/A"/>
    <e v="#N/A"/>
  </r>
  <r>
    <n v="957"/>
    <x v="122"/>
    <x v="1"/>
    <s v="浦东B组"/>
    <s v="耳机未收至规定位置"/>
    <s v="B-6602航后 机械员温兴炜 耳机用完后未将耳机收至规定位置"/>
    <s v="航后放行发现后立即通知温兴炜将耳机收好放置在耳机包内"/>
    <s v="赵晓峰"/>
    <s v="浦B"/>
    <x v="23"/>
    <x v="53"/>
    <x v="1"/>
    <m/>
    <s v="温兴炜"/>
    <m/>
    <m/>
    <x v="11"/>
    <e v="#N/A"/>
    <e v="#N/A"/>
    <x v="4"/>
    <e v="#N/A"/>
    <e v="#N/A"/>
  </r>
  <r>
    <n v="958"/>
    <x v="123"/>
    <x v="3"/>
    <s v="浦东D组"/>
    <s v="航后发动机进气道区域工作，未准备防护工具"/>
    <s v="4.24  6341航后，发动机前消音板力矩检查工作，工作准备不足，未准备防护工具    金继楠"/>
    <s v="现场检查工作发现并纠正，班组会宣贯，工作准备一定到位，小组长及放行要做好复查"/>
    <s v="任以静"/>
    <s v="浦D"/>
    <x v="23"/>
    <x v="53"/>
    <x v="1"/>
    <m/>
    <s v="金继楠"/>
    <m/>
    <m/>
    <x v="12"/>
    <e v="#N/A"/>
    <e v="#N/A"/>
    <x v="2"/>
    <e v="#N/A"/>
    <e v="#N/A"/>
  </r>
  <r>
    <n v="959"/>
    <x v="123"/>
    <x v="3"/>
    <s v="浦东D组"/>
    <s v="起落架安全销发现损坏未及时报告并更换"/>
    <s v="4月25日，_x000a_事件：9978航前，机械员发现起落架安全销发现损坏未及时报告并更换，快上完客时才更换完，险些造成晚关舱   邵董林"/>
    <s v="小组宣贯，有问题要第一时间报告并进行处理，避免遗忘造成不必要的后果"/>
    <s v="邵董林"/>
    <s v="浦D"/>
    <x v="23"/>
    <x v="117"/>
    <x v="1"/>
    <m/>
    <s v="邵董林"/>
    <m/>
    <m/>
    <x v="13"/>
    <e v="#N/A"/>
    <e v="#N/A"/>
    <x v="3"/>
    <e v="#N/A"/>
    <e v="#N/A"/>
  </r>
  <r>
    <n v="960"/>
    <x v="123"/>
    <x v="3"/>
    <s v="浦东D组"/>
    <s v="工作打断，滑油盖板未及时关闭"/>
    <s v="4月17日，_x000a_事件：1808飞机四小时过站，加发动机滑油时，交接班人员过来交接，工作中断，导致滑油盖板未及时关闭，   邵董林"/>
    <s v="放行人员及机械员及时发现并提醒勤务人员关闭，小组会宣贯，要尽量避免工作中断，做完一件事情后再做另外一件或做好工作交接，防止遗忘"/>
    <s v="邵董林"/>
    <s v="浦D"/>
    <x v="16"/>
    <x v="13"/>
    <x v="1"/>
    <m/>
    <s v="邵董林"/>
    <m/>
    <m/>
    <x v="13"/>
    <e v="#N/A"/>
    <e v="#N/A"/>
    <x v="3"/>
    <e v="#N/A"/>
    <e v="#N/A"/>
  </r>
  <r>
    <n v="961"/>
    <x v="123"/>
    <x v="3"/>
    <s v="浦东D组"/>
    <s v="维修记录录入问题"/>
    <s v="4月19日，_x000a_事件：白班，放行人员按照“放行工作单”检查系统维修记录，发现班组系统记录录入存在问题（如录入错别字，问题描述和处理措施存在偏离，工作类型错误，拆装件录入问题等），并统一收集至主管主任处。"/>
    <s v="成立白班工卡记录检查小组，由一名主管和工卡管理员牵头，各小组抽调人员对上套班记录进行复查，通知当事人更改并记录，对屡教不改者进行相应的处罚，对发现问题解决问题多者进行奖励"/>
    <s v="李剑林"/>
    <s v="浦D"/>
    <x v="5"/>
    <x v="45"/>
    <x v="1"/>
    <m/>
    <s v="N/A"/>
    <m/>
    <m/>
    <x v="0"/>
    <e v="#N/A"/>
    <e v="#N/A"/>
    <x v="0"/>
    <e v="#N/A"/>
    <e v="#N/A"/>
  </r>
  <r>
    <n v="962"/>
    <x v="123"/>
    <x v="3"/>
    <s v="浦东D组"/>
    <s v="工作准备没做到位，反复要工具拆装管路"/>
    <s v="4月16日， 事件：9978航后，右发回油滤网检查工作——工作准备没做到位，反复要工具拆装管路，导致工作进度慢，影响到航前保障   姚磊"/>
    <s v="小组会宣贯，小组长和放行夜班生产会时对小组工作准备进行检查，主管主任对重点工作工作准备进行复查以及现场监督，及时通报进度；小组白班会议加入基本功经验交流。"/>
    <s v="李剑林"/>
    <s v="浦D"/>
    <x v="7"/>
    <x v="6"/>
    <x v="2"/>
    <m/>
    <s v="姚磊"/>
    <m/>
    <m/>
    <x v="13"/>
    <e v="#N/A"/>
    <e v="#N/A"/>
    <x v="2"/>
    <e v="#N/A"/>
    <e v="#N/A"/>
  </r>
  <r>
    <n v="963"/>
    <x v="123"/>
    <x v="2"/>
    <s v="浦东C组"/>
    <s v="短停工卡两处CFM56检查项未签署N/A，"/>
    <s v="20190426，B-8315短停，机械员3郭教育短停工卡两处CFM56检查项未签署N/A，已提醒修改。_x000a_责任人：机械员3郭教育_x000a_报告人：徐海。"/>
    <s v="现场纠正处理"/>
    <s v="徐海"/>
    <s v="浦C"/>
    <x v="5"/>
    <x v="5"/>
    <x v="1"/>
    <m/>
    <s v="郭教育"/>
    <m/>
    <m/>
    <x v="4"/>
    <e v="#N/A"/>
    <e v="#N/A"/>
    <x v="2"/>
    <e v="#N/A"/>
    <e v="#N/A"/>
  </r>
  <r>
    <n v="964"/>
    <x v="123"/>
    <x v="2"/>
    <s v="浦东C组"/>
    <s v="FLB黄页放口袋里忘记归还"/>
    <s v="20190424，8536航前，机械员陈春祥将FLB黄页放口袋里忘记和工卡一起交还，责任人：机一陈春祥，报告人：付双双"/>
    <s v="放行归还工卡是发现及时处理"/>
    <s v="付双双"/>
    <s v="浦C"/>
    <x v="27"/>
    <x v="124"/>
    <x v="1"/>
    <m/>
    <s v="陈春祥"/>
    <m/>
    <m/>
    <x v="4"/>
    <e v="#N/A"/>
    <e v="#N/A"/>
    <x v="3"/>
    <e v="#N/A"/>
    <e v="#N/A"/>
  </r>
  <r>
    <n v="965"/>
    <x v="123"/>
    <x v="2"/>
    <s v="浦东C组"/>
    <s v="外部电源一项的结束时间漏填"/>
    <s v="20190424，1870航前APU使用统计表中，是否使用外部电源一项的结束时间漏填，责任人：机一唐凯，报告人：付双双"/>
    <s v="现场纠正处理"/>
    <s v="付双双"/>
    <s v="浦C"/>
    <x v="32"/>
    <x v="2"/>
    <x v="2"/>
    <m/>
    <s v="唐凯"/>
    <m/>
    <m/>
    <x v="3"/>
    <e v="#N/A"/>
    <e v="#N/A"/>
    <x v="3"/>
    <e v="#N/A"/>
    <e v="#N/A"/>
  </r>
  <r>
    <n v="966"/>
    <x v="123"/>
    <x v="2"/>
    <s v="浦东C组"/>
    <s v="客梯车撤离未及时拉起警示带"/>
    <s v="20190419，B-8540航后，撤客梯车师傅告知学员徐音霆要撤客梯车，学员未及时通知机上人员并拉警示带，而是跑去告知地面机械员张晨一起推登机梯，后返回准备上去拉警示带时发现客梯车已撤离，客梯车师傅未确认，警示带未拉，飞机上有试车人员在，存在人员摔落风险，后学员报告放行，立马安排推好梯架到位，_x000a_责任人：放行徐海，机械员三张晨，机械员三沈木标_x000a_报告人:徐海。"/>
    <s v="班组通报学习"/>
    <s v="徐海"/>
    <s v="浦C"/>
    <x v="22"/>
    <x v="24"/>
    <x v="1"/>
    <m/>
    <s v="徐音霆"/>
    <m/>
    <m/>
    <x v="5"/>
    <e v="#N/A"/>
    <e v="#N/A"/>
    <x v="1"/>
    <e v="#N/A"/>
    <e v="#N/A"/>
  </r>
  <r>
    <n v="967"/>
    <x v="123"/>
    <x v="2"/>
    <s v="浦东C组"/>
    <s v="未第一时间放置右发防撞锥"/>
    <s v="2019.04.19   B-8317航后_x000a_飞机落地后，机械员1陈春祥学员巩传瑞未第一时间放置右发防撞锥，放行看到后放置。_x000a_责任人:机械员1陈春祥_x000a_报告人：赵江涛。"/>
    <s v="现场纠正处理"/>
    <s v="赵江涛"/>
    <s v="浦C"/>
    <x v="8"/>
    <x v="25"/>
    <x v="2"/>
    <m/>
    <s v="巩传瑞"/>
    <m/>
    <m/>
    <x v="4"/>
    <e v="#N/A"/>
    <e v="#N/A"/>
    <x v="1"/>
    <e v="#N/A"/>
    <e v="#N/A"/>
  </r>
  <r>
    <n v="968"/>
    <x v="123"/>
    <x v="2"/>
    <s v="浦东C组"/>
    <s v="周检工卡客舱门压力一项中温度漏签"/>
    <s v="20190419，304H 航后_x000a_周检工卡客舱门压力一项中温度漏签，_x000a_责任人：机械员三郑雄，_x000a_报告人，付双双"/>
    <s v="现场纠正处理"/>
    <s v="付双双"/>
    <s v="浦C"/>
    <x v="5"/>
    <x v="5"/>
    <x v="1"/>
    <m/>
    <s v="郑雄"/>
    <m/>
    <m/>
    <x v="6"/>
    <e v="#N/A"/>
    <e v="#N/A"/>
    <x v="4"/>
    <e v="#N/A"/>
    <e v="#N/A"/>
  </r>
  <r>
    <n v="969"/>
    <x v="123"/>
    <x v="2"/>
    <s v="浦东C组"/>
    <s v="空滑油罐直接放地上"/>
    <s v="20190419.6965飞机航后桥位98 机械员1唐凯因桥位近 未借用滑油架，空滑油罐直接放地上，有被吹跑的风险。_x000a_责任人机械员一唐凯。_x000a_报告人 冯晨"/>
    <s v="对当事人进行批评教育"/>
    <s v="冯晨"/>
    <s v="浦C"/>
    <x v="22"/>
    <x v="57"/>
    <x v="1"/>
    <m/>
    <s v="唐凯"/>
    <m/>
    <m/>
    <x v="3"/>
    <e v="#N/A"/>
    <e v="#N/A"/>
    <x v="3"/>
    <e v="#N/A"/>
    <e v="#N/A"/>
  </r>
  <r>
    <n v="970"/>
    <x v="123"/>
    <x v="2"/>
    <s v="浦东C组"/>
    <s v="未按车间要求连贯完成航后工卡项目"/>
    <s v="20190419.6396 航后_x000a_飞机航后工卡未按组内要求连贯完成，驾驶舱清洁项遗留。_x000a_责任人机1任佳乐。_x000a_报告人 冯晨"/>
    <s v="班组通报批评"/>
    <s v="冯晨"/>
    <s v="浦C"/>
    <x v="4"/>
    <x v="2"/>
    <x v="2"/>
    <m/>
    <s v="任佳乐"/>
    <m/>
    <m/>
    <x v="3"/>
    <e v="#N/A"/>
    <e v="#N/A"/>
    <x v="3"/>
    <e v="#N/A"/>
    <e v="#N/A"/>
  </r>
  <r>
    <n v="971"/>
    <x v="123"/>
    <x v="2"/>
    <s v="浦东C组"/>
    <s v="放水后手柄打在了加水位"/>
    <s v="20190419.8408航后_x000a_飞机放水学员宋怀仁未发现手柄打在了加水位，后放行检查发现提醒重新放水。_x000a_责任人：机械员1张波。_x000a_报告人 方坤"/>
    <s v="现场纠正处理，对当事人进行批评教育"/>
    <s v="方坤"/>
    <s v="浦C"/>
    <x v="4"/>
    <x v="2"/>
    <x v="2"/>
    <m/>
    <s v="宋怀仁"/>
    <m/>
    <m/>
    <x v="5"/>
    <e v="#N/A"/>
    <e v="#N/A"/>
    <x v="1"/>
    <e v="#N/A"/>
    <e v="#N/A"/>
  </r>
  <r>
    <n v="972"/>
    <x v="123"/>
    <x v="2"/>
    <s v="浦东C组"/>
    <s v="工卡签署有误"/>
    <s v="2019.04.19    B-1872 航后 加载导航数据库，机械员填写工卡不规范，后放行检查工卡发现并提醒修改。_x000a_责任人：技术员三谢志权_x000a_报告人：赵江涛。"/>
    <s v="现场纠正处理"/>
    <s v="赵江涛"/>
    <s v="浦C"/>
    <x v="5"/>
    <x v="5"/>
    <x v="1"/>
    <m/>
    <s v="谢志权"/>
    <m/>
    <m/>
    <x v="4"/>
    <e v="#N/A"/>
    <e v="#N/A"/>
    <x v="2"/>
    <e v="#N/A"/>
    <e v="#N/A"/>
  </r>
  <r>
    <n v="973"/>
    <x v="123"/>
    <x v="2"/>
    <s v="浦东C组"/>
    <s v="掉落救生衣漏检"/>
    <s v="20190418，B-6922航后，未发现客舱座椅下掉落一个旅客救生衣，_x000a_责任人：机械师王进_x000a_报告人：徐海。"/>
    <s v="现场纠正处理"/>
    <s v="徐海"/>
    <s v="浦C"/>
    <x v="4"/>
    <x v="36"/>
    <x v="2"/>
    <m/>
    <s v="王进"/>
    <m/>
    <m/>
    <x v="3"/>
    <e v="#N/A"/>
    <e v="#N/A"/>
    <x v="2"/>
    <e v="#N/A"/>
    <e v="#N/A"/>
  </r>
  <r>
    <n v="974"/>
    <x v="123"/>
    <x v="2"/>
    <s v="浦东C组"/>
    <s v="工作准备少领航材"/>
    <s v="2019.04.18   B-8068航后，更换扰流板作动器，按照指令单提取航材，只有一根保险销，实际工作调节了2次，造成等航材时间浪费，对工作预估不足，准备不充分。_x000a_责任人机械员三付杨凯，_x000a_报告人倪侃"/>
    <s v="现场纠正处理"/>
    <s v="倪侃"/>
    <s v="浦C"/>
    <x v="13"/>
    <x v="112"/>
    <x v="2"/>
    <m/>
    <s v="付阳凯"/>
    <m/>
    <m/>
    <x v="1"/>
    <e v="#N/A"/>
    <e v="#N/A"/>
    <x v="2"/>
    <e v="#N/A"/>
    <e v="#N/A"/>
  </r>
  <r>
    <n v="975"/>
    <x v="123"/>
    <x v="2"/>
    <s v="浦东C组"/>
    <s v="工作准备对工卡学习不仔细"/>
    <s v="2019.04.18 B-304H 航后，要拆pack2进口折流门作动器，机械员工作准备对工卡学习不仔细工作开展是误以为拆pack1的作动器，所幸及时发现作动器版本要求与工卡不符。重新仔细阅读工卡正确执行。_x000a_责任人：放行付双双，机械员三蔡士晖，机械师郑雄。_x000a_报告人陈晓一。"/>
    <s v="现场纠正处理，班组通报"/>
    <s v="陈晓一"/>
    <s v="浦C"/>
    <x v="21"/>
    <x v="22"/>
    <x v="1"/>
    <m/>
    <s v="郑雄"/>
    <s v="蔡士晖"/>
    <m/>
    <x v="6"/>
    <s v="C1"/>
    <e v="#N/A"/>
    <x v="4"/>
    <s v="机三"/>
    <e v="#N/A"/>
  </r>
  <r>
    <n v="976"/>
    <x v="123"/>
    <x v="2"/>
    <s v="浦东C组"/>
    <s v="工作准备不足"/>
    <s v="2019.04.18 B－6949短停 后续昆明过夜 机械员1葛凯未携带滑油，放行发现并提醒。工作准备不足。_x000a_责任人 机械员一葛凯。_x000a_报告人 冯晨。"/>
    <s v="现场纠正处理"/>
    <s v="冯晨"/>
    <s v="浦C"/>
    <x v="13"/>
    <x v="112"/>
    <x v="2"/>
    <m/>
    <s v="葛凯"/>
    <m/>
    <m/>
    <x v="2"/>
    <e v="#N/A"/>
    <e v="#N/A"/>
    <x v="3"/>
    <e v="#N/A"/>
    <e v="#N/A"/>
  </r>
  <r>
    <n v="977"/>
    <x v="123"/>
    <x v="2"/>
    <s v="浦东C组"/>
    <s v="未在现场待命桥位更改"/>
    <s v="2019.4.18  B-8236短停_x000a_桥位90，机械员石德保到达桥位后发现90有飞机，及时报控制员后直接在办公室控制员处等待改桥位，放行发现发现后及时让其他去桥位等待，后90飞机提早滑出桥位未改。_x000a_责任人：机械员1石德保，_x000a_报告人：倪志军"/>
    <s v="现场纠正处理，班组通报学习"/>
    <s v="倪志军"/>
    <s v="浦C"/>
    <x v="8"/>
    <x v="2"/>
    <x v="2"/>
    <m/>
    <s v="石德保"/>
    <m/>
    <m/>
    <x v="4"/>
    <e v="#N/A"/>
    <e v="#N/A"/>
    <x v="3"/>
    <e v="#N/A"/>
    <e v="#N/A"/>
  </r>
  <r>
    <n v="978"/>
    <x v="123"/>
    <x v="2"/>
    <s v="浦东C组"/>
    <s v="刹车检查未考虑飞机连线飞行"/>
    <s v="20190415。B6572航后_x000a_    机三汪挺三号刹车未考虑连线飞机标准，仅按一般航后标准，放行复查发现导致刹车更换延迟，_x000a_责任人：机三汪挺，_x000a_报告人许庆金"/>
    <s v="现场纠正处理，班组通报"/>
    <s v="许庆金"/>
    <s v="浦C"/>
    <x v="28"/>
    <x v="125"/>
    <x v="2"/>
    <m/>
    <s v="汪挺"/>
    <m/>
    <m/>
    <x v="2"/>
    <e v="#N/A"/>
    <e v="#N/A"/>
    <x v="2"/>
    <e v="#N/A"/>
    <e v="#N/A"/>
  </r>
  <r>
    <n v="979"/>
    <x v="123"/>
    <x v="2"/>
    <s v="浦东C组"/>
    <s v="主起落架左侧舱门手柄销子未插到位"/>
    <s v="2019年4月15日，B8955 航后_x000a_机械员一张慈航航后主起落架左侧舱门手柄销子未插到位。_x000a_责任人：机1张慈航，_x000a_报告人冯晨"/>
    <s v="现场纠正处理"/>
    <s v="冯晨"/>
    <s v="浦C"/>
    <x v="4"/>
    <x v="3"/>
    <x v="2"/>
    <m/>
    <s v="张慈航"/>
    <m/>
    <m/>
    <x v="3"/>
    <e v="#N/A"/>
    <e v="#N/A"/>
    <x v="3"/>
    <e v="#N/A"/>
    <e v="#N/A"/>
  </r>
  <r>
    <n v="980"/>
    <x v="123"/>
    <x v="2"/>
    <s v="浦东C组"/>
    <s v="航后工卡签署完成后方框忘记打勾"/>
    <s v="2019.04.15   B-6949航后_x000a_机械员工卡签署完成后，前面的方框忘记打勾，后放行检查到打勾。_x000a_责任人：技术员1石德保_x000a_报告人：赵江涛。"/>
    <s v="现场纠正处理"/>
    <s v="赵江涛"/>
    <s v="浦C"/>
    <x v="5"/>
    <x v="5"/>
    <x v="1"/>
    <m/>
    <s v="石德保"/>
    <m/>
    <m/>
    <x v="4"/>
    <e v="#N/A"/>
    <e v="#N/A"/>
    <x v="3"/>
    <e v="#N/A"/>
    <e v="#N/A"/>
  </r>
  <r>
    <n v="981"/>
    <x v="123"/>
    <x v="2"/>
    <s v="浦东C组"/>
    <s v="IDG滑油项签署有误"/>
    <s v="20190415，B-6965航后，机械师王晓林周检工卡IDG滑油项签署有误，放行检查发现后提醒改正，_x000a_责任人：机械师王晓林_x000a_报告人：徐海。"/>
    <s v="现场纠正处理"/>
    <s v="徐海"/>
    <s v="浦C"/>
    <x v="5"/>
    <x v="5"/>
    <x v="1"/>
    <m/>
    <s v="王晓林"/>
    <m/>
    <m/>
    <x v="5"/>
    <e v="#N/A"/>
    <e v="#N/A"/>
    <x v="4"/>
    <e v="#N/A"/>
    <e v="#N/A"/>
  </r>
  <r>
    <n v="982"/>
    <x v="123"/>
    <x v="2"/>
    <s v="浦东C组"/>
    <s v="主落架左侧舱门手柄销子未插到位"/>
    <s v="2019年4月15日，B8955航后_x000a_放行检查起主落架左侧舱门手柄销子未插到位。_x000a_责任人机械师邱丽，_x000a_报告人冯晨"/>
    <s v="现场纠正处理"/>
    <s v="冯晨"/>
    <s v="浦C"/>
    <x v="4"/>
    <x v="3"/>
    <x v="2"/>
    <m/>
    <s v="邱丽"/>
    <m/>
    <m/>
    <x v="3"/>
    <e v="#N/A"/>
    <e v="#N/A"/>
    <x v="4"/>
    <e v="#N/A"/>
    <e v="#N/A"/>
  </r>
  <r>
    <n v="983"/>
    <x v="123"/>
    <x v="2"/>
    <s v="浦东C组"/>
    <s v="航后驾驶舱遮阳板未复位"/>
    <s v="2019.4.15，B6921航后_x000a_机械师邱丽检查客舱未将多个遮阳板收起，后放行检查发现后复位，_x000a_责任人机械师邱丽，_x000a_报告人邱丽"/>
    <s v="现场纠正处理"/>
    <s v="邱丽"/>
    <s v="浦C"/>
    <x v="4"/>
    <x v="2"/>
    <x v="2"/>
    <m/>
    <s v="邱丽"/>
    <m/>
    <m/>
    <x v="3"/>
    <e v="#N/A"/>
    <e v="#N/A"/>
    <x v="4"/>
    <e v="#N/A"/>
    <e v="#N/A"/>
  </r>
  <r>
    <n v="984"/>
    <x v="123"/>
    <x v="2"/>
    <s v="虹桥C组"/>
    <s v="接机未确认停机线"/>
    <s v="20190414。B1645 短停 机械员在桥位改到97时没有发现该机位不能停321，后放行发现通知改过桥位。_x000a_责任人机械员1黄金林，_x000a_报告人许庆金"/>
    <s v="现场纠正处理，班组通报"/>
    <s v="许庆金"/>
    <s v="浦C"/>
    <x v="8"/>
    <x v="47"/>
    <x v="1"/>
    <m/>
    <s v="黄金林"/>
    <m/>
    <m/>
    <x v="1"/>
    <e v="#N/A"/>
    <e v="#N/A"/>
    <x v="3"/>
    <e v="#N/A"/>
    <e v="#N/A"/>
  </r>
  <r>
    <n v="985"/>
    <x v="123"/>
    <x v="2"/>
    <s v="浦东C组"/>
    <s v="驾驶舱dome的暗位时不亮漏检"/>
    <s v="20190411。B8539 航后_x000a_ 机械员航后没有发现驾驶舱dome的暗位时不亮，_x000a_责任人机械员一任佳乐，_x000a_报告人许庆金"/>
    <s v="放行复查及时处理，班组通报学习"/>
    <s v="许庆金"/>
    <s v="浦C"/>
    <x v="4"/>
    <x v="23"/>
    <x v="1"/>
    <m/>
    <s v="任佳乐"/>
    <m/>
    <m/>
    <x v="3"/>
    <e v="#N/A"/>
    <e v="#N/A"/>
    <x v="3"/>
    <e v="#N/A"/>
    <e v="#N/A"/>
  </r>
  <r>
    <n v="986"/>
    <x v="123"/>
    <x v="2"/>
    <s v="浦东C组"/>
    <s v="工卡签署错误"/>
    <s v="20190411，B-1005 航后_x000a_机械员例行工卡工作情况项反馈错写N/A，放行复查时提醒改正，_x000a_责任人：机械员1涂书苑_x000a_报告人：徐海。"/>
    <s v="现场纠正处理"/>
    <s v="徐海"/>
    <s v="浦C"/>
    <x v="5"/>
    <x v="5"/>
    <x v="1"/>
    <m/>
    <s v="涂书苑"/>
    <m/>
    <m/>
    <x v="5"/>
    <e v="#N/A"/>
    <e v="#N/A"/>
    <x v="5"/>
    <e v="#N/A"/>
    <e v="#N/A"/>
  </r>
  <r>
    <n v="987"/>
    <x v="123"/>
    <x v="2"/>
    <s v="浦东C组"/>
    <s v="忘填工卡领用单"/>
    <s v="20190410，B-6949短停，机械员忘填工卡领用单，放行归还工卡时提醒补上。_x000a_责任人：机械员1王威_x000a_报告人：徐海。"/>
    <s v="现场纠正处理"/>
    <s v="徐海"/>
    <s v="浦C"/>
    <x v="36"/>
    <x v="93"/>
    <x v="1"/>
    <m/>
    <s v="王威"/>
    <m/>
    <m/>
    <x v="2"/>
    <e v="#N/A"/>
    <e v="#N/A"/>
    <x v="5"/>
    <e v="#N/A"/>
    <e v="#N/A"/>
  </r>
  <r>
    <n v="988"/>
    <x v="123"/>
    <x v="2"/>
    <s v="浦东C组"/>
    <s v="工卡领用机号填错"/>
    <s v="20190410，B-8540短停，机械员工卡领用单机号填错，放行归还工卡时提醒修改。_x000a_责任人：机械员1石德保_x000a_报告人：徐海。"/>
    <s v="现场纠正处理"/>
    <s v="徐海"/>
    <s v="浦C"/>
    <x v="36"/>
    <x v="93"/>
    <x v="1"/>
    <m/>
    <s v="石德保"/>
    <m/>
    <m/>
    <x v="4"/>
    <e v="#N/A"/>
    <e v="#N/A"/>
    <x v="3"/>
    <e v="#N/A"/>
    <e v="#N/A"/>
  </r>
  <r>
    <n v="989"/>
    <x v="124"/>
    <x v="0"/>
    <s v="虹桥A组"/>
    <s v="有SG单子未及时关闭"/>
    <s v="4月24日，放行人员付金龙检查发现6966飞机3月28日办理的雷达罩SG保留单，到4月24日还未关闭"/>
    <s v="经查询系统上同时有该保留SG 和LS 保留单，已通知MCC关闭SG单子。"/>
    <s v="付金龙"/>
    <s v="浦A"/>
    <x v="0"/>
    <x v="0"/>
    <x v="0"/>
    <m/>
    <s v="N/A"/>
    <m/>
    <m/>
    <x v="0"/>
    <e v="#N/A"/>
    <e v="#N/A"/>
    <x v="0"/>
    <e v="#N/A"/>
    <e v="#N/A"/>
  </r>
  <r>
    <n v="990"/>
    <x v="125"/>
    <x v="2"/>
    <s v="浦东C组"/>
    <s v="未在落地10分钟前打开 泊位引导系统"/>
    <s v="2019.04.30   B-1681短停_x000a_桥位97 预到1255 泊位引导系统在1259时才打开 未在落地10分钟前打开 机械1黄金林。_x000a_责任人：机一黄金林 _x000a_报告人:冯晨。"/>
    <s v="现场纠正处理，通报批评"/>
    <s v="冯晨"/>
    <s v="浦C"/>
    <x v="8"/>
    <x v="51"/>
    <x v="1"/>
    <m/>
    <s v="黄金林"/>
    <m/>
    <m/>
    <x v="1"/>
    <e v="#N/A"/>
    <e v="#N/A"/>
    <x v="3"/>
    <e v="#N/A"/>
    <e v="#N/A"/>
  </r>
  <r>
    <n v="991"/>
    <x v="125"/>
    <x v="2"/>
    <s v="浦东C组"/>
    <s v="2019.04.30   B-1681短停机械1叶顺工卡飞机号写错。责任人 叶顺报告人:冯晨。"/>
    <s v="2019.04.30   B-1681短停_x000a_机械1叶顺工卡飞机号写错。_x000a_责任人:机一 叶顺_x000a_报告人:冯晨。"/>
    <s v="现场纠正处理"/>
    <s v="冯晨"/>
    <s v="浦C"/>
    <x v="5"/>
    <x v="5"/>
    <x v="1"/>
    <m/>
    <s v="叶顺"/>
    <m/>
    <m/>
    <x v="2"/>
    <e v="#N/A"/>
    <e v="#N/A"/>
    <x v="3"/>
    <e v="#N/A"/>
    <e v="#N/A"/>
  </r>
  <r>
    <n v="992"/>
    <x v="125"/>
    <x v="2"/>
    <s v="浦东C组"/>
    <s v="TLB遗漏是否保留项目打勾"/>
    <s v="2019.04.27   B-8536 航后_x000a_机械员三蔡士晖填写TLB遗漏是否保留项目打勾，后放行复查发现打勾。_x000a_责任人：机械员三蔡士晖_x000a_报告人:赵江涛。"/>
    <s v="现场纠正处理"/>
    <s v="赵江涛"/>
    <s v="浦C"/>
    <x v="5"/>
    <x v="4"/>
    <x v="1"/>
    <m/>
    <s v="蔡士晖"/>
    <m/>
    <m/>
    <x v="6"/>
    <e v="#N/A"/>
    <e v="#N/A"/>
    <x v="2"/>
    <e v="#N/A"/>
    <e v="#N/A"/>
  </r>
  <r>
    <n v="993"/>
    <x v="125"/>
    <x v="2"/>
    <s v="浦东C组"/>
    <s v="备用罗盘灯没关漏检"/>
    <s v="2019.04.27 B-8587航后_x000a_机械员石磊驾驶舱检查完后，备用罗盘灯没关，，_x000a_责任人：机一石磊，_x000a_报告人：倪志军"/>
    <s v="现场纠正处理，对当事人组内批评"/>
    <s v="倪志军"/>
    <s v="浦C"/>
    <x v="4"/>
    <x v="13"/>
    <x v="1"/>
    <m/>
    <s v="石磊"/>
    <m/>
    <m/>
    <x v="3"/>
    <e v="#N/A"/>
    <e v="#N/A"/>
    <x v="3"/>
    <e v="#N/A"/>
    <e v="#N/A"/>
  </r>
  <r>
    <n v="994"/>
    <x v="125"/>
    <x v="2"/>
    <s v="浦东C组"/>
    <s v="断电后108VU面板没关"/>
    <s v="2019.04.27 B-8587航后_x000a_机械员石磊整机断电留开后，108VU面板没关，放行再次经过发现，_x000a_责任人：机械员一石磊，_x000a_报告人：倪志军"/>
    <s v="现场纠正处理"/>
    <s v="倪志军"/>
    <s v="浦C"/>
    <x v="4"/>
    <x v="13"/>
    <x v="1"/>
    <m/>
    <s v="石磊"/>
    <m/>
    <m/>
    <x v="3"/>
    <e v="#N/A"/>
    <e v="#N/A"/>
    <x v="3"/>
    <e v="#N/A"/>
    <e v="#N/A"/>
  </r>
  <r>
    <n v="995"/>
    <x v="125"/>
    <x v="2"/>
    <s v="浦东C组"/>
    <s v="打印APU数据后MASTER电门没关"/>
    <s v="2019.04.27 B-8315航后机械员任加乐打完APU数据后MASTER电门没关，_x000a_责任人：机械员2任加乐，报告人：倪志军"/>
    <s v="现场纠正处理"/>
    <s v="倪志军"/>
    <s v="浦C"/>
    <x v="4"/>
    <x v="13"/>
    <x v="1"/>
    <m/>
    <s v="任佳乐"/>
    <m/>
    <m/>
    <x v="3"/>
    <e v="#N/A"/>
    <e v="#N/A"/>
    <x v="3"/>
    <e v="#N/A"/>
    <e v="#N/A"/>
  </r>
  <r>
    <n v="996"/>
    <x v="125"/>
    <x v="2"/>
    <s v="浦东C组"/>
    <s v="换右前轮卸下轮轴保护套时，将内圈衬套带下"/>
    <s v="2019.04.27,B-6735航后，机械师杨树勇更换右前轮，安装过程中卸下轮轴保护套时，将内圈衬套带下，未发现，后由机械师揭俊超发现。_x000a_责任人：机械师杨树勇"/>
    <s v="班组通报学习"/>
    <s v="杨树勇"/>
    <s v="浦C"/>
    <x v="19"/>
    <x v="10"/>
    <x v="1"/>
    <m/>
    <s v="杨树勇"/>
    <m/>
    <m/>
    <x v="2"/>
    <e v="#N/A"/>
    <e v="#N/A"/>
    <x v="4"/>
    <e v="#N/A"/>
    <e v="#N/A"/>
  </r>
  <r>
    <n v="997"/>
    <x v="125"/>
    <x v="3"/>
    <s v="浦东D组"/>
    <s v="水洗发动机结束后未设置发动机防撞锥"/>
    <s v="4月28日夜班，1005航后完成右发水洗后，右发防撞锥未归位，机械员最后绕机也未发现    程敏"/>
    <s v="放行检查发现并纠正"/>
    <s v="张崟"/>
    <s v="浦D"/>
    <x v="25"/>
    <x v="62"/>
    <x v="2"/>
    <m/>
    <s v="程敏"/>
    <m/>
    <m/>
    <x v="7"/>
    <e v="#N/A"/>
    <e v="#N/A"/>
    <x v="5"/>
    <e v="#N/A"/>
    <e v="#N/A"/>
  </r>
  <r>
    <n v="998"/>
    <x v="125"/>
    <x v="3"/>
    <s v="浦东D组"/>
    <s v="航后工卡领用未签署领用记录"/>
    <s v="4月28日夜班，1681航后工卡领用记录未签署    金继楠"/>
    <s v="放行检查发现并纠正补签"/>
    <s v="李剑林"/>
    <s v="浦D"/>
    <x v="36"/>
    <x v="93"/>
    <x v="1"/>
    <m/>
    <s v="金继楠"/>
    <m/>
    <m/>
    <x v="12"/>
    <e v="#N/A"/>
    <e v="#N/A"/>
    <x v="2"/>
    <e v="#N/A"/>
    <e v="#N/A"/>
  </r>
  <r>
    <n v="999"/>
    <x v="126"/>
    <x v="2"/>
    <s v="浦东C组"/>
    <s v="工卡温度计算错误"/>
    <s v="2019.04.30  B-1646 短停 机械员1陈春祥工卡温度计算错误，后放行复查发现并修改。_x000a_责任人：机械员1陈春祥_x000a_报告人:赵江涛。"/>
    <s v="现场纠正处理"/>
    <s v="赵江涛"/>
    <s v="浦C"/>
    <x v="5"/>
    <x v="5"/>
    <x v="1"/>
    <m/>
    <s v="陈春祥"/>
    <m/>
    <m/>
    <x v="4"/>
    <e v="#N/A"/>
    <e v="#N/A"/>
    <x v="3"/>
    <e v="#N/A"/>
    <e v="#N/A"/>
  </r>
  <r>
    <n v="1000"/>
    <x v="127"/>
    <x v="0"/>
    <s v="浦东A组"/>
    <s v="TLB章节号写错"/>
    <s v="5月3日航后6787飞机航后连续过站过夜检查写本，章节号写错未按照要求填写，现场发现纠正，技术员林冠文个人维修记录写本出现错误。"/>
    <s v="现场发现纠正，小组加强对其个人带教，要求个人再学习维修记录相关具体填写要求"/>
    <s v="付金龙"/>
    <s v="浦A"/>
    <x v="5"/>
    <x v="4"/>
    <x v="1"/>
    <m/>
    <s v="林冠文"/>
    <m/>
    <m/>
    <x v="19"/>
    <e v="#N/A"/>
    <e v="#N/A"/>
    <x v="2"/>
    <e v="#N/A"/>
    <e v="#N/A"/>
  </r>
  <r>
    <n v="1001"/>
    <x v="127"/>
    <x v="0"/>
    <s v="浦东A组"/>
    <s v="左后舱门贴有纸胶带未及时去除"/>
    <s v="5月3日1871飞机航后收尾不到位，客舱组完成工作后在左后舱门贴有纸胶带未及时去除，发现后及时去除纠正，客舱组人员，技术员祝辉明，放行陈晋辉。客舱组执行工作收尾不到位，本机技术员放行人员未及时察觉，小组宣讲，加强带教。"/>
    <s v="发现后及时去除纠正"/>
    <s v="黎驰"/>
    <s v="浦A"/>
    <x v="0"/>
    <x v="0"/>
    <x v="0"/>
    <m/>
    <s v="N/A"/>
    <m/>
    <m/>
    <x v="0"/>
    <e v="#N/A"/>
    <e v="#N/A"/>
    <x v="0"/>
    <e v="#N/A"/>
    <e v="#N/A"/>
  </r>
  <r>
    <n v="1002"/>
    <x v="127"/>
    <x v="0"/>
    <s v="浦东A组"/>
    <s v="FLB填写错误纠正"/>
    <s v="4月29日，技术员3王方政检查发现，8408飞机28日FLB10312681的APU小时数填写错误，已联系做纠正。"/>
    <s v="已联系做纠正"/>
    <s v="王方政"/>
    <s v="浦A"/>
    <x v="0"/>
    <x v="0"/>
    <x v="0"/>
    <m/>
    <s v="N/A"/>
    <m/>
    <m/>
    <x v="0"/>
    <e v="#N/A"/>
    <e v="#N/A"/>
    <x v="0"/>
    <e v="#N/A"/>
    <e v="#N/A"/>
  </r>
  <r>
    <n v="1003"/>
    <x v="127"/>
    <x v="0"/>
    <s v="浦东A组"/>
    <s v="飞机滑过线"/>
    <s v="4月29日，1681飞机600机位，航后飞机进港指挥飞机滑过线不超过0.5米，现场提示纠正。技术员1许亮学员，飞机进港指挥不当。"/>
    <s v="小组加强带教，进港指挥飞机再培训"/>
    <s v="黎驰"/>
    <s v="浦A"/>
    <x v="8"/>
    <x v="47"/>
    <x v="1"/>
    <m/>
    <s v="许亮"/>
    <m/>
    <m/>
    <x v="21"/>
    <e v="#N/A"/>
    <e v="#N/A"/>
    <x v="3"/>
    <e v="#N/A"/>
    <e v="#N/A"/>
  </r>
  <r>
    <n v="1004"/>
    <x v="127"/>
    <x v="0"/>
    <s v="浦东A组"/>
    <s v="右侧风挡没有擦干净"/>
    <s v="4月29日，8407飞机航后驾驶舱右侧风挡没有擦干净，现场提示纠正，重新擦干净、技术员卞伟杰。"/>
    <s v="现场提示纠正"/>
    <s v="黎驰"/>
    <s v="浦A"/>
    <x v="20"/>
    <x v="21"/>
    <x v="2"/>
    <m/>
    <s v="卞伟杰"/>
    <m/>
    <m/>
    <x v="20"/>
    <e v="#N/A"/>
    <e v="#N/A"/>
    <x v="3"/>
    <e v="#N/A"/>
    <e v="#N/A"/>
  </r>
  <r>
    <n v="1005"/>
    <x v="127"/>
    <x v="0"/>
    <s v="浦东A组"/>
    <s v="飞机滑过线"/>
    <s v="4月29日，6861飞机153机位，航后飞机速度过快划过停止线不超过0.5米，现场纠正下完客拖车推回停止线。技术员3林冠文。飞机滑行速度过快，飞机进港指挥不当。"/>
    <s v="小组加强带教，进行指挥飞机再培训"/>
    <s v="黎驰"/>
    <s v="浦A"/>
    <x v="8"/>
    <x v="47"/>
    <x v="1"/>
    <m/>
    <s v="林冠文"/>
    <m/>
    <m/>
    <x v="19"/>
    <e v="#N/A"/>
    <e v="#N/A"/>
    <x v="2"/>
    <e v="#N/A"/>
    <e v="#N/A"/>
  </r>
  <r>
    <n v="1006"/>
    <x v="127"/>
    <x v="0"/>
    <s v="浦东A组"/>
    <s v="未及时放水"/>
    <s v="4月29日，8407飞机桥位93飞机下来1小时未放水，现场提示纠正，技术员1卞伟杰。航后勤务工作顺序安排有问题，对放水要求未执行到位。"/>
    <s v="小组加强带教"/>
    <s v="黎驰"/>
    <s v="浦A"/>
    <x v="4"/>
    <x v="79"/>
    <x v="2"/>
    <m/>
    <s v="卞伟杰"/>
    <m/>
    <m/>
    <x v="20"/>
    <e v="#N/A"/>
    <e v="#N/A"/>
    <x v="3"/>
    <e v="#N/A"/>
    <e v="#N/A"/>
  </r>
  <r>
    <n v="1007"/>
    <x v="128"/>
    <x v="3"/>
    <s v="浦东D组"/>
    <s v="工作准备不足，打错工卡"/>
    <s v="5.2航后，9978飞机，右起落架启用备用封严工作，工作准备不足，工卡准备错误 ，放行检查时发现并重新做工作准备  责任人：姚磊"/>
    <s v="放行检查时发现并重新做工作准备，班小组宣贯，小组学习备用封严启用工卡工作"/>
    <s v="宋禄维"/>
    <s v="浦D"/>
    <x v="21"/>
    <x v="30"/>
    <x v="1"/>
    <m/>
    <s v="姚磊"/>
    <m/>
    <m/>
    <x v="13"/>
    <e v="#N/A"/>
    <e v="#N/A"/>
    <x v="2"/>
    <e v="#N/A"/>
    <e v="#N/A"/>
  </r>
  <r>
    <n v="1008"/>
    <x v="128"/>
    <x v="3"/>
    <s v="浦东D组"/>
    <s v="领用工具前未检查出工具损坏"/>
    <s v="5月2日航后，9978航后，工具间借用工具时，未检查出工具损坏（盒装刀头），现场机械员复查时发现并报告工具间，填写保修单  责任人：邵董林"/>
    <s v="现场机械员复查时发现并报告工具间，填写保修单，班小组宣贯，学习工具使用规范程序"/>
    <s v="邵董林"/>
    <s v="浦D"/>
    <x v="7"/>
    <x v="117"/>
    <x v="1"/>
    <m/>
    <s v="邵董林"/>
    <m/>
    <m/>
    <x v="13"/>
    <e v="#N/A"/>
    <e v="#N/A"/>
    <x v="3"/>
    <e v="#N/A"/>
    <e v="#N/A"/>
  </r>
  <r>
    <n v="1009"/>
    <x v="128"/>
    <x v="3"/>
    <s v="浦东D组"/>
    <s v="更换刹车，放气时未及时清理周围多余油液"/>
    <s v="5月2日航后，8315更换刹车，放气时未及时清理周围多余油液，放行检查发现并及时清除    责任人：李少华"/>
    <s v="现场放行发现并及时纠正，班小组宣贯，加强维修人员维修基础规范，工作收尾到位，涉及油液区域工作要及时清理油污，避免对后续航班工作监控造成影响"/>
    <s v="吴鑫"/>
    <s v="浦D"/>
    <x v="20"/>
    <x v="110"/>
    <x v="2"/>
    <m/>
    <s v="李少华"/>
    <m/>
    <m/>
    <x v="8"/>
    <e v="#N/A"/>
    <e v="#N/A"/>
    <x v="5"/>
    <e v="#N/A"/>
    <e v="#N/A"/>
  </r>
  <r>
    <n v="1010"/>
    <x v="128"/>
    <x v="3"/>
    <s v="浦东D组"/>
    <s v="踩工具箱工作"/>
    <s v="5月2日航后，6922机械员工作时，踩工具箱工作，现场放行发现并及时纠正   吕达"/>
    <s v="现场放行发现并及时纠正，班小组宣贯，加强维修人员维修基础规范，不能图方便，从而会造成人员伤害和设备损坏"/>
    <s v="吴鑫"/>
    <s v="浦D"/>
    <x v="23"/>
    <x v="78"/>
    <x v="1"/>
    <m/>
    <s v="吕达"/>
    <m/>
    <m/>
    <x v="8"/>
    <e v="#N/A"/>
    <e v="#N/A"/>
    <x v="4"/>
    <e v="#N/A"/>
    <e v="#N/A"/>
  </r>
  <r>
    <n v="1011"/>
    <x v="128"/>
    <x v="3"/>
    <s v="浦东D组"/>
    <s v="客舱检查座椅下旅客救生衣漏检"/>
    <s v="5月2日航后，6787飞机，客舱检查座椅下旅客救生衣漏检，有一救生衣掉落地板上未发现，航后放行复查发现并纠正    朱明明"/>
    <s v="班小组宣贯，放行和机械员加强复查"/>
    <s v="李剑林"/>
    <s v="浦D"/>
    <x v="4"/>
    <x v="36"/>
    <x v="2"/>
    <s v="PSI检查出来后提的自查"/>
    <s v="朱明明"/>
    <m/>
    <m/>
    <x v="12"/>
    <e v="#N/A"/>
    <e v="#N/A"/>
    <x v="3"/>
    <e v="#N/A"/>
    <e v="#N/A"/>
  </r>
  <r>
    <n v="1012"/>
    <x v="129"/>
    <x v="2"/>
    <s v="浦东C组"/>
    <s v="未发现客舱一救生衣掉落"/>
    <s v="2019.05.09   B-1005 航后 机械员1李志成未发现客舱一救生衣掉落，放行检查发现。_x000a_责任人：机械员1李志成_x000a_报告人：冯晨。"/>
    <s v="现场纠正处理"/>
    <s v="冯晨"/>
    <s v="浦C"/>
    <x v="4"/>
    <x v="36"/>
    <x v="2"/>
    <m/>
    <s v="李志成"/>
    <m/>
    <m/>
    <x v="5"/>
    <e v="#N/A"/>
    <e v="#N/A"/>
    <x v="3"/>
    <e v="#N/A"/>
    <e v="#N/A"/>
  </r>
  <r>
    <n v="1013"/>
    <x v="129"/>
    <x v="2"/>
    <s v="浦东C组"/>
    <s v="工作中断导致测试后构型忘记恢复"/>
    <s v="20190505 B6768航后 机二涂书院在做周检应急发电机测试后，忘记关闭防撞灯和蓝系统渗漏测试活门电门，询问原因是收尾时被打断。_x000a_责任人：机二涂书院，_x000a_报告人许庆金"/>
    <s v="现场纠正处理，小组学习讨论"/>
    <s v="许庆金"/>
    <s v="浦C"/>
    <x v="4"/>
    <x v="13"/>
    <x v="1"/>
    <m/>
    <s v="涂书苑"/>
    <m/>
    <m/>
    <x v="5"/>
    <e v="#N/A"/>
    <e v="#N/A"/>
    <x v="5"/>
    <e v="#N/A"/>
    <e v="#N/A"/>
  </r>
  <r>
    <n v="1014"/>
    <x v="129"/>
    <x v="2"/>
    <s v="浦东C组"/>
    <s v="附加三卡复查滑油口盖项漏签"/>
    <s v="20190506，8407航前 附加三卡/送机勤务检查单中，双人复查滑油口盖及盖板一项，放行付双双漏签，后机械员提醒补签，_x000a_责任人：放行付双双，_x000a_报告人：付双双"/>
    <s v="现场纠正处理"/>
    <s v="付双双"/>
    <s v="浦C"/>
    <x v="32"/>
    <x v="67"/>
    <x v="2"/>
    <m/>
    <s v="付双双"/>
    <m/>
    <m/>
    <x v="6"/>
    <e v="#N/A"/>
    <e v="#N/A"/>
    <x v="6"/>
    <e v="#N/A"/>
    <e v="#N/A"/>
  </r>
  <r>
    <n v="1015"/>
    <x v="129"/>
    <x v="2"/>
    <s v="浦东C组"/>
    <s v="应急医疗箱没有铅封漏检"/>
    <s v="2019.05.05    B-9957   航前  乘务反馈应急医疗箱没有铅封，后通知办公室领用新应急医疗箱更换，航后机械员1刘磊，学员李磊，发生漏检。_x000a_责任人：机械员1刘磊、_x000a_报告人:赵江涛。"/>
    <s v="现场纠正处理，小组通报"/>
    <s v="赵江涛"/>
    <s v="浦C"/>
    <x v="4"/>
    <x v="23"/>
    <x v="1"/>
    <m/>
    <s v="李磊"/>
    <s v="刘磊"/>
    <m/>
    <x v="1"/>
    <s v="C6"/>
    <e v="#N/A"/>
    <x v="1"/>
    <s v="机一"/>
    <e v="#N/A"/>
  </r>
  <r>
    <n v="1016"/>
    <x v="129"/>
    <x v="2"/>
    <s v="浦东C组"/>
    <s v="指令单内工作内容反馈不完整"/>
    <s v="2019.05.05  B-6949 航后_x000a_ 机械师周敏执行右发单点配平，未将对应的配平螺钉写到指令单内，工作内容反馈不完整。_x000a_责任人：机械师周敏_x000a_报告人：赵江涛"/>
    <s v="现场纠正处理"/>
    <s v="赵江涛"/>
    <s v="浦C"/>
    <x v="5"/>
    <x v="119"/>
    <x v="2"/>
    <m/>
    <s v="周敏"/>
    <m/>
    <m/>
    <x v="4"/>
    <e v="#N/A"/>
    <e v="#N/A"/>
    <x v="4"/>
    <e v="#N/A"/>
    <e v="#N/A"/>
  </r>
  <r>
    <n v="1017"/>
    <x v="129"/>
    <x v="2"/>
    <s v="浦东C组"/>
    <s v="DOME在暗位不亮漏检"/>
    <s v="2019.05.05 B-1646航后机械员李志成未发现机长侧DOME在暗位不亮，_x000a_责任人：机一李志成，_x000a_报告人：倪志军"/>
    <s v="现场纠正处理"/>
    <s v="倪志军"/>
    <s v="浦C"/>
    <x v="4"/>
    <x v="23"/>
    <x v="1"/>
    <m/>
    <s v="李志成"/>
    <m/>
    <m/>
    <x v="5"/>
    <e v="#N/A"/>
    <e v="#N/A"/>
    <x v="3"/>
    <e v="#N/A"/>
    <e v="#N/A"/>
  </r>
  <r>
    <n v="1018"/>
    <x v="129"/>
    <x v="2"/>
    <s v="浦东C组"/>
    <s v="航前保护管套交接违规"/>
    <s v="2019.05.05,B-1857航前，机械员1刘永德 未将保护管套放置于前轮左前方 _x000a_责任人 机一刘永德 _x000a_报告人 冯晨"/>
    <s v="班组通报批评"/>
    <s v="冯晨"/>
    <s v="浦C"/>
    <x v="11"/>
    <x v="18"/>
    <x v="1"/>
    <m/>
    <s v="刘永得"/>
    <m/>
    <m/>
    <x v="1"/>
    <e v="#N/A"/>
    <e v="#N/A"/>
    <x v="3"/>
    <e v="#N/A"/>
    <e v="#N/A"/>
  </r>
  <r>
    <n v="1019"/>
    <x v="129"/>
    <x v="2"/>
    <s v="浦东C组"/>
    <s v="工作准备未对互换性未进行手册确认"/>
    <s v="2019.05.05    B-1871 航后  执行SFCC计算机借件归还工作，机械员3郭教育工作准备不到位，仅凭指令单领取航材，对于件号的互换性未亲自进行手册确认，后放行检查发现，查手册确认。_x000a_责任人：机械员3郭教育_x000a_报告人：赵江涛。"/>
    <s v="现场纠正处理，班组通报"/>
    <s v="赵江涛"/>
    <s v="浦C"/>
    <x v="13"/>
    <x v="20"/>
    <x v="1"/>
    <m/>
    <s v="郭教育"/>
    <m/>
    <m/>
    <x v="4"/>
    <e v="#N/A"/>
    <e v="#N/A"/>
    <x v="2"/>
    <e v="#N/A"/>
    <e v="#N/A"/>
  </r>
  <r>
    <n v="1020"/>
    <x v="129"/>
    <x v="2"/>
    <s v="浦东C组"/>
    <s v="手套放置随意"/>
    <s v="2019.05.05,B-1870航后，机械员3汪挺，将旧手套团成一团放在机头地面上，有极大的工具丢失风险，_x000a_报告人：杨树勇，_x000a_责任人：机三汪挺"/>
    <s v="现场纠正处理，小组通报"/>
    <s v="杨树勇"/>
    <s v="浦C"/>
    <x v="23"/>
    <x v="53"/>
    <x v="1"/>
    <m/>
    <s v="汪挺"/>
    <m/>
    <m/>
    <x v="2"/>
    <e v="#N/A"/>
    <e v="#N/A"/>
    <x v="2"/>
    <e v="#N/A"/>
    <e v="#N/A"/>
  </r>
  <r>
    <n v="1021"/>
    <x v="129"/>
    <x v="2"/>
    <s v="浦东C组"/>
    <s v="大风防范意识薄弱"/>
    <s v="2019.05.05 B-8457 航后，安装PACK1丢失的盲套，需要拆机腹盖板，航材还没到，但是盖板已经拆了，远机位风大，盖板就荡在那里随风飘摇，有很大安全隐患。_x000a_责任人：机械师王磊。报告人：陈晓一"/>
    <s v="现场纠正处理，班组通报"/>
    <s v="陈晓一"/>
    <s v="浦C"/>
    <x v="23"/>
    <x v="53"/>
    <x v="1"/>
    <m/>
    <s v="王磊"/>
    <m/>
    <m/>
    <x v="6"/>
    <e v="#N/A"/>
    <e v="#N/A"/>
    <x v="4"/>
    <e v="#N/A"/>
    <e v="#N/A"/>
  </r>
  <r>
    <n v="1022"/>
    <x v="129"/>
    <x v="2"/>
    <s v="浦东C组"/>
    <s v="交接班工作确认漏检"/>
    <s v="2019.05.05   B-8957短停   技术员2黄家彪学员杨晨交接班，未发现飞机停错线，后放行到位发现通知拖飞机，未影响航班。_x000a_责任人：技术员2黄家彪_x000a_报告人：赵江涛。"/>
    <s v="现场纠正处理，班组通报"/>
    <s v="赵江涛"/>
    <s v="浦C"/>
    <x v="0"/>
    <x v="0"/>
    <x v="0"/>
    <m/>
    <s v="黄家彪"/>
    <m/>
    <m/>
    <x v="4"/>
    <e v="#N/A"/>
    <e v="#N/A"/>
    <x v="5"/>
    <e v="#N/A"/>
    <e v="#N/A"/>
  </r>
  <r>
    <n v="1023"/>
    <x v="129"/>
    <x v="2"/>
    <s v="浦东C组"/>
    <s v="外站过夜短停忘带滑油"/>
    <s v="2019.05.04 B-8458 短停哈尔滨过夜，机械师周敏未带滑油，后让办公室送，工作准备不足，_x000a_责任人：机械师周敏，报告人：冯晨"/>
    <s v="现场纠正处理，小组通报"/>
    <s v="冯晨"/>
    <s v="浦C"/>
    <x v="13"/>
    <x v="112"/>
    <x v="2"/>
    <m/>
    <s v="周敏"/>
    <m/>
    <m/>
    <x v="4"/>
    <e v="#N/A"/>
    <e v="#N/A"/>
    <x v="4"/>
    <e v="#N/A"/>
    <e v="#N/A"/>
  </r>
  <r>
    <n v="1024"/>
    <x v="129"/>
    <x v="2"/>
    <s v="浦东C组"/>
    <s v="办单重复"/>
    <s v="2019.05.04 B-6949 短停_x000a_第三观察员座椅办单，放行第一时间报错飞机号，使重新办单。_x000a_责任人：放行倪志军，_x000a_报告人：倪志军"/>
    <s v="现场纠正处理"/>
    <s v="倪志军"/>
    <s v="浦C"/>
    <x v="32"/>
    <x v="118"/>
    <x v="2"/>
    <m/>
    <s v="倪志军"/>
    <m/>
    <m/>
    <x v="1"/>
    <e v="#N/A"/>
    <e v="#N/A"/>
    <x v="6"/>
    <e v="#N/A"/>
    <e v="#N/A"/>
  </r>
  <r>
    <n v="1025"/>
    <x v="129"/>
    <x v="2"/>
    <s v="浦东C组"/>
    <s v="忘带滑油"/>
    <s v="2019.05.04 B-6949 短停 广州过夜，机械员陆一鸣未带滑油，后让办公室送，工作准备不足，_x000a_责任人：机一陆一鸣，_x000a_报告人：倪志军"/>
    <s v="现场纠正处理，小组通报"/>
    <s v="倪志军"/>
    <s v="浦C"/>
    <x v="13"/>
    <x v="112"/>
    <x v="2"/>
    <m/>
    <s v="陆毅鸣"/>
    <m/>
    <m/>
    <x v="3"/>
    <e v="#N/A"/>
    <e v="#N/A"/>
    <x v="3"/>
    <e v="#N/A"/>
    <e v="#N/A"/>
  </r>
  <r>
    <n v="1026"/>
    <x v="129"/>
    <x v="2"/>
    <s v="浦东C组"/>
    <s v="关pack电门错按发动机引气电门"/>
    <s v="20190502，B6768 航后，机一刘磊，在关pack电门时按错，误把发动机引气电门关闭。_x000a_责任人：机一刘磊_x000a_报告人：许庆金"/>
    <s v="现场纠正处理，小组通报"/>
    <s v="许庆金"/>
    <s v="浦C"/>
    <x v="4"/>
    <x v="10"/>
    <x v="1"/>
    <m/>
    <s v="刘磊"/>
    <m/>
    <m/>
    <x v="1"/>
    <e v="#N/A"/>
    <e v="#N/A"/>
    <x v="3"/>
    <e v="#N/A"/>
    <e v="#N/A"/>
  </r>
  <r>
    <n v="1027"/>
    <x v="129"/>
    <x v="2"/>
    <s v="浦东C组"/>
    <s v="测试工作漏执行"/>
    <s v="2019.05.01 B-6395 航后_x000a_机械员蔡士晖借件归还3号AOA，更换完成后做测试看工卡不仔细，漏做一项测试步骤，车间主任张磊复检发现，及时补做。报告人：陈晓一。_x000a_责任人：机三蔡士晖，放行汪幸轶。"/>
    <s v="现场纠正处理，主任约谈，当事人作出深刻检讨"/>
    <s v="陈晓一"/>
    <s v="浦C"/>
    <x v="19"/>
    <x v="10"/>
    <x v="1"/>
    <m/>
    <s v="蔡士晖"/>
    <m/>
    <m/>
    <x v="6"/>
    <e v="#N/A"/>
    <e v="#N/A"/>
    <x v="2"/>
    <e v="#N/A"/>
    <e v="#N/A"/>
  </r>
  <r>
    <n v="1028"/>
    <x v="129"/>
    <x v="2"/>
    <s v="浦东C组"/>
    <s v="救生衣遗忘复位"/>
    <s v="2019.05.01   B-8539 航后_x000a_机械员2涂书苑执行定期检查救生衣工作，将一个救生衣落到座椅上，未放回座椅下，后放行检查客舱发现后复查工卡确认该救生衣位置并放回。_x000a_责任人：机械员2涂书苑_x000a_报告人:赵江涛。"/>
    <s v="现场纠正处理，小组通报"/>
    <s v="赵江涛"/>
    <s v="浦C"/>
    <x v="4"/>
    <x v="13"/>
    <x v="1"/>
    <m/>
    <s v="涂书苑"/>
    <m/>
    <m/>
    <x v="5"/>
    <e v="#N/A"/>
    <e v="#N/A"/>
    <x v="5"/>
    <e v="#N/A"/>
    <e v="#N/A"/>
  </r>
  <r>
    <n v="1029"/>
    <x v="129"/>
    <x v="2"/>
    <s v="浦东C组"/>
    <s v="TLB依据文件填写错误"/>
    <s v="2019.05.01   B-8068执行ELAC&amp;SEC工作，机械员3郭教育填写TLB   ATA章节号未按工卡中给的填写，放行复查发现并修改。报告人:赵江涛。"/>
    <s v="现场纠正处理"/>
    <s v="赵江涛"/>
    <s v="浦C"/>
    <x v="5"/>
    <x v="4"/>
    <x v="1"/>
    <m/>
    <s v="郭教育"/>
    <m/>
    <m/>
    <x v="4"/>
    <e v="#N/A"/>
    <e v="#N/A"/>
    <x v="2"/>
    <e v="#N/A"/>
    <e v="#N/A"/>
  </r>
  <r>
    <n v="1030"/>
    <x v="129"/>
    <x v="2"/>
    <s v="浦东C组"/>
    <s v="工作准备漏借气压表"/>
    <s v="2019.05.01  B-6787 航后 执行连续外站过夜航班检查，工卡要求航后测量轮胎气压，机械师周敏工作准备不到位，出去接飞机前未借气压表，导致后面再次借工具，降低工作效率。_x000a_责任人：机械师周敏_x000a_报告人:赵江涛。"/>
    <s v="现场纠正处理，小组通报"/>
    <s v="赵江涛"/>
    <s v="浦C"/>
    <x v="7"/>
    <x v="6"/>
    <x v="2"/>
    <m/>
    <s v="周敏"/>
    <m/>
    <m/>
    <x v="4"/>
    <e v="#N/A"/>
    <e v="#N/A"/>
    <x v="4"/>
    <e v="#N/A"/>
    <e v="#N/A"/>
  </r>
  <r>
    <m/>
    <x v="130"/>
    <x v="4"/>
    <m/>
    <m/>
    <m/>
    <m/>
    <m/>
    <m/>
    <x v="44"/>
    <x v="0"/>
    <x v="3"/>
    <m/>
    <m/>
    <m/>
    <m/>
    <x v="25"/>
    <m/>
    <m/>
    <x v="7"/>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332F8F-7359-4439-BDE0-83CA5468DF87}" name="数据透视表2" cacheId="6" applyNumberFormats="0" applyBorderFormats="0" applyFontFormats="0" applyPatternFormats="0" applyAlignmentFormats="0" applyWidthHeightFormats="1" dataCaption="数据" updatedVersion="6" showMemberPropertyTips="0" useAutoFormatting="1" itemPrintTitles="1" createdVersion="1" indent="0" compact="0" compactData="0" gridDropZones="1" chartFormat="31">
  <location ref="A7:B16" firstHeaderRow="2" firstDataRow="2" firstDataCol="1" rowPageCount="4" colPageCount="1"/>
  <pivotFields count="22">
    <pivotField compact="0" outline="0" showAll="0" includeNewItemsInFilter="1" defaultSubtotal="0"/>
    <pivotField axis="axisRow" compact="0" numFmtId="14" outline="0" showAll="0" includeNewItemsInFilter="1" defaultSubtotal="0">
      <items count="14">
        <item x="0"/>
        <item x="1"/>
        <item x="10"/>
        <item x="11"/>
        <item x="12"/>
        <item x="2"/>
        <item x="3"/>
        <item x="4"/>
        <item x="5"/>
        <item x="6"/>
        <item x="7"/>
        <item x="8"/>
        <item x="9"/>
        <item x="13"/>
      </items>
    </pivotField>
    <pivotField axis="axisPage" compact="0" outline="0" showAll="0" includeNewItemsInFilter="1" defaultSubtotal="0">
      <items count="5">
        <item x="0"/>
        <item x="1"/>
        <item x="2"/>
        <item x="3"/>
        <item x="4"/>
      </items>
    </pivotField>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axis="axisPage" compact="0" outline="0" showAll="0" includeNewItemsInFilter="1" defaultSubtotal="0">
      <items count="45">
        <item x="9"/>
        <item x="23"/>
        <item x="22"/>
        <item x="26"/>
        <item x="31"/>
        <item x="14"/>
        <item x="34"/>
        <item x="13"/>
        <item x="7"/>
        <item x="21"/>
        <item x="36"/>
        <item x="8"/>
        <item x="17"/>
        <item x="16"/>
        <item x="11"/>
        <item x="4"/>
        <item x="37"/>
        <item x="15"/>
        <item x="10"/>
        <item x="24"/>
        <item x="6"/>
        <item x="1"/>
        <item x="35"/>
        <item x="12"/>
        <item x="29"/>
        <item x="20"/>
        <item x="27"/>
        <item x="25"/>
        <item x="38"/>
        <item x="30"/>
        <item x="40"/>
        <item x="28"/>
        <item x="41"/>
        <item x="39"/>
        <item x="19"/>
        <item x="18"/>
        <item x="5"/>
        <item x="43"/>
        <item x="2"/>
        <item x="3"/>
        <item x="33"/>
        <item x="0"/>
        <item x="42"/>
        <item x="32"/>
        <item x="44"/>
      </items>
    </pivotField>
    <pivotField axis="axisPage" dataField="1" compact="0" outline="0" multipleItemSelectionAllowed="1" showAll="0" includeNewItemsInFilter="1" defaultSubtotal="0">
      <items count="126">
        <item h="1" x="76"/>
        <item h="1" x="119"/>
        <item h="1" x="44"/>
        <item h="1" x="48"/>
        <item h="1" x="55"/>
        <item h="1" x="57"/>
        <item h="1" x="105"/>
        <item h="1" x="28"/>
        <item h="1" x="74"/>
        <item h="1" x="90"/>
        <item h="1" x="100"/>
        <item h="1" x="124"/>
        <item h="1" x="3"/>
        <item h="1" x="104"/>
        <item h="1" x="19"/>
        <item h="1" x="116"/>
        <item h="1" x="81"/>
        <item h="1" x="101"/>
        <item h="1" x="86"/>
        <item h="1" x="53"/>
        <item h="1" x="84"/>
        <item h="1" x="26"/>
        <item h="1" x="31"/>
        <item h="1" x="120"/>
        <item h="1" x="80"/>
        <item h="1" x="79"/>
        <item h="1" x="52"/>
        <item h="1" x="21"/>
        <item h="1" x="27"/>
        <item h="1" x="82"/>
        <item h="1" x="38"/>
        <item h="1" x="63"/>
        <item h="1" x="40"/>
        <item h="1" x="69"/>
        <item h="1" x="111"/>
        <item h="1" x="6"/>
        <item h="1" x="5"/>
        <item h="1" x="108"/>
        <item h="1" x="30"/>
        <item h="1" x="97"/>
        <item h="1" x="22"/>
        <item h="1" x="118"/>
        <item h="1" x="91"/>
        <item h="1" x="37"/>
        <item h="1" x="32"/>
        <item h="1" x="67"/>
        <item h="1" x="18"/>
        <item h="1" x="35"/>
        <item h="1" x="66"/>
        <item h="1" x="109"/>
        <item h="1" x="98"/>
        <item h="1" x="20"/>
        <item h="1" x="12"/>
        <item h="1" x="123"/>
        <item h="1" x="112"/>
        <item h="1" x="64"/>
        <item h="1" x="34"/>
        <item h="1" x="2"/>
        <item h="1" x="60"/>
        <item h="1" x="1"/>
        <item h="1" x="114"/>
        <item h="1" x="87"/>
        <item h="1" x="56"/>
        <item h="1" x="17"/>
        <item h="1" x="29"/>
        <item h="1" x="73"/>
        <item h="1" x="7"/>
        <item h="1" x="94"/>
        <item h="1" x="9"/>
        <item h="1" x="39"/>
        <item h="1" x="58"/>
        <item x="36"/>
        <item h="1" x="24"/>
        <item h="1" x="14"/>
        <item h="1" x="122"/>
        <item h="1" x="125"/>
        <item h="1" x="93"/>
        <item h="1" x="71"/>
        <item h="1" x="13"/>
        <item h="1" x="23"/>
        <item h="1" x="10"/>
        <item h="1" x="25"/>
        <item h="1" x="89"/>
        <item h="1" x="70"/>
        <item h="1" x="43"/>
        <item h="1" x="45"/>
        <item h="1" x="4"/>
        <item h="1" x="50"/>
        <item h="1" x="62"/>
        <item h="1" x="107"/>
        <item h="1" x="59"/>
        <item h="1" x="78"/>
        <item h="1" x="88"/>
        <item h="1" x="121"/>
        <item h="1" x="92"/>
        <item h="1" x="11"/>
        <item h="1" x="99"/>
        <item h="1" x="8"/>
        <item h="1" x="115"/>
        <item h="1" x="83"/>
        <item h="1" x="102"/>
        <item h="1" x="75"/>
        <item h="1" x="49"/>
        <item h="1" x="95"/>
        <item h="1" x="51"/>
        <item h="1" x="117"/>
        <item h="1" x="68"/>
        <item h="1" x="65"/>
        <item h="1" x="72"/>
        <item h="1" x="15"/>
        <item h="1" x="33"/>
        <item h="1" x="103"/>
        <item h="1" x="16"/>
        <item h="1" x="54"/>
        <item h="1" x="46"/>
        <item h="1" x="41"/>
        <item h="1" x="61"/>
        <item h="1" x="110"/>
        <item h="1" x="77"/>
        <item h="1" x="85"/>
        <item h="1" x="47"/>
        <item h="1" x="96"/>
        <item h="1" x="106"/>
        <item h="1" x="42"/>
        <item h="1" x="113"/>
        <item h="1" x="0"/>
      </items>
    </pivotField>
    <pivotField axis="axisPage" compact="0" outline="0" showAll="0" includeNewItemsInFilter="1" defaultSubtotal="0">
      <items count="4">
        <item x="2"/>
        <item x="1"/>
        <item x="0"/>
        <item x="3"/>
      </items>
    </pivotField>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pivotField compact="0" outline="0" showAll="0" includeNewItemsInFilter="1" defaultSubtotal="0">
      <items count="26">
        <item x="20"/>
        <item x="23"/>
        <item x="22"/>
        <item x="19"/>
        <item x="21"/>
        <item x="24"/>
        <item x="16"/>
        <item x="15"/>
        <item x="11"/>
        <item x="18"/>
        <item x="17"/>
        <item x="14"/>
        <item x="6"/>
        <item x="3"/>
        <item x="2"/>
        <item x="4"/>
        <item x="5"/>
        <item x="1"/>
        <item x="13"/>
        <item x="10"/>
        <item x="12"/>
        <item x="8"/>
        <item x="7"/>
        <item x="9"/>
        <item x="0"/>
        <item x="25"/>
      </items>
    </pivotField>
    <pivotField compact="0" outline="0" showAll="0" includeNewItemsInFilter="1" defaultSubtotal="0"/>
    <pivotField compact="0" outline="0" showAll="0" includeNewItemsInFilter="1" defaultSubtotal="0"/>
    <pivotField compact="0" outline="0" subtotalTop="0" multipleItemSelectionAllowed="1" showAll="0" includeNewItemsInFilter="1" defaultSubtotal="0">
      <items count="8">
        <item x="6"/>
        <item x="4"/>
        <item x="2"/>
        <item x="5"/>
        <item x="3"/>
        <item x="1"/>
        <item x="0"/>
        <item x="7"/>
      </items>
    </pivotField>
    <pivotField compact="0" outline="0" subtotalTop="0" showAll="0" includeNewItemsInFilter="1" defaultSubtotal="0"/>
    <pivotField compact="0" outline="0" subtotalTop="0" showAll="0" includeNewItemsInFilter="1" defaultSubtotal="0"/>
  </pivotFields>
  <rowFields count="1">
    <field x="1"/>
  </rowFields>
  <rowItems count="8">
    <i>
      <x v="2"/>
    </i>
    <i>
      <x v="3"/>
    </i>
    <i>
      <x v="4"/>
    </i>
    <i>
      <x v="5"/>
    </i>
    <i>
      <x v="6"/>
    </i>
    <i>
      <x v="7"/>
    </i>
    <i>
      <x v="8"/>
    </i>
    <i t="grand">
      <x/>
    </i>
  </rowItems>
  <colItems count="1">
    <i/>
  </colItems>
  <pageFields count="4">
    <pageField fld="2" hier="0"/>
    <pageField fld="9" hier="0"/>
    <pageField fld="10" hier="-1"/>
    <pageField fld="11" hier="-1"/>
  </pageFields>
  <dataFields count="1">
    <dataField name="计数项:二级" fld="10" subtotal="count" baseField="0" baseItem="0"/>
  </dataFields>
  <chartFormats count="2">
    <chartFormat chart="0" format="139" series="1">
      <pivotArea type="data" outline="0" fieldPosition="0"/>
    </chartFormat>
    <chartFormat chart="0" format="149"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数据透视表1" cacheId="5" dataOnRows="1" applyNumberFormats="0" applyBorderFormats="0" applyFontFormats="0" applyPatternFormats="0" applyAlignmentFormats="0" applyWidthHeightFormats="1" dataCaption="数据" updatedVersion="6" showMemberPropertyTips="0" useAutoFormatting="1" itemPrintTitles="1" createdVersion="1" indent="0" compact="0" compactData="0" gridDropZones="1">
  <location ref="A3:B8" firstHeaderRow="2" firstDataRow="2" firstDataCol="1"/>
  <pivotFields count="19">
    <pivotField compact="0" outline="0" showAll="0" includeNewItemsInFilter="1"/>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sortType="descending">
      <items count="23">
        <item x="6"/>
        <item x="13"/>
        <item x="4"/>
        <item x="18"/>
        <item x="5"/>
        <item x="10"/>
        <item x="9"/>
        <item x="3"/>
        <item x="7"/>
        <item x="8"/>
        <item x="21"/>
        <item x="0"/>
        <item x="2"/>
        <item x="12"/>
        <item x="19"/>
        <item x="1"/>
        <item x="15"/>
        <item x="17"/>
        <item x="20"/>
        <item x="11"/>
        <item x="16"/>
        <item x="14"/>
        <item t="default"/>
      </items>
      <autoSortScope>
        <pivotArea dataOnly="0" outline="0" fieldPosition="0">
          <references count="1">
            <reference field="4294967294" count="1" selected="0">
              <x v="0"/>
            </reference>
          </references>
        </pivotArea>
      </autoSortScope>
    </pivotField>
    <pivotField axis="axisRow" compact="0" outline="0" showAll="0" includeNewItemsInFilter="1">
      <items count="4">
        <item x="1"/>
        <item x="0"/>
        <item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11"/>
  </rowFields>
  <rowItems count="4">
    <i>
      <x/>
    </i>
    <i>
      <x v="1"/>
    </i>
    <i>
      <x v="2"/>
    </i>
    <i t="grand">
      <x/>
    </i>
  </rowItems>
  <colItems count="1">
    <i/>
  </colItems>
  <dataFields count="1">
    <dataField name="计数项:报告部门" fld="2"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数据透视表1" cacheId="4" dataOnRows="1" applyNumberFormats="0" applyBorderFormats="0" applyFontFormats="0" applyPatternFormats="0" applyAlignmentFormats="0" applyWidthHeightFormats="1" dataCaption="数据" updatedVersion="6" showMemberPropertyTips="0" useAutoFormatting="1" itemPrintTitles="1" createdVersion="1" indent="0" compact="0" compactData="0" gridDropZones="1">
  <location ref="A3:B8" firstHeaderRow="2" firstDataRow="2" firstDataCol="1"/>
  <pivotFields count="19">
    <pivotField compact="0" outline="0" showAll="0" includeNewItemsInFilter="1"/>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sortType="descending">
      <items count="31">
        <item x="24"/>
        <item x="18"/>
        <item x="4"/>
        <item x="20"/>
        <item x="21"/>
        <item x="0"/>
        <item x="23"/>
        <item x="27"/>
        <item x="11"/>
        <item x="17"/>
        <item x="2"/>
        <item x="12"/>
        <item x="16"/>
        <item x="15"/>
        <item x="29"/>
        <item x="28"/>
        <item x="8"/>
        <item x="13"/>
        <item x="7"/>
        <item x="1"/>
        <item x="3"/>
        <item x="10"/>
        <item x="9"/>
        <item x="25"/>
        <item x="26"/>
        <item x="14"/>
        <item x="19"/>
        <item x="22"/>
        <item x="6"/>
        <item x="5"/>
        <item t="default"/>
      </items>
      <autoSortScope>
        <pivotArea dataOnly="0" outline="0" fieldPosition="0">
          <references count="1">
            <reference field="4294967294" count="1" selected="0">
              <x v="0"/>
            </reference>
          </references>
        </pivotArea>
      </autoSortScope>
    </pivotField>
    <pivotField axis="axisRow" compact="0" outline="0" showAll="0" includeNewItemsInFilter="1">
      <items count="4">
        <item x="1"/>
        <item x="0"/>
        <item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11"/>
  </rowFields>
  <rowItems count="4">
    <i>
      <x/>
    </i>
    <i>
      <x v="1"/>
    </i>
    <i>
      <x v="2"/>
    </i>
    <i t="grand">
      <x/>
    </i>
  </rowItems>
  <colItems count="1">
    <i/>
  </colItems>
  <dataFields count="1">
    <dataField name="计数项:报告部门" fld="2"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数据透视表1" cacheId="3" dataOnRows="1" applyNumberFormats="0" applyBorderFormats="0" applyFontFormats="0" applyPatternFormats="0" applyAlignmentFormats="0" applyWidthHeightFormats="1" dataCaption="数据" updatedVersion="6" showMemberPropertyTips="0" useAutoFormatting="1" itemPrintTitles="1" createdVersion="1" indent="0" compact="0" compactData="0" gridDropZones="1">
  <location ref="A3:B8" firstHeaderRow="2" firstDataRow="2" firstDataCol="1"/>
  <pivotFields count="19">
    <pivotField compact="0" outline="0" showAll="0" includeNewItemsInFilter="1"/>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items count="17">
        <item x="13"/>
        <item x="8"/>
        <item x="1"/>
        <item x="2"/>
        <item x="12"/>
        <item x="6"/>
        <item x="4"/>
        <item x="3"/>
        <item x="14"/>
        <item x="0"/>
        <item x="9"/>
        <item x="7"/>
        <item x="10"/>
        <item x="15"/>
        <item x="11"/>
        <item x="5"/>
        <item t="default"/>
      </items>
    </pivotField>
    <pivotField compact="0" outline="0" showAll="0" includeNewItemsInFilter="1">
      <items count="29">
        <item x="3"/>
        <item x="27"/>
        <item x="16"/>
        <item x="22"/>
        <item x="8"/>
        <item x="23"/>
        <item x="2"/>
        <item x="18"/>
        <item x="24"/>
        <item x="14"/>
        <item x="21"/>
        <item x="1"/>
        <item x="7"/>
        <item x="11"/>
        <item x="20"/>
        <item x="0"/>
        <item x="25"/>
        <item x="5"/>
        <item x="19"/>
        <item x="10"/>
        <item x="13"/>
        <item x="26"/>
        <item x="15"/>
        <item x="12"/>
        <item x="6"/>
        <item x="4"/>
        <item x="9"/>
        <item x="17"/>
        <item t="default"/>
      </items>
    </pivotField>
    <pivotField axis="axisRow" compact="0" outline="0" showAll="0" includeNewItemsInFilter="1">
      <items count="4">
        <item x="0"/>
        <item x="1"/>
        <item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11"/>
  </rowFields>
  <rowItems count="4">
    <i>
      <x/>
    </i>
    <i>
      <x v="1"/>
    </i>
    <i>
      <x v="2"/>
    </i>
    <i t="grand">
      <x/>
    </i>
  </rowItems>
  <colItems count="1">
    <i/>
  </colItems>
  <dataFields count="1">
    <dataField name="计数项:报告部门" fld="2"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数据透视表1" cacheId="0" dataOnRows="1" applyNumberFormats="0" applyBorderFormats="0" applyFontFormats="0" applyPatternFormats="0" applyAlignmentFormats="0" applyWidthHeightFormats="1" dataCaption="数据" updatedVersion="6" showMemberPropertyTips="0" useAutoFormatting="1" itemPrintTitles="1" createdVersion="1" indent="0" compact="0" compactData="0" gridDropZones="1">
  <location ref="A3:B8" firstHeaderRow="2" firstDataRow="2" firstDataCol="1"/>
  <pivotFields count="12">
    <pivotField compact="0" outline="0" showAll="0" includeNewItemsInFilter="1"/>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defaultSubtotal="0">
      <items count="15">
        <item x="8"/>
        <item x="14"/>
        <item x="5"/>
        <item x="12"/>
        <item x="1"/>
        <item x="10"/>
        <item x="6"/>
        <item x="2"/>
        <item x="11"/>
        <item x="3"/>
        <item x="9"/>
        <item x="7"/>
        <item x="13"/>
        <item x="4"/>
        <item x="0"/>
      </items>
    </pivotField>
    <pivotField compact="0" outline="0" showAll="0" includeNewItemsInFilter="1">
      <items count="25">
        <item x="12"/>
        <item x="15"/>
        <item x="3"/>
        <item x="20"/>
        <item x="1"/>
        <item x="4"/>
        <item x="13"/>
        <item x="9"/>
        <item x="18"/>
        <item x="14"/>
        <item x="8"/>
        <item x="23"/>
        <item x="17"/>
        <item x="6"/>
        <item x="10"/>
        <item x="2"/>
        <item x="11"/>
        <item x="21"/>
        <item x="19"/>
        <item x="22"/>
        <item x="16"/>
        <item x="0"/>
        <item x="7"/>
        <item x="5"/>
        <item t="default"/>
      </items>
    </pivotField>
    <pivotField axis="axisRow" compact="0" outline="0" showAll="0" includeNewItemsInFilter="1">
      <items count="4">
        <item x="0"/>
        <item x="1"/>
        <item x="2"/>
        <item t="default"/>
      </items>
    </pivotField>
  </pivotFields>
  <rowFields count="1">
    <field x="11"/>
  </rowFields>
  <rowItems count="4">
    <i>
      <x/>
    </i>
    <i>
      <x v="1"/>
    </i>
    <i>
      <x v="2"/>
    </i>
    <i t="grand">
      <x/>
    </i>
  </rowItems>
  <colItems count="1">
    <i/>
  </colItems>
  <dataFields count="1">
    <dataField name="计数项:报告部门" fld="2"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数据透视表1" cacheId="2" dataOnRows="1" applyNumberFormats="0" applyBorderFormats="0" applyFontFormats="0" applyPatternFormats="0" applyAlignmentFormats="0" applyWidthHeightFormats="1" dataCaption="数据" updatedVersion="6" showMemberPropertyTips="0" useAutoFormatting="1" itemPrintTitles="1" createdVersion="1" indent="0" compact="0" compactData="0" gridDropZones="1">
  <location ref="A3:B8" firstHeaderRow="2" firstDataRow="2" firstDataCol="1"/>
  <pivotFields count="12">
    <pivotField compact="0" outline="0" showAll="0" includeNewItemsInFilter="1"/>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defaultSubtotal="0">
      <items count="18">
        <item x="8"/>
        <item x="10"/>
        <item x="6"/>
        <item x="12"/>
        <item x="14"/>
        <item x="3"/>
        <item x="1"/>
        <item x="9"/>
        <item x="2"/>
        <item x="0"/>
        <item x="16"/>
        <item x="15"/>
        <item x="13"/>
        <item x="4"/>
        <item x="11"/>
        <item x="17"/>
        <item x="5"/>
        <item x="7"/>
      </items>
    </pivotField>
    <pivotField compact="0" outline="0" showAll="0" includeNewItemsInFilter="1" sortType="descending">
      <items count="28">
        <item x="13"/>
        <item x="11"/>
        <item x="18"/>
        <item x="14"/>
        <item x="12"/>
        <item x="16"/>
        <item x="15"/>
        <item x="9"/>
        <item x="3"/>
        <item x="6"/>
        <item x="25"/>
        <item x="8"/>
        <item x="4"/>
        <item x="2"/>
        <item x="5"/>
        <item x="21"/>
        <item x="22"/>
        <item x="17"/>
        <item x="10"/>
        <item x="26"/>
        <item x="23"/>
        <item x="20"/>
        <item x="19"/>
        <item x="0"/>
        <item x="24"/>
        <item x="1"/>
        <item x="7"/>
        <item t="default"/>
      </items>
      <autoSortScope>
        <pivotArea dataOnly="0" outline="0" fieldPosition="0">
          <references count="1">
            <reference field="4294967294" count="1" selected="0">
              <x v="0"/>
            </reference>
          </references>
        </pivotArea>
      </autoSortScope>
    </pivotField>
    <pivotField axis="axisRow" compact="0" outline="0" showAll="0" includeNewItemsInFilter="1">
      <items count="4">
        <item x="0"/>
        <item x="1"/>
        <item x="2"/>
        <item t="default"/>
      </items>
    </pivotField>
  </pivotFields>
  <rowFields count="1">
    <field x="11"/>
  </rowFields>
  <rowItems count="4">
    <i>
      <x/>
    </i>
    <i>
      <x v="1"/>
    </i>
    <i>
      <x v="2"/>
    </i>
    <i t="grand">
      <x/>
    </i>
  </rowItems>
  <colItems count="1">
    <i/>
  </colItems>
  <dataFields count="1">
    <dataField name="计数项:报告部门" fld="2"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数据透视表3" cacheId="1" dataOnRows="1" applyNumberFormats="0" applyBorderFormats="0" applyFontFormats="0" applyPatternFormats="0" applyAlignmentFormats="0" applyWidthHeightFormats="1" dataCaption="数据" updatedVersion="6" showMemberPropertyTips="0" useAutoFormatting="1" itemPrintTitles="1" createdVersion="1" indent="0" compact="0" compactData="0" gridDropZones="1">
  <location ref="A3:B8" firstHeaderRow="2" firstDataRow="2" firstDataCol="1"/>
  <pivotFields count="12">
    <pivotField compact="0" outline="0" showAll="0" includeNewItemsInFilter="1"/>
    <pivotField compact="0" outline="0" showAll="0" includeNewItemsInFilter="1"/>
    <pivotField dataField="1"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defaultSubtotal="0">
      <items count="15">
        <item x="14"/>
        <item x="5"/>
        <item x="10"/>
        <item x="9"/>
        <item x="4"/>
        <item x="12"/>
        <item x="2"/>
        <item x="0"/>
        <item x="8"/>
        <item x="13"/>
        <item x="3"/>
        <item x="11"/>
        <item x="6"/>
        <item x="7"/>
        <item x="1"/>
      </items>
    </pivotField>
    <pivotField compact="0" outline="0" showAll="0" includeNewItemsInFilter="1">
      <items count="31">
        <item x="8"/>
        <item x="27"/>
        <item x="2"/>
        <item x="6"/>
        <item x="24"/>
        <item x="13"/>
        <item x="14"/>
        <item x="9"/>
        <item x="25"/>
        <item x="22"/>
        <item x="12"/>
        <item x="1"/>
        <item x="5"/>
        <item x="26"/>
        <item x="21"/>
        <item x="19"/>
        <item x="0"/>
        <item x="3"/>
        <item x="18"/>
        <item x="15"/>
        <item x="29"/>
        <item x="4"/>
        <item x="28"/>
        <item x="23"/>
        <item x="20"/>
        <item x="16"/>
        <item x="17"/>
        <item x="10"/>
        <item x="11"/>
        <item x="7"/>
        <item t="default"/>
      </items>
    </pivotField>
    <pivotField axis="axisRow" compact="0" outline="0" showAll="0" includeNewItemsInFilter="1">
      <items count="4">
        <item x="1"/>
        <item x="0"/>
        <item x="2"/>
        <item t="default"/>
      </items>
    </pivotField>
  </pivotFields>
  <rowFields count="1">
    <field x="11"/>
  </rowFields>
  <rowItems count="4">
    <i>
      <x/>
    </i>
    <i>
      <x v="1"/>
    </i>
    <i>
      <x v="2"/>
    </i>
    <i t="grand">
      <x/>
    </i>
  </rowItems>
  <colItems count="1">
    <i/>
  </colItems>
  <dataFields count="1">
    <dataField name="计数项:报告部门" fld="2"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6"/>
  <sheetViews>
    <sheetView workbookViewId="0">
      <selection activeCell="B23" sqref="B23"/>
    </sheetView>
  </sheetViews>
  <sheetFormatPr defaultRowHeight="14.4"/>
  <cols>
    <col min="1" max="1" width="12.33203125" bestFit="1" customWidth="1"/>
    <col min="2" max="2" width="20.5546875" bestFit="1" customWidth="1"/>
    <col min="3" max="3" width="5.5546875" bestFit="1" customWidth="1"/>
    <col min="4" max="4" width="13.44140625" bestFit="1" customWidth="1"/>
    <col min="5" max="5" width="8.88671875" bestFit="1" customWidth="1"/>
    <col min="6" max="8" width="5.5546875" bestFit="1" customWidth="1"/>
    <col min="9" max="127" width="46.77734375" bestFit="1" customWidth="1"/>
    <col min="128" max="128" width="5.5546875" bestFit="1" customWidth="1"/>
  </cols>
  <sheetData>
    <row r="2" spans="1:2">
      <c r="A2" s="133" t="s">
        <v>2</v>
      </c>
      <c r="B2" s="134" t="s">
        <v>2062</v>
      </c>
    </row>
    <row r="3" spans="1:2">
      <c r="A3" s="133" t="s">
        <v>2064</v>
      </c>
      <c r="B3" s="134" t="s">
        <v>2062</v>
      </c>
    </row>
    <row r="4" spans="1:2">
      <c r="A4" s="133" t="s">
        <v>2063</v>
      </c>
      <c r="B4" s="134" t="s">
        <v>786</v>
      </c>
    </row>
    <row r="5" spans="1:2">
      <c r="A5" s="133" t="s">
        <v>1943</v>
      </c>
      <c r="B5" s="134" t="s">
        <v>2062</v>
      </c>
    </row>
    <row r="7" spans="1:2">
      <c r="A7" s="36" t="s">
        <v>3657</v>
      </c>
      <c r="B7" s="81"/>
    </row>
    <row r="8" spans="1:2">
      <c r="A8" s="36" t="s">
        <v>1</v>
      </c>
      <c r="B8" s="81" t="s">
        <v>812</v>
      </c>
    </row>
    <row r="9" spans="1:2">
      <c r="A9" s="176" t="s">
        <v>3733</v>
      </c>
      <c r="B9" s="90">
        <v>2</v>
      </c>
    </row>
    <row r="10" spans="1:2">
      <c r="A10" s="177" t="s">
        <v>3734</v>
      </c>
      <c r="B10" s="91">
        <v>3</v>
      </c>
    </row>
    <row r="11" spans="1:2">
      <c r="A11" s="177" t="s">
        <v>3735</v>
      </c>
      <c r="B11" s="91">
        <v>2</v>
      </c>
    </row>
    <row r="12" spans="1:2">
      <c r="A12" s="177" t="s">
        <v>3729</v>
      </c>
      <c r="B12" s="91">
        <v>1</v>
      </c>
    </row>
    <row r="13" spans="1:2">
      <c r="A13" s="177" t="s">
        <v>3730</v>
      </c>
      <c r="B13" s="91">
        <v>3</v>
      </c>
    </row>
    <row r="14" spans="1:2">
      <c r="A14" s="177" t="s">
        <v>3731</v>
      </c>
      <c r="B14" s="91">
        <v>3</v>
      </c>
    </row>
    <row r="15" spans="1:2">
      <c r="A15" s="177" t="s">
        <v>3732</v>
      </c>
      <c r="B15" s="91">
        <v>2</v>
      </c>
    </row>
    <row r="16" spans="1:2">
      <c r="A16" s="178" t="s">
        <v>810</v>
      </c>
      <c r="B16" s="92">
        <v>16</v>
      </c>
    </row>
  </sheetData>
  <phoneticPr fontId="38" type="noConversion"/>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33"/>
  <sheetViews>
    <sheetView tabSelected="1" showRuler="0" zoomScale="80" zoomScaleNormal="80" workbookViewId="0">
      <pane ySplit="1" topLeftCell="A1026" activePane="bottomLeft" state="frozen"/>
      <selection activeCell="G1" sqref="G1"/>
      <selection pane="bottomLeft" activeCell="K1033" sqref="K1033"/>
    </sheetView>
  </sheetViews>
  <sheetFormatPr defaultRowHeight="14.4"/>
  <cols>
    <col min="1" max="1" width="15.6640625" style="135" customWidth="1"/>
    <col min="2" max="2" width="14" style="148" customWidth="1"/>
    <col min="3" max="4" width="10" customWidth="1"/>
    <col min="5" max="5" width="22.33203125" style="1" customWidth="1"/>
    <col min="6" max="6" width="49.77734375" style="24" customWidth="1"/>
    <col min="7" max="7" width="30.44140625" style="1" hidden="1" customWidth="1"/>
    <col min="8" max="9" width="11.109375" hidden="1" customWidth="1"/>
    <col min="10" max="10" width="37.77734375" customWidth="1"/>
    <col min="11" max="11" width="49.88671875" customWidth="1"/>
    <col min="12" max="12" width="8.5546875" bestFit="1" customWidth="1"/>
    <col min="13" max="13" width="37.109375" bestFit="1" customWidth="1"/>
    <col min="14" max="19" width="8.88671875" customWidth="1"/>
  </cols>
  <sheetData>
    <row r="1" spans="1:22" ht="19.95" customHeight="1">
      <c r="A1" s="146" t="s">
        <v>0</v>
      </c>
      <c r="B1" s="149" t="s">
        <v>1</v>
      </c>
      <c r="C1" s="57" t="s">
        <v>1040</v>
      </c>
      <c r="D1" s="2" t="s">
        <v>3</v>
      </c>
      <c r="E1" s="2" t="s">
        <v>4</v>
      </c>
      <c r="F1" s="22" t="s">
        <v>5</v>
      </c>
      <c r="G1" s="2" t="s">
        <v>6</v>
      </c>
      <c r="H1" s="2" t="s">
        <v>7</v>
      </c>
      <c r="I1" s="2" t="s">
        <v>8</v>
      </c>
      <c r="J1" s="5" t="s">
        <v>450</v>
      </c>
      <c r="K1" s="5" t="s">
        <v>451</v>
      </c>
      <c r="L1" s="5" t="s">
        <v>662</v>
      </c>
      <c r="M1" s="60" t="s">
        <v>1041</v>
      </c>
      <c r="N1" s="60" t="s">
        <v>1042</v>
      </c>
      <c r="O1" s="60" t="s">
        <v>1043</v>
      </c>
      <c r="P1" s="60" t="s">
        <v>1138</v>
      </c>
      <c r="Q1" s="60" t="s">
        <v>1425</v>
      </c>
      <c r="R1" s="60" t="s">
        <v>1426</v>
      </c>
      <c r="S1" s="60" t="s">
        <v>1427</v>
      </c>
      <c r="T1" s="155" t="s">
        <v>3650</v>
      </c>
      <c r="U1" s="155" t="s">
        <v>3651</v>
      </c>
      <c r="V1" s="155" t="s">
        <v>3652</v>
      </c>
    </row>
    <row r="2" spans="1:22" s="84" customFormat="1" ht="31.8">
      <c r="A2" s="147">
        <v>1</v>
      </c>
      <c r="B2" s="150">
        <v>43374</v>
      </c>
      <c r="C2" s="141" t="s">
        <v>10</v>
      </c>
      <c r="D2" s="141" t="s">
        <v>10</v>
      </c>
      <c r="E2" s="142" t="s">
        <v>2780</v>
      </c>
      <c r="F2" s="143" t="s">
        <v>2781</v>
      </c>
      <c r="G2" s="142" t="s">
        <v>2782</v>
      </c>
      <c r="J2" s="84" t="s">
        <v>524</v>
      </c>
      <c r="L2" s="84" t="e">
        <f>VLOOKUP(K2,[1]Sheet2!A$1:B$65536,2,FALSE)</f>
        <v>#N/A</v>
      </c>
      <c r="N2" s="84" t="s">
        <v>3171</v>
      </c>
      <c r="Q2" t="e">
        <f>VLOOKUP(N2,人员!A:D,4,FALSE)</f>
        <v>#N/A</v>
      </c>
      <c r="R2" t="e">
        <f>VLOOKUP(O2,人员!A:D,4,FALSE)</f>
        <v>#N/A</v>
      </c>
      <c r="S2" t="e">
        <f>VLOOKUP(P2,人员!A:D,4,FALSE)</f>
        <v>#N/A</v>
      </c>
      <c r="T2" s="84" t="e">
        <f>VLOOKUP(N2,人员!A:D,2,FALSE)</f>
        <v>#N/A</v>
      </c>
      <c r="U2" s="84" t="e">
        <f>VLOOKUP(O2,人员!A:D,2,FALSE)</f>
        <v>#N/A</v>
      </c>
      <c r="V2" s="84" t="e">
        <f>VLOOKUP(P2,人员!A:D,2,FALSE)</f>
        <v>#N/A</v>
      </c>
    </row>
    <row r="3" spans="1:22" s="84" customFormat="1" ht="46.8" customHeight="1">
      <c r="A3" s="147">
        <v>2</v>
      </c>
      <c r="B3" s="150">
        <v>43376</v>
      </c>
      <c r="C3" s="141" t="s">
        <v>45</v>
      </c>
      <c r="D3" s="141" t="s">
        <v>45</v>
      </c>
      <c r="E3" s="142" t="s">
        <v>2858</v>
      </c>
      <c r="F3" s="143" t="s">
        <v>2859</v>
      </c>
      <c r="G3" s="142" t="s">
        <v>2860</v>
      </c>
      <c r="J3" s="84" t="s">
        <v>483</v>
      </c>
      <c r="K3" s="84" t="s">
        <v>2519</v>
      </c>
      <c r="L3" s="84" t="str">
        <f>VLOOKUP(K3,[1]Sheet2!A$1:B$65536,2,FALSE)</f>
        <v>偏差</v>
      </c>
      <c r="N3" s="165" t="s">
        <v>3238</v>
      </c>
      <c r="Q3" t="e">
        <f>VLOOKUP(N3,人员!A:D,4,FALSE)</f>
        <v>#N/A</v>
      </c>
      <c r="R3" t="e">
        <f>VLOOKUP(O3,人员!A:D,4,FALSE)</f>
        <v>#N/A</v>
      </c>
      <c r="S3" t="e">
        <f>VLOOKUP(P3,人员!A:D,4,FALSE)</f>
        <v>#N/A</v>
      </c>
      <c r="T3" s="84" t="e">
        <f>VLOOKUP(N3,人员!A:D,2,FALSE)</f>
        <v>#N/A</v>
      </c>
      <c r="U3" s="84" t="e">
        <f>VLOOKUP(O3,人员!A:D,2,FALSE)</f>
        <v>#N/A</v>
      </c>
      <c r="V3" s="84" t="e">
        <f>VLOOKUP(P3,人员!A:D,2,FALSE)</f>
        <v>#N/A</v>
      </c>
    </row>
    <row r="4" spans="1:22" s="84" customFormat="1" ht="47.4">
      <c r="A4" s="147">
        <v>3</v>
      </c>
      <c r="B4" s="150">
        <v>43376</v>
      </c>
      <c r="C4" s="141" t="s">
        <v>45</v>
      </c>
      <c r="D4" s="141" t="s">
        <v>45</v>
      </c>
      <c r="E4" s="142" t="s">
        <v>2861</v>
      </c>
      <c r="F4" s="143" t="s">
        <v>2862</v>
      </c>
      <c r="G4" s="142" t="s">
        <v>2863</v>
      </c>
      <c r="J4" s="84" t="s">
        <v>512</v>
      </c>
      <c r="K4" s="84" t="s">
        <v>688</v>
      </c>
      <c r="L4" s="84" t="str">
        <f>VLOOKUP(K4,[1]Sheet2!A$1:B$65536,2,FALSE)</f>
        <v>规范</v>
      </c>
      <c r="N4" s="165" t="s">
        <v>3238</v>
      </c>
      <c r="Q4" t="e">
        <f>VLOOKUP(N4,人员!A:D,4,FALSE)</f>
        <v>#N/A</v>
      </c>
      <c r="R4" t="e">
        <f>VLOOKUP(O4,人员!A:D,4,FALSE)</f>
        <v>#N/A</v>
      </c>
      <c r="S4" t="e">
        <f>VLOOKUP(P4,人员!A:D,4,FALSE)</f>
        <v>#N/A</v>
      </c>
      <c r="T4" s="84" t="e">
        <f>VLOOKUP(N4,人员!A:D,2,FALSE)</f>
        <v>#N/A</v>
      </c>
      <c r="U4" s="84" t="e">
        <f>VLOOKUP(O4,人员!A:D,2,FALSE)</f>
        <v>#N/A</v>
      </c>
      <c r="V4" s="84" t="e">
        <f>VLOOKUP(P4,人员!A:D,2,FALSE)</f>
        <v>#N/A</v>
      </c>
    </row>
    <row r="5" spans="1:22" s="84" customFormat="1" ht="31.2">
      <c r="A5" s="147">
        <v>4</v>
      </c>
      <c r="B5" s="150">
        <v>43376</v>
      </c>
      <c r="C5" s="141" t="s">
        <v>45</v>
      </c>
      <c r="D5" s="141" t="s">
        <v>45</v>
      </c>
      <c r="E5" s="142" t="s">
        <v>2864</v>
      </c>
      <c r="F5" s="143" t="s">
        <v>2865</v>
      </c>
      <c r="G5" s="142" t="s">
        <v>2405</v>
      </c>
      <c r="J5" s="84" t="s">
        <v>513</v>
      </c>
      <c r="K5" s="84" t="s">
        <v>688</v>
      </c>
      <c r="L5" s="84" t="str">
        <f>VLOOKUP(K5,[1]Sheet2!A$1:B$65536,2,FALSE)</f>
        <v>规范</v>
      </c>
      <c r="N5" s="165" t="s">
        <v>3238</v>
      </c>
      <c r="Q5" t="e">
        <f>VLOOKUP(N5,人员!A:D,4,FALSE)</f>
        <v>#N/A</v>
      </c>
      <c r="R5" t="e">
        <f>VLOOKUP(O5,人员!A:D,4,FALSE)</f>
        <v>#N/A</v>
      </c>
      <c r="S5" t="e">
        <f>VLOOKUP(P5,人员!A:D,4,FALSE)</f>
        <v>#N/A</v>
      </c>
      <c r="T5" s="84" t="e">
        <f>VLOOKUP(N5,人员!A:D,2,FALSE)</f>
        <v>#N/A</v>
      </c>
      <c r="U5" s="84" t="e">
        <f>VLOOKUP(O5,人员!A:D,2,FALSE)</f>
        <v>#N/A</v>
      </c>
      <c r="V5" s="84" t="e">
        <f>VLOOKUP(P5,人员!A:D,2,FALSE)</f>
        <v>#N/A</v>
      </c>
    </row>
    <row r="6" spans="1:22" s="84" customFormat="1" ht="46.8">
      <c r="A6" s="147">
        <v>5</v>
      </c>
      <c r="B6" s="150">
        <v>43377</v>
      </c>
      <c r="C6" s="141" t="s">
        <v>58</v>
      </c>
      <c r="D6" s="141" t="s">
        <v>58</v>
      </c>
      <c r="E6" s="142" t="s">
        <v>2972</v>
      </c>
      <c r="F6" s="164" t="s">
        <v>3237</v>
      </c>
      <c r="G6" s="142" t="s">
        <v>1030</v>
      </c>
      <c r="J6" s="84" t="s">
        <v>471</v>
      </c>
      <c r="K6" s="84" t="s">
        <v>787</v>
      </c>
      <c r="L6" s="84" t="str">
        <f>VLOOKUP(K6,[1]Sheet2!A$1:B$65536,2,FALSE)</f>
        <v>规范</v>
      </c>
      <c r="N6" s="165" t="s">
        <v>1555</v>
      </c>
      <c r="Q6" t="str">
        <f>VLOOKUP(N6,人员!A:D,4,FALSE)</f>
        <v>C6</v>
      </c>
      <c r="R6" t="e">
        <f>VLOOKUP(O6,人员!A:D,4,FALSE)</f>
        <v>#N/A</v>
      </c>
      <c r="S6" t="e">
        <f>VLOOKUP(P6,人员!A:D,4,FALSE)</f>
        <v>#N/A</v>
      </c>
      <c r="T6" s="84" t="str">
        <f>VLOOKUP(N6,人员!A:D,2,FALSE)</f>
        <v>学员</v>
      </c>
      <c r="U6" s="84" t="e">
        <f>VLOOKUP(O6,人员!A:D,2,FALSE)</f>
        <v>#N/A</v>
      </c>
      <c r="V6" s="84" t="e">
        <f>VLOOKUP(P6,人员!A:D,2,FALSE)</f>
        <v>#N/A</v>
      </c>
    </row>
    <row r="7" spans="1:22" s="84" customFormat="1" ht="46.8">
      <c r="A7" s="147">
        <v>6</v>
      </c>
      <c r="B7" s="150">
        <v>43377</v>
      </c>
      <c r="C7" s="141" t="s">
        <v>58</v>
      </c>
      <c r="D7" s="141" t="s">
        <v>58</v>
      </c>
      <c r="E7" s="142" t="s">
        <v>2973</v>
      </c>
      <c r="F7" s="164" t="s">
        <v>3239</v>
      </c>
      <c r="G7" s="142" t="s">
        <v>196</v>
      </c>
      <c r="J7" s="84" t="s">
        <v>676</v>
      </c>
      <c r="K7" s="84" t="s">
        <v>677</v>
      </c>
      <c r="L7" s="84" t="str">
        <f>VLOOKUP(K7,[1]Sheet2!A$1:B$65536,2,FALSE)</f>
        <v>偏差</v>
      </c>
      <c r="N7" s="165" t="s">
        <v>1260</v>
      </c>
      <c r="Q7" t="str">
        <f>VLOOKUP(N7,人员!A:D,4,FALSE)</f>
        <v>C3</v>
      </c>
      <c r="R7" t="e">
        <f>VLOOKUP(O7,人员!A:D,4,FALSE)</f>
        <v>#N/A</v>
      </c>
      <c r="S7" t="e">
        <f>VLOOKUP(P7,人员!A:D,4,FALSE)</f>
        <v>#N/A</v>
      </c>
      <c r="T7" s="84" t="str">
        <f>VLOOKUP(N7,人员!A:D,2,FALSE)</f>
        <v>机三</v>
      </c>
      <c r="U7" s="84" t="e">
        <f>VLOOKUP(O7,人员!A:D,2,FALSE)</f>
        <v>#N/A</v>
      </c>
      <c r="V7" s="84" t="e">
        <f>VLOOKUP(P7,人员!A:D,2,FALSE)</f>
        <v>#N/A</v>
      </c>
    </row>
    <row r="8" spans="1:22" s="84" customFormat="1" ht="46.8">
      <c r="A8" s="147">
        <v>7</v>
      </c>
      <c r="B8" s="150">
        <v>43377</v>
      </c>
      <c r="C8" s="141" t="s">
        <v>58</v>
      </c>
      <c r="D8" s="141" t="s">
        <v>58</v>
      </c>
      <c r="E8" s="142" t="s">
        <v>2974</v>
      </c>
      <c r="F8" s="164" t="s">
        <v>3240</v>
      </c>
      <c r="G8" s="142" t="s">
        <v>1030</v>
      </c>
      <c r="J8" s="84" t="s">
        <v>479</v>
      </c>
      <c r="K8" s="84" t="s">
        <v>139</v>
      </c>
      <c r="L8" s="84" t="str">
        <f>VLOOKUP(K8,[1]Sheet2!A$1:B$65536,2,FALSE)</f>
        <v>偏差</v>
      </c>
      <c r="N8" s="165" t="s">
        <v>1286</v>
      </c>
      <c r="Q8" t="str">
        <f>VLOOKUP(N8,人员!A:D,4,FALSE)</f>
        <v>C6</v>
      </c>
      <c r="R8" t="e">
        <f>VLOOKUP(O8,人员!A:D,4,FALSE)</f>
        <v>#N/A</v>
      </c>
      <c r="S8" t="e">
        <f>VLOOKUP(P8,人员!A:D,4,FALSE)</f>
        <v>#N/A</v>
      </c>
      <c r="T8" s="84" t="str">
        <f>VLOOKUP(N8,人员!A:D,2,FALSE)</f>
        <v>机一</v>
      </c>
      <c r="U8" s="84" t="e">
        <f>VLOOKUP(O8,人员!A:D,2,FALSE)</f>
        <v>#N/A</v>
      </c>
      <c r="V8" s="84" t="e">
        <f>VLOOKUP(P8,人员!A:D,2,FALSE)</f>
        <v>#N/A</v>
      </c>
    </row>
    <row r="9" spans="1:22" s="84" customFormat="1" ht="31.2">
      <c r="A9" s="147">
        <v>8</v>
      </c>
      <c r="B9" s="150">
        <v>43377</v>
      </c>
      <c r="C9" s="141" t="s">
        <v>58</v>
      </c>
      <c r="D9" s="141" t="s">
        <v>58</v>
      </c>
      <c r="E9" s="142" t="s">
        <v>2975</v>
      </c>
      <c r="F9" s="164" t="s">
        <v>3241</v>
      </c>
      <c r="G9" s="142" t="s">
        <v>196</v>
      </c>
      <c r="J9" s="84" t="s">
        <v>483</v>
      </c>
      <c r="K9" s="84" t="s">
        <v>688</v>
      </c>
      <c r="L9" s="84" t="str">
        <f>VLOOKUP(K9,[1]Sheet2!A$1:B$65536,2,FALSE)</f>
        <v>规范</v>
      </c>
      <c r="N9" s="165" t="s">
        <v>1208</v>
      </c>
      <c r="Q9" t="str">
        <f>VLOOKUP(N9,人员!A:D,4,FALSE)</f>
        <v>C3</v>
      </c>
      <c r="R9" t="e">
        <f>VLOOKUP(O9,人员!A:D,4,FALSE)</f>
        <v>#N/A</v>
      </c>
      <c r="S9" t="e">
        <f>VLOOKUP(P9,人员!A:D,4,FALSE)</f>
        <v>#N/A</v>
      </c>
      <c r="T9" s="84" t="str">
        <f>VLOOKUP(N9,人员!A:D,2,FALSE)</f>
        <v>机械师</v>
      </c>
      <c r="U9" s="84" t="e">
        <f>VLOOKUP(O9,人员!A:D,2,FALSE)</f>
        <v>#N/A</v>
      </c>
      <c r="V9" s="84" t="e">
        <f>VLOOKUP(P9,人员!A:D,2,FALSE)</f>
        <v>#N/A</v>
      </c>
    </row>
    <row r="10" spans="1:22" s="84" customFormat="1" ht="31.8">
      <c r="A10" s="147">
        <v>9</v>
      </c>
      <c r="B10" s="150">
        <v>43377</v>
      </c>
      <c r="C10" s="141" t="s">
        <v>58</v>
      </c>
      <c r="D10" s="141" t="s">
        <v>58</v>
      </c>
      <c r="E10" s="142" t="s">
        <v>2976</v>
      </c>
      <c r="F10" s="164" t="s">
        <v>3242</v>
      </c>
      <c r="G10" s="142" t="s">
        <v>196</v>
      </c>
      <c r="J10" s="84" t="s">
        <v>479</v>
      </c>
      <c r="K10" s="84" t="s">
        <v>139</v>
      </c>
      <c r="L10" s="84" t="str">
        <f>VLOOKUP(K10,[1]Sheet2!A$1:B$65536,2,FALSE)</f>
        <v>偏差</v>
      </c>
      <c r="N10" s="165" t="s">
        <v>1516</v>
      </c>
      <c r="Q10" t="str">
        <f>VLOOKUP(N10,人员!A:D,4,FALSE)</f>
        <v>C6</v>
      </c>
      <c r="R10" t="e">
        <f>VLOOKUP(O10,人员!A:D,4,FALSE)</f>
        <v>#N/A</v>
      </c>
      <c r="S10" t="e">
        <f>VLOOKUP(P10,人员!A:D,4,FALSE)</f>
        <v>#N/A</v>
      </c>
      <c r="T10" s="84" t="str">
        <f>VLOOKUP(N10,人员!A:D,2,FALSE)</f>
        <v>机一</v>
      </c>
      <c r="U10" s="84" t="e">
        <f>VLOOKUP(O10,人员!A:D,2,FALSE)</f>
        <v>#N/A</v>
      </c>
      <c r="V10" s="84" t="e">
        <f>VLOOKUP(P10,人员!A:D,2,FALSE)</f>
        <v>#N/A</v>
      </c>
    </row>
    <row r="11" spans="1:22" s="84" customFormat="1" ht="31.8">
      <c r="A11" s="147">
        <v>10</v>
      </c>
      <c r="B11" s="150">
        <v>43378</v>
      </c>
      <c r="C11" s="141" t="s">
        <v>45</v>
      </c>
      <c r="D11" s="141" t="s">
        <v>45</v>
      </c>
      <c r="E11" s="142" t="s">
        <v>2852</v>
      </c>
      <c r="F11" s="143" t="s">
        <v>2853</v>
      </c>
      <c r="G11" s="142" t="s">
        <v>2854</v>
      </c>
      <c r="J11" s="84" t="s">
        <v>671</v>
      </c>
      <c r="K11" s="84" t="s">
        <v>674</v>
      </c>
      <c r="L11" s="84" t="str">
        <f>VLOOKUP(K11,[1]Sheet2!A$1:B$65536,2,FALSE)</f>
        <v>规范</v>
      </c>
      <c r="N11" s="165" t="s">
        <v>3238</v>
      </c>
      <c r="Q11" t="e">
        <f>VLOOKUP(N11,人员!A:D,4,FALSE)</f>
        <v>#N/A</v>
      </c>
      <c r="R11" t="e">
        <f>VLOOKUP(O11,人员!A:D,4,FALSE)</f>
        <v>#N/A</v>
      </c>
      <c r="S11" t="e">
        <f>VLOOKUP(P11,人员!A:D,4,FALSE)</f>
        <v>#N/A</v>
      </c>
      <c r="T11" s="84" t="e">
        <f>VLOOKUP(N11,人员!A:D,2,FALSE)</f>
        <v>#N/A</v>
      </c>
      <c r="U11" s="84" t="e">
        <f>VLOOKUP(O11,人员!A:D,2,FALSE)</f>
        <v>#N/A</v>
      </c>
      <c r="V11" s="84" t="e">
        <f>VLOOKUP(P11,人员!A:D,2,FALSE)</f>
        <v>#N/A</v>
      </c>
    </row>
    <row r="12" spans="1:22" s="84" customFormat="1" ht="31.2">
      <c r="A12" s="147">
        <v>11</v>
      </c>
      <c r="B12" s="150">
        <v>43378</v>
      </c>
      <c r="C12" s="141" t="s">
        <v>45</v>
      </c>
      <c r="D12" s="141" t="s">
        <v>45</v>
      </c>
      <c r="E12" s="142" t="s">
        <v>2855</v>
      </c>
      <c r="F12" s="143" t="s">
        <v>2856</v>
      </c>
      <c r="G12" s="142" t="s">
        <v>2857</v>
      </c>
      <c r="J12" s="84" t="s">
        <v>512</v>
      </c>
      <c r="K12" s="84" t="s">
        <v>688</v>
      </c>
      <c r="L12" s="84" t="str">
        <f>VLOOKUP(K12,[1]Sheet2!A$1:B$65536,2,FALSE)</f>
        <v>规范</v>
      </c>
      <c r="N12" s="165" t="s">
        <v>3238</v>
      </c>
      <c r="Q12" t="e">
        <f>VLOOKUP(N12,人员!A:D,4,FALSE)</f>
        <v>#N/A</v>
      </c>
      <c r="R12" t="e">
        <f>VLOOKUP(O12,人员!A:D,4,FALSE)</f>
        <v>#N/A</v>
      </c>
      <c r="S12" t="e">
        <f>VLOOKUP(P12,人员!A:D,4,FALSE)</f>
        <v>#N/A</v>
      </c>
      <c r="T12" s="84" t="e">
        <f>VLOOKUP(N12,人员!A:D,2,FALSE)</f>
        <v>#N/A</v>
      </c>
      <c r="U12" s="84" t="e">
        <f>VLOOKUP(O12,人员!A:D,2,FALSE)</f>
        <v>#N/A</v>
      </c>
      <c r="V12" s="84" t="e">
        <f>VLOOKUP(P12,人员!A:D,2,FALSE)</f>
        <v>#N/A</v>
      </c>
    </row>
    <row r="13" spans="1:22" s="84" customFormat="1" ht="47.4">
      <c r="A13" s="147">
        <v>12</v>
      </c>
      <c r="B13" s="150">
        <v>43380</v>
      </c>
      <c r="C13" s="141" t="s">
        <v>45</v>
      </c>
      <c r="D13" s="141" t="s">
        <v>45</v>
      </c>
      <c r="E13" s="142" t="s">
        <v>2850</v>
      </c>
      <c r="F13" s="143" t="s">
        <v>2851</v>
      </c>
      <c r="G13" s="142"/>
      <c r="J13" s="84" t="s">
        <v>524</v>
      </c>
      <c r="L13" s="84" t="e">
        <f>VLOOKUP(K13,[1]Sheet2!A$1:B$65536,2,FALSE)</f>
        <v>#N/A</v>
      </c>
      <c r="N13" s="165" t="s">
        <v>3238</v>
      </c>
      <c r="Q13" t="e">
        <f>VLOOKUP(N13,人员!A:D,4,FALSE)</f>
        <v>#N/A</v>
      </c>
      <c r="R13" t="e">
        <f>VLOOKUP(O13,人员!A:D,4,FALSE)</f>
        <v>#N/A</v>
      </c>
      <c r="S13" t="e">
        <f>VLOOKUP(P13,人员!A:D,4,FALSE)</f>
        <v>#N/A</v>
      </c>
      <c r="T13" s="84" t="e">
        <f>VLOOKUP(N13,人员!A:D,2,FALSE)</f>
        <v>#N/A</v>
      </c>
      <c r="U13" s="84" t="e">
        <f>VLOOKUP(O13,人员!A:D,2,FALSE)</f>
        <v>#N/A</v>
      </c>
      <c r="V13" s="84" t="e">
        <f>VLOOKUP(P13,人员!A:D,2,FALSE)</f>
        <v>#N/A</v>
      </c>
    </row>
    <row r="14" spans="1:22" s="84" customFormat="1" ht="31.8">
      <c r="A14" s="147">
        <v>13</v>
      </c>
      <c r="B14" s="150">
        <v>43382</v>
      </c>
      <c r="C14" s="141" t="s">
        <v>45</v>
      </c>
      <c r="D14" s="141" t="s">
        <v>45</v>
      </c>
      <c r="E14" s="142" t="s">
        <v>2845</v>
      </c>
      <c r="F14" s="143" t="s">
        <v>2846</v>
      </c>
      <c r="G14" s="142"/>
      <c r="J14" s="84" t="s">
        <v>464</v>
      </c>
      <c r="K14" s="84" t="s">
        <v>716</v>
      </c>
      <c r="L14" s="84" t="str">
        <f>VLOOKUP(K14,[1]Sheet2!A$1:B$65536,2,FALSE)</f>
        <v>偏差</v>
      </c>
      <c r="N14" s="165" t="s">
        <v>3238</v>
      </c>
      <c r="Q14" t="e">
        <f>VLOOKUP(N14,人员!A:D,4,FALSE)</f>
        <v>#N/A</v>
      </c>
      <c r="R14" t="e">
        <f>VLOOKUP(O14,人员!A:D,4,FALSE)</f>
        <v>#N/A</v>
      </c>
      <c r="S14" t="e">
        <f>VLOOKUP(P14,人员!A:D,4,FALSE)</f>
        <v>#N/A</v>
      </c>
      <c r="T14" s="84" t="e">
        <f>VLOOKUP(N14,人员!A:D,2,FALSE)</f>
        <v>#N/A</v>
      </c>
      <c r="U14" s="84" t="e">
        <f>VLOOKUP(O14,人员!A:D,2,FALSE)</f>
        <v>#N/A</v>
      </c>
      <c r="V14" s="84" t="e">
        <f>VLOOKUP(P14,人员!A:D,2,FALSE)</f>
        <v>#N/A</v>
      </c>
    </row>
    <row r="15" spans="1:22" s="84" customFormat="1" ht="16.2">
      <c r="A15" s="147">
        <v>14</v>
      </c>
      <c r="B15" s="150">
        <v>43382</v>
      </c>
      <c r="C15" s="141" t="s">
        <v>45</v>
      </c>
      <c r="D15" s="141" t="s">
        <v>45</v>
      </c>
      <c r="E15" s="142" t="s">
        <v>2847</v>
      </c>
      <c r="F15" s="143" t="s">
        <v>2847</v>
      </c>
      <c r="G15" s="142" t="s">
        <v>2405</v>
      </c>
      <c r="J15" s="84" t="s">
        <v>671</v>
      </c>
      <c r="K15" s="84" t="s">
        <v>674</v>
      </c>
      <c r="L15" s="84" t="str">
        <f>VLOOKUP(K15,[1]Sheet2!A$1:B$65536,2,FALSE)</f>
        <v>规范</v>
      </c>
      <c r="N15" s="165" t="s">
        <v>3238</v>
      </c>
      <c r="Q15" t="e">
        <f>VLOOKUP(N15,人员!A:D,4,FALSE)</f>
        <v>#N/A</v>
      </c>
      <c r="R15" t="e">
        <f>VLOOKUP(O15,人员!A:D,4,FALSE)</f>
        <v>#N/A</v>
      </c>
      <c r="S15" t="e">
        <f>VLOOKUP(P15,人员!A:D,4,FALSE)</f>
        <v>#N/A</v>
      </c>
      <c r="T15" s="84" t="e">
        <f>VLOOKUP(N15,人员!A:D,2,FALSE)</f>
        <v>#N/A</v>
      </c>
      <c r="U15" s="84" t="e">
        <f>VLOOKUP(O15,人员!A:D,2,FALSE)</f>
        <v>#N/A</v>
      </c>
      <c r="V15" s="84" t="e">
        <f>VLOOKUP(P15,人员!A:D,2,FALSE)</f>
        <v>#N/A</v>
      </c>
    </row>
    <row r="16" spans="1:22" s="84" customFormat="1" ht="31.8">
      <c r="A16" s="147">
        <v>15</v>
      </c>
      <c r="B16" s="150">
        <v>43382</v>
      </c>
      <c r="C16" s="141" t="s">
        <v>45</v>
      </c>
      <c r="D16" s="141" t="s">
        <v>45</v>
      </c>
      <c r="E16" s="142" t="s">
        <v>2848</v>
      </c>
      <c r="F16" s="143" t="s">
        <v>2848</v>
      </c>
      <c r="G16" s="142" t="s">
        <v>2849</v>
      </c>
      <c r="J16" s="84" t="s">
        <v>520</v>
      </c>
      <c r="K16" s="84" t="s">
        <v>704</v>
      </c>
      <c r="L16" s="84" t="str">
        <f>VLOOKUP(K16,[1]Sheet2!A$1:B$65536,2,FALSE)</f>
        <v>规范</v>
      </c>
      <c r="N16" s="165" t="s">
        <v>3238</v>
      </c>
      <c r="Q16" t="e">
        <f>VLOOKUP(N16,人员!A:D,4,FALSE)</f>
        <v>#N/A</v>
      </c>
      <c r="R16" t="e">
        <f>VLOOKUP(O16,人员!A:D,4,FALSE)</f>
        <v>#N/A</v>
      </c>
      <c r="S16" t="e">
        <f>VLOOKUP(P16,人员!A:D,4,FALSE)</f>
        <v>#N/A</v>
      </c>
      <c r="T16" s="84" t="e">
        <f>VLOOKUP(N16,人员!A:D,2,FALSE)</f>
        <v>#N/A</v>
      </c>
      <c r="U16" s="84" t="e">
        <f>VLOOKUP(O16,人员!A:D,2,FALSE)</f>
        <v>#N/A</v>
      </c>
      <c r="V16" s="84" t="e">
        <f>VLOOKUP(P16,人员!A:D,2,FALSE)</f>
        <v>#N/A</v>
      </c>
    </row>
    <row r="17" spans="1:22" s="84" customFormat="1" ht="31.8">
      <c r="A17" s="147">
        <v>16</v>
      </c>
      <c r="B17" s="150">
        <v>43384</v>
      </c>
      <c r="C17" s="141" t="s">
        <v>45</v>
      </c>
      <c r="D17" s="141" t="s">
        <v>45</v>
      </c>
      <c r="E17" s="142" t="s">
        <v>2841</v>
      </c>
      <c r="F17" s="143" t="s">
        <v>2842</v>
      </c>
      <c r="G17" s="142"/>
      <c r="J17" s="84" t="s">
        <v>471</v>
      </c>
      <c r="K17" s="84" t="s">
        <v>787</v>
      </c>
      <c r="L17" s="84" t="str">
        <f>VLOOKUP(K17,[1]Sheet2!A$1:B$65536,2,FALSE)</f>
        <v>规范</v>
      </c>
      <c r="N17" s="165" t="s">
        <v>3238</v>
      </c>
      <c r="Q17" t="e">
        <f>VLOOKUP(N17,人员!A:D,4,FALSE)</f>
        <v>#N/A</v>
      </c>
      <c r="R17" t="e">
        <f>VLOOKUP(O17,人员!A:D,4,FALSE)</f>
        <v>#N/A</v>
      </c>
      <c r="S17" t="e">
        <f>VLOOKUP(P17,人员!A:D,4,FALSE)</f>
        <v>#N/A</v>
      </c>
      <c r="T17" s="84" t="e">
        <f>VLOOKUP(N17,人员!A:D,2,FALSE)</f>
        <v>#N/A</v>
      </c>
      <c r="U17" s="84" t="e">
        <f>VLOOKUP(O17,人员!A:D,2,FALSE)</f>
        <v>#N/A</v>
      </c>
      <c r="V17" s="84" t="e">
        <f>VLOOKUP(P17,人员!A:D,2,FALSE)</f>
        <v>#N/A</v>
      </c>
    </row>
    <row r="18" spans="1:22" s="84" customFormat="1" ht="31.8">
      <c r="A18" s="147">
        <v>17</v>
      </c>
      <c r="B18" s="150">
        <v>43384</v>
      </c>
      <c r="C18" s="141" t="s">
        <v>45</v>
      </c>
      <c r="D18" s="141" t="s">
        <v>45</v>
      </c>
      <c r="E18" s="142" t="s">
        <v>2843</v>
      </c>
      <c r="F18" s="143" t="s">
        <v>2844</v>
      </c>
      <c r="G18" s="142"/>
      <c r="J18" s="84" t="s">
        <v>694</v>
      </c>
      <c r="K18" s="84" t="s">
        <v>2139</v>
      </c>
      <c r="L18" s="84" t="str">
        <f>VLOOKUP(K18,[1]Sheet2!A$1:B$65536,2,FALSE)</f>
        <v>偏差</v>
      </c>
      <c r="N18" s="165" t="s">
        <v>3238</v>
      </c>
      <c r="Q18" t="e">
        <f>VLOOKUP(N18,人员!A:D,4,FALSE)</f>
        <v>#N/A</v>
      </c>
      <c r="R18" t="e">
        <f>VLOOKUP(O18,人员!A:D,4,FALSE)</f>
        <v>#N/A</v>
      </c>
      <c r="S18" t="e">
        <f>VLOOKUP(P18,人员!A:D,4,FALSE)</f>
        <v>#N/A</v>
      </c>
      <c r="T18" s="84" t="e">
        <f>VLOOKUP(N18,人员!A:D,2,FALSE)</f>
        <v>#N/A</v>
      </c>
      <c r="U18" s="84" t="e">
        <f>VLOOKUP(O18,人员!A:D,2,FALSE)</f>
        <v>#N/A</v>
      </c>
      <c r="V18" s="84" t="e">
        <f>VLOOKUP(P18,人员!A:D,2,FALSE)</f>
        <v>#N/A</v>
      </c>
    </row>
    <row r="19" spans="1:22" s="84" customFormat="1" ht="93.6">
      <c r="A19" s="147">
        <v>18</v>
      </c>
      <c r="B19" s="150">
        <v>43385</v>
      </c>
      <c r="C19" s="141" t="s">
        <v>58</v>
      </c>
      <c r="D19" s="141" t="s">
        <v>58</v>
      </c>
      <c r="E19" s="142" t="s">
        <v>1767</v>
      </c>
      <c r="F19" s="164" t="s">
        <v>3243</v>
      </c>
      <c r="G19" s="142" t="s">
        <v>123</v>
      </c>
      <c r="J19" s="84" t="s">
        <v>671</v>
      </c>
      <c r="K19" s="84" t="s">
        <v>674</v>
      </c>
      <c r="L19" s="84" t="str">
        <f>VLOOKUP(K19,[1]Sheet2!A$1:B$65536,2,FALSE)</f>
        <v>规范</v>
      </c>
      <c r="N19" s="165" t="s">
        <v>1260</v>
      </c>
      <c r="Q19" t="str">
        <f>VLOOKUP(N19,人员!A:D,4,FALSE)</f>
        <v>C3</v>
      </c>
      <c r="R19" t="e">
        <f>VLOOKUP(O19,人员!A:D,4,FALSE)</f>
        <v>#N/A</v>
      </c>
      <c r="S19" t="e">
        <f>VLOOKUP(P19,人员!A:D,4,FALSE)</f>
        <v>#N/A</v>
      </c>
      <c r="T19" s="84" t="str">
        <f>VLOOKUP(N19,人员!A:D,2,FALSE)</f>
        <v>机三</v>
      </c>
      <c r="U19" s="84" t="e">
        <f>VLOOKUP(O19,人员!A:D,2,FALSE)</f>
        <v>#N/A</v>
      </c>
      <c r="V19" s="84" t="e">
        <f>VLOOKUP(P19,人员!A:D,2,FALSE)</f>
        <v>#N/A</v>
      </c>
    </row>
    <row r="20" spans="1:22" s="84" customFormat="1" ht="62.4">
      <c r="A20" s="147">
        <v>19</v>
      </c>
      <c r="B20" s="150">
        <v>43385</v>
      </c>
      <c r="C20" s="141" t="s">
        <v>58</v>
      </c>
      <c r="D20" s="141" t="s">
        <v>58</v>
      </c>
      <c r="E20" s="142" t="s">
        <v>324</v>
      </c>
      <c r="F20" s="164" t="s">
        <v>3244</v>
      </c>
      <c r="G20" s="142" t="s">
        <v>196</v>
      </c>
      <c r="J20" s="84" t="s">
        <v>479</v>
      </c>
      <c r="K20" s="84" t="s">
        <v>139</v>
      </c>
      <c r="L20" s="84" t="str">
        <f>VLOOKUP(K20,[1]Sheet2!A$1:B$65536,2,FALSE)</f>
        <v>偏差</v>
      </c>
      <c r="N20" s="165" t="s">
        <v>1299</v>
      </c>
      <c r="O20" s="165" t="s">
        <v>132</v>
      </c>
      <c r="Q20" t="str">
        <f>VLOOKUP(N20,人员!A:D,4,FALSE)</f>
        <v>C3</v>
      </c>
      <c r="R20" t="str">
        <f>VLOOKUP(O20,人员!A:D,4,FALSE)</f>
        <v>C3</v>
      </c>
      <c r="S20" t="e">
        <f>VLOOKUP(P20,人员!A:D,4,FALSE)</f>
        <v>#N/A</v>
      </c>
      <c r="T20" s="84" t="str">
        <f>VLOOKUP(N20,人员!A:D,2,FALSE)</f>
        <v>机一</v>
      </c>
      <c r="U20" s="84" t="str">
        <f>VLOOKUP(O20,人员!A:D,2,FALSE)</f>
        <v>放行</v>
      </c>
      <c r="V20" s="84" t="e">
        <f>VLOOKUP(P20,人员!A:D,2,FALSE)</f>
        <v>#N/A</v>
      </c>
    </row>
    <row r="21" spans="1:22" s="84" customFormat="1" ht="78">
      <c r="A21" s="147">
        <v>20</v>
      </c>
      <c r="B21" s="150">
        <v>43385</v>
      </c>
      <c r="C21" s="141" t="s">
        <v>58</v>
      </c>
      <c r="D21" s="141" t="s">
        <v>58</v>
      </c>
      <c r="E21" s="142" t="s">
        <v>2949</v>
      </c>
      <c r="F21" s="164" t="s">
        <v>3245</v>
      </c>
      <c r="G21" s="142" t="s">
        <v>123</v>
      </c>
      <c r="J21" s="84" t="s">
        <v>470</v>
      </c>
      <c r="K21" s="84" t="s">
        <v>687</v>
      </c>
      <c r="L21" s="84" t="str">
        <f>VLOOKUP(K21,[1]Sheet2!A$1:B$65536,2,FALSE)</f>
        <v>偏差</v>
      </c>
      <c r="N21" s="165" t="s">
        <v>1219</v>
      </c>
      <c r="Q21" t="str">
        <f>VLOOKUP(N21,人员!A:D,4,FALSE)</f>
        <v>C2</v>
      </c>
      <c r="R21" t="e">
        <f>VLOOKUP(O21,人员!A:D,4,FALSE)</f>
        <v>#N/A</v>
      </c>
      <c r="S21" t="e">
        <f>VLOOKUP(P21,人员!A:D,4,FALSE)</f>
        <v>#N/A</v>
      </c>
      <c r="T21" s="84" t="str">
        <f>VLOOKUP(N21,人员!A:D,2,FALSE)</f>
        <v>机一</v>
      </c>
      <c r="U21" s="84" t="e">
        <f>VLOOKUP(O21,人员!A:D,2,FALSE)</f>
        <v>#N/A</v>
      </c>
      <c r="V21" s="84" t="e">
        <f>VLOOKUP(P21,人员!A:D,2,FALSE)</f>
        <v>#N/A</v>
      </c>
    </row>
    <row r="22" spans="1:22" s="84" customFormat="1" ht="46.8">
      <c r="A22" s="147">
        <v>21</v>
      </c>
      <c r="B22" s="150">
        <v>43385</v>
      </c>
      <c r="C22" s="141" t="s">
        <v>58</v>
      </c>
      <c r="D22" s="141" t="s">
        <v>58</v>
      </c>
      <c r="E22" s="142" t="s">
        <v>2950</v>
      </c>
      <c r="F22" s="164" t="s">
        <v>3246</v>
      </c>
      <c r="G22" s="142" t="s">
        <v>196</v>
      </c>
      <c r="J22" s="84" t="s">
        <v>488</v>
      </c>
      <c r="K22" s="84" t="s">
        <v>2951</v>
      </c>
      <c r="L22" s="84" t="str">
        <f>VLOOKUP(K22,[1]Sheet2!A$1:B$65536,2,FALSE)</f>
        <v>偏差</v>
      </c>
      <c r="N22" s="165" t="s">
        <v>809</v>
      </c>
      <c r="Q22" t="str">
        <f>VLOOKUP(N22,人员!A:D,4,FALSE)</f>
        <v>C4</v>
      </c>
      <c r="R22" t="e">
        <f>VLOOKUP(O22,人员!A:D,4,FALSE)</f>
        <v>#N/A</v>
      </c>
      <c r="S22" t="e">
        <f>VLOOKUP(P22,人员!A:D,4,FALSE)</f>
        <v>#N/A</v>
      </c>
      <c r="T22" s="84" t="str">
        <f>VLOOKUP(N22,人员!A:D,2,FALSE)</f>
        <v>机械师</v>
      </c>
      <c r="U22" s="84" t="e">
        <f>VLOOKUP(O22,人员!A:D,2,FALSE)</f>
        <v>#N/A</v>
      </c>
      <c r="V22" s="84" t="e">
        <f>VLOOKUP(P22,人员!A:D,2,FALSE)</f>
        <v>#N/A</v>
      </c>
    </row>
    <row r="23" spans="1:22" s="84" customFormat="1" ht="46.8">
      <c r="A23" s="147">
        <v>22</v>
      </c>
      <c r="B23" s="150">
        <v>43385</v>
      </c>
      <c r="C23" s="141" t="s">
        <v>58</v>
      </c>
      <c r="D23" s="141" t="s">
        <v>58</v>
      </c>
      <c r="E23" s="142" t="s">
        <v>2952</v>
      </c>
      <c r="F23" s="164" t="s">
        <v>3247</v>
      </c>
      <c r="G23" s="142" t="s">
        <v>196</v>
      </c>
      <c r="J23" s="84" t="s">
        <v>455</v>
      </c>
      <c r="K23" s="84" t="s">
        <v>456</v>
      </c>
      <c r="L23" s="84" t="str">
        <f>VLOOKUP(K23,[1]Sheet2!A$1:B$65536,2,FALSE)</f>
        <v>规范</v>
      </c>
      <c r="N23" s="165" t="s">
        <v>1203</v>
      </c>
      <c r="Q23" t="str">
        <f>VLOOKUP(N23,人员!A:D,4,FALSE)</f>
        <v>C4</v>
      </c>
      <c r="R23" t="e">
        <f>VLOOKUP(O23,人员!A:D,4,FALSE)</f>
        <v>#N/A</v>
      </c>
      <c r="S23" t="e">
        <f>VLOOKUP(P23,人员!A:D,4,FALSE)</f>
        <v>#N/A</v>
      </c>
      <c r="T23" s="84" t="str">
        <f>VLOOKUP(N23,人员!A:D,2,FALSE)</f>
        <v>机一</v>
      </c>
      <c r="U23" s="84" t="e">
        <f>VLOOKUP(O23,人员!A:D,2,FALSE)</f>
        <v>#N/A</v>
      </c>
      <c r="V23" s="84" t="e">
        <f>VLOOKUP(P23,人员!A:D,2,FALSE)</f>
        <v>#N/A</v>
      </c>
    </row>
    <row r="24" spans="1:22" s="84" customFormat="1" ht="46.8">
      <c r="A24" s="147">
        <v>23</v>
      </c>
      <c r="B24" s="150">
        <v>43385</v>
      </c>
      <c r="C24" s="141" t="s">
        <v>58</v>
      </c>
      <c r="D24" s="141" t="s">
        <v>58</v>
      </c>
      <c r="E24" s="142" t="s">
        <v>2953</v>
      </c>
      <c r="F24" s="164" t="s">
        <v>3248</v>
      </c>
      <c r="G24" s="142" t="s">
        <v>2954</v>
      </c>
      <c r="J24" s="84" t="s">
        <v>471</v>
      </c>
      <c r="K24" s="84" t="s">
        <v>681</v>
      </c>
      <c r="L24" s="84" t="s">
        <v>700</v>
      </c>
      <c r="N24" s="165" t="s">
        <v>1205</v>
      </c>
      <c r="Q24" t="str">
        <f>VLOOKUP(N24,人员!A:D,4,FALSE)</f>
        <v>C4</v>
      </c>
      <c r="R24" t="e">
        <f>VLOOKUP(O24,人员!A:D,4,FALSE)</f>
        <v>#N/A</v>
      </c>
      <c r="S24" t="e">
        <f>VLOOKUP(P24,人员!A:D,4,FALSE)</f>
        <v>#N/A</v>
      </c>
      <c r="T24" s="84" t="str">
        <f>VLOOKUP(N24,人员!A:D,2,FALSE)</f>
        <v>机三</v>
      </c>
      <c r="U24" s="84" t="e">
        <f>VLOOKUP(O24,人员!A:D,2,FALSE)</f>
        <v>#N/A</v>
      </c>
      <c r="V24" s="84" t="e">
        <f>VLOOKUP(P24,人员!A:D,2,FALSE)</f>
        <v>#N/A</v>
      </c>
    </row>
    <row r="25" spans="1:22" s="84" customFormat="1" ht="109.2">
      <c r="A25" s="147">
        <v>24</v>
      </c>
      <c r="B25" s="150">
        <v>43385</v>
      </c>
      <c r="C25" s="141" t="s">
        <v>58</v>
      </c>
      <c r="D25" s="141" t="s">
        <v>58</v>
      </c>
      <c r="E25" s="142" t="s">
        <v>2955</v>
      </c>
      <c r="F25" s="164" t="s">
        <v>3249</v>
      </c>
      <c r="G25" s="142" t="s">
        <v>2956</v>
      </c>
      <c r="J25" s="84" t="s">
        <v>453</v>
      </c>
      <c r="K25" s="84" t="s">
        <v>452</v>
      </c>
      <c r="L25" s="84" t="str">
        <f>VLOOKUP(K25,[1]Sheet2!A$1:B$65536,2,FALSE)</f>
        <v>偏差</v>
      </c>
      <c r="N25" s="165" t="s">
        <v>1240</v>
      </c>
      <c r="Q25" t="str">
        <f>VLOOKUP(N25,人员!A:D,4,FALSE)</f>
        <v>C4</v>
      </c>
      <c r="R25" t="e">
        <f>VLOOKUP(O25,人员!A:D,4,FALSE)</f>
        <v>#N/A</v>
      </c>
      <c r="S25" t="e">
        <f>VLOOKUP(P25,人员!A:D,4,FALSE)</f>
        <v>#N/A</v>
      </c>
      <c r="T25" s="84" t="str">
        <f>VLOOKUP(N25,人员!A:D,2,FALSE)</f>
        <v>机二</v>
      </c>
      <c r="U25" s="84" t="e">
        <f>VLOOKUP(O25,人员!A:D,2,FALSE)</f>
        <v>#N/A</v>
      </c>
      <c r="V25" s="84" t="e">
        <f>VLOOKUP(P25,人员!A:D,2,FALSE)</f>
        <v>#N/A</v>
      </c>
    </row>
    <row r="26" spans="1:22" s="84" customFormat="1" ht="46.8">
      <c r="A26" s="147">
        <v>25</v>
      </c>
      <c r="B26" s="150">
        <v>43385</v>
      </c>
      <c r="C26" s="141" t="s">
        <v>58</v>
      </c>
      <c r="D26" s="141" t="s">
        <v>58</v>
      </c>
      <c r="E26" s="142" t="s">
        <v>2957</v>
      </c>
      <c r="F26" s="164" t="s">
        <v>3250</v>
      </c>
      <c r="G26" s="142" t="s">
        <v>123</v>
      </c>
      <c r="J26" s="84" t="s">
        <v>470</v>
      </c>
      <c r="K26" s="84" t="s">
        <v>1886</v>
      </c>
      <c r="L26" s="84" t="str">
        <f>VLOOKUP(K26,[1]Sheet2!A$1:B$65536,2,FALSE)</f>
        <v>规范</v>
      </c>
      <c r="N26" s="165" t="s">
        <v>1260</v>
      </c>
      <c r="Q26" t="str">
        <f>VLOOKUP(N26,人员!A:D,4,FALSE)</f>
        <v>C3</v>
      </c>
      <c r="R26" t="e">
        <f>VLOOKUP(O26,人员!A:D,4,FALSE)</f>
        <v>#N/A</v>
      </c>
      <c r="S26" t="e">
        <f>VLOOKUP(P26,人员!A:D,4,FALSE)</f>
        <v>#N/A</v>
      </c>
      <c r="T26" s="84" t="str">
        <f>VLOOKUP(N26,人员!A:D,2,FALSE)</f>
        <v>机三</v>
      </c>
      <c r="U26" s="84" t="e">
        <f>VLOOKUP(O26,人员!A:D,2,FALSE)</f>
        <v>#N/A</v>
      </c>
      <c r="V26" s="84" t="e">
        <f>VLOOKUP(P26,人员!A:D,2,FALSE)</f>
        <v>#N/A</v>
      </c>
    </row>
    <row r="27" spans="1:22" s="84" customFormat="1" ht="46.8">
      <c r="A27" s="147">
        <v>26</v>
      </c>
      <c r="B27" s="150">
        <v>43385</v>
      </c>
      <c r="C27" s="141" t="s">
        <v>58</v>
      </c>
      <c r="D27" s="141" t="s">
        <v>58</v>
      </c>
      <c r="E27" s="142" t="s">
        <v>2958</v>
      </c>
      <c r="F27" s="164" t="s">
        <v>3251</v>
      </c>
      <c r="G27" s="142" t="s">
        <v>196</v>
      </c>
      <c r="J27" s="84" t="s">
        <v>477</v>
      </c>
      <c r="K27" s="84" t="s">
        <v>478</v>
      </c>
      <c r="L27" s="84" t="str">
        <f>VLOOKUP(K27,[1]Sheet2!A$1:B$65536,2,FALSE)</f>
        <v>规范</v>
      </c>
      <c r="N27" s="165" t="s">
        <v>1304</v>
      </c>
      <c r="Q27" t="str">
        <f>VLOOKUP(N27,人员!A:D,4,FALSE)</f>
        <v>C3</v>
      </c>
      <c r="R27" t="e">
        <f>VLOOKUP(O27,人员!A:D,4,FALSE)</f>
        <v>#N/A</v>
      </c>
      <c r="S27" t="e">
        <f>VLOOKUP(P27,人员!A:D,4,FALSE)</f>
        <v>#N/A</v>
      </c>
      <c r="T27" s="84" t="str">
        <f>VLOOKUP(N27,人员!A:D,2,FALSE)</f>
        <v>机一</v>
      </c>
      <c r="U27" s="84" t="e">
        <f>VLOOKUP(O27,人员!A:D,2,FALSE)</f>
        <v>#N/A</v>
      </c>
      <c r="V27" s="84" t="e">
        <f>VLOOKUP(P27,人员!A:D,2,FALSE)</f>
        <v>#N/A</v>
      </c>
    </row>
    <row r="28" spans="1:22" s="84" customFormat="1" ht="31.2">
      <c r="A28" s="147">
        <v>27</v>
      </c>
      <c r="B28" s="150">
        <v>43385</v>
      </c>
      <c r="C28" s="141" t="s">
        <v>58</v>
      </c>
      <c r="D28" s="141" t="s">
        <v>58</v>
      </c>
      <c r="E28" s="142" t="s">
        <v>324</v>
      </c>
      <c r="F28" s="164" t="s">
        <v>3252</v>
      </c>
      <c r="G28" s="142" t="s">
        <v>196</v>
      </c>
      <c r="J28" s="84" t="s">
        <v>479</v>
      </c>
      <c r="K28" s="84" t="s">
        <v>139</v>
      </c>
      <c r="L28" s="84" t="str">
        <f>VLOOKUP(K28,[1]Sheet2!A$1:B$65536,2,FALSE)</f>
        <v>偏差</v>
      </c>
      <c r="N28" s="165" t="s">
        <v>1710</v>
      </c>
      <c r="Q28" t="str">
        <f>VLOOKUP(N28,人员!A:D,4,FALSE)</f>
        <v>C5</v>
      </c>
      <c r="R28" t="e">
        <f>VLOOKUP(O28,人员!A:D,4,FALSE)</f>
        <v>#N/A</v>
      </c>
      <c r="S28" t="e">
        <f>VLOOKUP(P28,人员!A:D,4,FALSE)</f>
        <v>#N/A</v>
      </c>
      <c r="T28" s="84" t="str">
        <f>VLOOKUP(N28,人员!A:D,2,FALSE)</f>
        <v>机二</v>
      </c>
      <c r="U28" s="84" t="e">
        <f>VLOOKUP(O28,人员!A:D,2,FALSE)</f>
        <v>#N/A</v>
      </c>
      <c r="V28" s="84" t="e">
        <f>VLOOKUP(P28,人员!A:D,2,FALSE)</f>
        <v>#N/A</v>
      </c>
    </row>
    <row r="29" spans="1:22" s="84" customFormat="1" ht="31.8">
      <c r="A29" s="147">
        <v>28</v>
      </c>
      <c r="B29" s="150">
        <v>43385</v>
      </c>
      <c r="C29" s="141" t="s">
        <v>58</v>
      </c>
      <c r="D29" s="141" t="s">
        <v>58</v>
      </c>
      <c r="E29" s="142" t="s">
        <v>2959</v>
      </c>
      <c r="F29" s="164" t="s">
        <v>3253</v>
      </c>
      <c r="G29" s="142" t="s">
        <v>196</v>
      </c>
      <c r="J29" s="84" t="s">
        <v>676</v>
      </c>
      <c r="K29" s="84" t="s">
        <v>677</v>
      </c>
      <c r="L29" s="84" t="str">
        <f>VLOOKUP(K29,[1]Sheet2!A$1:B$65536,2,FALSE)</f>
        <v>偏差</v>
      </c>
      <c r="N29" s="165" t="s">
        <v>1445</v>
      </c>
      <c r="Q29" t="str">
        <f>VLOOKUP(N29,人员!A:D,4,FALSE)</f>
        <v>C5</v>
      </c>
      <c r="R29" t="e">
        <f>VLOOKUP(O29,人员!A:D,4,FALSE)</f>
        <v>#N/A</v>
      </c>
      <c r="S29" t="e">
        <f>VLOOKUP(P29,人员!A:D,4,FALSE)</f>
        <v>#N/A</v>
      </c>
      <c r="T29" s="84" t="str">
        <f>VLOOKUP(N29,人员!A:D,2,FALSE)</f>
        <v>机械师</v>
      </c>
      <c r="U29" s="84" t="e">
        <f>VLOOKUP(O29,人员!A:D,2,FALSE)</f>
        <v>#N/A</v>
      </c>
      <c r="V29" s="84" t="e">
        <f>VLOOKUP(P29,人员!A:D,2,FALSE)</f>
        <v>#N/A</v>
      </c>
    </row>
    <row r="30" spans="1:22" s="84" customFormat="1" ht="62.4">
      <c r="A30" s="147">
        <v>29</v>
      </c>
      <c r="B30" s="150">
        <v>43385</v>
      </c>
      <c r="C30" s="141" t="s">
        <v>58</v>
      </c>
      <c r="D30" s="141" t="s">
        <v>58</v>
      </c>
      <c r="E30" s="142" t="s">
        <v>2960</v>
      </c>
      <c r="F30" s="164" t="s">
        <v>3254</v>
      </c>
      <c r="G30" s="142" t="s">
        <v>196</v>
      </c>
      <c r="J30" s="84" t="s">
        <v>676</v>
      </c>
      <c r="K30" s="84" t="s">
        <v>677</v>
      </c>
      <c r="L30" s="84" t="str">
        <f>VLOOKUP(K30,[1]Sheet2!A$1:B$65536,2,FALSE)</f>
        <v>偏差</v>
      </c>
      <c r="N30" s="165" t="s">
        <v>1229</v>
      </c>
      <c r="Q30" t="str">
        <f>VLOOKUP(N30,人员!A:D,4,FALSE)</f>
        <v>C1</v>
      </c>
      <c r="R30" t="e">
        <f>VLOOKUP(O30,人员!A:D,4,FALSE)</f>
        <v>#N/A</v>
      </c>
      <c r="S30" t="e">
        <f>VLOOKUP(P30,人员!A:D,4,FALSE)</f>
        <v>#N/A</v>
      </c>
      <c r="T30" s="84" t="str">
        <f>VLOOKUP(N30,人员!A:D,2,FALSE)</f>
        <v>机一</v>
      </c>
      <c r="U30" s="84" t="e">
        <f>VLOOKUP(O30,人员!A:D,2,FALSE)</f>
        <v>#N/A</v>
      </c>
      <c r="V30" s="84" t="e">
        <f>VLOOKUP(P30,人员!A:D,2,FALSE)</f>
        <v>#N/A</v>
      </c>
    </row>
    <row r="31" spans="1:22" s="84" customFormat="1" ht="31.2">
      <c r="A31" s="147">
        <v>30</v>
      </c>
      <c r="B31" s="150">
        <v>43385</v>
      </c>
      <c r="C31" s="141" t="s">
        <v>58</v>
      </c>
      <c r="D31" s="141" t="s">
        <v>58</v>
      </c>
      <c r="E31" s="142" t="s">
        <v>1767</v>
      </c>
      <c r="F31" s="164" t="s">
        <v>3255</v>
      </c>
      <c r="G31" s="142" t="s">
        <v>123</v>
      </c>
      <c r="J31" s="84" t="s">
        <v>469</v>
      </c>
      <c r="K31" s="84" t="s">
        <v>688</v>
      </c>
      <c r="L31" s="84" t="str">
        <f>VLOOKUP(K31,[1]Sheet2!A$1:B$65536,2,FALSE)</f>
        <v>规范</v>
      </c>
      <c r="N31" s="165" t="s">
        <v>1304</v>
      </c>
      <c r="Q31" t="str">
        <f>VLOOKUP(N31,人员!A:D,4,FALSE)</f>
        <v>C3</v>
      </c>
      <c r="R31" t="e">
        <f>VLOOKUP(O31,人员!A:D,4,FALSE)</f>
        <v>#N/A</v>
      </c>
      <c r="S31" t="e">
        <f>VLOOKUP(P31,人员!A:D,4,FALSE)</f>
        <v>#N/A</v>
      </c>
      <c r="T31" s="84" t="str">
        <f>VLOOKUP(N31,人员!A:D,2,FALSE)</f>
        <v>机一</v>
      </c>
      <c r="U31" s="84" t="e">
        <f>VLOOKUP(O31,人员!A:D,2,FALSE)</f>
        <v>#N/A</v>
      </c>
      <c r="V31" s="84" t="e">
        <f>VLOOKUP(P31,人员!A:D,2,FALSE)</f>
        <v>#N/A</v>
      </c>
    </row>
    <row r="32" spans="1:22" s="84" customFormat="1" ht="31.8">
      <c r="A32" s="147">
        <v>31</v>
      </c>
      <c r="B32" s="150">
        <v>43385</v>
      </c>
      <c r="C32" s="141" t="s">
        <v>58</v>
      </c>
      <c r="D32" s="141" t="s">
        <v>58</v>
      </c>
      <c r="E32" s="142" t="s">
        <v>2961</v>
      </c>
      <c r="F32" s="164" t="s">
        <v>3256</v>
      </c>
      <c r="G32" s="142" t="s">
        <v>2962</v>
      </c>
      <c r="J32" s="84" t="s">
        <v>468</v>
      </c>
      <c r="K32" s="84" t="s">
        <v>2963</v>
      </c>
      <c r="L32" s="84" t="str">
        <f>VLOOKUP(K32,[1]Sheet2!A$1:B$65536,2,FALSE)</f>
        <v>规范</v>
      </c>
      <c r="N32" s="165" t="s">
        <v>1147</v>
      </c>
      <c r="Q32" t="str">
        <f>VLOOKUP(N32,人员!A:D,4,FALSE)</f>
        <v>C1</v>
      </c>
      <c r="R32" t="e">
        <f>VLOOKUP(O32,人员!A:D,4,FALSE)</f>
        <v>#N/A</v>
      </c>
      <c r="S32" t="e">
        <f>VLOOKUP(P32,人员!A:D,4,FALSE)</f>
        <v>#N/A</v>
      </c>
      <c r="T32" s="84" t="str">
        <f>VLOOKUP(N32,人员!A:D,2,FALSE)</f>
        <v>机械师</v>
      </c>
      <c r="U32" s="84" t="e">
        <f>VLOOKUP(O32,人员!A:D,2,FALSE)</f>
        <v>#N/A</v>
      </c>
      <c r="V32" s="84" t="e">
        <f>VLOOKUP(P32,人员!A:D,2,FALSE)</f>
        <v>#N/A</v>
      </c>
    </row>
    <row r="33" spans="1:22" s="84" customFormat="1" ht="31.2">
      <c r="A33" s="147">
        <v>32</v>
      </c>
      <c r="B33" s="150">
        <v>43385</v>
      </c>
      <c r="C33" s="141" t="s">
        <v>58</v>
      </c>
      <c r="D33" s="141" t="s">
        <v>58</v>
      </c>
      <c r="E33" s="142" t="s">
        <v>2964</v>
      </c>
      <c r="F33" s="164" t="s">
        <v>3257</v>
      </c>
      <c r="G33" s="142" t="s">
        <v>123</v>
      </c>
      <c r="J33" s="84" t="s">
        <v>479</v>
      </c>
      <c r="K33" s="84" t="s">
        <v>139</v>
      </c>
      <c r="L33" s="84" t="str">
        <f>VLOOKUP(K33,[1]Sheet2!A$1:B$65536,2,FALSE)</f>
        <v>偏差</v>
      </c>
      <c r="N33" s="165" t="s">
        <v>193</v>
      </c>
      <c r="Q33" t="str">
        <f>VLOOKUP(N33,人员!A:D,4,FALSE)</f>
        <v>C2</v>
      </c>
      <c r="R33" t="e">
        <f>VLOOKUP(O33,人员!A:D,4,FALSE)</f>
        <v>#N/A</v>
      </c>
      <c r="S33" t="e">
        <f>VLOOKUP(P33,人员!A:D,4,FALSE)</f>
        <v>#N/A</v>
      </c>
      <c r="T33" s="84" t="str">
        <f>VLOOKUP(N33,人员!A:D,2,FALSE)</f>
        <v>机械师</v>
      </c>
      <c r="U33" s="84" t="e">
        <f>VLOOKUP(O33,人员!A:D,2,FALSE)</f>
        <v>#N/A</v>
      </c>
      <c r="V33" s="84" t="e">
        <f>VLOOKUP(P33,人员!A:D,2,FALSE)</f>
        <v>#N/A</v>
      </c>
    </row>
    <row r="34" spans="1:22" s="84" customFormat="1" ht="46.8">
      <c r="A34" s="147">
        <v>33</v>
      </c>
      <c r="B34" s="150">
        <v>43385</v>
      </c>
      <c r="C34" s="141" t="s">
        <v>58</v>
      </c>
      <c r="D34" s="141" t="s">
        <v>58</v>
      </c>
      <c r="E34" s="142" t="s">
        <v>2965</v>
      </c>
      <c r="F34" s="164" t="s">
        <v>3258</v>
      </c>
      <c r="G34" s="142" t="s">
        <v>196</v>
      </c>
      <c r="J34" s="84" t="s">
        <v>471</v>
      </c>
      <c r="K34" s="84" t="s">
        <v>681</v>
      </c>
      <c r="L34" s="84" t="str">
        <f>VLOOKUP(K34,[1]Sheet2!A$1:B$65536,2,FALSE)</f>
        <v>偏差</v>
      </c>
      <c r="N34" s="165" t="s">
        <v>1267</v>
      </c>
      <c r="Q34" t="str">
        <f>VLOOKUP(N34,人员!A:D,4,FALSE)</f>
        <v>C2</v>
      </c>
      <c r="R34" t="e">
        <f>VLOOKUP(O34,人员!A:D,4,FALSE)</f>
        <v>#N/A</v>
      </c>
      <c r="S34" t="e">
        <f>VLOOKUP(P34,人员!A:D,4,FALSE)</f>
        <v>#N/A</v>
      </c>
      <c r="T34" s="84" t="str">
        <f>VLOOKUP(N34,人员!A:D,2,FALSE)</f>
        <v>机一</v>
      </c>
      <c r="U34" s="84" t="e">
        <f>VLOOKUP(O34,人员!A:D,2,FALSE)</f>
        <v>#N/A</v>
      </c>
      <c r="V34" s="84" t="e">
        <f>VLOOKUP(P34,人员!A:D,2,FALSE)</f>
        <v>#N/A</v>
      </c>
    </row>
    <row r="35" spans="1:22" s="84" customFormat="1" ht="46.8">
      <c r="A35" s="147">
        <v>34</v>
      </c>
      <c r="B35" s="150">
        <v>43385</v>
      </c>
      <c r="C35" s="141" t="s">
        <v>58</v>
      </c>
      <c r="D35" s="141" t="s">
        <v>58</v>
      </c>
      <c r="E35" s="142" t="s">
        <v>2966</v>
      </c>
      <c r="F35" s="164" t="s">
        <v>3259</v>
      </c>
      <c r="G35" s="142" t="s">
        <v>1030</v>
      </c>
      <c r="J35" s="84" t="s">
        <v>470</v>
      </c>
      <c r="K35" s="84" t="s">
        <v>2967</v>
      </c>
      <c r="L35" s="84" t="str">
        <f>VLOOKUP(K35,[1]Sheet2!A$1:B$65536,2,FALSE)</f>
        <v>偏差</v>
      </c>
      <c r="N35" s="165" t="s">
        <v>1210</v>
      </c>
      <c r="Q35" t="str">
        <f>VLOOKUP(N35,人员!A:D,4,FALSE)</f>
        <v>C4</v>
      </c>
      <c r="R35" t="e">
        <f>VLOOKUP(O35,人员!A:D,4,FALSE)</f>
        <v>#N/A</v>
      </c>
      <c r="S35" t="e">
        <f>VLOOKUP(P35,人员!A:D,4,FALSE)</f>
        <v>#N/A</v>
      </c>
      <c r="T35" s="84" t="str">
        <f>VLOOKUP(N35,人员!A:D,2,FALSE)</f>
        <v>机一</v>
      </c>
      <c r="U35" s="84" t="e">
        <f>VLOOKUP(O35,人员!A:D,2,FALSE)</f>
        <v>#N/A</v>
      </c>
      <c r="V35" s="84" t="e">
        <f>VLOOKUP(P35,人员!A:D,2,FALSE)</f>
        <v>#N/A</v>
      </c>
    </row>
    <row r="36" spans="1:22" s="84" customFormat="1" ht="46.8">
      <c r="A36" s="147">
        <v>35</v>
      </c>
      <c r="B36" s="150">
        <v>43385</v>
      </c>
      <c r="C36" s="141" t="s">
        <v>58</v>
      </c>
      <c r="D36" s="141" t="s">
        <v>58</v>
      </c>
      <c r="E36" s="142" t="s">
        <v>2968</v>
      </c>
      <c r="F36" s="164" t="s">
        <v>3260</v>
      </c>
      <c r="G36" s="142" t="s">
        <v>196</v>
      </c>
      <c r="J36" s="84" t="s">
        <v>508</v>
      </c>
      <c r="K36" s="84" t="s">
        <v>711</v>
      </c>
      <c r="L36" s="84" t="str">
        <f>VLOOKUP(K36,[1]Sheet2!A$1:B$65536,2,FALSE)</f>
        <v>偏差</v>
      </c>
      <c r="N36" s="165" t="s">
        <v>1243</v>
      </c>
      <c r="Q36" t="str">
        <f>VLOOKUP(N36,人员!A:D,4,FALSE)</f>
        <v>C5</v>
      </c>
      <c r="R36" t="e">
        <f>VLOOKUP(O36,人员!A:D,4,FALSE)</f>
        <v>#N/A</v>
      </c>
      <c r="S36" t="e">
        <f>VLOOKUP(P36,人员!A:D,4,FALSE)</f>
        <v>#N/A</v>
      </c>
      <c r="T36" s="84" t="str">
        <f>VLOOKUP(N36,人员!A:D,2,FALSE)</f>
        <v>机械师</v>
      </c>
      <c r="U36" s="84" t="e">
        <f>VLOOKUP(O36,人员!A:D,2,FALSE)</f>
        <v>#N/A</v>
      </c>
      <c r="V36" s="84" t="e">
        <f>VLOOKUP(P36,人员!A:D,2,FALSE)</f>
        <v>#N/A</v>
      </c>
    </row>
    <row r="37" spans="1:22" s="84" customFormat="1" ht="31.2">
      <c r="A37" s="147">
        <v>36</v>
      </c>
      <c r="B37" s="150">
        <v>43385</v>
      </c>
      <c r="C37" s="141" t="s">
        <v>58</v>
      </c>
      <c r="D37" s="141" t="s">
        <v>58</v>
      </c>
      <c r="E37" s="142" t="s">
        <v>2969</v>
      </c>
      <c r="F37" s="164" t="s">
        <v>3261</v>
      </c>
      <c r="G37" s="142" t="s">
        <v>196</v>
      </c>
      <c r="J37" s="84" t="s">
        <v>479</v>
      </c>
      <c r="K37" s="84" t="s">
        <v>139</v>
      </c>
      <c r="L37" s="84" t="str">
        <f>VLOOKUP(K37,[1]Sheet2!A$1:B$65536,2,FALSE)</f>
        <v>偏差</v>
      </c>
      <c r="N37" s="165" t="s">
        <v>1267</v>
      </c>
      <c r="Q37" t="str">
        <f>VLOOKUP(N37,人员!A:D,4,FALSE)</f>
        <v>C2</v>
      </c>
      <c r="R37" t="e">
        <f>VLOOKUP(O37,人员!A:D,4,FALSE)</f>
        <v>#N/A</v>
      </c>
      <c r="S37" t="e">
        <f>VLOOKUP(P37,人员!A:D,4,FALSE)</f>
        <v>#N/A</v>
      </c>
      <c r="T37" s="84" t="str">
        <f>VLOOKUP(N37,人员!A:D,2,FALSE)</f>
        <v>机一</v>
      </c>
      <c r="U37" s="84" t="e">
        <f>VLOOKUP(O37,人员!A:D,2,FALSE)</f>
        <v>#N/A</v>
      </c>
      <c r="V37" s="84" t="e">
        <f>VLOOKUP(P37,人员!A:D,2,FALSE)</f>
        <v>#N/A</v>
      </c>
    </row>
    <row r="38" spans="1:22" s="84" customFormat="1" ht="46.8">
      <c r="A38" s="147">
        <v>37</v>
      </c>
      <c r="B38" s="150">
        <v>43385</v>
      </c>
      <c r="C38" s="141" t="s">
        <v>58</v>
      </c>
      <c r="D38" s="141" t="s">
        <v>58</v>
      </c>
      <c r="E38" s="142" t="s">
        <v>2970</v>
      </c>
      <c r="F38" s="164" t="s">
        <v>3262</v>
      </c>
      <c r="G38" s="142" t="s">
        <v>196</v>
      </c>
      <c r="J38" s="84" t="s">
        <v>455</v>
      </c>
      <c r="K38" s="84" t="s">
        <v>1641</v>
      </c>
      <c r="L38" s="84" t="str">
        <f>VLOOKUP(K38,[1]Sheet2!A$1:B$65536,2,FALSE)</f>
        <v>偏差</v>
      </c>
      <c r="N38" s="165" t="s">
        <v>3263</v>
      </c>
      <c r="Q38" t="e">
        <f>VLOOKUP(N38,人员!A:D,4,FALSE)</f>
        <v>#N/A</v>
      </c>
      <c r="R38" t="e">
        <f>VLOOKUP(O38,人员!A:D,4,FALSE)</f>
        <v>#N/A</v>
      </c>
      <c r="S38" t="e">
        <f>VLOOKUP(P38,人员!A:D,4,FALSE)</f>
        <v>#N/A</v>
      </c>
      <c r="T38" s="84" t="e">
        <f>VLOOKUP(N38,人员!A:D,2,FALSE)</f>
        <v>#N/A</v>
      </c>
      <c r="U38" s="84" t="e">
        <f>VLOOKUP(O38,人员!A:D,2,FALSE)</f>
        <v>#N/A</v>
      </c>
      <c r="V38" s="84" t="e">
        <f>VLOOKUP(P38,人员!A:D,2,FALSE)</f>
        <v>#N/A</v>
      </c>
    </row>
    <row r="39" spans="1:22" s="84" customFormat="1" ht="62.4">
      <c r="A39" s="147">
        <v>38</v>
      </c>
      <c r="B39" s="150">
        <v>43385</v>
      </c>
      <c r="C39" s="141" t="s">
        <v>58</v>
      </c>
      <c r="D39" s="141" t="s">
        <v>58</v>
      </c>
      <c r="E39" s="142" t="s">
        <v>2971</v>
      </c>
      <c r="F39" s="164" t="s">
        <v>3264</v>
      </c>
      <c r="G39" s="142" t="s">
        <v>2902</v>
      </c>
      <c r="J39" s="84" t="s">
        <v>505</v>
      </c>
      <c r="K39" s="84" t="s">
        <v>687</v>
      </c>
      <c r="L39" s="84" t="str">
        <f>VLOOKUP(K39,[1]Sheet2!A$1:B$65536,2,FALSE)</f>
        <v>偏差</v>
      </c>
      <c r="N39" s="165" t="s">
        <v>809</v>
      </c>
      <c r="Q39" t="str">
        <f>VLOOKUP(N39,人员!A:D,4,FALSE)</f>
        <v>C4</v>
      </c>
      <c r="R39" t="e">
        <f>VLOOKUP(O39,人员!A:D,4,FALSE)</f>
        <v>#N/A</v>
      </c>
      <c r="S39" t="e">
        <f>VLOOKUP(P39,人员!A:D,4,FALSE)</f>
        <v>#N/A</v>
      </c>
      <c r="T39" s="84" t="str">
        <f>VLOOKUP(N39,人员!A:D,2,FALSE)</f>
        <v>机械师</v>
      </c>
      <c r="U39" s="84" t="e">
        <f>VLOOKUP(O39,人员!A:D,2,FALSE)</f>
        <v>#N/A</v>
      </c>
      <c r="V39" s="84" t="e">
        <f>VLOOKUP(P39,人员!A:D,2,FALSE)</f>
        <v>#N/A</v>
      </c>
    </row>
    <row r="40" spans="1:22" s="84" customFormat="1" ht="31.8">
      <c r="A40" s="147">
        <v>39</v>
      </c>
      <c r="B40" s="150">
        <v>43386</v>
      </c>
      <c r="C40" s="141" t="s">
        <v>10</v>
      </c>
      <c r="D40" s="141" t="s">
        <v>10</v>
      </c>
      <c r="E40" s="142" t="s">
        <v>2748</v>
      </c>
      <c r="F40" s="143" t="s">
        <v>2749</v>
      </c>
      <c r="G40" s="142" t="s">
        <v>13</v>
      </c>
      <c r="J40" s="84" t="s">
        <v>524</v>
      </c>
      <c r="L40" s="84" t="e">
        <f>VLOOKUP(K40,[1]Sheet2!A$1:B$65536,2,FALSE)</f>
        <v>#N/A</v>
      </c>
      <c r="N40" s="165" t="s">
        <v>3238</v>
      </c>
      <c r="Q40" t="e">
        <f>VLOOKUP(N40,人员!A:D,4,FALSE)</f>
        <v>#N/A</v>
      </c>
      <c r="R40" t="e">
        <f>VLOOKUP(O40,人员!A:D,4,FALSE)</f>
        <v>#N/A</v>
      </c>
      <c r="S40" t="e">
        <f>VLOOKUP(P40,人员!A:D,4,FALSE)</f>
        <v>#N/A</v>
      </c>
      <c r="T40" s="84" t="e">
        <f>VLOOKUP(N40,人员!A:D,2,FALSE)</f>
        <v>#N/A</v>
      </c>
      <c r="U40" s="84" t="e">
        <f>VLOOKUP(O40,人员!A:D,2,FALSE)</f>
        <v>#N/A</v>
      </c>
      <c r="V40" s="84" t="e">
        <f>VLOOKUP(P40,人员!A:D,2,FALSE)</f>
        <v>#N/A</v>
      </c>
    </row>
    <row r="41" spans="1:22" s="84" customFormat="1" ht="31.2">
      <c r="A41" s="147">
        <v>40</v>
      </c>
      <c r="B41" s="150">
        <v>43386</v>
      </c>
      <c r="C41" s="141" t="s">
        <v>10</v>
      </c>
      <c r="D41" s="141" t="s">
        <v>10</v>
      </c>
      <c r="E41" s="142" t="s">
        <v>2750</v>
      </c>
      <c r="F41" s="143" t="s">
        <v>2751</v>
      </c>
      <c r="G41" s="142" t="s">
        <v>2752</v>
      </c>
      <c r="J41" s="84" t="s">
        <v>491</v>
      </c>
      <c r="K41" s="84" t="s">
        <v>492</v>
      </c>
      <c r="L41" s="84" t="str">
        <f>VLOOKUP(K41,[1]Sheet2!A$1:B$65536,2,FALSE)</f>
        <v>规范</v>
      </c>
      <c r="N41" s="165" t="s">
        <v>3238</v>
      </c>
      <c r="Q41" t="e">
        <f>VLOOKUP(N41,人员!A:D,4,FALSE)</f>
        <v>#N/A</v>
      </c>
      <c r="R41" t="e">
        <f>VLOOKUP(O41,人员!A:D,4,FALSE)</f>
        <v>#N/A</v>
      </c>
      <c r="S41" t="e">
        <f>VLOOKUP(P41,人员!A:D,4,FALSE)</f>
        <v>#N/A</v>
      </c>
      <c r="T41" s="84" t="e">
        <f>VLOOKUP(N41,人员!A:D,2,FALSE)</f>
        <v>#N/A</v>
      </c>
      <c r="U41" s="84" t="e">
        <f>VLOOKUP(O41,人员!A:D,2,FALSE)</f>
        <v>#N/A</v>
      </c>
      <c r="V41" s="84" t="e">
        <f>VLOOKUP(P41,人员!A:D,2,FALSE)</f>
        <v>#N/A</v>
      </c>
    </row>
    <row r="42" spans="1:22" s="84" customFormat="1" ht="46.8">
      <c r="A42" s="147">
        <v>41</v>
      </c>
      <c r="B42" s="150">
        <v>43386</v>
      </c>
      <c r="C42" s="141" t="s">
        <v>10</v>
      </c>
      <c r="D42" s="141" t="s">
        <v>10</v>
      </c>
      <c r="E42" s="142" t="s">
        <v>2753</v>
      </c>
      <c r="F42" s="143" t="s">
        <v>2754</v>
      </c>
      <c r="G42" s="142" t="s">
        <v>2755</v>
      </c>
      <c r="J42" s="84" t="s">
        <v>459</v>
      </c>
      <c r="K42" s="84" t="s">
        <v>972</v>
      </c>
      <c r="L42" s="84" t="str">
        <f>VLOOKUP(K42,[1]Sheet2!A$1:B$65536,2,FALSE)</f>
        <v>偏差</v>
      </c>
      <c r="N42" s="165" t="s">
        <v>3238</v>
      </c>
      <c r="Q42" t="e">
        <f>VLOOKUP(N42,人员!A:D,4,FALSE)</f>
        <v>#N/A</v>
      </c>
      <c r="R42" t="e">
        <f>VLOOKUP(O42,人员!A:D,4,FALSE)</f>
        <v>#N/A</v>
      </c>
      <c r="S42" t="e">
        <f>VLOOKUP(P42,人员!A:D,4,FALSE)</f>
        <v>#N/A</v>
      </c>
      <c r="T42" s="84" t="e">
        <f>VLOOKUP(N42,人员!A:D,2,FALSE)</f>
        <v>#N/A</v>
      </c>
      <c r="U42" s="84" t="e">
        <f>VLOOKUP(O42,人员!A:D,2,FALSE)</f>
        <v>#N/A</v>
      </c>
      <c r="V42" s="84" t="e">
        <f>VLOOKUP(P42,人员!A:D,2,FALSE)</f>
        <v>#N/A</v>
      </c>
    </row>
    <row r="43" spans="1:22" s="84" customFormat="1" ht="46.8">
      <c r="A43" s="147">
        <v>42</v>
      </c>
      <c r="B43" s="150">
        <v>43386</v>
      </c>
      <c r="C43" s="141" t="s">
        <v>10</v>
      </c>
      <c r="D43" s="141" t="s">
        <v>10</v>
      </c>
      <c r="E43" s="142" t="s">
        <v>2756</v>
      </c>
      <c r="F43" s="143" t="s">
        <v>2757</v>
      </c>
      <c r="G43" s="142" t="s">
        <v>2758</v>
      </c>
      <c r="J43" s="84" t="s">
        <v>524</v>
      </c>
      <c r="L43" s="84" t="e">
        <f>VLOOKUP(K43,[1]Sheet2!A$1:B$65536,2,FALSE)</f>
        <v>#N/A</v>
      </c>
      <c r="M43" s="145"/>
      <c r="N43" s="165" t="s">
        <v>3238</v>
      </c>
      <c r="Q43" t="e">
        <f>VLOOKUP(N43,人员!A:D,4,FALSE)</f>
        <v>#N/A</v>
      </c>
      <c r="R43" t="e">
        <f>VLOOKUP(O43,人员!A:D,4,FALSE)</f>
        <v>#N/A</v>
      </c>
      <c r="S43" t="e">
        <f>VLOOKUP(P43,人员!A:D,4,FALSE)</f>
        <v>#N/A</v>
      </c>
      <c r="T43" s="84" t="e">
        <f>VLOOKUP(N43,人员!A:D,2,FALSE)</f>
        <v>#N/A</v>
      </c>
      <c r="U43" s="84" t="e">
        <f>VLOOKUP(O43,人员!A:D,2,FALSE)</f>
        <v>#N/A</v>
      </c>
      <c r="V43" s="84" t="e">
        <f>VLOOKUP(P43,人员!A:D,2,FALSE)</f>
        <v>#N/A</v>
      </c>
    </row>
    <row r="44" spans="1:22" s="84" customFormat="1" ht="31.8">
      <c r="A44" s="147">
        <v>43</v>
      </c>
      <c r="B44" s="150">
        <v>43386</v>
      </c>
      <c r="C44" s="141" t="s">
        <v>10</v>
      </c>
      <c r="D44" s="141" t="s">
        <v>10</v>
      </c>
      <c r="E44" s="142" t="s">
        <v>2759</v>
      </c>
      <c r="F44" s="143" t="s">
        <v>2760</v>
      </c>
      <c r="G44" s="142" t="s">
        <v>2761</v>
      </c>
      <c r="J44" s="84" t="s">
        <v>524</v>
      </c>
      <c r="L44" s="84" t="e">
        <f>VLOOKUP(K44,[1]Sheet2!A$1:B$65536,2,FALSE)</f>
        <v>#N/A</v>
      </c>
      <c r="N44" s="165" t="s">
        <v>3238</v>
      </c>
      <c r="Q44" t="e">
        <f>VLOOKUP(N44,人员!A:D,4,FALSE)</f>
        <v>#N/A</v>
      </c>
      <c r="R44" t="e">
        <f>VLOOKUP(O44,人员!A:D,4,FALSE)</f>
        <v>#N/A</v>
      </c>
      <c r="S44" t="e">
        <f>VLOOKUP(P44,人员!A:D,4,FALSE)</f>
        <v>#N/A</v>
      </c>
      <c r="T44" s="84" t="e">
        <f>VLOOKUP(N44,人员!A:D,2,FALSE)</f>
        <v>#N/A</v>
      </c>
      <c r="U44" s="84" t="e">
        <f>VLOOKUP(O44,人员!A:D,2,FALSE)</f>
        <v>#N/A</v>
      </c>
      <c r="V44" s="84" t="e">
        <f>VLOOKUP(P44,人员!A:D,2,FALSE)</f>
        <v>#N/A</v>
      </c>
    </row>
    <row r="45" spans="1:22" s="84" customFormat="1" ht="31.8">
      <c r="A45" s="147">
        <v>44</v>
      </c>
      <c r="B45" s="150">
        <v>43386</v>
      </c>
      <c r="C45" s="141" t="s">
        <v>10</v>
      </c>
      <c r="D45" s="141" t="s">
        <v>10</v>
      </c>
      <c r="E45" s="142" t="s">
        <v>2762</v>
      </c>
      <c r="F45" s="143" t="s">
        <v>2763</v>
      </c>
      <c r="G45" s="142" t="s">
        <v>2405</v>
      </c>
      <c r="J45" s="84" t="s">
        <v>470</v>
      </c>
      <c r="K45" s="84" t="s">
        <v>449</v>
      </c>
      <c r="L45" s="84" t="str">
        <f>VLOOKUP(K45,[1]Sheet2!A$1:B$65536,2,FALSE)</f>
        <v>偏差</v>
      </c>
      <c r="N45" s="165" t="s">
        <v>3238</v>
      </c>
      <c r="Q45" t="e">
        <f>VLOOKUP(N45,人员!A:D,4,FALSE)</f>
        <v>#N/A</v>
      </c>
      <c r="R45" t="e">
        <f>VLOOKUP(O45,人员!A:D,4,FALSE)</f>
        <v>#N/A</v>
      </c>
      <c r="S45" t="e">
        <f>VLOOKUP(P45,人员!A:D,4,FALSE)</f>
        <v>#N/A</v>
      </c>
      <c r="T45" s="84" t="e">
        <f>VLOOKUP(N45,人员!A:D,2,FALSE)</f>
        <v>#N/A</v>
      </c>
      <c r="U45" s="84" t="e">
        <f>VLOOKUP(O45,人员!A:D,2,FALSE)</f>
        <v>#N/A</v>
      </c>
      <c r="V45" s="84" t="e">
        <f>VLOOKUP(P45,人员!A:D,2,FALSE)</f>
        <v>#N/A</v>
      </c>
    </row>
    <row r="46" spans="1:22" s="84" customFormat="1" ht="31.8">
      <c r="A46" s="147">
        <v>45</v>
      </c>
      <c r="B46" s="150">
        <v>43386</v>
      </c>
      <c r="C46" s="141" t="s">
        <v>10</v>
      </c>
      <c r="D46" s="141" t="s">
        <v>10</v>
      </c>
      <c r="E46" s="142" t="s">
        <v>2764</v>
      </c>
      <c r="F46" s="143" t="s">
        <v>2765</v>
      </c>
      <c r="G46" s="142" t="s">
        <v>2766</v>
      </c>
      <c r="J46" s="84" t="s">
        <v>521</v>
      </c>
      <c r="K46" s="84" t="s">
        <v>2033</v>
      </c>
      <c r="L46" s="84" t="str">
        <f>VLOOKUP(K46,[1]Sheet2!A$1:B$65536,2,FALSE)</f>
        <v>偏差</v>
      </c>
      <c r="N46" s="165" t="s">
        <v>3238</v>
      </c>
      <c r="Q46" t="e">
        <f>VLOOKUP(N46,人员!A:D,4,FALSE)</f>
        <v>#N/A</v>
      </c>
      <c r="R46" t="e">
        <f>VLOOKUP(O46,人员!A:D,4,FALSE)</f>
        <v>#N/A</v>
      </c>
      <c r="S46" t="e">
        <f>VLOOKUP(P46,人员!A:D,4,FALSE)</f>
        <v>#N/A</v>
      </c>
      <c r="T46" s="84" t="e">
        <f>VLOOKUP(N46,人员!A:D,2,FALSE)</f>
        <v>#N/A</v>
      </c>
      <c r="U46" s="84" t="e">
        <f>VLOOKUP(O46,人员!A:D,2,FALSE)</f>
        <v>#N/A</v>
      </c>
      <c r="V46" s="84" t="e">
        <f>VLOOKUP(P46,人员!A:D,2,FALSE)</f>
        <v>#N/A</v>
      </c>
    </row>
    <row r="47" spans="1:22" s="84" customFormat="1" ht="31.2">
      <c r="A47" s="147">
        <v>46</v>
      </c>
      <c r="B47" s="150">
        <v>43386</v>
      </c>
      <c r="C47" s="141" t="s">
        <v>10</v>
      </c>
      <c r="D47" s="141" t="s">
        <v>10</v>
      </c>
      <c r="E47" s="142" t="s">
        <v>2767</v>
      </c>
      <c r="F47" s="143" t="s">
        <v>2768</v>
      </c>
      <c r="G47" s="142" t="s">
        <v>2769</v>
      </c>
      <c r="J47" s="84" t="s">
        <v>513</v>
      </c>
      <c r="K47" s="84" t="s">
        <v>681</v>
      </c>
      <c r="L47" s="84" t="str">
        <f>VLOOKUP(K47,[1]Sheet2!A$1:B$65536,2,FALSE)</f>
        <v>偏差</v>
      </c>
      <c r="N47" s="165" t="s">
        <v>3238</v>
      </c>
      <c r="Q47" t="e">
        <f>VLOOKUP(N47,人员!A:D,4,FALSE)</f>
        <v>#N/A</v>
      </c>
      <c r="R47" t="e">
        <f>VLOOKUP(O47,人员!A:D,4,FALSE)</f>
        <v>#N/A</v>
      </c>
      <c r="S47" t="e">
        <f>VLOOKUP(P47,人员!A:D,4,FALSE)</f>
        <v>#N/A</v>
      </c>
      <c r="T47" s="84" t="e">
        <f>VLOOKUP(N47,人员!A:D,2,FALSE)</f>
        <v>#N/A</v>
      </c>
      <c r="U47" s="84" t="e">
        <f>VLOOKUP(O47,人员!A:D,2,FALSE)</f>
        <v>#N/A</v>
      </c>
      <c r="V47" s="84" t="e">
        <f>VLOOKUP(P47,人员!A:D,2,FALSE)</f>
        <v>#N/A</v>
      </c>
    </row>
    <row r="48" spans="1:22" s="84" customFormat="1" ht="31.2">
      <c r="A48" s="147">
        <v>47</v>
      </c>
      <c r="B48" s="150">
        <v>43386</v>
      </c>
      <c r="C48" s="141" t="s">
        <v>10</v>
      </c>
      <c r="D48" s="141" t="s">
        <v>10</v>
      </c>
      <c r="E48" s="142" t="s">
        <v>2770</v>
      </c>
      <c r="F48" s="143" t="s">
        <v>2771</v>
      </c>
      <c r="G48" s="142" t="s">
        <v>13</v>
      </c>
      <c r="J48" s="84" t="s">
        <v>524</v>
      </c>
      <c r="L48" s="84" t="e">
        <f>VLOOKUP(K48,[1]Sheet2!A$1:B$65536,2,FALSE)</f>
        <v>#N/A</v>
      </c>
      <c r="N48" s="165" t="s">
        <v>3238</v>
      </c>
      <c r="Q48" t="e">
        <f>VLOOKUP(N48,人员!A:D,4,FALSE)</f>
        <v>#N/A</v>
      </c>
      <c r="R48" t="e">
        <f>VLOOKUP(O48,人员!A:D,4,FALSE)</f>
        <v>#N/A</v>
      </c>
      <c r="S48" t="e">
        <f>VLOOKUP(P48,人员!A:D,4,FALSE)</f>
        <v>#N/A</v>
      </c>
      <c r="T48" s="84" t="e">
        <f>VLOOKUP(N48,人员!A:D,2,FALSE)</f>
        <v>#N/A</v>
      </c>
      <c r="U48" s="84" t="e">
        <f>VLOOKUP(O48,人员!A:D,2,FALSE)</f>
        <v>#N/A</v>
      </c>
      <c r="V48" s="84" t="e">
        <f>VLOOKUP(P48,人员!A:D,2,FALSE)</f>
        <v>#N/A</v>
      </c>
    </row>
    <row r="49" spans="1:22" s="84" customFormat="1" ht="31.8">
      <c r="A49" s="147">
        <v>48</v>
      </c>
      <c r="B49" s="150">
        <v>43386</v>
      </c>
      <c r="C49" s="141" t="s">
        <v>10</v>
      </c>
      <c r="D49" s="141" t="s">
        <v>10</v>
      </c>
      <c r="E49" s="142" t="s">
        <v>2772</v>
      </c>
      <c r="F49" s="143" t="s">
        <v>2773</v>
      </c>
      <c r="G49" s="142" t="s">
        <v>2774</v>
      </c>
      <c r="J49" s="84" t="s">
        <v>524</v>
      </c>
      <c r="L49" s="84" t="e">
        <f>VLOOKUP(K49,[1]Sheet2!A$1:B$65536,2,FALSE)</f>
        <v>#N/A</v>
      </c>
      <c r="N49" s="165" t="s">
        <v>3238</v>
      </c>
      <c r="Q49" t="e">
        <f>VLOOKUP(N49,人员!A:D,4,FALSE)</f>
        <v>#N/A</v>
      </c>
      <c r="R49" t="e">
        <f>VLOOKUP(O49,人员!A:D,4,FALSE)</f>
        <v>#N/A</v>
      </c>
      <c r="S49" t="e">
        <f>VLOOKUP(P49,人员!A:D,4,FALSE)</f>
        <v>#N/A</v>
      </c>
      <c r="T49" s="84" t="e">
        <f>VLOOKUP(N49,人员!A:D,2,FALSE)</f>
        <v>#N/A</v>
      </c>
      <c r="U49" s="84" t="e">
        <f>VLOOKUP(O49,人员!A:D,2,FALSE)</f>
        <v>#N/A</v>
      </c>
      <c r="V49" s="84" t="e">
        <f>VLOOKUP(P49,人员!A:D,2,FALSE)</f>
        <v>#N/A</v>
      </c>
    </row>
    <row r="50" spans="1:22" s="84" customFormat="1" ht="31.2">
      <c r="A50" s="147">
        <v>49</v>
      </c>
      <c r="B50" s="150">
        <v>43386</v>
      </c>
      <c r="C50" s="141" t="s">
        <v>10</v>
      </c>
      <c r="D50" s="141" t="s">
        <v>10</v>
      </c>
      <c r="E50" s="142" t="s">
        <v>2775</v>
      </c>
      <c r="F50" s="143" t="s">
        <v>2776</v>
      </c>
      <c r="G50" s="142" t="s">
        <v>2777</v>
      </c>
      <c r="J50" s="84" t="s">
        <v>524</v>
      </c>
      <c r="L50" s="84" t="e">
        <f>VLOOKUP(K50,[1]Sheet2!A$1:B$65536,2,FALSE)</f>
        <v>#N/A</v>
      </c>
      <c r="N50" s="165" t="s">
        <v>3238</v>
      </c>
      <c r="Q50" t="e">
        <f>VLOOKUP(N50,人员!A:D,4,FALSE)</f>
        <v>#N/A</v>
      </c>
      <c r="R50" t="e">
        <f>VLOOKUP(O50,人员!A:D,4,FALSE)</f>
        <v>#N/A</v>
      </c>
      <c r="S50" t="e">
        <f>VLOOKUP(P50,人员!A:D,4,FALSE)</f>
        <v>#N/A</v>
      </c>
      <c r="T50" s="84" t="e">
        <f>VLOOKUP(N50,人员!A:D,2,FALSE)</f>
        <v>#N/A</v>
      </c>
      <c r="U50" s="84" t="e">
        <f>VLOOKUP(O50,人员!A:D,2,FALSE)</f>
        <v>#N/A</v>
      </c>
      <c r="V50" s="84" t="e">
        <f>VLOOKUP(P50,人员!A:D,2,FALSE)</f>
        <v>#N/A</v>
      </c>
    </row>
    <row r="51" spans="1:22" s="84" customFormat="1" ht="31.8">
      <c r="A51" s="147">
        <v>50</v>
      </c>
      <c r="B51" s="150">
        <v>43386</v>
      </c>
      <c r="C51" s="141" t="s">
        <v>10</v>
      </c>
      <c r="D51" s="141" t="s">
        <v>10</v>
      </c>
      <c r="E51" s="142" t="s">
        <v>2778</v>
      </c>
      <c r="F51" s="143" t="s">
        <v>2779</v>
      </c>
      <c r="G51" s="142" t="s">
        <v>285</v>
      </c>
      <c r="J51" s="84" t="s">
        <v>524</v>
      </c>
      <c r="L51" s="84" t="e">
        <f>VLOOKUP(K51,[1]Sheet2!A$1:B$65536,2,FALSE)</f>
        <v>#N/A</v>
      </c>
      <c r="N51" s="165" t="s">
        <v>3238</v>
      </c>
      <c r="Q51" t="e">
        <f>VLOOKUP(N51,人员!A:D,4,FALSE)</f>
        <v>#N/A</v>
      </c>
      <c r="R51" t="e">
        <f>VLOOKUP(O51,人员!A:D,4,FALSE)</f>
        <v>#N/A</v>
      </c>
      <c r="S51" t="e">
        <f>VLOOKUP(P51,人员!A:D,4,FALSE)</f>
        <v>#N/A</v>
      </c>
      <c r="T51" s="84" t="e">
        <f>VLOOKUP(N51,人员!A:D,2,FALSE)</f>
        <v>#N/A</v>
      </c>
      <c r="U51" s="84" t="e">
        <f>VLOOKUP(O51,人员!A:D,2,FALSE)</f>
        <v>#N/A</v>
      </c>
      <c r="V51" s="84" t="e">
        <f>VLOOKUP(P51,人员!A:D,2,FALSE)</f>
        <v>#N/A</v>
      </c>
    </row>
    <row r="52" spans="1:22" s="84" customFormat="1" ht="31.2">
      <c r="A52" s="147">
        <v>51</v>
      </c>
      <c r="B52" s="150">
        <v>43386</v>
      </c>
      <c r="C52" s="141" t="s">
        <v>146</v>
      </c>
      <c r="D52" s="141" t="s">
        <v>146</v>
      </c>
      <c r="E52" s="142" t="s">
        <v>3015</v>
      </c>
      <c r="F52" s="143" t="s">
        <v>3016</v>
      </c>
      <c r="G52" s="142" t="s">
        <v>3017</v>
      </c>
      <c r="J52" s="84" t="s">
        <v>471</v>
      </c>
      <c r="K52" s="84" t="s">
        <v>449</v>
      </c>
      <c r="L52" s="84" t="str">
        <f>VLOOKUP(K52,[1]Sheet2!A$1:B$65536,2,FALSE)</f>
        <v>偏差</v>
      </c>
      <c r="N52" s="165" t="s">
        <v>3238</v>
      </c>
      <c r="Q52" t="e">
        <f>VLOOKUP(N52,人员!A:D,4,FALSE)</f>
        <v>#N/A</v>
      </c>
      <c r="R52" t="e">
        <f>VLOOKUP(O52,人员!A:D,4,FALSE)</f>
        <v>#N/A</v>
      </c>
      <c r="S52" t="e">
        <f>VLOOKUP(P52,人员!A:D,4,FALSE)</f>
        <v>#N/A</v>
      </c>
      <c r="T52" s="84" t="e">
        <f>VLOOKUP(N52,人员!A:D,2,FALSE)</f>
        <v>#N/A</v>
      </c>
      <c r="U52" s="84" t="e">
        <f>VLOOKUP(O52,人员!A:D,2,FALSE)</f>
        <v>#N/A</v>
      </c>
      <c r="V52" s="84" t="e">
        <f>VLOOKUP(P52,人员!A:D,2,FALSE)</f>
        <v>#N/A</v>
      </c>
    </row>
    <row r="53" spans="1:22" s="84" customFormat="1" ht="31.8">
      <c r="A53" s="147">
        <v>52</v>
      </c>
      <c r="B53" s="150">
        <v>43386</v>
      </c>
      <c r="C53" s="141" t="s">
        <v>146</v>
      </c>
      <c r="D53" s="141" t="s">
        <v>146</v>
      </c>
      <c r="E53" s="142" t="s">
        <v>3018</v>
      </c>
      <c r="F53" s="143" t="s">
        <v>3019</v>
      </c>
      <c r="G53" s="142" t="s">
        <v>3020</v>
      </c>
      <c r="J53" s="84" t="s">
        <v>464</v>
      </c>
      <c r="K53" s="84" t="s">
        <v>686</v>
      </c>
      <c r="L53" s="84" t="str">
        <f>VLOOKUP(K53,[1]Sheet2!A$1:B$65536,2,FALSE)</f>
        <v>规范</v>
      </c>
      <c r="N53" s="165" t="s">
        <v>3238</v>
      </c>
      <c r="Q53" t="e">
        <f>VLOOKUP(N53,人员!A:D,4,FALSE)</f>
        <v>#N/A</v>
      </c>
      <c r="R53" t="e">
        <f>VLOOKUP(O53,人员!A:D,4,FALSE)</f>
        <v>#N/A</v>
      </c>
      <c r="S53" t="e">
        <f>VLOOKUP(P53,人员!A:D,4,FALSE)</f>
        <v>#N/A</v>
      </c>
      <c r="T53" s="84" t="e">
        <f>VLOOKUP(N53,人员!A:D,2,FALSE)</f>
        <v>#N/A</v>
      </c>
      <c r="U53" s="84" t="e">
        <f>VLOOKUP(O53,人员!A:D,2,FALSE)</f>
        <v>#N/A</v>
      </c>
      <c r="V53" s="84" t="e">
        <f>VLOOKUP(P53,人员!A:D,2,FALSE)</f>
        <v>#N/A</v>
      </c>
    </row>
    <row r="54" spans="1:22" s="84" customFormat="1" ht="31.8">
      <c r="A54" s="147">
        <v>53</v>
      </c>
      <c r="B54" s="150">
        <v>43386</v>
      </c>
      <c r="C54" s="141" t="s">
        <v>146</v>
      </c>
      <c r="D54" s="141" t="s">
        <v>146</v>
      </c>
      <c r="E54" s="142" t="s">
        <v>3021</v>
      </c>
      <c r="F54" s="143" t="s">
        <v>3022</v>
      </c>
      <c r="G54" s="142" t="s">
        <v>3023</v>
      </c>
      <c r="J54" s="84" t="s">
        <v>518</v>
      </c>
      <c r="K54" s="84" t="s">
        <v>1893</v>
      </c>
      <c r="L54" s="84" t="str">
        <f>VLOOKUP(K54,[1]Sheet2!A$1:B$65536,2,FALSE)</f>
        <v>规范</v>
      </c>
      <c r="N54" s="165" t="s">
        <v>3238</v>
      </c>
      <c r="Q54" t="e">
        <f>VLOOKUP(N54,人员!A:D,4,FALSE)</f>
        <v>#N/A</v>
      </c>
      <c r="R54" t="e">
        <f>VLOOKUP(O54,人员!A:D,4,FALSE)</f>
        <v>#N/A</v>
      </c>
      <c r="S54" t="e">
        <f>VLOOKUP(P54,人员!A:D,4,FALSE)</f>
        <v>#N/A</v>
      </c>
      <c r="T54" s="84" t="e">
        <f>VLOOKUP(N54,人员!A:D,2,FALSE)</f>
        <v>#N/A</v>
      </c>
      <c r="U54" s="84" t="e">
        <f>VLOOKUP(O54,人员!A:D,2,FALSE)</f>
        <v>#N/A</v>
      </c>
      <c r="V54" s="84" t="e">
        <f>VLOOKUP(P54,人员!A:D,2,FALSE)</f>
        <v>#N/A</v>
      </c>
    </row>
    <row r="55" spans="1:22" s="84" customFormat="1" ht="47.4">
      <c r="A55" s="147">
        <v>54</v>
      </c>
      <c r="B55" s="150">
        <v>43386</v>
      </c>
      <c r="C55" s="141" t="s">
        <v>146</v>
      </c>
      <c r="D55" s="141" t="s">
        <v>146</v>
      </c>
      <c r="E55" s="142" t="s">
        <v>3024</v>
      </c>
      <c r="F55" s="143" t="s">
        <v>3025</v>
      </c>
      <c r="G55" s="142" t="s">
        <v>3026</v>
      </c>
      <c r="J55" s="84" t="s">
        <v>676</v>
      </c>
      <c r="K55" s="84" t="s">
        <v>677</v>
      </c>
      <c r="L55" s="84" t="str">
        <f>VLOOKUP(K55,[1]Sheet2!A$1:B$65536,2,FALSE)</f>
        <v>偏差</v>
      </c>
      <c r="N55" s="165" t="s">
        <v>3238</v>
      </c>
      <c r="Q55" t="e">
        <f>VLOOKUP(N55,人员!A:D,4,FALSE)</f>
        <v>#N/A</v>
      </c>
      <c r="R55" t="e">
        <f>VLOOKUP(O55,人员!A:D,4,FALSE)</f>
        <v>#N/A</v>
      </c>
      <c r="S55" t="e">
        <f>VLOOKUP(P55,人员!A:D,4,FALSE)</f>
        <v>#N/A</v>
      </c>
      <c r="T55" s="84" t="e">
        <f>VLOOKUP(N55,人员!A:D,2,FALSE)</f>
        <v>#N/A</v>
      </c>
      <c r="U55" s="84" t="e">
        <f>VLOOKUP(O55,人员!A:D,2,FALSE)</f>
        <v>#N/A</v>
      </c>
      <c r="V55" s="84" t="e">
        <f>VLOOKUP(P55,人员!A:D,2,FALSE)</f>
        <v>#N/A</v>
      </c>
    </row>
    <row r="56" spans="1:22" s="84" customFormat="1" ht="31.8">
      <c r="A56" s="147">
        <v>55</v>
      </c>
      <c r="B56" s="150">
        <v>43386</v>
      </c>
      <c r="C56" s="141" t="s">
        <v>146</v>
      </c>
      <c r="D56" s="141" t="s">
        <v>146</v>
      </c>
      <c r="E56" s="142" t="s">
        <v>110</v>
      </c>
      <c r="F56" s="143" t="s">
        <v>3027</v>
      </c>
      <c r="G56" s="142" t="s">
        <v>3028</v>
      </c>
      <c r="J56" s="84" t="s">
        <v>521</v>
      </c>
      <c r="K56" s="84" t="s">
        <v>1718</v>
      </c>
      <c r="L56" s="84" t="str">
        <f>VLOOKUP(K56,[1]Sheet2!A$1:B$65536,2,FALSE)</f>
        <v>偏差</v>
      </c>
      <c r="N56" s="165" t="s">
        <v>3238</v>
      </c>
      <c r="Q56" t="e">
        <f>VLOOKUP(N56,人员!A:D,4,FALSE)</f>
        <v>#N/A</v>
      </c>
      <c r="R56" t="e">
        <f>VLOOKUP(O56,人员!A:D,4,FALSE)</f>
        <v>#N/A</v>
      </c>
      <c r="S56" t="e">
        <f>VLOOKUP(P56,人员!A:D,4,FALSE)</f>
        <v>#N/A</v>
      </c>
      <c r="T56" s="84" t="e">
        <f>VLOOKUP(N56,人员!A:D,2,FALSE)</f>
        <v>#N/A</v>
      </c>
      <c r="U56" s="84" t="e">
        <f>VLOOKUP(O56,人员!A:D,2,FALSE)</f>
        <v>#N/A</v>
      </c>
      <c r="V56" s="84" t="e">
        <f>VLOOKUP(P56,人员!A:D,2,FALSE)</f>
        <v>#N/A</v>
      </c>
    </row>
    <row r="57" spans="1:22" s="84" customFormat="1" ht="46.8">
      <c r="A57" s="147">
        <v>56</v>
      </c>
      <c r="B57" s="150">
        <v>43386</v>
      </c>
      <c r="C57" s="141" t="s">
        <v>146</v>
      </c>
      <c r="D57" s="141" t="s">
        <v>146</v>
      </c>
      <c r="E57" s="142" t="s">
        <v>3029</v>
      </c>
      <c r="F57" s="164" t="s">
        <v>3265</v>
      </c>
      <c r="G57" s="142" t="s">
        <v>3030</v>
      </c>
      <c r="J57" s="84" t="s">
        <v>671</v>
      </c>
      <c r="K57" s="84" t="s">
        <v>717</v>
      </c>
      <c r="L57" s="84" t="str">
        <f>VLOOKUP(K57,[1]Sheet2!A$1:B$65536,2,FALSE)</f>
        <v>规范</v>
      </c>
      <c r="N57" s="165" t="s">
        <v>1407</v>
      </c>
      <c r="O57" s="165" t="s">
        <v>3266</v>
      </c>
      <c r="Q57" t="e">
        <f>VLOOKUP(N57,人员!A:D,4,FALSE)</f>
        <v>#N/A</v>
      </c>
      <c r="R57" t="str">
        <f>VLOOKUP(O57,人员!A:D,4,FALSE)</f>
        <v>D6</v>
      </c>
      <c r="S57" t="e">
        <f>VLOOKUP(P57,人员!A:D,4,FALSE)</f>
        <v>#N/A</v>
      </c>
      <c r="T57" s="84" t="e">
        <f>VLOOKUP(N57,人员!A:D,2,FALSE)</f>
        <v>#N/A</v>
      </c>
      <c r="U57" s="84" t="str">
        <f>VLOOKUP(O57,人员!A:D,2,FALSE)</f>
        <v>学员</v>
      </c>
      <c r="V57" s="84" t="e">
        <f>VLOOKUP(P57,人员!A:D,2,FALSE)</f>
        <v>#N/A</v>
      </c>
    </row>
    <row r="58" spans="1:22" s="84" customFormat="1" ht="62.4">
      <c r="A58" s="147">
        <v>57</v>
      </c>
      <c r="B58" s="150">
        <v>43386</v>
      </c>
      <c r="C58" s="141" t="s">
        <v>146</v>
      </c>
      <c r="D58" s="141" t="s">
        <v>146</v>
      </c>
      <c r="E58" s="142" t="s">
        <v>3031</v>
      </c>
      <c r="F58" s="164" t="s">
        <v>3268</v>
      </c>
      <c r="G58" s="142" t="s">
        <v>3032</v>
      </c>
      <c r="J58" s="84" t="s">
        <v>481</v>
      </c>
      <c r="K58" s="84" t="s">
        <v>482</v>
      </c>
      <c r="L58" s="84" t="str">
        <f>VLOOKUP(K58,[1]Sheet2!A$1:B$65536,2,FALSE)</f>
        <v>偏差</v>
      </c>
      <c r="N58" s="165" t="s">
        <v>1396</v>
      </c>
      <c r="O58" s="165" t="s">
        <v>1563</v>
      </c>
      <c r="Q58" t="str">
        <f>VLOOKUP(N58,人员!A:D,4,FALSE)</f>
        <v>D5</v>
      </c>
      <c r="R58" t="str">
        <f>VLOOKUP(O58,人员!A:D,4,FALSE)</f>
        <v>D5</v>
      </c>
      <c r="S58" t="e">
        <f>VLOOKUP(P58,人员!A:D,4,FALSE)</f>
        <v>#N/A</v>
      </c>
      <c r="T58" s="84" t="str">
        <f>VLOOKUP(N58,人员!A:D,2,FALSE)</f>
        <v>机一</v>
      </c>
      <c r="U58" s="84" t="str">
        <f>VLOOKUP(O58,人员!A:D,2,FALSE)</f>
        <v>学员</v>
      </c>
      <c r="V58" s="84" t="e">
        <f>VLOOKUP(P58,人员!A:D,2,FALSE)</f>
        <v>#N/A</v>
      </c>
    </row>
    <row r="59" spans="1:22" s="84" customFormat="1" ht="47.4">
      <c r="A59" s="147">
        <v>58</v>
      </c>
      <c r="B59" s="150">
        <v>43386</v>
      </c>
      <c r="C59" s="141" t="s">
        <v>146</v>
      </c>
      <c r="D59" s="141" t="s">
        <v>146</v>
      </c>
      <c r="E59" s="142" t="s">
        <v>945</v>
      </c>
      <c r="F59" s="143" t="s">
        <v>3033</v>
      </c>
      <c r="G59" s="142" t="s">
        <v>3034</v>
      </c>
      <c r="J59" s="84" t="s">
        <v>459</v>
      </c>
      <c r="K59" s="84" t="s">
        <v>461</v>
      </c>
      <c r="L59" s="84" t="str">
        <f>VLOOKUP(K59,[1]Sheet2!A$1:B$65536,2,FALSE)</f>
        <v>偏差</v>
      </c>
      <c r="N59" s="165" t="s">
        <v>3238</v>
      </c>
      <c r="Q59" t="e">
        <f>VLOOKUP(N59,人员!A:D,4,FALSE)</f>
        <v>#N/A</v>
      </c>
      <c r="R59" t="e">
        <f>VLOOKUP(O59,人员!A:D,4,FALSE)</f>
        <v>#N/A</v>
      </c>
      <c r="S59" t="e">
        <f>VLOOKUP(P59,人员!A:D,4,FALSE)</f>
        <v>#N/A</v>
      </c>
      <c r="T59" s="84" t="e">
        <f>VLOOKUP(N59,人员!A:D,2,FALSE)</f>
        <v>#N/A</v>
      </c>
      <c r="U59" s="84" t="e">
        <f>VLOOKUP(O59,人员!A:D,2,FALSE)</f>
        <v>#N/A</v>
      </c>
      <c r="V59" s="84" t="e">
        <f>VLOOKUP(P59,人员!A:D,2,FALSE)</f>
        <v>#N/A</v>
      </c>
    </row>
    <row r="60" spans="1:22" s="84" customFormat="1" ht="47.4">
      <c r="A60" s="147">
        <v>59</v>
      </c>
      <c r="B60" s="150">
        <v>43386</v>
      </c>
      <c r="C60" s="141" t="s">
        <v>146</v>
      </c>
      <c r="D60" s="141" t="s">
        <v>146</v>
      </c>
      <c r="E60" s="142" t="s">
        <v>3035</v>
      </c>
      <c r="F60" s="143" t="s">
        <v>3036</v>
      </c>
      <c r="G60" s="142" t="s">
        <v>3037</v>
      </c>
      <c r="J60" s="84" t="s">
        <v>494</v>
      </c>
      <c r="K60" s="84" t="s">
        <v>466</v>
      </c>
      <c r="L60" s="84" t="str">
        <f>VLOOKUP(K60,[1]Sheet2!A$1:B$65536,2,FALSE)</f>
        <v>偏差</v>
      </c>
      <c r="N60" s="165" t="s">
        <v>3238</v>
      </c>
      <c r="Q60" t="e">
        <f>VLOOKUP(N60,人员!A:D,4,FALSE)</f>
        <v>#N/A</v>
      </c>
      <c r="R60" t="e">
        <f>VLOOKUP(O60,人员!A:D,4,FALSE)</f>
        <v>#N/A</v>
      </c>
      <c r="S60" t="e">
        <f>VLOOKUP(P60,人员!A:D,4,FALSE)</f>
        <v>#N/A</v>
      </c>
      <c r="T60" s="84" t="e">
        <f>VLOOKUP(N60,人员!A:D,2,FALSE)</f>
        <v>#N/A</v>
      </c>
      <c r="U60" s="84" t="e">
        <f>VLOOKUP(O60,人员!A:D,2,FALSE)</f>
        <v>#N/A</v>
      </c>
      <c r="V60" s="84" t="e">
        <f>VLOOKUP(P60,人员!A:D,2,FALSE)</f>
        <v>#N/A</v>
      </c>
    </row>
    <row r="61" spans="1:22" s="84" customFormat="1" ht="47.4">
      <c r="A61" s="147">
        <v>60</v>
      </c>
      <c r="B61" s="150">
        <v>43386</v>
      </c>
      <c r="C61" s="141" t="s">
        <v>146</v>
      </c>
      <c r="D61" s="141" t="s">
        <v>146</v>
      </c>
      <c r="E61" s="142" t="s">
        <v>3038</v>
      </c>
      <c r="F61" s="143" t="s">
        <v>3039</v>
      </c>
      <c r="G61" s="142" t="s">
        <v>3040</v>
      </c>
      <c r="J61" s="84" t="s">
        <v>508</v>
      </c>
      <c r="K61" s="84" t="s">
        <v>693</v>
      </c>
      <c r="L61" s="84" t="str">
        <f>VLOOKUP(K61,[1]Sheet2!A$1:B$65536,2,FALSE)</f>
        <v>偏差</v>
      </c>
      <c r="N61" s="165" t="s">
        <v>3238</v>
      </c>
      <c r="Q61" t="e">
        <f>VLOOKUP(N61,人员!A:D,4,FALSE)</f>
        <v>#N/A</v>
      </c>
      <c r="R61" t="e">
        <f>VLOOKUP(O61,人员!A:D,4,FALSE)</f>
        <v>#N/A</v>
      </c>
      <c r="S61" t="e">
        <f>VLOOKUP(P61,人员!A:D,4,FALSE)</f>
        <v>#N/A</v>
      </c>
      <c r="T61" s="84" t="e">
        <f>VLOOKUP(N61,人员!A:D,2,FALSE)</f>
        <v>#N/A</v>
      </c>
      <c r="U61" s="84" t="e">
        <f>VLOOKUP(O61,人员!A:D,2,FALSE)</f>
        <v>#N/A</v>
      </c>
      <c r="V61" s="84" t="e">
        <f>VLOOKUP(P61,人员!A:D,2,FALSE)</f>
        <v>#N/A</v>
      </c>
    </row>
    <row r="62" spans="1:22" s="84" customFormat="1" ht="47.4">
      <c r="A62" s="147">
        <v>61</v>
      </c>
      <c r="B62" s="150">
        <v>43386</v>
      </c>
      <c r="C62" s="141" t="s">
        <v>146</v>
      </c>
      <c r="D62" s="141" t="s">
        <v>146</v>
      </c>
      <c r="E62" s="142" t="s">
        <v>2987</v>
      </c>
      <c r="F62" s="143" t="s">
        <v>3041</v>
      </c>
      <c r="G62" s="142" t="s">
        <v>3042</v>
      </c>
      <c r="J62" s="84" t="s">
        <v>516</v>
      </c>
      <c r="K62" s="84" t="s">
        <v>683</v>
      </c>
      <c r="L62" s="84" t="str">
        <f>VLOOKUP(K62,[1]Sheet2!A$1:B$65536,2,FALSE)</f>
        <v>偏差</v>
      </c>
      <c r="N62" s="165" t="s">
        <v>3238</v>
      </c>
      <c r="Q62" t="e">
        <f>VLOOKUP(N62,人员!A:D,4,FALSE)</f>
        <v>#N/A</v>
      </c>
      <c r="R62" t="e">
        <f>VLOOKUP(O62,人员!A:D,4,FALSE)</f>
        <v>#N/A</v>
      </c>
      <c r="S62" t="e">
        <f>VLOOKUP(P62,人员!A:D,4,FALSE)</f>
        <v>#N/A</v>
      </c>
      <c r="T62" s="84" t="e">
        <f>VLOOKUP(N62,人员!A:D,2,FALSE)</f>
        <v>#N/A</v>
      </c>
      <c r="U62" s="84" t="e">
        <f>VLOOKUP(O62,人员!A:D,2,FALSE)</f>
        <v>#N/A</v>
      </c>
      <c r="V62" s="84" t="e">
        <f>VLOOKUP(P62,人员!A:D,2,FALSE)</f>
        <v>#N/A</v>
      </c>
    </row>
    <row r="63" spans="1:22" s="84" customFormat="1" ht="46.8">
      <c r="A63" s="147">
        <v>62</v>
      </c>
      <c r="B63" s="150">
        <v>43391</v>
      </c>
      <c r="C63" s="141" t="s">
        <v>58</v>
      </c>
      <c r="D63" s="141" t="s">
        <v>58</v>
      </c>
      <c r="E63" s="142" t="s">
        <v>2941</v>
      </c>
      <c r="F63" s="164" t="s">
        <v>3269</v>
      </c>
      <c r="G63" s="142" t="s">
        <v>196</v>
      </c>
      <c r="J63" s="84" t="s">
        <v>471</v>
      </c>
      <c r="K63" s="84" t="s">
        <v>687</v>
      </c>
      <c r="L63" s="84" t="str">
        <f>VLOOKUP(K63,[1]Sheet2!A$1:B$65536,2,FALSE)</f>
        <v>偏差</v>
      </c>
      <c r="N63" s="165" t="s">
        <v>1516</v>
      </c>
      <c r="Q63" t="str">
        <f>VLOOKUP(N63,人员!A:D,4,FALSE)</f>
        <v>C6</v>
      </c>
      <c r="R63" t="e">
        <f>VLOOKUP(O63,人员!A:D,4,FALSE)</f>
        <v>#N/A</v>
      </c>
      <c r="S63" t="e">
        <f>VLOOKUP(P63,人员!A:D,4,FALSE)</f>
        <v>#N/A</v>
      </c>
      <c r="T63" s="84" t="str">
        <f>VLOOKUP(N63,人员!A:D,2,FALSE)</f>
        <v>机一</v>
      </c>
      <c r="U63" s="84" t="e">
        <f>VLOOKUP(O63,人员!A:D,2,FALSE)</f>
        <v>#N/A</v>
      </c>
      <c r="V63" s="84" t="e">
        <f>VLOOKUP(P63,人员!A:D,2,FALSE)</f>
        <v>#N/A</v>
      </c>
    </row>
    <row r="64" spans="1:22" s="84" customFormat="1" ht="34.200000000000003" customHeight="1">
      <c r="A64" s="147">
        <v>63</v>
      </c>
      <c r="B64" s="150">
        <v>43391</v>
      </c>
      <c r="C64" s="141" t="s">
        <v>58</v>
      </c>
      <c r="D64" s="141" t="s">
        <v>58</v>
      </c>
      <c r="E64" s="142" t="s">
        <v>2942</v>
      </c>
      <c r="F64" s="164" t="s">
        <v>3270</v>
      </c>
      <c r="G64" s="142" t="s">
        <v>196</v>
      </c>
      <c r="J64" s="84" t="s">
        <v>471</v>
      </c>
      <c r="K64" s="84" t="s">
        <v>449</v>
      </c>
      <c r="L64" s="84" t="str">
        <f>VLOOKUP(K64,[1]Sheet2!A$1:B$65536,2,FALSE)</f>
        <v>偏差</v>
      </c>
      <c r="N64" s="165" t="s">
        <v>1469</v>
      </c>
      <c r="Q64" t="str">
        <f>VLOOKUP(N64,人员!A:D,4,FALSE)</f>
        <v>C1</v>
      </c>
      <c r="R64" t="e">
        <f>VLOOKUP(O64,人员!A:D,4,FALSE)</f>
        <v>#N/A</v>
      </c>
      <c r="S64" t="e">
        <f>VLOOKUP(P64,人员!A:D,4,FALSE)</f>
        <v>#N/A</v>
      </c>
      <c r="T64" s="84" t="str">
        <f>VLOOKUP(N64,人员!A:D,2,FALSE)</f>
        <v>机三</v>
      </c>
      <c r="U64" s="84" t="e">
        <f>VLOOKUP(O64,人员!A:D,2,FALSE)</f>
        <v>#N/A</v>
      </c>
      <c r="V64" s="84" t="e">
        <f>VLOOKUP(P64,人员!A:D,2,FALSE)</f>
        <v>#N/A</v>
      </c>
    </row>
    <row r="65" spans="1:22" s="84" customFormat="1" ht="31.8">
      <c r="A65" s="147">
        <v>64</v>
      </c>
      <c r="B65" s="150">
        <v>43391</v>
      </c>
      <c r="C65" s="141" t="s">
        <v>58</v>
      </c>
      <c r="D65" s="141" t="s">
        <v>58</v>
      </c>
      <c r="E65" s="142" t="s">
        <v>2943</v>
      </c>
      <c r="F65" s="164" t="s">
        <v>3271</v>
      </c>
      <c r="G65" s="142" t="s">
        <v>196</v>
      </c>
      <c r="J65" s="84" t="s">
        <v>479</v>
      </c>
      <c r="K65" s="84" t="s">
        <v>139</v>
      </c>
      <c r="L65" s="84" t="str">
        <f>VLOOKUP(K65,[1]Sheet2!A$1:B$65536,2,FALSE)</f>
        <v>偏差</v>
      </c>
      <c r="N65" s="165" t="s">
        <v>1260</v>
      </c>
      <c r="Q65" t="str">
        <f>VLOOKUP(N65,人员!A:D,4,FALSE)</f>
        <v>C3</v>
      </c>
      <c r="R65" t="e">
        <f>VLOOKUP(O65,人员!A:D,4,FALSE)</f>
        <v>#N/A</v>
      </c>
      <c r="S65" t="e">
        <f>VLOOKUP(P65,人员!A:D,4,FALSE)</f>
        <v>#N/A</v>
      </c>
      <c r="T65" s="84" t="str">
        <f>VLOOKUP(N65,人员!A:D,2,FALSE)</f>
        <v>机三</v>
      </c>
      <c r="U65" s="84" t="e">
        <f>VLOOKUP(O65,人员!A:D,2,FALSE)</f>
        <v>#N/A</v>
      </c>
      <c r="V65" s="84" t="e">
        <f>VLOOKUP(P65,人员!A:D,2,FALSE)</f>
        <v>#N/A</v>
      </c>
    </row>
    <row r="66" spans="1:22" s="84" customFormat="1" ht="46.8">
      <c r="A66" s="147">
        <v>65</v>
      </c>
      <c r="B66" s="150">
        <v>43391</v>
      </c>
      <c r="C66" s="141" t="s">
        <v>58</v>
      </c>
      <c r="D66" s="141" t="s">
        <v>58</v>
      </c>
      <c r="E66" s="142" t="s">
        <v>2944</v>
      </c>
      <c r="F66" s="164" t="s">
        <v>3272</v>
      </c>
      <c r="G66" s="142" t="s">
        <v>196</v>
      </c>
      <c r="J66" s="84" t="s">
        <v>505</v>
      </c>
      <c r="K66" s="84" t="s">
        <v>687</v>
      </c>
      <c r="L66" s="84" t="str">
        <f>VLOOKUP(K66,[1]Sheet2!A$1:B$65536,2,FALSE)</f>
        <v>偏差</v>
      </c>
      <c r="N66" s="165" t="s">
        <v>1492</v>
      </c>
      <c r="Q66" t="str">
        <f>VLOOKUP(N66,人员!A:D,4,FALSE)</f>
        <v>C1</v>
      </c>
      <c r="R66" t="e">
        <f>VLOOKUP(O66,人员!A:D,4,FALSE)</f>
        <v>#N/A</v>
      </c>
      <c r="S66" t="e">
        <f>VLOOKUP(P66,人员!A:D,4,FALSE)</f>
        <v>#N/A</v>
      </c>
      <c r="T66" s="84" t="str">
        <f>VLOOKUP(N66,人员!A:D,2,FALSE)</f>
        <v>机二</v>
      </c>
      <c r="U66" s="84" t="e">
        <f>VLOOKUP(O66,人员!A:D,2,FALSE)</f>
        <v>#N/A</v>
      </c>
      <c r="V66" s="84" t="e">
        <f>VLOOKUP(P66,人员!A:D,2,FALSE)</f>
        <v>#N/A</v>
      </c>
    </row>
    <row r="67" spans="1:22" s="84" customFormat="1" ht="46.8">
      <c r="A67" s="147">
        <v>66</v>
      </c>
      <c r="B67" s="150">
        <v>43391</v>
      </c>
      <c r="C67" s="141" t="s">
        <v>58</v>
      </c>
      <c r="D67" s="141" t="s">
        <v>58</v>
      </c>
      <c r="E67" s="142" t="s">
        <v>2945</v>
      </c>
      <c r="F67" s="164" t="s">
        <v>3273</v>
      </c>
      <c r="G67" s="142" t="s">
        <v>196</v>
      </c>
      <c r="J67" s="84" t="s">
        <v>471</v>
      </c>
      <c r="K67" s="84" t="s">
        <v>688</v>
      </c>
      <c r="L67" s="84" t="str">
        <f>VLOOKUP(K67,[1]Sheet2!A$1:B$65536,2,FALSE)</f>
        <v>规范</v>
      </c>
      <c r="N67" s="165" t="s">
        <v>124</v>
      </c>
      <c r="Q67" t="str">
        <f>VLOOKUP(N67,人员!A:D,4,FALSE)</f>
        <v>C5</v>
      </c>
      <c r="R67" t="e">
        <f>VLOOKUP(O67,人员!A:D,4,FALSE)</f>
        <v>#N/A</v>
      </c>
      <c r="S67" t="e">
        <f>VLOOKUP(P67,人员!A:D,4,FALSE)</f>
        <v>#N/A</v>
      </c>
      <c r="T67" s="84" t="str">
        <f>VLOOKUP(N67,人员!A:D,2,FALSE)</f>
        <v>放行</v>
      </c>
      <c r="U67" s="84" t="e">
        <f>VLOOKUP(O67,人员!A:D,2,FALSE)</f>
        <v>#N/A</v>
      </c>
      <c r="V67" s="84" t="e">
        <f>VLOOKUP(P67,人员!A:D,2,FALSE)</f>
        <v>#N/A</v>
      </c>
    </row>
    <row r="68" spans="1:22" s="84" customFormat="1" ht="46.8">
      <c r="A68" s="147">
        <v>67</v>
      </c>
      <c r="B68" s="150">
        <v>43391</v>
      </c>
      <c r="C68" s="141" t="s">
        <v>58</v>
      </c>
      <c r="D68" s="141" t="s">
        <v>58</v>
      </c>
      <c r="E68" s="142" t="s">
        <v>2946</v>
      </c>
      <c r="F68" s="164" t="s">
        <v>3274</v>
      </c>
      <c r="G68" s="142" t="s">
        <v>196</v>
      </c>
      <c r="J68" s="84" t="s">
        <v>676</v>
      </c>
      <c r="K68" s="84" t="s">
        <v>677</v>
      </c>
      <c r="L68" s="84" t="str">
        <f>VLOOKUP(K68,[1]Sheet2!A$1:B$65536,2,FALSE)</f>
        <v>偏差</v>
      </c>
      <c r="N68" s="165" t="s">
        <v>1475</v>
      </c>
      <c r="Q68" t="e">
        <f>VLOOKUP(N68,人员!A:D,4,FALSE)</f>
        <v>#N/A</v>
      </c>
      <c r="R68" t="e">
        <f>VLOOKUP(O68,人员!A:D,4,FALSE)</f>
        <v>#N/A</v>
      </c>
      <c r="S68" t="e">
        <f>VLOOKUP(P68,人员!A:D,4,FALSE)</f>
        <v>#N/A</v>
      </c>
      <c r="T68" s="84" t="e">
        <f>VLOOKUP(N68,人员!A:D,2,FALSE)</f>
        <v>#N/A</v>
      </c>
      <c r="U68" s="84" t="e">
        <f>VLOOKUP(O68,人员!A:D,2,FALSE)</f>
        <v>#N/A</v>
      </c>
      <c r="V68" s="84" t="e">
        <f>VLOOKUP(P68,人员!A:D,2,FALSE)</f>
        <v>#N/A</v>
      </c>
    </row>
    <row r="69" spans="1:22" s="84" customFormat="1" ht="46.8">
      <c r="A69" s="147">
        <v>68</v>
      </c>
      <c r="B69" s="150">
        <v>43391</v>
      </c>
      <c r="C69" s="141" t="s">
        <v>58</v>
      </c>
      <c r="D69" s="141" t="s">
        <v>58</v>
      </c>
      <c r="E69" s="142" t="s">
        <v>2947</v>
      </c>
      <c r="F69" s="164" t="s">
        <v>3275</v>
      </c>
      <c r="G69" s="142" t="s">
        <v>196</v>
      </c>
      <c r="J69" s="84" t="s">
        <v>671</v>
      </c>
      <c r="K69" s="84" t="s">
        <v>674</v>
      </c>
      <c r="L69" s="84" t="str">
        <f>VLOOKUP(K69,[1]Sheet2!A$1:B$65536,2,FALSE)</f>
        <v>规范</v>
      </c>
      <c r="N69" s="165" t="s">
        <v>1267</v>
      </c>
      <c r="Q69" t="str">
        <f>VLOOKUP(N69,人员!A:D,4,FALSE)</f>
        <v>C2</v>
      </c>
      <c r="R69" t="e">
        <f>VLOOKUP(O69,人员!A:D,4,FALSE)</f>
        <v>#N/A</v>
      </c>
      <c r="S69" t="e">
        <f>VLOOKUP(P69,人员!A:D,4,FALSE)</f>
        <v>#N/A</v>
      </c>
      <c r="T69" s="84" t="str">
        <f>VLOOKUP(N69,人员!A:D,2,FALSE)</f>
        <v>机一</v>
      </c>
      <c r="U69" s="84" t="e">
        <f>VLOOKUP(O69,人员!A:D,2,FALSE)</f>
        <v>#N/A</v>
      </c>
      <c r="V69" s="84" t="e">
        <f>VLOOKUP(P69,人员!A:D,2,FALSE)</f>
        <v>#N/A</v>
      </c>
    </row>
    <row r="70" spans="1:22" s="84" customFormat="1" ht="31.2">
      <c r="A70" s="147">
        <v>69</v>
      </c>
      <c r="B70" s="150">
        <v>43391</v>
      </c>
      <c r="C70" s="141" t="s">
        <v>58</v>
      </c>
      <c r="D70" s="141" t="s">
        <v>58</v>
      </c>
      <c r="E70" s="142" t="s">
        <v>2948</v>
      </c>
      <c r="F70" s="164" t="s">
        <v>3276</v>
      </c>
      <c r="G70" s="142" t="s">
        <v>196</v>
      </c>
      <c r="J70" s="84" t="s">
        <v>464</v>
      </c>
      <c r="K70" s="84" t="s">
        <v>465</v>
      </c>
      <c r="L70" s="84" t="str">
        <f>VLOOKUP(K70,[1]Sheet2!A$1:B$65536,2,FALSE)</f>
        <v>偏差</v>
      </c>
      <c r="N70" s="165" t="s">
        <v>1229</v>
      </c>
      <c r="Q70" t="str">
        <f>VLOOKUP(N70,人员!A:D,4,FALSE)</f>
        <v>C1</v>
      </c>
      <c r="R70" t="e">
        <f>VLOOKUP(O70,人员!A:D,4,FALSE)</f>
        <v>#N/A</v>
      </c>
      <c r="S70" t="e">
        <f>VLOOKUP(P70,人员!A:D,4,FALSE)</f>
        <v>#N/A</v>
      </c>
      <c r="T70" s="84" t="str">
        <f>VLOOKUP(N70,人员!A:D,2,FALSE)</f>
        <v>机一</v>
      </c>
      <c r="U70" s="84" t="e">
        <f>VLOOKUP(O70,人员!A:D,2,FALSE)</f>
        <v>#N/A</v>
      </c>
      <c r="V70" s="84" t="e">
        <f>VLOOKUP(P70,人员!A:D,2,FALSE)</f>
        <v>#N/A</v>
      </c>
    </row>
    <row r="71" spans="1:22" s="84" customFormat="1" ht="47.4">
      <c r="A71" s="147">
        <v>70</v>
      </c>
      <c r="B71" s="150">
        <v>43392</v>
      </c>
      <c r="C71" s="141" t="s">
        <v>45</v>
      </c>
      <c r="D71" s="141" t="s">
        <v>45</v>
      </c>
      <c r="E71" s="142" t="s">
        <v>2836</v>
      </c>
      <c r="F71" s="143" t="s">
        <v>2837</v>
      </c>
      <c r="G71" s="142" t="s">
        <v>2838</v>
      </c>
      <c r="J71" s="84" t="s">
        <v>671</v>
      </c>
      <c r="K71" s="84" t="s">
        <v>717</v>
      </c>
      <c r="L71" s="84" t="str">
        <f>VLOOKUP(K71,[1]Sheet2!A$1:B$65536,2,FALSE)</f>
        <v>规范</v>
      </c>
      <c r="N71" s="165" t="s">
        <v>3238</v>
      </c>
      <c r="Q71" t="e">
        <f>VLOOKUP(N71,人员!A:D,4,FALSE)</f>
        <v>#N/A</v>
      </c>
      <c r="R71" t="e">
        <f>VLOOKUP(O71,人员!A:D,4,FALSE)</f>
        <v>#N/A</v>
      </c>
      <c r="S71" t="e">
        <f>VLOOKUP(P71,人员!A:D,4,FALSE)</f>
        <v>#N/A</v>
      </c>
      <c r="T71" s="84" t="e">
        <f>VLOOKUP(N71,人员!A:D,2,FALSE)</f>
        <v>#N/A</v>
      </c>
      <c r="U71" s="84" t="e">
        <f>VLOOKUP(O71,人员!A:D,2,FALSE)</f>
        <v>#N/A</v>
      </c>
      <c r="V71" s="84" t="e">
        <f>VLOOKUP(P71,人员!A:D,2,FALSE)</f>
        <v>#N/A</v>
      </c>
    </row>
    <row r="72" spans="1:22" s="84" customFormat="1" ht="31.2">
      <c r="A72" s="147">
        <v>71</v>
      </c>
      <c r="B72" s="150">
        <v>43392</v>
      </c>
      <c r="C72" s="141" t="s">
        <v>45</v>
      </c>
      <c r="D72" s="141" t="s">
        <v>260</v>
      </c>
      <c r="E72" s="142" t="s">
        <v>2839</v>
      </c>
      <c r="F72" s="143" t="s">
        <v>2840</v>
      </c>
      <c r="G72" s="142"/>
      <c r="J72" s="84" t="s">
        <v>493</v>
      </c>
      <c r="K72" s="84" t="s">
        <v>2070</v>
      </c>
      <c r="L72" s="84" t="str">
        <f>VLOOKUP(K72,[1]Sheet2!A$1:B$65536,2,FALSE)</f>
        <v>偏差</v>
      </c>
      <c r="N72" s="165" t="s">
        <v>3238</v>
      </c>
      <c r="Q72" t="e">
        <f>VLOOKUP(N72,人员!A:D,4,FALSE)</f>
        <v>#N/A</v>
      </c>
      <c r="R72" t="e">
        <f>VLOOKUP(O72,人员!A:D,4,FALSE)</f>
        <v>#N/A</v>
      </c>
      <c r="S72" t="e">
        <f>VLOOKUP(P72,人员!A:D,4,FALSE)</f>
        <v>#N/A</v>
      </c>
      <c r="T72" s="84" t="e">
        <f>VLOOKUP(N72,人员!A:D,2,FALSE)</f>
        <v>#N/A</v>
      </c>
      <c r="U72" s="84" t="e">
        <f>VLOOKUP(O72,人员!A:D,2,FALSE)</f>
        <v>#N/A</v>
      </c>
      <c r="V72" s="84" t="e">
        <f>VLOOKUP(P72,人员!A:D,2,FALSE)</f>
        <v>#N/A</v>
      </c>
    </row>
    <row r="73" spans="1:22" s="84" customFormat="1" ht="46.8">
      <c r="A73" s="147">
        <v>72</v>
      </c>
      <c r="B73" s="150">
        <v>43393</v>
      </c>
      <c r="C73" s="141" t="s">
        <v>58</v>
      </c>
      <c r="D73" s="141" t="s">
        <v>58</v>
      </c>
      <c r="E73" s="142" t="s">
        <v>2915</v>
      </c>
      <c r="F73" s="164" t="s">
        <v>3277</v>
      </c>
      <c r="G73" s="142" t="s">
        <v>196</v>
      </c>
      <c r="J73" s="84" t="s">
        <v>671</v>
      </c>
      <c r="K73" s="84" t="s">
        <v>674</v>
      </c>
      <c r="L73" s="84" t="str">
        <f>VLOOKUP(K73,[1]Sheet2!A$1:B$65536,2,FALSE)</f>
        <v>规范</v>
      </c>
      <c r="N73" s="165" t="s">
        <v>1147</v>
      </c>
      <c r="Q73" t="str">
        <f>VLOOKUP(N73,人员!A:D,4,FALSE)</f>
        <v>C1</v>
      </c>
      <c r="R73" t="e">
        <f>VLOOKUP(O73,人员!A:D,4,FALSE)</f>
        <v>#N/A</v>
      </c>
      <c r="S73" t="e">
        <f>VLOOKUP(P73,人员!A:D,4,FALSE)</f>
        <v>#N/A</v>
      </c>
      <c r="T73" s="84" t="str">
        <f>VLOOKUP(N73,人员!A:D,2,FALSE)</f>
        <v>机械师</v>
      </c>
      <c r="U73" s="84" t="e">
        <f>VLOOKUP(O73,人员!A:D,2,FALSE)</f>
        <v>#N/A</v>
      </c>
      <c r="V73" s="84" t="e">
        <f>VLOOKUP(P73,人员!A:D,2,FALSE)</f>
        <v>#N/A</v>
      </c>
    </row>
    <row r="74" spans="1:22" s="84" customFormat="1" ht="46.8">
      <c r="A74" s="147">
        <v>73</v>
      </c>
      <c r="B74" s="150">
        <v>43393</v>
      </c>
      <c r="C74" s="141" t="s">
        <v>58</v>
      </c>
      <c r="D74" s="141" t="s">
        <v>58</v>
      </c>
      <c r="E74" s="142" t="s">
        <v>2916</v>
      </c>
      <c r="F74" s="164" t="s">
        <v>3279</v>
      </c>
      <c r="G74" s="142" t="s">
        <v>196</v>
      </c>
      <c r="J74" s="84" t="s">
        <v>505</v>
      </c>
      <c r="K74" s="84" t="s">
        <v>687</v>
      </c>
      <c r="L74" s="84" t="str">
        <f>VLOOKUP(K74,[1]Sheet2!A$1:B$65536,2,FALSE)</f>
        <v>偏差</v>
      </c>
      <c r="N74" s="165" t="s">
        <v>1210</v>
      </c>
      <c r="Q74" t="str">
        <f>VLOOKUP(N74,人员!A:D,4,FALSE)</f>
        <v>C4</v>
      </c>
      <c r="R74" t="e">
        <f>VLOOKUP(O74,人员!A:D,4,FALSE)</f>
        <v>#N/A</v>
      </c>
      <c r="S74" t="e">
        <f>VLOOKUP(P74,人员!A:D,4,FALSE)</f>
        <v>#N/A</v>
      </c>
      <c r="T74" s="84" t="str">
        <f>VLOOKUP(N74,人员!A:D,2,FALSE)</f>
        <v>机一</v>
      </c>
      <c r="U74" s="84" t="e">
        <f>VLOOKUP(O74,人员!A:D,2,FALSE)</f>
        <v>#N/A</v>
      </c>
      <c r="V74" s="84" t="e">
        <f>VLOOKUP(P74,人员!A:D,2,FALSE)</f>
        <v>#N/A</v>
      </c>
    </row>
    <row r="75" spans="1:22" s="84" customFormat="1" ht="31.2">
      <c r="A75" s="147">
        <v>74</v>
      </c>
      <c r="B75" s="150">
        <v>43393</v>
      </c>
      <c r="C75" s="141" t="s">
        <v>58</v>
      </c>
      <c r="D75" s="141" t="s">
        <v>58</v>
      </c>
      <c r="E75" s="142" t="s">
        <v>2917</v>
      </c>
      <c r="F75" s="143" t="s">
        <v>2918</v>
      </c>
      <c r="G75" s="142" t="s">
        <v>196</v>
      </c>
      <c r="J75" s="84" t="s">
        <v>479</v>
      </c>
      <c r="K75" s="84" t="s">
        <v>139</v>
      </c>
      <c r="L75" s="84" t="str">
        <f>VLOOKUP(K75,[1]Sheet2!A$1:B$65536,2,FALSE)</f>
        <v>偏差</v>
      </c>
      <c r="N75" s="165" t="s">
        <v>1475</v>
      </c>
      <c r="Q75" t="e">
        <f>VLOOKUP(N75,人员!A:D,4,FALSE)</f>
        <v>#N/A</v>
      </c>
      <c r="R75" t="e">
        <f>VLOOKUP(O75,人员!A:D,4,FALSE)</f>
        <v>#N/A</v>
      </c>
      <c r="S75" t="e">
        <f>VLOOKUP(P75,人员!A:D,4,FALSE)</f>
        <v>#N/A</v>
      </c>
      <c r="T75" s="84" t="e">
        <f>VLOOKUP(N75,人员!A:D,2,FALSE)</f>
        <v>#N/A</v>
      </c>
      <c r="U75" s="84" t="e">
        <f>VLOOKUP(O75,人员!A:D,2,FALSE)</f>
        <v>#N/A</v>
      </c>
      <c r="V75" s="84" t="e">
        <f>VLOOKUP(P75,人员!A:D,2,FALSE)</f>
        <v>#N/A</v>
      </c>
    </row>
    <row r="76" spans="1:22" s="84" customFormat="1" ht="31.2">
      <c r="A76" s="147">
        <v>75</v>
      </c>
      <c r="B76" s="150">
        <v>43393</v>
      </c>
      <c r="C76" s="141" t="s">
        <v>58</v>
      </c>
      <c r="D76" s="141" t="s">
        <v>58</v>
      </c>
      <c r="E76" s="142" t="s">
        <v>320</v>
      </c>
      <c r="F76" s="164" t="s">
        <v>3280</v>
      </c>
      <c r="G76" s="142" t="s">
        <v>196</v>
      </c>
      <c r="J76" s="84" t="s">
        <v>479</v>
      </c>
      <c r="K76" s="84" t="s">
        <v>139</v>
      </c>
      <c r="L76" s="84" t="str">
        <f>VLOOKUP(K76,[1]Sheet2!A$1:B$65536,2,FALSE)</f>
        <v>偏差</v>
      </c>
      <c r="N76" s="165" t="s">
        <v>1262</v>
      </c>
      <c r="Q76" t="str">
        <f>VLOOKUP(N76,人员!A:D,4,FALSE)</f>
        <v>C6</v>
      </c>
      <c r="R76" t="e">
        <f>VLOOKUP(O76,人员!A:D,4,FALSE)</f>
        <v>#N/A</v>
      </c>
      <c r="S76" t="e">
        <f>VLOOKUP(P76,人员!A:D,4,FALSE)</f>
        <v>#N/A</v>
      </c>
      <c r="T76" s="84" t="str">
        <f>VLOOKUP(N76,人员!A:D,2,FALSE)</f>
        <v>机一</v>
      </c>
      <c r="U76" s="84" t="e">
        <f>VLOOKUP(O76,人员!A:D,2,FALSE)</f>
        <v>#N/A</v>
      </c>
      <c r="V76" s="84" t="e">
        <f>VLOOKUP(P76,人员!A:D,2,FALSE)</f>
        <v>#N/A</v>
      </c>
    </row>
    <row r="77" spans="1:22" s="84" customFormat="1" ht="31.2">
      <c r="A77" s="147">
        <v>76</v>
      </c>
      <c r="B77" s="150">
        <v>43393</v>
      </c>
      <c r="C77" s="141" t="s">
        <v>58</v>
      </c>
      <c r="D77" s="141" t="s">
        <v>58</v>
      </c>
      <c r="E77" s="142" t="s">
        <v>2919</v>
      </c>
      <c r="F77" s="164" t="s">
        <v>3281</v>
      </c>
      <c r="G77" s="142" t="s">
        <v>196</v>
      </c>
      <c r="J77" s="84" t="s">
        <v>471</v>
      </c>
      <c r="K77" s="84" t="s">
        <v>786</v>
      </c>
      <c r="L77" s="84" t="str">
        <f>VLOOKUP(K77,[1]Sheet2!A$1:B$65536,2,FALSE)</f>
        <v>规范</v>
      </c>
      <c r="N77" s="165" t="s">
        <v>1260</v>
      </c>
      <c r="Q77" t="str">
        <f>VLOOKUP(N77,人员!A:D,4,FALSE)</f>
        <v>C3</v>
      </c>
      <c r="R77" t="e">
        <f>VLOOKUP(O77,人员!A:D,4,FALSE)</f>
        <v>#N/A</v>
      </c>
      <c r="S77" t="e">
        <f>VLOOKUP(P77,人员!A:D,4,FALSE)</f>
        <v>#N/A</v>
      </c>
      <c r="T77" s="84" t="str">
        <f>VLOOKUP(N77,人员!A:D,2,FALSE)</f>
        <v>机三</v>
      </c>
      <c r="U77" s="84" t="e">
        <f>VLOOKUP(O77,人员!A:D,2,FALSE)</f>
        <v>#N/A</v>
      </c>
      <c r="V77" s="84" t="e">
        <f>VLOOKUP(P77,人员!A:D,2,FALSE)</f>
        <v>#N/A</v>
      </c>
    </row>
    <row r="78" spans="1:22" s="84" customFormat="1" ht="62.4">
      <c r="A78" s="147">
        <v>77</v>
      </c>
      <c r="B78" s="150">
        <v>43393</v>
      </c>
      <c r="C78" s="141" t="s">
        <v>58</v>
      </c>
      <c r="D78" s="141" t="s">
        <v>58</v>
      </c>
      <c r="E78" s="142" t="s">
        <v>2920</v>
      </c>
      <c r="F78" s="164" t="s">
        <v>3282</v>
      </c>
      <c r="G78" s="142" t="s">
        <v>196</v>
      </c>
      <c r="J78" s="84" t="s">
        <v>499</v>
      </c>
      <c r="K78" s="84" t="s">
        <v>971</v>
      </c>
      <c r="L78" s="84" t="str">
        <f>VLOOKUP(K78,[1]Sheet2!A$1:B$65536,2,FALSE)</f>
        <v>偏差</v>
      </c>
      <c r="N78" s="165" t="s">
        <v>193</v>
      </c>
      <c r="Q78" t="str">
        <f>VLOOKUP(N78,人员!A:D,4,FALSE)</f>
        <v>C2</v>
      </c>
      <c r="R78" t="e">
        <f>VLOOKUP(O78,人员!A:D,4,FALSE)</f>
        <v>#N/A</v>
      </c>
      <c r="S78" t="e">
        <f>VLOOKUP(P78,人员!A:D,4,FALSE)</f>
        <v>#N/A</v>
      </c>
      <c r="T78" s="84" t="str">
        <f>VLOOKUP(N78,人员!A:D,2,FALSE)</f>
        <v>机械师</v>
      </c>
      <c r="U78" s="84" t="e">
        <f>VLOOKUP(O78,人员!A:D,2,FALSE)</f>
        <v>#N/A</v>
      </c>
      <c r="V78" s="84" t="e">
        <f>VLOOKUP(P78,人员!A:D,2,FALSE)</f>
        <v>#N/A</v>
      </c>
    </row>
    <row r="79" spans="1:22" s="84" customFormat="1" ht="46.8">
      <c r="A79" s="147">
        <v>78</v>
      </c>
      <c r="B79" s="150">
        <v>43393</v>
      </c>
      <c r="C79" s="141" t="s">
        <v>58</v>
      </c>
      <c r="D79" s="141" t="s">
        <v>58</v>
      </c>
      <c r="E79" s="142" t="s">
        <v>2921</v>
      </c>
      <c r="F79" s="164" t="s">
        <v>3283</v>
      </c>
      <c r="G79" s="142" t="s">
        <v>196</v>
      </c>
      <c r="J79" s="84" t="s">
        <v>471</v>
      </c>
      <c r="K79" s="84" t="s">
        <v>449</v>
      </c>
      <c r="L79" s="84" t="str">
        <f>VLOOKUP(K79,[1]Sheet2!A$1:B$65536,2,FALSE)</f>
        <v>偏差</v>
      </c>
      <c r="N79" s="165" t="s">
        <v>1229</v>
      </c>
      <c r="Q79" t="str">
        <f>VLOOKUP(N79,人员!A:D,4,FALSE)</f>
        <v>C1</v>
      </c>
      <c r="R79" t="e">
        <f>VLOOKUP(O79,人员!A:D,4,FALSE)</f>
        <v>#N/A</v>
      </c>
      <c r="S79" t="e">
        <f>VLOOKUP(P79,人员!A:D,4,FALSE)</f>
        <v>#N/A</v>
      </c>
      <c r="T79" s="84" t="str">
        <f>VLOOKUP(N79,人员!A:D,2,FALSE)</f>
        <v>机一</v>
      </c>
      <c r="U79" s="84" t="e">
        <f>VLOOKUP(O79,人员!A:D,2,FALSE)</f>
        <v>#N/A</v>
      </c>
      <c r="V79" s="84" t="e">
        <f>VLOOKUP(P79,人员!A:D,2,FALSE)</f>
        <v>#N/A</v>
      </c>
    </row>
    <row r="80" spans="1:22" s="84" customFormat="1" ht="31.2">
      <c r="A80" s="147">
        <v>79</v>
      </c>
      <c r="B80" s="150">
        <v>43393</v>
      </c>
      <c r="C80" s="141" t="s">
        <v>58</v>
      </c>
      <c r="D80" s="141" t="s">
        <v>58</v>
      </c>
      <c r="E80" s="142" t="s">
        <v>2922</v>
      </c>
      <c r="F80" s="164" t="s">
        <v>3284</v>
      </c>
      <c r="G80" s="142" t="s">
        <v>196</v>
      </c>
      <c r="J80" s="84" t="s">
        <v>471</v>
      </c>
      <c r="K80" s="84" t="s">
        <v>681</v>
      </c>
      <c r="L80" s="84" t="str">
        <f>VLOOKUP(K80,[1]Sheet2!A$1:B$65536,2,FALSE)</f>
        <v>偏差</v>
      </c>
      <c r="N80" s="165" t="s">
        <v>1283</v>
      </c>
      <c r="Q80" t="str">
        <f>VLOOKUP(N80,人员!A:D,4,FALSE)</f>
        <v>C1</v>
      </c>
      <c r="R80" t="e">
        <f>VLOOKUP(O80,人员!A:D,4,FALSE)</f>
        <v>#N/A</v>
      </c>
      <c r="S80" t="e">
        <f>VLOOKUP(P80,人员!A:D,4,FALSE)</f>
        <v>#N/A</v>
      </c>
      <c r="T80" s="84" t="str">
        <f>VLOOKUP(N80,人员!A:D,2,FALSE)</f>
        <v>机一</v>
      </c>
      <c r="U80" s="84" t="e">
        <f>VLOOKUP(O80,人员!A:D,2,FALSE)</f>
        <v>#N/A</v>
      </c>
      <c r="V80" s="84" t="e">
        <f>VLOOKUP(P80,人员!A:D,2,FALSE)</f>
        <v>#N/A</v>
      </c>
    </row>
    <row r="81" spans="1:22" s="84" customFormat="1" ht="46.8">
      <c r="A81" s="147">
        <v>80</v>
      </c>
      <c r="B81" s="150">
        <v>43393</v>
      </c>
      <c r="C81" s="141" t="s">
        <v>58</v>
      </c>
      <c r="D81" s="141" t="s">
        <v>58</v>
      </c>
      <c r="E81" s="142" t="s">
        <v>2923</v>
      </c>
      <c r="F81" s="164" t="s">
        <v>3285</v>
      </c>
      <c r="G81" s="142" t="s">
        <v>196</v>
      </c>
      <c r="J81" s="84" t="s">
        <v>471</v>
      </c>
      <c r="K81" s="84" t="s">
        <v>687</v>
      </c>
      <c r="L81" s="84" t="str">
        <f>VLOOKUP(K81,[1]Sheet2!A$1:B$65536,2,FALSE)</f>
        <v>偏差</v>
      </c>
      <c r="N81" s="165" t="s">
        <v>1219</v>
      </c>
      <c r="Q81" t="str">
        <f>VLOOKUP(N81,人员!A:D,4,FALSE)</f>
        <v>C2</v>
      </c>
      <c r="R81" t="e">
        <f>VLOOKUP(O81,人员!A:D,4,FALSE)</f>
        <v>#N/A</v>
      </c>
      <c r="S81" t="e">
        <f>VLOOKUP(P81,人员!A:D,4,FALSE)</f>
        <v>#N/A</v>
      </c>
      <c r="T81" s="84" t="str">
        <f>VLOOKUP(N81,人员!A:D,2,FALSE)</f>
        <v>机一</v>
      </c>
      <c r="U81" s="84" t="e">
        <f>VLOOKUP(O81,人员!A:D,2,FALSE)</f>
        <v>#N/A</v>
      </c>
      <c r="V81" s="84" t="e">
        <f>VLOOKUP(P81,人员!A:D,2,FALSE)</f>
        <v>#N/A</v>
      </c>
    </row>
    <row r="82" spans="1:22" s="84" customFormat="1" ht="46.8">
      <c r="A82" s="147">
        <v>81</v>
      </c>
      <c r="B82" s="150">
        <v>43393</v>
      </c>
      <c r="C82" s="141" t="s">
        <v>58</v>
      </c>
      <c r="D82" s="141" t="s">
        <v>58</v>
      </c>
      <c r="E82" s="142" t="s">
        <v>2924</v>
      </c>
      <c r="F82" s="164" t="s">
        <v>3286</v>
      </c>
      <c r="G82" s="142" t="s">
        <v>196</v>
      </c>
      <c r="J82" s="84" t="s">
        <v>671</v>
      </c>
      <c r="K82" s="84" t="s">
        <v>674</v>
      </c>
      <c r="L82" s="84" t="str">
        <f>VLOOKUP(K82,[1]Sheet2!A$1:B$65536,2,FALSE)</f>
        <v>规范</v>
      </c>
      <c r="N82" s="165" t="s">
        <v>1205</v>
      </c>
      <c r="Q82" t="str">
        <f>VLOOKUP(N82,人员!A:D,4,FALSE)</f>
        <v>C4</v>
      </c>
      <c r="R82" t="e">
        <f>VLOOKUP(O82,人员!A:D,4,FALSE)</f>
        <v>#N/A</v>
      </c>
      <c r="S82" t="e">
        <f>VLOOKUP(P82,人员!A:D,4,FALSE)</f>
        <v>#N/A</v>
      </c>
      <c r="T82" s="84" t="str">
        <f>VLOOKUP(N82,人员!A:D,2,FALSE)</f>
        <v>机三</v>
      </c>
      <c r="U82" s="84" t="e">
        <f>VLOOKUP(O82,人员!A:D,2,FALSE)</f>
        <v>#N/A</v>
      </c>
      <c r="V82" s="84" t="e">
        <f>VLOOKUP(P82,人员!A:D,2,FALSE)</f>
        <v>#N/A</v>
      </c>
    </row>
    <row r="83" spans="1:22" s="84" customFormat="1" ht="46.8">
      <c r="A83" s="147">
        <v>82</v>
      </c>
      <c r="B83" s="150">
        <v>43393</v>
      </c>
      <c r="C83" s="141" t="s">
        <v>58</v>
      </c>
      <c r="D83" s="141" t="s">
        <v>58</v>
      </c>
      <c r="E83" s="142" t="s">
        <v>2925</v>
      </c>
      <c r="F83" s="164" t="s">
        <v>3287</v>
      </c>
      <c r="G83" s="142" t="s">
        <v>196</v>
      </c>
      <c r="J83" s="84" t="s">
        <v>479</v>
      </c>
      <c r="K83" s="84" t="s">
        <v>139</v>
      </c>
      <c r="L83" s="84" t="str">
        <f>VLOOKUP(K83,[1]Sheet2!A$1:B$65536,2,FALSE)</f>
        <v>偏差</v>
      </c>
      <c r="N83" s="165" t="s">
        <v>1280</v>
      </c>
      <c r="Q83" t="str">
        <f>VLOOKUP(N83,人员!A:D,4,FALSE)</f>
        <v>C5</v>
      </c>
      <c r="R83" t="e">
        <f>VLOOKUP(O83,人员!A:D,4,FALSE)</f>
        <v>#N/A</v>
      </c>
      <c r="S83" t="e">
        <f>VLOOKUP(P83,人员!A:D,4,FALSE)</f>
        <v>#N/A</v>
      </c>
      <c r="T83" s="84" t="str">
        <f>VLOOKUP(N83,人员!A:D,2,FALSE)</f>
        <v>机三</v>
      </c>
      <c r="U83" s="84" t="e">
        <f>VLOOKUP(O83,人员!A:D,2,FALSE)</f>
        <v>#N/A</v>
      </c>
      <c r="V83" s="84" t="e">
        <f>VLOOKUP(P83,人员!A:D,2,FALSE)</f>
        <v>#N/A</v>
      </c>
    </row>
    <row r="84" spans="1:22" s="84" customFormat="1" ht="31.2">
      <c r="A84" s="147">
        <v>83</v>
      </c>
      <c r="B84" s="150">
        <v>43393</v>
      </c>
      <c r="C84" s="141" t="s">
        <v>58</v>
      </c>
      <c r="D84" s="141" t="s">
        <v>58</v>
      </c>
      <c r="E84" s="142" t="s">
        <v>2926</v>
      </c>
      <c r="F84" s="164" t="s">
        <v>3288</v>
      </c>
      <c r="G84" s="142" t="s">
        <v>196</v>
      </c>
      <c r="J84" s="84" t="s">
        <v>464</v>
      </c>
      <c r="K84" s="84" t="s">
        <v>465</v>
      </c>
      <c r="L84" s="84" t="str">
        <f>VLOOKUP(K84,[1]Sheet2!A$1:B$65536,2,FALSE)</f>
        <v>偏差</v>
      </c>
      <c r="N84" s="165" t="s">
        <v>1710</v>
      </c>
      <c r="Q84" t="str">
        <f>VLOOKUP(N84,人员!A:D,4,FALSE)</f>
        <v>C5</v>
      </c>
      <c r="R84" t="e">
        <f>VLOOKUP(O84,人员!A:D,4,FALSE)</f>
        <v>#N/A</v>
      </c>
      <c r="S84" t="e">
        <f>VLOOKUP(P84,人员!A:D,4,FALSE)</f>
        <v>#N/A</v>
      </c>
      <c r="T84" s="84" t="str">
        <f>VLOOKUP(N84,人员!A:D,2,FALSE)</f>
        <v>机二</v>
      </c>
      <c r="U84" s="84" t="e">
        <f>VLOOKUP(O84,人员!A:D,2,FALSE)</f>
        <v>#N/A</v>
      </c>
      <c r="V84" s="84" t="e">
        <f>VLOOKUP(P84,人员!A:D,2,FALSE)</f>
        <v>#N/A</v>
      </c>
    </row>
    <row r="85" spans="1:22" s="84" customFormat="1" ht="46.8">
      <c r="A85" s="147">
        <v>84</v>
      </c>
      <c r="B85" s="150">
        <v>43393</v>
      </c>
      <c r="C85" s="141" t="s">
        <v>58</v>
      </c>
      <c r="D85" s="141" t="s">
        <v>58</v>
      </c>
      <c r="E85" s="142" t="s">
        <v>2908</v>
      </c>
      <c r="F85" s="143" t="s">
        <v>2927</v>
      </c>
      <c r="G85" s="142" t="s">
        <v>2928</v>
      </c>
      <c r="J85" s="84" t="s">
        <v>464</v>
      </c>
      <c r="K85" s="84" t="s">
        <v>716</v>
      </c>
      <c r="L85" s="84" t="str">
        <f>VLOOKUP(K85,[1]Sheet2!A$1:B$65536,2,FALSE)</f>
        <v>偏差</v>
      </c>
      <c r="N85" s="165" t="s">
        <v>3171</v>
      </c>
      <c r="Q85" t="e">
        <f>VLOOKUP(N85,人员!A:D,4,FALSE)</f>
        <v>#N/A</v>
      </c>
      <c r="R85" t="e">
        <f>VLOOKUP(O85,人员!A:D,4,FALSE)</f>
        <v>#N/A</v>
      </c>
      <c r="S85" t="e">
        <f>VLOOKUP(P85,人员!A:D,4,FALSE)</f>
        <v>#N/A</v>
      </c>
      <c r="T85" s="84" t="e">
        <f>VLOOKUP(N85,人员!A:D,2,FALSE)</f>
        <v>#N/A</v>
      </c>
      <c r="U85" s="84" t="e">
        <f>VLOOKUP(O85,人员!A:D,2,FALSE)</f>
        <v>#N/A</v>
      </c>
      <c r="V85" s="84" t="e">
        <f>VLOOKUP(P85,人员!A:D,2,FALSE)</f>
        <v>#N/A</v>
      </c>
    </row>
    <row r="86" spans="1:22" s="84" customFormat="1" ht="31.2">
      <c r="A86" s="147">
        <v>85</v>
      </c>
      <c r="B86" s="150">
        <v>43393</v>
      </c>
      <c r="C86" s="141" t="s">
        <v>58</v>
      </c>
      <c r="D86" s="141" t="s">
        <v>58</v>
      </c>
      <c r="E86" s="142" t="s">
        <v>2929</v>
      </c>
      <c r="F86" s="164" t="s">
        <v>3289</v>
      </c>
      <c r="G86" s="142" t="s">
        <v>123</v>
      </c>
      <c r="J86" s="84" t="s">
        <v>477</v>
      </c>
      <c r="K86" s="84" t="s">
        <v>678</v>
      </c>
      <c r="L86" s="84" t="str">
        <f>VLOOKUP(K86,[1]Sheet2!A$1:B$65536,2,FALSE)</f>
        <v>规范</v>
      </c>
      <c r="N86" s="165" t="s">
        <v>1232</v>
      </c>
      <c r="O86" s="165" t="s">
        <v>1229</v>
      </c>
      <c r="Q86" t="str">
        <f>VLOOKUP(N86,人员!A:D,4,FALSE)</f>
        <v>C1</v>
      </c>
      <c r="R86" t="str">
        <f>VLOOKUP(O86,人员!A:D,4,FALSE)</f>
        <v>C1</v>
      </c>
      <c r="S86" t="e">
        <f>VLOOKUP(P86,人员!A:D,4,FALSE)</f>
        <v>#N/A</v>
      </c>
      <c r="T86" s="84" t="str">
        <f>VLOOKUP(N86,人员!A:D,2,FALSE)</f>
        <v>机械师</v>
      </c>
      <c r="U86" s="84" t="str">
        <f>VLOOKUP(O86,人员!A:D,2,FALSE)</f>
        <v>机一</v>
      </c>
      <c r="V86" s="84" t="e">
        <f>VLOOKUP(P86,人员!A:D,2,FALSE)</f>
        <v>#N/A</v>
      </c>
    </row>
    <row r="87" spans="1:22" s="84" customFormat="1" ht="31.8">
      <c r="A87" s="147">
        <v>86</v>
      </c>
      <c r="B87" s="150">
        <v>43393</v>
      </c>
      <c r="C87" s="141" t="s">
        <v>58</v>
      </c>
      <c r="D87" s="141" t="s">
        <v>58</v>
      </c>
      <c r="E87" s="142" t="s">
        <v>2930</v>
      </c>
      <c r="F87" s="164" t="s">
        <v>3290</v>
      </c>
      <c r="G87" s="142" t="s">
        <v>196</v>
      </c>
      <c r="J87" s="84" t="s">
        <v>471</v>
      </c>
      <c r="K87" s="84" t="s">
        <v>449</v>
      </c>
      <c r="L87" s="84" t="s">
        <v>700</v>
      </c>
      <c r="N87" s="165" t="s">
        <v>1290</v>
      </c>
      <c r="Q87" t="str">
        <f>VLOOKUP(N87,人员!A:D,4,FALSE)</f>
        <v>C3</v>
      </c>
      <c r="R87" t="e">
        <f>VLOOKUP(O87,人员!A:D,4,FALSE)</f>
        <v>#N/A</v>
      </c>
      <c r="S87" t="e">
        <f>VLOOKUP(P87,人员!A:D,4,FALSE)</f>
        <v>#N/A</v>
      </c>
      <c r="T87" s="84" t="str">
        <f>VLOOKUP(N87,人员!A:D,2,FALSE)</f>
        <v>机一</v>
      </c>
      <c r="U87" s="84" t="e">
        <f>VLOOKUP(O87,人员!A:D,2,FALSE)</f>
        <v>#N/A</v>
      </c>
      <c r="V87" s="84" t="e">
        <f>VLOOKUP(P87,人员!A:D,2,FALSE)</f>
        <v>#N/A</v>
      </c>
    </row>
    <row r="88" spans="1:22" s="84" customFormat="1" ht="78">
      <c r="A88" s="147">
        <v>87</v>
      </c>
      <c r="B88" s="150">
        <v>43393</v>
      </c>
      <c r="C88" s="141" t="s">
        <v>58</v>
      </c>
      <c r="D88" s="141" t="s">
        <v>58</v>
      </c>
      <c r="E88" s="142" t="s">
        <v>2931</v>
      </c>
      <c r="F88" s="164" t="s">
        <v>3291</v>
      </c>
      <c r="G88" s="142" t="s">
        <v>123</v>
      </c>
      <c r="J88" s="84" t="s">
        <v>477</v>
      </c>
      <c r="K88" s="84" t="s">
        <v>678</v>
      </c>
      <c r="L88" s="84" t="str">
        <f>VLOOKUP(K88,[1]Sheet2!A$1:B$65536,2,FALSE)</f>
        <v>规范</v>
      </c>
      <c r="N88" s="165" t="s">
        <v>1208</v>
      </c>
      <c r="Q88" t="str">
        <f>VLOOKUP(N88,人员!A:D,4,FALSE)</f>
        <v>C3</v>
      </c>
      <c r="R88" t="e">
        <f>VLOOKUP(O88,人员!A:D,4,FALSE)</f>
        <v>#N/A</v>
      </c>
      <c r="S88" t="e">
        <f>VLOOKUP(P88,人员!A:D,4,FALSE)</f>
        <v>#N/A</v>
      </c>
      <c r="T88" s="84" t="str">
        <f>VLOOKUP(N88,人员!A:D,2,FALSE)</f>
        <v>机械师</v>
      </c>
      <c r="U88" s="84" t="e">
        <f>VLOOKUP(O88,人员!A:D,2,FALSE)</f>
        <v>#N/A</v>
      </c>
      <c r="V88" s="84" t="e">
        <f>VLOOKUP(P88,人员!A:D,2,FALSE)</f>
        <v>#N/A</v>
      </c>
    </row>
    <row r="89" spans="1:22" s="84" customFormat="1" ht="46.8">
      <c r="A89" s="147">
        <v>88</v>
      </c>
      <c r="B89" s="150">
        <v>43393</v>
      </c>
      <c r="C89" s="141" t="s">
        <v>58</v>
      </c>
      <c r="D89" s="141" t="s">
        <v>58</v>
      </c>
      <c r="E89" s="142" t="s">
        <v>2932</v>
      </c>
      <c r="F89" s="164" t="s">
        <v>3292</v>
      </c>
      <c r="G89" s="142" t="s">
        <v>196</v>
      </c>
      <c r="J89" s="84" t="s">
        <v>676</v>
      </c>
      <c r="K89" s="84" t="s">
        <v>677</v>
      </c>
      <c r="L89" s="84" t="str">
        <f>VLOOKUP(K89,[1]Sheet2!A$1:B$65536,2,FALSE)</f>
        <v>偏差</v>
      </c>
      <c r="N89" s="165" t="s">
        <v>1515</v>
      </c>
      <c r="Q89" t="str">
        <f>VLOOKUP(N89,人员!A:D,4,FALSE)</f>
        <v>C6</v>
      </c>
      <c r="R89" t="e">
        <f>VLOOKUP(O89,人员!A:D,4,FALSE)</f>
        <v>#N/A</v>
      </c>
      <c r="S89" t="e">
        <f>VLOOKUP(P89,人员!A:D,4,FALSE)</f>
        <v>#N/A</v>
      </c>
      <c r="T89" s="84" t="str">
        <f>VLOOKUP(N89,人员!A:D,2,FALSE)</f>
        <v>机一</v>
      </c>
      <c r="U89" s="84" t="e">
        <f>VLOOKUP(O89,人员!A:D,2,FALSE)</f>
        <v>#N/A</v>
      </c>
      <c r="V89" s="84" t="e">
        <f>VLOOKUP(P89,人员!A:D,2,FALSE)</f>
        <v>#N/A</v>
      </c>
    </row>
    <row r="90" spans="1:22" s="84" customFormat="1" ht="46.8">
      <c r="A90" s="147">
        <v>89</v>
      </c>
      <c r="B90" s="150">
        <v>43393</v>
      </c>
      <c r="C90" s="141" t="s">
        <v>58</v>
      </c>
      <c r="D90" s="141" t="s">
        <v>58</v>
      </c>
      <c r="E90" s="142" t="s">
        <v>2933</v>
      </c>
      <c r="F90" s="164" t="s">
        <v>3293</v>
      </c>
      <c r="G90" s="142" t="s">
        <v>2934</v>
      </c>
      <c r="J90" s="84" t="s">
        <v>505</v>
      </c>
      <c r="K90" s="84" t="s">
        <v>506</v>
      </c>
      <c r="L90" s="84" t="str">
        <f>VLOOKUP(K90,[1]Sheet2!A$1:B$65536,2,FALSE)</f>
        <v>规范</v>
      </c>
      <c r="N90" s="165" t="s">
        <v>1554</v>
      </c>
      <c r="Q90" t="e">
        <f>VLOOKUP(N90,人员!A:D,4,FALSE)</f>
        <v>#N/A</v>
      </c>
      <c r="R90" t="e">
        <f>VLOOKUP(O90,人员!A:D,4,FALSE)</f>
        <v>#N/A</v>
      </c>
      <c r="S90" t="e">
        <f>VLOOKUP(P90,人员!A:D,4,FALSE)</f>
        <v>#N/A</v>
      </c>
      <c r="T90" s="84" t="e">
        <f>VLOOKUP(N90,人员!A:D,2,FALSE)</f>
        <v>#N/A</v>
      </c>
      <c r="U90" s="84" t="e">
        <f>VLOOKUP(O90,人员!A:D,2,FALSE)</f>
        <v>#N/A</v>
      </c>
      <c r="V90" s="84" t="e">
        <f>VLOOKUP(P90,人员!A:D,2,FALSE)</f>
        <v>#N/A</v>
      </c>
    </row>
    <row r="91" spans="1:22" s="84" customFormat="1" ht="31.8">
      <c r="A91" s="147">
        <v>90</v>
      </c>
      <c r="B91" s="150">
        <v>43393</v>
      </c>
      <c r="C91" s="141" t="s">
        <v>58</v>
      </c>
      <c r="D91" s="141" t="s">
        <v>58</v>
      </c>
      <c r="E91" s="142" t="s">
        <v>2935</v>
      </c>
      <c r="F91" s="164" t="s">
        <v>3294</v>
      </c>
      <c r="G91" s="142" t="s">
        <v>196</v>
      </c>
      <c r="J91" s="84" t="s">
        <v>471</v>
      </c>
      <c r="K91" s="84" t="s">
        <v>449</v>
      </c>
      <c r="L91" s="84" t="s">
        <v>700</v>
      </c>
      <c r="N91" s="165" t="s">
        <v>1219</v>
      </c>
      <c r="Q91" t="str">
        <f>VLOOKUP(N91,人员!A:D,4,FALSE)</f>
        <v>C2</v>
      </c>
      <c r="R91" t="e">
        <f>VLOOKUP(O91,人员!A:D,4,FALSE)</f>
        <v>#N/A</v>
      </c>
      <c r="S91" t="e">
        <f>VLOOKUP(P91,人员!A:D,4,FALSE)</f>
        <v>#N/A</v>
      </c>
      <c r="T91" s="84" t="str">
        <f>VLOOKUP(N91,人员!A:D,2,FALSE)</f>
        <v>机一</v>
      </c>
      <c r="U91" s="84" t="e">
        <f>VLOOKUP(O91,人员!A:D,2,FALSE)</f>
        <v>#N/A</v>
      </c>
      <c r="V91" s="84" t="e">
        <f>VLOOKUP(P91,人员!A:D,2,FALSE)</f>
        <v>#N/A</v>
      </c>
    </row>
    <row r="92" spans="1:22" s="84" customFormat="1" ht="31.8">
      <c r="A92" s="147">
        <v>91</v>
      </c>
      <c r="B92" s="150">
        <v>43393</v>
      </c>
      <c r="C92" s="141" t="s">
        <v>58</v>
      </c>
      <c r="D92" s="141" t="s">
        <v>58</v>
      </c>
      <c r="E92" s="142" t="s">
        <v>2936</v>
      </c>
      <c r="F92" s="143" t="s">
        <v>2937</v>
      </c>
      <c r="G92" s="142" t="s">
        <v>196</v>
      </c>
      <c r="J92" s="84" t="s">
        <v>676</v>
      </c>
      <c r="K92" s="84" t="s">
        <v>677</v>
      </c>
      <c r="L92" s="84" t="str">
        <f>VLOOKUP(K92,[1]Sheet2!A$1:B$65536,2,FALSE)</f>
        <v>偏差</v>
      </c>
      <c r="N92" s="165" t="s">
        <v>1219</v>
      </c>
      <c r="Q92" t="str">
        <f>VLOOKUP(N92,人员!A:D,4,FALSE)</f>
        <v>C2</v>
      </c>
      <c r="R92" t="e">
        <f>VLOOKUP(O92,人员!A:D,4,FALSE)</f>
        <v>#N/A</v>
      </c>
      <c r="S92" t="e">
        <f>VLOOKUP(P92,人员!A:D,4,FALSE)</f>
        <v>#N/A</v>
      </c>
      <c r="T92" s="84" t="str">
        <f>VLOOKUP(N92,人员!A:D,2,FALSE)</f>
        <v>机一</v>
      </c>
      <c r="U92" s="84" t="e">
        <f>VLOOKUP(O92,人员!A:D,2,FALSE)</f>
        <v>#N/A</v>
      </c>
      <c r="V92" s="84" t="e">
        <f>VLOOKUP(P92,人员!A:D,2,FALSE)</f>
        <v>#N/A</v>
      </c>
    </row>
    <row r="93" spans="1:22" s="84" customFormat="1" ht="46.8">
      <c r="A93" s="147">
        <v>92</v>
      </c>
      <c r="B93" s="150">
        <v>43393</v>
      </c>
      <c r="C93" s="141" t="s">
        <v>58</v>
      </c>
      <c r="D93" s="141" t="s">
        <v>58</v>
      </c>
      <c r="E93" s="142" t="s">
        <v>2938</v>
      </c>
      <c r="F93" s="164" t="s">
        <v>3295</v>
      </c>
      <c r="G93" s="142" t="s">
        <v>196</v>
      </c>
      <c r="J93" s="84" t="s">
        <v>471</v>
      </c>
      <c r="K93" s="84" t="s">
        <v>687</v>
      </c>
      <c r="L93" s="84" t="str">
        <f>VLOOKUP(K93,[1]Sheet2!A$1:B$65536,2,FALSE)</f>
        <v>偏差</v>
      </c>
      <c r="N93" s="165" t="s">
        <v>1493</v>
      </c>
      <c r="Q93" t="str">
        <f>VLOOKUP(N93,人员!A:D,4,FALSE)</f>
        <v>C5</v>
      </c>
      <c r="R93" t="e">
        <f>VLOOKUP(O93,人员!A:D,4,FALSE)</f>
        <v>#N/A</v>
      </c>
      <c r="S93" t="e">
        <f>VLOOKUP(P93,人员!A:D,4,FALSE)</f>
        <v>#N/A</v>
      </c>
      <c r="T93" s="84" t="str">
        <f>VLOOKUP(N93,人员!A:D,2,FALSE)</f>
        <v>机二</v>
      </c>
      <c r="U93" s="84" t="e">
        <f>VLOOKUP(O93,人员!A:D,2,FALSE)</f>
        <v>#N/A</v>
      </c>
      <c r="V93" s="84" t="e">
        <f>VLOOKUP(P93,人员!A:D,2,FALSE)</f>
        <v>#N/A</v>
      </c>
    </row>
    <row r="94" spans="1:22" s="84" customFormat="1" ht="46.8">
      <c r="A94" s="147">
        <v>93</v>
      </c>
      <c r="B94" s="150">
        <v>43393</v>
      </c>
      <c r="C94" s="141" t="s">
        <v>58</v>
      </c>
      <c r="D94" s="141" t="s">
        <v>58</v>
      </c>
      <c r="E94" s="142" t="s">
        <v>2939</v>
      </c>
      <c r="F94" s="164" t="s">
        <v>3296</v>
      </c>
      <c r="G94" s="142" t="s">
        <v>196</v>
      </c>
      <c r="J94" s="84" t="s">
        <v>508</v>
      </c>
      <c r="K94" s="84" t="s">
        <v>711</v>
      </c>
      <c r="L94" s="84" t="str">
        <f>VLOOKUP(K94,[1]Sheet2!A$1:B$65536,2,FALSE)</f>
        <v>偏差</v>
      </c>
      <c r="N94" s="165" t="s">
        <v>1147</v>
      </c>
      <c r="Q94" t="str">
        <f>VLOOKUP(N94,人员!A:D,4,FALSE)</f>
        <v>C1</v>
      </c>
      <c r="R94" t="e">
        <f>VLOOKUP(O94,人员!A:D,4,FALSE)</f>
        <v>#N/A</v>
      </c>
      <c r="S94" t="e">
        <f>VLOOKUP(P94,人员!A:D,4,FALSE)</f>
        <v>#N/A</v>
      </c>
      <c r="T94" s="84" t="str">
        <f>VLOOKUP(N94,人员!A:D,2,FALSE)</f>
        <v>机械师</v>
      </c>
      <c r="U94" s="84" t="e">
        <f>VLOOKUP(O94,人员!A:D,2,FALSE)</f>
        <v>#N/A</v>
      </c>
      <c r="V94" s="84" t="e">
        <f>VLOOKUP(P94,人员!A:D,2,FALSE)</f>
        <v>#N/A</v>
      </c>
    </row>
    <row r="95" spans="1:22" s="84" customFormat="1" ht="78">
      <c r="A95" s="147">
        <v>94</v>
      </c>
      <c r="B95" s="150">
        <v>43393</v>
      </c>
      <c r="C95" s="141" t="s">
        <v>58</v>
      </c>
      <c r="D95" s="141" t="s">
        <v>58</v>
      </c>
      <c r="E95" s="142" t="s">
        <v>2940</v>
      </c>
      <c r="F95" s="164" t="s">
        <v>3297</v>
      </c>
      <c r="G95" s="142" t="s">
        <v>196</v>
      </c>
      <c r="J95" s="84" t="s">
        <v>524</v>
      </c>
      <c r="L95" s="84" t="e">
        <f>VLOOKUP(K95,[1]Sheet2!A$1:B$65536,2,FALSE)</f>
        <v>#N/A</v>
      </c>
      <c r="N95" s="165" t="s">
        <v>3171</v>
      </c>
      <c r="Q95" t="e">
        <f>VLOOKUP(N95,人员!A:D,4,FALSE)</f>
        <v>#N/A</v>
      </c>
      <c r="R95" t="e">
        <f>VLOOKUP(O95,人员!A:D,4,FALSE)</f>
        <v>#N/A</v>
      </c>
      <c r="S95" t="e">
        <f>VLOOKUP(P95,人员!A:D,4,FALSE)</f>
        <v>#N/A</v>
      </c>
      <c r="T95" s="84" t="e">
        <f>VLOOKUP(N95,人员!A:D,2,FALSE)</f>
        <v>#N/A</v>
      </c>
      <c r="U95" s="84" t="e">
        <f>VLOOKUP(O95,人员!A:D,2,FALSE)</f>
        <v>#N/A</v>
      </c>
      <c r="V95" s="84" t="e">
        <f>VLOOKUP(P95,人员!A:D,2,FALSE)</f>
        <v>#N/A</v>
      </c>
    </row>
    <row r="96" spans="1:22" s="84" customFormat="1" ht="31.8">
      <c r="A96" s="147">
        <v>95</v>
      </c>
      <c r="B96" s="150">
        <v>43394</v>
      </c>
      <c r="C96" s="141" t="s">
        <v>45</v>
      </c>
      <c r="D96" s="141" t="s">
        <v>45</v>
      </c>
      <c r="E96" s="142" t="s">
        <v>2833</v>
      </c>
      <c r="F96" s="143" t="s">
        <v>2834</v>
      </c>
      <c r="G96" s="142" t="s">
        <v>2835</v>
      </c>
      <c r="J96" s="84" t="s">
        <v>477</v>
      </c>
      <c r="K96" s="84" t="s">
        <v>678</v>
      </c>
      <c r="L96" s="84" t="str">
        <f>VLOOKUP(K96,[1]Sheet2!A$1:B$65536,2,FALSE)</f>
        <v>规范</v>
      </c>
      <c r="N96" s="165" t="s">
        <v>3238</v>
      </c>
      <c r="Q96" t="e">
        <f>VLOOKUP(N96,人员!A:D,4,FALSE)</f>
        <v>#N/A</v>
      </c>
      <c r="R96" t="e">
        <f>VLOOKUP(O96,人员!A:D,4,FALSE)</f>
        <v>#N/A</v>
      </c>
      <c r="S96" t="e">
        <f>VLOOKUP(P96,人员!A:D,4,FALSE)</f>
        <v>#N/A</v>
      </c>
      <c r="T96" s="84" t="e">
        <f>VLOOKUP(N96,人员!A:D,2,FALSE)</f>
        <v>#N/A</v>
      </c>
      <c r="U96" s="84" t="e">
        <f>VLOOKUP(O96,人员!A:D,2,FALSE)</f>
        <v>#N/A</v>
      </c>
      <c r="V96" s="84" t="e">
        <f>VLOOKUP(P96,人员!A:D,2,FALSE)</f>
        <v>#N/A</v>
      </c>
    </row>
    <row r="97" spans="1:22" s="84" customFormat="1" ht="31.8">
      <c r="A97" s="147">
        <v>96</v>
      </c>
      <c r="B97" s="150">
        <v>43396</v>
      </c>
      <c r="C97" s="141" t="s">
        <v>45</v>
      </c>
      <c r="D97" s="141" t="s">
        <v>45</v>
      </c>
      <c r="E97" s="142" t="s">
        <v>2826</v>
      </c>
      <c r="F97" s="143" t="s">
        <v>2827</v>
      </c>
      <c r="G97" s="142" t="s">
        <v>2785</v>
      </c>
      <c r="J97" s="84" t="s">
        <v>518</v>
      </c>
      <c r="K97" s="84" t="s">
        <v>1893</v>
      </c>
      <c r="L97" s="84" t="str">
        <f>VLOOKUP(K97,[1]Sheet2!A$1:B$65536,2,FALSE)</f>
        <v>规范</v>
      </c>
      <c r="N97" s="165" t="s">
        <v>3238</v>
      </c>
      <c r="Q97" t="e">
        <f>VLOOKUP(N97,人员!A:D,4,FALSE)</f>
        <v>#N/A</v>
      </c>
      <c r="R97" t="e">
        <f>VLOOKUP(O97,人员!A:D,4,FALSE)</f>
        <v>#N/A</v>
      </c>
      <c r="S97" t="e">
        <f>VLOOKUP(P97,人员!A:D,4,FALSE)</f>
        <v>#N/A</v>
      </c>
      <c r="T97" s="84" t="e">
        <f>VLOOKUP(N97,人员!A:D,2,FALSE)</f>
        <v>#N/A</v>
      </c>
      <c r="U97" s="84" t="e">
        <f>VLOOKUP(O97,人员!A:D,2,FALSE)</f>
        <v>#N/A</v>
      </c>
      <c r="V97" s="84" t="e">
        <f>VLOOKUP(P97,人员!A:D,2,FALSE)</f>
        <v>#N/A</v>
      </c>
    </row>
    <row r="98" spans="1:22" s="84" customFormat="1" ht="31.2">
      <c r="A98" s="147">
        <v>97</v>
      </c>
      <c r="B98" s="150">
        <v>43396</v>
      </c>
      <c r="C98" s="141" t="s">
        <v>45</v>
      </c>
      <c r="D98" s="141" t="s">
        <v>45</v>
      </c>
      <c r="E98" s="142" t="s">
        <v>1688</v>
      </c>
      <c r="F98" s="143" t="s">
        <v>2828</v>
      </c>
      <c r="G98" s="142" t="s">
        <v>2829</v>
      </c>
      <c r="J98" s="84" t="s">
        <v>471</v>
      </c>
      <c r="K98" s="84" t="s">
        <v>449</v>
      </c>
      <c r="L98" s="84" t="str">
        <f>VLOOKUP(K98,[1]Sheet2!A$1:B$65536,2,FALSE)</f>
        <v>偏差</v>
      </c>
      <c r="N98" s="165" t="s">
        <v>3238</v>
      </c>
      <c r="Q98" t="e">
        <f>VLOOKUP(N98,人员!A:D,4,FALSE)</f>
        <v>#N/A</v>
      </c>
      <c r="R98" t="e">
        <f>VLOOKUP(O98,人员!A:D,4,FALSE)</f>
        <v>#N/A</v>
      </c>
      <c r="S98" t="e">
        <f>VLOOKUP(P98,人员!A:D,4,FALSE)</f>
        <v>#N/A</v>
      </c>
      <c r="T98" s="84" t="e">
        <f>VLOOKUP(N98,人员!A:D,2,FALSE)</f>
        <v>#N/A</v>
      </c>
      <c r="U98" s="84" t="e">
        <f>VLOOKUP(O98,人员!A:D,2,FALSE)</f>
        <v>#N/A</v>
      </c>
      <c r="V98" s="84" t="e">
        <f>VLOOKUP(P98,人员!A:D,2,FALSE)</f>
        <v>#N/A</v>
      </c>
    </row>
    <row r="99" spans="1:22" s="84" customFormat="1" ht="47.4">
      <c r="A99" s="147">
        <v>98</v>
      </c>
      <c r="B99" s="150">
        <v>43396</v>
      </c>
      <c r="C99" s="141" t="s">
        <v>45</v>
      </c>
      <c r="D99" s="141" t="s">
        <v>45</v>
      </c>
      <c r="E99" s="142" t="s">
        <v>2830</v>
      </c>
      <c r="F99" s="143" t="s">
        <v>2831</v>
      </c>
      <c r="G99" s="142" t="s">
        <v>2832</v>
      </c>
      <c r="J99" s="84" t="s">
        <v>518</v>
      </c>
      <c r="K99" s="84" t="s">
        <v>697</v>
      </c>
      <c r="L99" s="84" t="str">
        <f>VLOOKUP(K99,[1]Sheet2!A$1:B$65536,2,FALSE)</f>
        <v>偏差</v>
      </c>
      <c r="N99" s="165" t="s">
        <v>3238</v>
      </c>
      <c r="Q99" t="e">
        <f>VLOOKUP(N99,人员!A:D,4,FALSE)</f>
        <v>#N/A</v>
      </c>
      <c r="R99" t="e">
        <f>VLOOKUP(O99,人员!A:D,4,FALSE)</f>
        <v>#N/A</v>
      </c>
      <c r="S99" t="e">
        <f>VLOOKUP(P99,人员!A:D,4,FALSE)</f>
        <v>#N/A</v>
      </c>
      <c r="T99" s="84" t="e">
        <f>VLOOKUP(N99,人员!A:D,2,FALSE)</f>
        <v>#N/A</v>
      </c>
      <c r="U99" s="84" t="e">
        <f>VLOOKUP(O99,人员!A:D,2,FALSE)</f>
        <v>#N/A</v>
      </c>
      <c r="V99" s="84" t="e">
        <f>VLOOKUP(P99,人员!A:D,2,FALSE)</f>
        <v>#N/A</v>
      </c>
    </row>
    <row r="100" spans="1:22" s="84" customFormat="1" ht="46.8">
      <c r="A100" s="147">
        <v>99</v>
      </c>
      <c r="B100" s="150">
        <v>43397</v>
      </c>
      <c r="C100" s="141" t="s">
        <v>58</v>
      </c>
      <c r="D100" s="141" t="s">
        <v>58</v>
      </c>
      <c r="E100" s="142" t="s">
        <v>2894</v>
      </c>
      <c r="F100" s="164" t="s">
        <v>3298</v>
      </c>
      <c r="G100" s="142" t="s">
        <v>2007</v>
      </c>
      <c r="J100" s="84" t="s">
        <v>489</v>
      </c>
      <c r="K100" s="84" t="s">
        <v>490</v>
      </c>
      <c r="L100" s="84" t="str">
        <f>VLOOKUP(K100,[1]Sheet2!A$1:B$65536,2,FALSE)</f>
        <v>偏差</v>
      </c>
      <c r="N100" s="165" t="s">
        <v>1304</v>
      </c>
      <c r="Q100" t="str">
        <f>VLOOKUP(N100,人员!A:D,4,FALSE)</f>
        <v>C3</v>
      </c>
      <c r="R100" t="e">
        <f>VLOOKUP(O100,人员!A:D,4,FALSE)</f>
        <v>#N/A</v>
      </c>
      <c r="S100" t="e">
        <f>VLOOKUP(P100,人员!A:D,4,FALSE)</f>
        <v>#N/A</v>
      </c>
      <c r="T100" s="84" t="str">
        <f>VLOOKUP(N100,人员!A:D,2,FALSE)</f>
        <v>机一</v>
      </c>
      <c r="U100" s="84" t="e">
        <f>VLOOKUP(O100,人员!A:D,2,FALSE)</f>
        <v>#N/A</v>
      </c>
      <c r="V100" s="84" t="e">
        <f>VLOOKUP(P100,人员!A:D,2,FALSE)</f>
        <v>#N/A</v>
      </c>
    </row>
    <row r="101" spans="1:22" s="84" customFormat="1" ht="31.2">
      <c r="A101" s="147">
        <v>100</v>
      </c>
      <c r="B101" s="150">
        <v>43397</v>
      </c>
      <c r="C101" s="141" t="s">
        <v>58</v>
      </c>
      <c r="D101" s="141" t="s">
        <v>58</v>
      </c>
      <c r="E101" s="142" t="s">
        <v>2895</v>
      </c>
      <c r="F101" s="164" t="s">
        <v>3299</v>
      </c>
      <c r="G101" s="142" t="s">
        <v>196</v>
      </c>
      <c r="J101" s="84" t="s">
        <v>479</v>
      </c>
      <c r="K101" s="84" t="s">
        <v>139</v>
      </c>
      <c r="L101" s="84" t="str">
        <f>VLOOKUP(K101,[1]Sheet2!A$1:B$65536,2,FALSE)</f>
        <v>偏差</v>
      </c>
      <c r="N101" s="165" t="s">
        <v>1229</v>
      </c>
      <c r="Q101" t="str">
        <f>VLOOKUP(N101,人员!A:D,4,FALSE)</f>
        <v>C1</v>
      </c>
      <c r="R101" t="e">
        <f>VLOOKUP(O101,人员!A:D,4,FALSE)</f>
        <v>#N/A</v>
      </c>
      <c r="S101" t="e">
        <f>VLOOKUP(P101,人员!A:D,4,FALSE)</f>
        <v>#N/A</v>
      </c>
      <c r="T101" s="84" t="str">
        <f>VLOOKUP(N101,人员!A:D,2,FALSE)</f>
        <v>机一</v>
      </c>
      <c r="U101" s="84" t="e">
        <f>VLOOKUP(O101,人员!A:D,2,FALSE)</f>
        <v>#N/A</v>
      </c>
      <c r="V101" s="84" t="e">
        <f>VLOOKUP(P101,人员!A:D,2,FALSE)</f>
        <v>#N/A</v>
      </c>
    </row>
    <row r="102" spans="1:22" s="84" customFormat="1" ht="46.8">
      <c r="A102" s="147">
        <v>101</v>
      </c>
      <c r="B102" s="150">
        <v>43397</v>
      </c>
      <c r="C102" s="141" t="s">
        <v>58</v>
      </c>
      <c r="D102" s="141" t="s">
        <v>58</v>
      </c>
      <c r="E102" s="142" t="s">
        <v>2896</v>
      </c>
      <c r="F102" s="164" t="s">
        <v>3300</v>
      </c>
      <c r="G102" s="142" t="s">
        <v>442</v>
      </c>
      <c r="J102" s="84" t="s">
        <v>471</v>
      </c>
      <c r="K102" s="84" t="s">
        <v>786</v>
      </c>
      <c r="L102" s="84" t="str">
        <f>VLOOKUP(K102,[1]Sheet2!A$1:B$65536,2,FALSE)</f>
        <v>规范</v>
      </c>
      <c r="N102" s="165" t="s">
        <v>1544</v>
      </c>
      <c r="O102" s="165" t="s">
        <v>1229</v>
      </c>
      <c r="Q102" t="str">
        <f>VLOOKUP(N102,人员!A:D,4,FALSE)</f>
        <v>C1</v>
      </c>
      <c r="R102" t="str">
        <f>VLOOKUP(O102,人员!A:D,4,FALSE)</f>
        <v>C1</v>
      </c>
      <c r="S102" t="e">
        <f>VLOOKUP(P102,人员!A:D,4,FALSE)</f>
        <v>#N/A</v>
      </c>
      <c r="T102" s="84" t="str">
        <f>VLOOKUP(N102,人员!A:D,2,FALSE)</f>
        <v>学员</v>
      </c>
      <c r="U102" s="84" t="str">
        <f>VLOOKUP(O102,人员!A:D,2,FALSE)</f>
        <v>机一</v>
      </c>
      <c r="V102" s="84" t="e">
        <f>VLOOKUP(P102,人员!A:D,2,FALSE)</f>
        <v>#N/A</v>
      </c>
    </row>
    <row r="103" spans="1:22" s="84" customFormat="1" ht="46.8">
      <c r="A103" s="147">
        <v>102</v>
      </c>
      <c r="B103" s="150">
        <v>43397</v>
      </c>
      <c r="C103" s="141" t="s">
        <v>58</v>
      </c>
      <c r="D103" s="141" t="s">
        <v>58</v>
      </c>
      <c r="E103" s="142" t="s">
        <v>2897</v>
      </c>
      <c r="F103" s="164" t="s">
        <v>3301</v>
      </c>
      <c r="G103" s="142" t="s">
        <v>442</v>
      </c>
      <c r="J103" s="84" t="s">
        <v>471</v>
      </c>
      <c r="K103" s="84" t="s">
        <v>687</v>
      </c>
      <c r="L103" s="84" t="str">
        <f>VLOOKUP(K103,[1]Sheet2!A$1:B$65536,2,FALSE)</f>
        <v>偏差</v>
      </c>
      <c r="N103" s="165" t="s">
        <v>1286</v>
      </c>
      <c r="Q103" t="str">
        <f>VLOOKUP(N103,人员!A:D,4,FALSE)</f>
        <v>C6</v>
      </c>
      <c r="R103" t="e">
        <f>VLOOKUP(O103,人员!A:D,4,FALSE)</f>
        <v>#N/A</v>
      </c>
      <c r="S103" t="e">
        <f>VLOOKUP(P103,人员!A:D,4,FALSE)</f>
        <v>#N/A</v>
      </c>
      <c r="T103" s="84" t="str">
        <f>VLOOKUP(N103,人员!A:D,2,FALSE)</f>
        <v>机一</v>
      </c>
      <c r="U103" s="84" t="e">
        <f>VLOOKUP(O103,人员!A:D,2,FALSE)</f>
        <v>#N/A</v>
      </c>
      <c r="V103" s="84" t="e">
        <f>VLOOKUP(P103,人员!A:D,2,FALSE)</f>
        <v>#N/A</v>
      </c>
    </row>
    <row r="104" spans="1:22" s="84" customFormat="1" ht="46.8">
      <c r="A104" s="147">
        <v>103</v>
      </c>
      <c r="B104" s="150">
        <v>43397</v>
      </c>
      <c r="C104" s="141" t="s">
        <v>58</v>
      </c>
      <c r="D104" s="141" t="s">
        <v>58</v>
      </c>
      <c r="E104" s="142" t="s">
        <v>2898</v>
      </c>
      <c r="F104" s="164" t="s">
        <v>3302</v>
      </c>
      <c r="G104" s="142" t="s">
        <v>196</v>
      </c>
      <c r="J104" s="84" t="s">
        <v>471</v>
      </c>
      <c r="K104" s="84" t="s">
        <v>687</v>
      </c>
      <c r="L104" s="84" t="str">
        <f>VLOOKUP(K104,[1]Sheet2!A$1:B$65536,2,FALSE)</f>
        <v>偏差</v>
      </c>
      <c r="N104" s="165" t="s">
        <v>259</v>
      </c>
      <c r="Q104" t="str">
        <f>VLOOKUP(N104,人员!A:D,4,FALSE)</f>
        <v>C1</v>
      </c>
      <c r="R104" t="e">
        <f>VLOOKUP(O104,人员!A:D,4,FALSE)</f>
        <v>#N/A</v>
      </c>
      <c r="S104" t="e">
        <f>VLOOKUP(P104,人员!A:D,4,FALSE)</f>
        <v>#N/A</v>
      </c>
      <c r="T104" s="84" t="str">
        <f>VLOOKUP(N104,人员!A:D,2,FALSE)</f>
        <v>机械师</v>
      </c>
      <c r="U104" s="84" t="e">
        <f>VLOOKUP(O104,人员!A:D,2,FALSE)</f>
        <v>#N/A</v>
      </c>
      <c r="V104" s="84" t="e">
        <f>VLOOKUP(P104,人员!A:D,2,FALSE)</f>
        <v>#N/A</v>
      </c>
    </row>
    <row r="105" spans="1:22" s="84" customFormat="1" ht="46.8">
      <c r="A105" s="147">
        <v>104</v>
      </c>
      <c r="B105" s="150">
        <v>43397</v>
      </c>
      <c r="C105" s="141" t="s">
        <v>58</v>
      </c>
      <c r="D105" s="141" t="s">
        <v>58</v>
      </c>
      <c r="E105" s="142" t="s">
        <v>2899</v>
      </c>
      <c r="F105" s="164" t="s">
        <v>3303</v>
      </c>
      <c r="G105" s="142" t="s">
        <v>2900</v>
      </c>
      <c r="J105" s="84" t="s">
        <v>513</v>
      </c>
      <c r="K105" s="84" t="s">
        <v>681</v>
      </c>
      <c r="L105" s="84" t="str">
        <f>VLOOKUP(K105,[1]Sheet2!A$1:B$65536,2,FALSE)</f>
        <v>偏差</v>
      </c>
      <c r="N105" s="165" t="s">
        <v>3224</v>
      </c>
      <c r="Q105" t="str">
        <f>VLOOKUP(N105,人员!A:D,4,FALSE)</f>
        <v>C2</v>
      </c>
      <c r="R105" t="e">
        <f>VLOOKUP(O105,人员!A:D,4,FALSE)</f>
        <v>#N/A</v>
      </c>
      <c r="S105" t="e">
        <f>VLOOKUP(P105,人员!A:D,4,FALSE)</f>
        <v>#N/A</v>
      </c>
      <c r="T105" s="84" t="str">
        <f>VLOOKUP(N105,人员!A:D,2,FALSE)</f>
        <v>机一</v>
      </c>
      <c r="U105" s="84" t="e">
        <f>VLOOKUP(O105,人员!A:D,2,FALSE)</f>
        <v>#N/A</v>
      </c>
      <c r="V105" s="84" t="e">
        <f>VLOOKUP(P105,人员!A:D,2,FALSE)</f>
        <v>#N/A</v>
      </c>
    </row>
    <row r="106" spans="1:22" s="84" customFormat="1" ht="31.8">
      <c r="A106" s="147">
        <v>105</v>
      </c>
      <c r="B106" s="150">
        <v>43397</v>
      </c>
      <c r="C106" s="141" t="s">
        <v>58</v>
      </c>
      <c r="D106" s="141" t="s">
        <v>58</v>
      </c>
      <c r="E106" s="142" t="s">
        <v>2901</v>
      </c>
      <c r="F106" s="164" t="s">
        <v>3304</v>
      </c>
      <c r="G106" s="142" t="s">
        <v>2900</v>
      </c>
      <c r="J106" s="84" t="s">
        <v>471</v>
      </c>
      <c r="K106" s="84" t="s">
        <v>681</v>
      </c>
      <c r="L106" s="84" t="str">
        <f>VLOOKUP(K106,[1]Sheet2!A$1:B$65536,2,FALSE)</f>
        <v>偏差</v>
      </c>
      <c r="N106" s="165" t="s">
        <v>1514</v>
      </c>
      <c r="Q106" t="str">
        <f>VLOOKUP(N106,人员!A:D,4,FALSE)</f>
        <v>C2</v>
      </c>
      <c r="R106" t="e">
        <f>VLOOKUP(O106,人员!A:D,4,FALSE)</f>
        <v>#N/A</v>
      </c>
      <c r="S106" t="e">
        <f>VLOOKUP(P106,人员!A:D,4,FALSE)</f>
        <v>#N/A</v>
      </c>
      <c r="T106" s="84" t="str">
        <f>VLOOKUP(N106,人员!A:D,2,FALSE)</f>
        <v>机一</v>
      </c>
      <c r="U106" s="84" t="e">
        <f>VLOOKUP(O106,人员!A:D,2,FALSE)</f>
        <v>#N/A</v>
      </c>
      <c r="V106" s="84" t="e">
        <f>VLOOKUP(P106,人员!A:D,2,FALSE)</f>
        <v>#N/A</v>
      </c>
    </row>
    <row r="107" spans="1:22" s="84" customFormat="1" ht="31.2">
      <c r="A107" s="147">
        <v>106</v>
      </c>
      <c r="B107" s="150">
        <v>43397</v>
      </c>
      <c r="C107" s="141" t="s">
        <v>58</v>
      </c>
      <c r="D107" s="141" t="s">
        <v>58</v>
      </c>
      <c r="E107" s="142" t="s">
        <v>2883</v>
      </c>
      <c r="F107" s="164" t="s">
        <v>3305</v>
      </c>
      <c r="G107" s="142" t="s">
        <v>2902</v>
      </c>
      <c r="J107" s="84" t="s">
        <v>479</v>
      </c>
      <c r="K107" s="84" t="s">
        <v>480</v>
      </c>
      <c r="L107" s="84" t="str">
        <f>VLOOKUP(K107,[1]Sheet2!A$1:B$65536,2,FALSE)</f>
        <v>规范</v>
      </c>
      <c r="N107" s="165" t="s">
        <v>1276</v>
      </c>
      <c r="Q107" t="str">
        <f>VLOOKUP(N107,人员!A:D,4,FALSE)</f>
        <v>C4</v>
      </c>
      <c r="R107" t="e">
        <f>VLOOKUP(O107,人员!A:D,4,FALSE)</f>
        <v>#N/A</v>
      </c>
      <c r="S107" t="e">
        <f>VLOOKUP(P107,人员!A:D,4,FALSE)</f>
        <v>#N/A</v>
      </c>
      <c r="T107" s="84" t="str">
        <f>VLOOKUP(N107,人员!A:D,2,FALSE)</f>
        <v>机三</v>
      </c>
      <c r="U107" s="84" t="e">
        <f>VLOOKUP(O107,人员!A:D,2,FALSE)</f>
        <v>#N/A</v>
      </c>
      <c r="V107" s="84" t="e">
        <f>VLOOKUP(P107,人员!A:D,2,FALSE)</f>
        <v>#N/A</v>
      </c>
    </row>
    <row r="108" spans="1:22" s="84" customFormat="1" ht="62.4">
      <c r="A108" s="147">
        <v>107</v>
      </c>
      <c r="B108" s="150">
        <v>43397</v>
      </c>
      <c r="C108" s="141" t="s">
        <v>58</v>
      </c>
      <c r="D108" s="141" t="s">
        <v>58</v>
      </c>
      <c r="E108" s="142" t="s">
        <v>2903</v>
      </c>
      <c r="F108" s="164" t="s">
        <v>3306</v>
      </c>
      <c r="G108" s="142" t="s">
        <v>2904</v>
      </c>
      <c r="J108" s="84" t="s">
        <v>468</v>
      </c>
      <c r="K108" s="84" t="s">
        <v>1580</v>
      </c>
      <c r="L108" s="84" t="str">
        <f>VLOOKUP(K108,[1]Sheet2!A$1:B$65536,2,FALSE)</f>
        <v>偏差</v>
      </c>
      <c r="N108" s="165" t="s">
        <v>3307</v>
      </c>
      <c r="Q108" t="str">
        <f>VLOOKUP(N108,人员!A:D,4,FALSE)</f>
        <v>C4</v>
      </c>
      <c r="R108" t="e">
        <f>VLOOKUP(O108,人员!A:D,4,FALSE)</f>
        <v>#N/A</v>
      </c>
      <c r="S108" t="e">
        <f>VLOOKUP(P108,人员!A:D,4,FALSE)</f>
        <v>#N/A</v>
      </c>
      <c r="T108" s="84" t="str">
        <f>VLOOKUP(N108,人员!A:D,2,FALSE)</f>
        <v>学员</v>
      </c>
      <c r="U108" s="84" t="e">
        <f>VLOOKUP(O108,人员!A:D,2,FALSE)</f>
        <v>#N/A</v>
      </c>
      <c r="V108" s="84" t="e">
        <f>VLOOKUP(P108,人员!A:D,2,FALSE)</f>
        <v>#N/A</v>
      </c>
    </row>
    <row r="109" spans="1:22" s="84" customFormat="1" ht="31.8">
      <c r="A109" s="147">
        <v>108</v>
      </c>
      <c r="B109" s="150">
        <v>43397</v>
      </c>
      <c r="C109" s="141" t="s">
        <v>58</v>
      </c>
      <c r="D109" s="141" t="s">
        <v>58</v>
      </c>
      <c r="E109" s="142" t="s">
        <v>2905</v>
      </c>
      <c r="F109" s="164" t="s">
        <v>3308</v>
      </c>
      <c r="G109" s="142" t="s">
        <v>1030</v>
      </c>
      <c r="J109" s="84" t="s">
        <v>496</v>
      </c>
      <c r="K109" s="84" t="s">
        <v>1765</v>
      </c>
      <c r="L109" s="84" t="str">
        <f>VLOOKUP(K109,[1]Sheet2!A$1:B$65536,2,FALSE)</f>
        <v>偏差</v>
      </c>
      <c r="N109" s="165" t="s">
        <v>1219</v>
      </c>
      <c r="Q109" t="str">
        <f>VLOOKUP(N109,人员!A:D,4,FALSE)</f>
        <v>C2</v>
      </c>
      <c r="R109" t="e">
        <f>VLOOKUP(O109,人员!A:D,4,FALSE)</f>
        <v>#N/A</v>
      </c>
      <c r="S109" t="e">
        <f>VLOOKUP(P109,人员!A:D,4,FALSE)</f>
        <v>#N/A</v>
      </c>
      <c r="T109" s="84" t="str">
        <f>VLOOKUP(N109,人员!A:D,2,FALSE)</f>
        <v>机一</v>
      </c>
      <c r="U109" s="84" t="e">
        <f>VLOOKUP(O109,人员!A:D,2,FALSE)</f>
        <v>#N/A</v>
      </c>
      <c r="V109" s="84" t="e">
        <f>VLOOKUP(P109,人员!A:D,2,FALSE)</f>
        <v>#N/A</v>
      </c>
    </row>
    <row r="110" spans="1:22" s="84" customFormat="1" ht="62.4">
      <c r="A110" s="147">
        <v>109</v>
      </c>
      <c r="B110" s="150">
        <v>43397</v>
      </c>
      <c r="C110" s="141" t="s">
        <v>58</v>
      </c>
      <c r="D110" s="141" t="s">
        <v>58</v>
      </c>
      <c r="E110" s="142" t="s">
        <v>2906</v>
      </c>
      <c r="F110" s="164" t="s">
        <v>3309</v>
      </c>
      <c r="G110" s="142" t="s">
        <v>1030</v>
      </c>
      <c r="J110" s="84" t="s">
        <v>471</v>
      </c>
      <c r="K110" s="84" t="s">
        <v>687</v>
      </c>
      <c r="L110" s="84" t="str">
        <f>VLOOKUP(K110,[1]Sheet2!A$1:B$65536,2,FALSE)</f>
        <v>偏差</v>
      </c>
      <c r="N110" s="165" t="s">
        <v>1214</v>
      </c>
      <c r="Q110" t="str">
        <f>VLOOKUP(N110,人员!A:D,4,FALSE)</f>
        <v>C5</v>
      </c>
      <c r="R110" t="e">
        <f>VLOOKUP(O110,人员!A:D,4,FALSE)</f>
        <v>#N/A</v>
      </c>
      <c r="S110" t="e">
        <f>VLOOKUP(P110,人员!A:D,4,FALSE)</f>
        <v>#N/A</v>
      </c>
      <c r="T110" s="84" t="str">
        <f>VLOOKUP(N110,人员!A:D,2,FALSE)</f>
        <v>机一</v>
      </c>
      <c r="U110" s="84" t="e">
        <f>VLOOKUP(O110,人员!A:D,2,FALSE)</f>
        <v>#N/A</v>
      </c>
      <c r="V110" s="84" t="e">
        <f>VLOOKUP(P110,人员!A:D,2,FALSE)</f>
        <v>#N/A</v>
      </c>
    </row>
    <row r="111" spans="1:22" s="84" customFormat="1" ht="78">
      <c r="A111" s="147">
        <v>110</v>
      </c>
      <c r="B111" s="150">
        <v>43397</v>
      </c>
      <c r="C111" s="141" t="s">
        <v>58</v>
      </c>
      <c r="D111" s="141" t="s">
        <v>58</v>
      </c>
      <c r="E111" s="142" t="s">
        <v>2907</v>
      </c>
      <c r="F111" s="164" t="s">
        <v>3310</v>
      </c>
      <c r="G111" s="142" t="s">
        <v>2007</v>
      </c>
      <c r="J111" s="84" t="s">
        <v>455</v>
      </c>
      <c r="K111" s="84" t="s">
        <v>456</v>
      </c>
      <c r="L111" s="84" t="str">
        <f>VLOOKUP(K111,[1]Sheet2!A$1:B$65536,2,FALSE)</f>
        <v>规范</v>
      </c>
      <c r="N111" s="165" t="s">
        <v>1205</v>
      </c>
      <c r="Q111" t="str">
        <f>VLOOKUP(N111,人员!A:D,4,FALSE)</f>
        <v>C4</v>
      </c>
      <c r="R111" t="e">
        <f>VLOOKUP(O111,人员!A:D,4,FALSE)</f>
        <v>#N/A</v>
      </c>
      <c r="S111" t="e">
        <f>VLOOKUP(P111,人员!A:D,4,FALSE)</f>
        <v>#N/A</v>
      </c>
      <c r="T111" s="84" t="str">
        <f>VLOOKUP(N111,人员!A:D,2,FALSE)</f>
        <v>机三</v>
      </c>
      <c r="U111" s="84" t="e">
        <f>VLOOKUP(O111,人员!A:D,2,FALSE)</f>
        <v>#N/A</v>
      </c>
      <c r="V111" s="84" t="e">
        <f>VLOOKUP(P111,人员!A:D,2,FALSE)</f>
        <v>#N/A</v>
      </c>
    </row>
    <row r="112" spans="1:22" s="84" customFormat="1" ht="62.4">
      <c r="A112" s="147">
        <v>111</v>
      </c>
      <c r="B112" s="150">
        <v>43397</v>
      </c>
      <c r="C112" s="141" t="s">
        <v>58</v>
      </c>
      <c r="D112" s="141" t="s">
        <v>58</v>
      </c>
      <c r="E112" s="142" t="s">
        <v>2105</v>
      </c>
      <c r="F112" s="164" t="s">
        <v>3311</v>
      </c>
      <c r="G112" s="142" t="s">
        <v>196</v>
      </c>
      <c r="J112" s="84" t="s">
        <v>455</v>
      </c>
      <c r="K112" s="84" t="s">
        <v>456</v>
      </c>
      <c r="L112" s="84" t="str">
        <f>VLOOKUP(K112,[1]Sheet2!A$1:B$65536,2,FALSE)</f>
        <v>规范</v>
      </c>
      <c r="N112" s="165" t="s">
        <v>1214</v>
      </c>
      <c r="Q112" t="str">
        <f>VLOOKUP(N112,人员!A:D,4,FALSE)</f>
        <v>C5</v>
      </c>
      <c r="R112" t="e">
        <f>VLOOKUP(O112,人员!A:D,4,FALSE)</f>
        <v>#N/A</v>
      </c>
      <c r="S112" t="e">
        <f>VLOOKUP(P112,人员!A:D,4,FALSE)</f>
        <v>#N/A</v>
      </c>
      <c r="T112" s="84" t="str">
        <f>VLOOKUP(N112,人员!A:D,2,FALSE)</f>
        <v>机一</v>
      </c>
      <c r="U112" s="84" t="e">
        <f>VLOOKUP(O112,人员!A:D,2,FALSE)</f>
        <v>#N/A</v>
      </c>
      <c r="V112" s="84" t="e">
        <f>VLOOKUP(P112,人员!A:D,2,FALSE)</f>
        <v>#N/A</v>
      </c>
    </row>
    <row r="113" spans="1:22" s="84" customFormat="1" ht="78">
      <c r="A113" s="147">
        <v>112</v>
      </c>
      <c r="B113" s="150">
        <v>43397</v>
      </c>
      <c r="C113" s="141" t="s">
        <v>58</v>
      </c>
      <c r="D113" s="141" t="s">
        <v>58</v>
      </c>
      <c r="E113" s="142" t="s">
        <v>2908</v>
      </c>
      <c r="F113" s="143" t="s">
        <v>2909</v>
      </c>
      <c r="G113" s="142" t="s">
        <v>2910</v>
      </c>
      <c r="J113" s="84" t="s">
        <v>464</v>
      </c>
      <c r="K113" s="84" t="s">
        <v>716</v>
      </c>
      <c r="L113" s="84" t="str">
        <f>VLOOKUP(K113,[1]Sheet2!A$1:B$65536,2,FALSE)</f>
        <v>偏差</v>
      </c>
      <c r="N113" s="165" t="s">
        <v>3171</v>
      </c>
      <c r="Q113" t="e">
        <f>VLOOKUP(N113,人员!A:D,4,FALSE)</f>
        <v>#N/A</v>
      </c>
      <c r="R113" t="e">
        <f>VLOOKUP(O113,人员!A:D,4,FALSE)</f>
        <v>#N/A</v>
      </c>
      <c r="S113" t="e">
        <f>VLOOKUP(P113,人员!A:D,4,FALSE)</f>
        <v>#N/A</v>
      </c>
      <c r="T113" s="84" t="e">
        <f>VLOOKUP(N113,人员!A:D,2,FALSE)</f>
        <v>#N/A</v>
      </c>
      <c r="U113" s="84" t="e">
        <f>VLOOKUP(O113,人员!A:D,2,FALSE)</f>
        <v>#N/A</v>
      </c>
      <c r="V113" s="84" t="e">
        <f>VLOOKUP(P113,人员!A:D,2,FALSE)</f>
        <v>#N/A</v>
      </c>
    </row>
    <row r="114" spans="1:22" s="84" customFormat="1" ht="93.6">
      <c r="A114" s="147">
        <v>113</v>
      </c>
      <c r="B114" s="150">
        <v>43397</v>
      </c>
      <c r="C114" s="141" t="s">
        <v>58</v>
      </c>
      <c r="D114" s="141" t="s">
        <v>58</v>
      </c>
      <c r="E114" s="142" t="s">
        <v>2911</v>
      </c>
      <c r="F114" s="164" t="s">
        <v>3312</v>
      </c>
      <c r="G114" s="142" t="s">
        <v>1030</v>
      </c>
      <c r="J114" s="84" t="s">
        <v>505</v>
      </c>
      <c r="K114" s="84" t="s">
        <v>506</v>
      </c>
      <c r="L114" s="84" t="str">
        <f>VLOOKUP(K114,[1]Sheet2!A$1:B$65536,2,FALSE)</f>
        <v>规范</v>
      </c>
      <c r="N114" s="165" t="s">
        <v>1304</v>
      </c>
      <c r="Q114" t="str">
        <f>VLOOKUP(N114,人员!A:D,4,FALSE)</f>
        <v>C3</v>
      </c>
      <c r="R114" t="e">
        <f>VLOOKUP(O114,人员!A:D,4,FALSE)</f>
        <v>#N/A</v>
      </c>
      <c r="S114" t="e">
        <f>VLOOKUP(P114,人员!A:D,4,FALSE)</f>
        <v>#N/A</v>
      </c>
      <c r="T114" s="84" t="str">
        <f>VLOOKUP(N114,人员!A:D,2,FALSE)</f>
        <v>机一</v>
      </c>
      <c r="U114" s="84" t="e">
        <f>VLOOKUP(O114,人员!A:D,2,FALSE)</f>
        <v>#N/A</v>
      </c>
      <c r="V114" s="84" t="e">
        <f>VLOOKUP(P114,人员!A:D,2,FALSE)</f>
        <v>#N/A</v>
      </c>
    </row>
    <row r="115" spans="1:22" s="84" customFormat="1" ht="140.4">
      <c r="A115" s="147">
        <v>114</v>
      </c>
      <c r="B115" s="150">
        <v>43397</v>
      </c>
      <c r="C115" s="141" t="s">
        <v>58</v>
      </c>
      <c r="D115" s="141" t="s">
        <v>58</v>
      </c>
      <c r="E115" s="142" t="s">
        <v>2912</v>
      </c>
      <c r="F115" s="164" t="s">
        <v>3313</v>
      </c>
      <c r="G115" s="142" t="s">
        <v>808</v>
      </c>
      <c r="J115" s="84" t="s">
        <v>524</v>
      </c>
      <c r="L115" s="84" t="e">
        <f>VLOOKUP(K115,[1]Sheet2!A$1:B$65536,2,FALSE)</f>
        <v>#N/A</v>
      </c>
      <c r="N115" s="165" t="s">
        <v>3171</v>
      </c>
      <c r="Q115" t="e">
        <f>VLOOKUP(N115,人员!A:D,4,FALSE)</f>
        <v>#N/A</v>
      </c>
      <c r="R115" t="e">
        <f>VLOOKUP(O115,人员!A:D,4,FALSE)</f>
        <v>#N/A</v>
      </c>
      <c r="S115" t="e">
        <f>VLOOKUP(P115,人员!A:D,4,FALSE)</f>
        <v>#N/A</v>
      </c>
      <c r="T115" s="84" t="e">
        <f>VLOOKUP(N115,人员!A:D,2,FALSE)</f>
        <v>#N/A</v>
      </c>
      <c r="U115" s="84" t="e">
        <f>VLOOKUP(O115,人员!A:D,2,FALSE)</f>
        <v>#N/A</v>
      </c>
      <c r="V115" s="84" t="e">
        <f>VLOOKUP(P115,人员!A:D,2,FALSE)</f>
        <v>#N/A</v>
      </c>
    </row>
    <row r="116" spans="1:22" s="84" customFormat="1" ht="46.8">
      <c r="A116" s="147">
        <v>115</v>
      </c>
      <c r="B116" s="150">
        <v>43397</v>
      </c>
      <c r="C116" s="141" t="s">
        <v>58</v>
      </c>
      <c r="D116" s="141" t="s">
        <v>58</v>
      </c>
      <c r="E116" s="142" t="s">
        <v>2913</v>
      </c>
      <c r="F116" s="164" t="s">
        <v>3314</v>
      </c>
      <c r="G116" s="142" t="s">
        <v>2914</v>
      </c>
      <c r="J116" s="84" t="s">
        <v>468</v>
      </c>
      <c r="K116" s="84" t="s">
        <v>1580</v>
      </c>
      <c r="L116" s="84" t="str">
        <f>VLOOKUP(K116,[1]Sheet2!A$1:B$65536,2,FALSE)</f>
        <v>偏差</v>
      </c>
      <c r="N116" s="165" t="s">
        <v>1267</v>
      </c>
      <c r="Q116" t="str">
        <f>VLOOKUP(N116,人员!A:D,4,FALSE)</f>
        <v>C2</v>
      </c>
      <c r="R116" t="e">
        <f>VLOOKUP(O116,人员!A:D,4,FALSE)</f>
        <v>#N/A</v>
      </c>
      <c r="S116" t="e">
        <f>VLOOKUP(P116,人员!A:D,4,FALSE)</f>
        <v>#N/A</v>
      </c>
      <c r="T116" s="84" t="str">
        <f>VLOOKUP(N116,人员!A:D,2,FALSE)</f>
        <v>机一</v>
      </c>
      <c r="U116" s="84" t="e">
        <f>VLOOKUP(O116,人员!A:D,2,FALSE)</f>
        <v>#N/A</v>
      </c>
      <c r="V116" s="84" t="e">
        <f>VLOOKUP(P116,人员!A:D,2,FALSE)</f>
        <v>#N/A</v>
      </c>
    </row>
    <row r="117" spans="1:22" s="84" customFormat="1" ht="46.8">
      <c r="A117" s="147">
        <v>116</v>
      </c>
      <c r="B117" s="150">
        <v>43398</v>
      </c>
      <c r="C117" s="141" t="s">
        <v>45</v>
      </c>
      <c r="D117" s="141" t="s">
        <v>45</v>
      </c>
      <c r="E117" s="142" t="s">
        <v>2824</v>
      </c>
      <c r="F117" s="143" t="s">
        <v>2825</v>
      </c>
      <c r="G117" s="142" t="s">
        <v>2785</v>
      </c>
      <c r="J117" s="84" t="s">
        <v>524</v>
      </c>
      <c r="L117" s="84" t="e">
        <f>VLOOKUP(K117,[1]Sheet2!A$1:B$65536,2,FALSE)</f>
        <v>#N/A</v>
      </c>
      <c r="N117" s="165" t="s">
        <v>3238</v>
      </c>
      <c r="Q117" t="e">
        <f>VLOOKUP(N117,人员!A:D,4,FALSE)</f>
        <v>#N/A</v>
      </c>
      <c r="R117" t="e">
        <f>VLOOKUP(O117,人员!A:D,4,FALSE)</f>
        <v>#N/A</v>
      </c>
      <c r="S117" t="e">
        <f>VLOOKUP(P117,人员!A:D,4,FALSE)</f>
        <v>#N/A</v>
      </c>
      <c r="T117" s="84" t="e">
        <f>VLOOKUP(N117,人员!A:D,2,FALSE)</f>
        <v>#N/A</v>
      </c>
      <c r="U117" s="84" t="e">
        <f>VLOOKUP(O117,人员!A:D,2,FALSE)</f>
        <v>#N/A</v>
      </c>
      <c r="V117" s="84" t="e">
        <f>VLOOKUP(P117,人员!A:D,2,FALSE)</f>
        <v>#N/A</v>
      </c>
    </row>
    <row r="118" spans="1:22" s="84" customFormat="1" ht="47.4">
      <c r="A118" s="147">
        <v>117</v>
      </c>
      <c r="B118" s="150">
        <v>43398</v>
      </c>
      <c r="C118" s="141" t="s">
        <v>146</v>
      </c>
      <c r="D118" s="141" t="s">
        <v>146</v>
      </c>
      <c r="E118" s="142" t="s">
        <v>2987</v>
      </c>
      <c r="F118" s="143" t="s">
        <v>2988</v>
      </c>
      <c r="G118" s="142" t="s">
        <v>2989</v>
      </c>
      <c r="J118" s="84" t="s">
        <v>516</v>
      </c>
      <c r="K118" s="84" t="s">
        <v>683</v>
      </c>
      <c r="L118" s="84" t="str">
        <f>VLOOKUP(K118,[1]Sheet2!A$1:B$65536,2,FALSE)</f>
        <v>偏差</v>
      </c>
      <c r="N118" s="165" t="s">
        <v>3238</v>
      </c>
      <c r="Q118" t="e">
        <f>VLOOKUP(N118,人员!A:D,4,FALSE)</f>
        <v>#N/A</v>
      </c>
      <c r="R118" t="e">
        <f>VLOOKUP(O118,人员!A:D,4,FALSE)</f>
        <v>#N/A</v>
      </c>
      <c r="S118" t="e">
        <f>VLOOKUP(P118,人员!A:D,4,FALSE)</f>
        <v>#N/A</v>
      </c>
      <c r="T118" s="84" t="e">
        <f>VLOOKUP(N118,人员!A:D,2,FALSE)</f>
        <v>#N/A</v>
      </c>
      <c r="U118" s="84" t="e">
        <f>VLOOKUP(O118,人员!A:D,2,FALSE)</f>
        <v>#N/A</v>
      </c>
      <c r="V118" s="84" t="e">
        <f>VLOOKUP(P118,人员!A:D,2,FALSE)</f>
        <v>#N/A</v>
      </c>
    </row>
    <row r="119" spans="1:22" s="84" customFormat="1" ht="31.2">
      <c r="A119" s="147">
        <v>118</v>
      </c>
      <c r="B119" s="150">
        <v>43398</v>
      </c>
      <c r="C119" s="141" t="s">
        <v>146</v>
      </c>
      <c r="D119" s="141" t="s">
        <v>146</v>
      </c>
      <c r="E119" s="142" t="s">
        <v>2990</v>
      </c>
      <c r="F119" s="143" t="s">
        <v>2991</v>
      </c>
      <c r="G119" s="142" t="s">
        <v>302</v>
      </c>
      <c r="J119" s="84" t="s">
        <v>471</v>
      </c>
      <c r="K119" s="84" t="s">
        <v>681</v>
      </c>
      <c r="L119" s="84" t="s">
        <v>700</v>
      </c>
      <c r="N119" s="165" t="s">
        <v>3238</v>
      </c>
      <c r="Q119" t="e">
        <f>VLOOKUP(N119,人员!A:D,4,FALSE)</f>
        <v>#N/A</v>
      </c>
      <c r="R119" t="e">
        <f>VLOOKUP(O119,人员!A:D,4,FALSE)</f>
        <v>#N/A</v>
      </c>
      <c r="S119" t="e">
        <f>VLOOKUP(P119,人员!A:D,4,FALSE)</f>
        <v>#N/A</v>
      </c>
      <c r="T119" s="84" t="e">
        <f>VLOOKUP(N119,人员!A:D,2,FALSE)</f>
        <v>#N/A</v>
      </c>
      <c r="U119" s="84" t="e">
        <f>VLOOKUP(O119,人员!A:D,2,FALSE)</f>
        <v>#N/A</v>
      </c>
      <c r="V119" s="84" t="e">
        <f>VLOOKUP(P119,人员!A:D,2,FALSE)</f>
        <v>#N/A</v>
      </c>
    </row>
    <row r="120" spans="1:22" s="84" customFormat="1" ht="47.4">
      <c r="A120" s="147">
        <v>119</v>
      </c>
      <c r="B120" s="150">
        <v>43398</v>
      </c>
      <c r="C120" s="141" t="s">
        <v>146</v>
      </c>
      <c r="D120" s="141" t="s">
        <v>146</v>
      </c>
      <c r="E120" s="142" t="s">
        <v>2992</v>
      </c>
      <c r="F120" s="143" t="s">
        <v>2993</v>
      </c>
      <c r="G120" s="142" t="s">
        <v>2994</v>
      </c>
      <c r="J120" s="84" t="s">
        <v>671</v>
      </c>
      <c r="K120" s="84" t="s">
        <v>717</v>
      </c>
      <c r="L120" s="84" t="str">
        <f>VLOOKUP(K120,[1]Sheet2!A$1:B$65536,2,FALSE)</f>
        <v>规范</v>
      </c>
      <c r="N120" s="165" t="s">
        <v>3238</v>
      </c>
      <c r="Q120" t="e">
        <f>VLOOKUP(N120,人员!A:D,4,FALSE)</f>
        <v>#N/A</v>
      </c>
      <c r="R120" t="e">
        <f>VLOOKUP(O120,人员!A:D,4,FALSE)</f>
        <v>#N/A</v>
      </c>
      <c r="S120" t="e">
        <f>VLOOKUP(P120,人员!A:D,4,FALSE)</f>
        <v>#N/A</v>
      </c>
      <c r="T120" s="84" t="e">
        <f>VLOOKUP(N120,人员!A:D,2,FALSE)</f>
        <v>#N/A</v>
      </c>
      <c r="U120" s="84" t="e">
        <f>VLOOKUP(O120,人员!A:D,2,FALSE)</f>
        <v>#N/A</v>
      </c>
      <c r="V120" s="84" t="e">
        <f>VLOOKUP(P120,人员!A:D,2,FALSE)</f>
        <v>#N/A</v>
      </c>
    </row>
    <row r="121" spans="1:22" s="84" customFormat="1" ht="47.4">
      <c r="A121" s="147">
        <v>120</v>
      </c>
      <c r="B121" s="150">
        <v>43398</v>
      </c>
      <c r="C121" s="141" t="s">
        <v>146</v>
      </c>
      <c r="D121" s="141" t="s">
        <v>146</v>
      </c>
      <c r="E121" s="142" t="s">
        <v>2995</v>
      </c>
      <c r="F121" s="143" t="s">
        <v>2996</v>
      </c>
      <c r="G121" s="142" t="s">
        <v>2997</v>
      </c>
      <c r="J121" s="84" t="s">
        <v>505</v>
      </c>
      <c r="K121" s="84" t="s">
        <v>687</v>
      </c>
      <c r="L121" s="84" t="str">
        <f>VLOOKUP(K121,[1]Sheet2!A$1:B$65536,2,FALSE)</f>
        <v>偏差</v>
      </c>
      <c r="N121" s="165" t="s">
        <v>3238</v>
      </c>
      <c r="Q121" t="e">
        <f>VLOOKUP(N121,人员!A:D,4,FALSE)</f>
        <v>#N/A</v>
      </c>
      <c r="R121" t="e">
        <f>VLOOKUP(O121,人员!A:D,4,FALSE)</f>
        <v>#N/A</v>
      </c>
      <c r="S121" t="e">
        <f>VLOOKUP(P121,人员!A:D,4,FALSE)</f>
        <v>#N/A</v>
      </c>
      <c r="T121" s="84" t="e">
        <f>VLOOKUP(N121,人员!A:D,2,FALSE)</f>
        <v>#N/A</v>
      </c>
      <c r="U121" s="84" t="e">
        <f>VLOOKUP(O121,人员!A:D,2,FALSE)</f>
        <v>#N/A</v>
      </c>
      <c r="V121" s="84" t="e">
        <f>VLOOKUP(P121,人员!A:D,2,FALSE)</f>
        <v>#N/A</v>
      </c>
    </row>
    <row r="122" spans="1:22" s="84" customFormat="1" ht="31.2">
      <c r="A122" s="147">
        <v>121</v>
      </c>
      <c r="B122" s="150">
        <v>43398</v>
      </c>
      <c r="C122" s="141" t="s">
        <v>146</v>
      </c>
      <c r="D122" s="141" t="s">
        <v>146</v>
      </c>
      <c r="E122" s="142" t="s">
        <v>2998</v>
      </c>
      <c r="F122" s="143" t="s">
        <v>2999</v>
      </c>
      <c r="G122" s="142" t="s">
        <v>321</v>
      </c>
      <c r="J122" s="84" t="s">
        <v>676</v>
      </c>
      <c r="K122" s="84" t="s">
        <v>712</v>
      </c>
      <c r="L122" s="84" t="str">
        <f>VLOOKUP(K122,[1]Sheet2!A$1:B$65536,2,FALSE)</f>
        <v>偏差</v>
      </c>
      <c r="N122" s="165" t="s">
        <v>3238</v>
      </c>
      <c r="Q122" t="e">
        <f>VLOOKUP(N122,人员!A:D,4,FALSE)</f>
        <v>#N/A</v>
      </c>
      <c r="R122" t="e">
        <f>VLOOKUP(O122,人员!A:D,4,FALSE)</f>
        <v>#N/A</v>
      </c>
      <c r="S122" t="e">
        <f>VLOOKUP(P122,人员!A:D,4,FALSE)</f>
        <v>#N/A</v>
      </c>
      <c r="T122" s="84" t="e">
        <f>VLOOKUP(N122,人员!A:D,2,FALSE)</f>
        <v>#N/A</v>
      </c>
      <c r="U122" s="84" t="e">
        <f>VLOOKUP(O122,人员!A:D,2,FALSE)</f>
        <v>#N/A</v>
      </c>
      <c r="V122" s="84" t="e">
        <f>VLOOKUP(P122,人员!A:D,2,FALSE)</f>
        <v>#N/A</v>
      </c>
    </row>
    <row r="123" spans="1:22" s="84" customFormat="1" ht="31.8">
      <c r="A123" s="147">
        <v>122</v>
      </c>
      <c r="B123" s="150">
        <v>43398</v>
      </c>
      <c r="C123" s="141" t="s">
        <v>146</v>
      </c>
      <c r="D123" s="141" t="s">
        <v>146</v>
      </c>
      <c r="E123" s="142" t="s">
        <v>3000</v>
      </c>
      <c r="F123" s="143" t="s">
        <v>3001</v>
      </c>
      <c r="G123" s="142" t="s">
        <v>3002</v>
      </c>
      <c r="J123" s="84" t="s">
        <v>470</v>
      </c>
      <c r="K123" s="84" t="s">
        <v>681</v>
      </c>
      <c r="L123" s="84" t="s">
        <v>700</v>
      </c>
      <c r="N123" s="165" t="s">
        <v>3238</v>
      </c>
      <c r="Q123" t="e">
        <f>VLOOKUP(N123,人员!A:D,4,FALSE)</f>
        <v>#N/A</v>
      </c>
      <c r="R123" t="e">
        <f>VLOOKUP(O123,人员!A:D,4,FALSE)</f>
        <v>#N/A</v>
      </c>
      <c r="S123" t="e">
        <f>VLOOKUP(P123,人员!A:D,4,FALSE)</f>
        <v>#N/A</v>
      </c>
      <c r="T123" s="84" t="e">
        <f>VLOOKUP(N123,人员!A:D,2,FALSE)</f>
        <v>#N/A</v>
      </c>
      <c r="U123" s="84" t="e">
        <f>VLOOKUP(O123,人员!A:D,2,FALSE)</f>
        <v>#N/A</v>
      </c>
      <c r="V123" s="84" t="e">
        <f>VLOOKUP(P123,人员!A:D,2,FALSE)</f>
        <v>#N/A</v>
      </c>
    </row>
    <row r="124" spans="1:22" s="84" customFormat="1" ht="62.4">
      <c r="A124" s="147">
        <v>123</v>
      </c>
      <c r="B124" s="150">
        <v>43398</v>
      </c>
      <c r="C124" s="141" t="s">
        <v>146</v>
      </c>
      <c r="D124" s="141" t="s">
        <v>146</v>
      </c>
      <c r="E124" s="142" t="s">
        <v>3003</v>
      </c>
      <c r="F124" s="143" t="s">
        <v>3004</v>
      </c>
      <c r="G124" s="142" t="s">
        <v>3005</v>
      </c>
      <c r="J124" s="84" t="s">
        <v>524</v>
      </c>
      <c r="L124" s="84" t="e">
        <f>VLOOKUP(K124,[1]Sheet2!A$1:B$65536,2,FALSE)</f>
        <v>#N/A</v>
      </c>
      <c r="M124" s="84" t="s">
        <v>3006</v>
      </c>
      <c r="N124" s="165" t="s">
        <v>3238</v>
      </c>
      <c r="Q124" t="e">
        <f>VLOOKUP(N124,人员!A:D,4,FALSE)</f>
        <v>#N/A</v>
      </c>
      <c r="R124" t="e">
        <f>VLOOKUP(O124,人员!A:D,4,FALSE)</f>
        <v>#N/A</v>
      </c>
      <c r="S124" t="e">
        <f>VLOOKUP(P124,人员!A:D,4,FALSE)</f>
        <v>#N/A</v>
      </c>
      <c r="T124" s="84" t="e">
        <f>VLOOKUP(N124,人员!A:D,2,FALSE)</f>
        <v>#N/A</v>
      </c>
      <c r="U124" s="84" t="e">
        <f>VLOOKUP(O124,人员!A:D,2,FALSE)</f>
        <v>#N/A</v>
      </c>
      <c r="V124" s="84" t="e">
        <f>VLOOKUP(P124,人员!A:D,2,FALSE)</f>
        <v>#N/A</v>
      </c>
    </row>
    <row r="125" spans="1:22" s="84" customFormat="1" ht="31.8">
      <c r="A125" s="147">
        <v>124</v>
      </c>
      <c r="B125" s="150">
        <v>43398</v>
      </c>
      <c r="C125" s="141" t="s">
        <v>146</v>
      </c>
      <c r="D125" s="141" t="s">
        <v>146</v>
      </c>
      <c r="E125" s="142" t="s">
        <v>3007</v>
      </c>
      <c r="F125" s="143" t="s">
        <v>3008</v>
      </c>
      <c r="G125" s="142" t="s">
        <v>3009</v>
      </c>
      <c r="J125" s="84" t="s">
        <v>477</v>
      </c>
      <c r="K125" s="84" t="s">
        <v>975</v>
      </c>
      <c r="L125" s="84" t="str">
        <f>VLOOKUP(K125,[1]Sheet2!A$1:B$65536,2,FALSE)</f>
        <v>规范</v>
      </c>
      <c r="N125" s="165" t="s">
        <v>3238</v>
      </c>
      <c r="Q125" t="e">
        <f>VLOOKUP(N125,人员!A:D,4,FALSE)</f>
        <v>#N/A</v>
      </c>
      <c r="R125" t="e">
        <f>VLOOKUP(O125,人员!A:D,4,FALSE)</f>
        <v>#N/A</v>
      </c>
      <c r="S125" t="e">
        <f>VLOOKUP(P125,人员!A:D,4,FALSE)</f>
        <v>#N/A</v>
      </c>
      <c r="T125" s="84" t="e">
        <f>VLOOKUP(N125,人员!A:D,2,FALSE)</f>
        <v>#N/A</v>
      </c>
      <c r="U125" s="84" t="e">
        <f>VLOOKUP(O125,人员!A:D,2,FALSE)</f>
        <v>#N/A</v>
      </c>
      <c r="V125" s="84" t="e">
        <f>VLOOKUP(P125,人员!A:D,2,FALSE)</f>
        <v>#N/A</v>
      </c>
    </row>
    <row r="126" spans="1:22" s="84" customFormat="1" ht="16.2">
      <c r="A126" s="147">
        <v>125</v>
      </c>
      <c r="B126" s="150">
        <v>43398</v>
      </c>
      <c r="C126" s="141" t="s">
        <v>146</v>
      </c>
      <c r="D126" s="141" t="s">
        <v>146</v>
      </c>
      <c r="E126" s="142" t="s">
        <v>3010</v>
      </c>
      <c r="F126" s="143" t="s">
        <v>3011</v>
      </c>
      <c r="G126" s="142" t="s">
        <v>3012</v>
      </c>
      <c r="J126" s="84" t="s">
        <v>468</v>
      </c>
      <c r="K126" s="84" t="s">
        <v>1580</v>
      </c>
      <c r="L126" s="84" t="str">
        <f>VLOOKUP(K126,[1]Sheet2!A$1:B$65536,2,FALSE)</f>
        <v>偏差</v>
      </c>
      <c r="N126" s="165" t="s">
        <v>3238</v>
      </c>
      <c r="Q126" t="e">
        <f>VLOOKUP(N126,人员!A:D,4,FALSE)</f>
        <v>#N/A</v>
      </c>
      <c r="R126" t="e">
        <f>VLOOKUP(O126,人员!A:D,4,FALSE)</f>
        <v>#N/A</v>
      </c>
      <c r="S126" t="e">
        <f>VLOOKUP(P126,人员!A:D,4,FALSE)</f>
        <v>#N/A</v>
      </c>
      <c r="T126" s="84" t="e">
        <f>VLOOKUP(N126,人员!A:D,2,FALSE)</f>
        <v>#N/A</v>
      </c>
      <c r="U126" s="84" t="e">
        <f>VLOOKUP(O126,人员!A:D,2,FALSE)</f>
        <v>#N/A</v>
      </c>
      <c r="V126" s="84" t="e">
        <f>VLOOKUP(P126,人员!A:D,2,FALSE)</f>
        <v>#N/A</v>
      </c>
    </row>
    <row r="127" spans="1:22" s="84" customFormat="1" ht="31.8">
      <c r="A127" s="147">
        <v>126</v>
      </c>
      <c r="B127" s="150">
        <v>43398</v>
      </c>
      <c r="C127" s="141" t="s">
        <v>146</v>
      </c>
      <c r="D127" s="141" t="s">
        <v>146</v>
      </c>
      <c r="E127" s="142" t="s">
        <v>3013</v>
      </c>
      <c r="F127" s="143" t="s">
        <v>3014</v>
      </c>
      <c r="G127" s="142" t="s">
        <v>3012</v>
      </c>
      <c r="J127" s="84" t="s">
        <v>471</v>
      </c>
      <c r="K127" s="84" t="s">
        <v>787</v>
      </c>
      <c r="L127" s="84" t="str">
        <f>VLOOKUP(K127,[1]Sheet2!A$1:B$65536,2,FALSE)</f>
        <v>规范</v>
      </c>
      <c r="N127" s="165" t="s">
        <v>3238</v>
      </c>
      <c r="Q127" t="e">
        <f>VLOOKUP(N127,人员!A:D,4,FALSE)</f>
        <v>#N/A</v>
      </c>
      <c r="R127" t="e">
        <f>VLOOKUP(O127,人员!A:D,4,FALSE)</f>
        <v>#N/A</v>
      </c>
      <c r="S127" t="e">
        <f>VLOOKUP(P127,人员!A:D,4,FALSE)</f>
        <v>#N/A</v>
      </c>
      <c r="T127" s="84" t="e">
        <f>VLOOKUP(N127,人员!A:D,2,FALSE)</f>
        <v>#N/A</v>
      </c>
      <c r="U127" s="84" t="e">
        <f>VLOOKUP(O127,人员!A:D,2,FALSE)</f>
        <v>#N/A</v>
      </c>
      <c r="V127" s="84" t="e">
        <f>VLOOKUP(P127,人员!A:D,2,FALSE)</f>
        <v>#N/A</v>
      </c>
    </row>
    <row r="128" spans="1:22" s="84" customFormat="1" ht="46.8">
      <c r="A128" s="147">
        <v>127</v>
      </c>
      <c r="B128" s="150">
        <v>43399</v>
      </c>
      <c r="C128" s="141" t="s">
        <v>10</v>
      </c>
      <c r="D128" s="141" t="s">
        <v>10</v>
      </c>
      <c r="E128" s="142" t="s">
        <v>2737</v>
      </c>
      <c r="F128" s="143" t="s">
        <v>2738</v>
      </c>
      <c r="G128" s="142" t="s">
        <v>2739</v>
      </c>
      <c r="J128" s="84" t="s">
        <v>524</v>
      </c>
      <c r="L128" s="84" t="e">
        <f>VLOOKUP(K128,[1]Sheet2!A$1:B$65536,2,FALSE)</f>
        <v>#N/A</v>
      </c>
      <c r="N128" s="165" t="s">
        <v>3238</v>
      </c>
      <c r="Q128" t="e">
        <f>VLOOKUP(N128,人员!A:D,4,FALSE)</f>
        <v>#N/A</v>
      </c>
      <c r="R128" t="e">
        <f>VLOOKUP(O128,人员!A:D,4,FALSE)</f>
        <v>#N/A</v>
      </c>
      <c r="S128" t="e">
        <f>VLOOKUP(P128,人员!A:D,4,FALSE)</f>
        <v>#N/A</v>
      </c>
      <c r="T128" s="84" t="e">
        <f>VLOOKUP(N128,人员!A:D,2,FALSE)</f>
        <v>#N/A</v>
      </c>
      <c r="U128" s="84" t="e">
        <f>VLOOKUP(O128,人员!A:D,2,FALSE)</f>
        <v>#N/A</v>
      </c>
      <c r="V128" s="84" t="e">
        <f>VLOOKUP(P128,人员!A:D,2,FALSE)</f>
        <v>#N/A</v>
      </c>
    </row>
    <row r="129" spans="1:22" s="84" customFormat="1" ht="47.4">
      <c r="A129" s="147">
        <v>128</v>
      </c>
      <c r="B129" s="150">
        <v>43399</v>
      </c>
      <c r="C129" s="141" t="s">
        <v>10</v>
      </c>
      <c r="D129" s="141" t="s">
        <v>10</v>
      </c>
      <c r="E129" s="142" t="s">
        <v>2740</v>
      </c>
      <c r="F129" s="143" t="s">
        <v>2741</v>
      </c>
      <c r="G129" s="142" t="s">
        <v>1802</v>
      </c>
      <c r="J129" s="84" t="s">
        <v>524</v>
      </c>
      <c r="L129" s="84" t="e">
        <f>VLOOKUP(K129,[1]Sheet2!A$1:B$65536,2,FALSE)</f>
        <v>#N/A</v>
      </c>
      <c r="M129" s="84" t="s">
        <v>2742</v>
      </c>
      <c r="N129" s="165" t="s">
        <v>3238</v>
      </c>
      <c r="Q129" t="e">
        <f>VLOOKUP(N129,人员!A:D,4,FALSE)</f>
        <v>#N/A</v>
      </c>
      <c r="R129" t="e">
        <f>VLOOKUP(O129,人员!A:D,4,FALSE)</f>
        <v>#N/A</v>
      </c>
      <c r="S129" t="e">
        <f>VLOOKUP(P129,人员!A:D,4,FALSE)</f>
        <v>#N/A</v>
      </c>
      <c r="T129" s="84" t="e">
        <f>VLOOKUP(N129,人员!A:D,2,FALSE)</f>
        <v>#N/A</v>
      </c>
      <c r="U129" s="84" t="e">
        <f>VLOOKUP(O129,人员!A:D,2,FALSE)</f>
        <v>#N/A</v>
      </c>
      <c r="V129" s="84" t="e">
        <f>VLOOKUP(P129,人员!A:D,2,FALSE)</f>
        <v>#N/A</v>
      </c>
    </row>
    <row r="130" spans="1:22" s="84" customFormat="1" ht="62.4">
      <c r="A130" s="147">
        <v>129</v>
      </c>
      <c r="B130" s="150">
        <v>43399</v>
      </c>
      <c r="C130" s="141" t="s">
        <v>10</v>
      </c>
      <c r="D130" s="141" t="s">
        <v>10</v>
      </c>
      <c r="E130" s="142" t="s">
        <v>2743</v>
      </c>
      <c r="F130" s="143" t="s">
        <v>2744</v>
      </c>
      <c r="G130" s="142" t="s">
        <v>2745</v>
      </c>
      <c r="J130" s="84" t="s">
        <v>464</v>
      </c>
      <c r="K130" s="84" t="s">
        <v>467</v>
      </c>
      <c r="L130" s="84" t="str">
        <f>VLOOKUP(K130,[1]Sheet2!A$1:B$65536,2,FALSE)</f>
        <v>偏差</v>
      </c>
      <c r="N130" s="165" t="s">
        <v>3238</v>
      </c>
      <c r="Q130" t="e">
        <f>VLOOKUP(N130,人员!A:D,4,FALSE)</f>
        <v>#N/A</v>
      </c>
      <c r="R130" t="e">
        <f>VLOOKUP(O130,人员!A:D,4,FALSE)</f>
        <v>#N/A</v>
      </c>
      <c r="S130" t="e">
        <f>VLOOKUP(P130,人员!A:D,4,FALSE)</f>
        <v>#N/A</v>
      </c>
      <c r="T130" s="84" t="e">
        <f>VLOOKUP(N130,人员!A:D,2,FALSE)</f>
        <v>#N/A</v>
      </c>
      <c r="U130" s="84" t="e">
        <f>VLOOKUP(O130,人员!A:D,2,FALSE)</f>
        <v>#N/A</v>
      </c>
      <c r="V130" s="84" t="e">
        <f>VLOOKUP(P130,人员!A:D,2,FALSE)</f>
        <v>#N/A</v>
      </c>
    </row>
    <row r="131" spans="1:22" s="84" customFormat="1" ht="31.8">
      <c r="A131" s="147">
        <v>130</v>
      </c>
      <c r="B131" s="150">
        <v>43399</v>
      </c>
      <c r="C131" s="141" t="s">
        <v>10</v>
      </c>
      <c r="D131" s="141" t="s">
        <v>10</v>
      </c>
      <c r="E131" s="142" t="s">
        <v>2746</v>
      </c>
      <c r="F131" s="143" t="s">
        <v>2747</v>
      </c>
      <c r="G131" s="142" t="s">
        <v>917</v>
      </c>
      <c r="J131" s="84" t="s">
        <v>477</v>
      </c>
      <c r="K131" s="84" t="s">
        <v>678</v>
      </c>
      <c r="L131" s="84" t="str">
        <f>VLOOKUP(K131,[1]Sheet2!A$1:B$65536,2,FALSE)</f>
        <v>规范</v>
      </c>
      <c r="N131" s="165" t="s">
        <v>3238</v>
      </c>
      <c r="Q131" t="e">
        <f>VLOOKUP(N131,人员!A:D,4,FALSE)</f>
        <v>#N/A</v>
      </c>
      <c r="R131" t="e">
        <f>VLOOKUP(O131,人员!A:D,4,FALSE)</f>
        <v>#N/A</v>
      </c>
      <c r="S131" t="e">
        <f>VLOOKUP(P131,人员!A:D,4,FALSE)</f>
        <v>#N/A</v>
      </c>
      <c r="T131" s="84" t="e">
        <f>VLOOKUP(N131,人员!A:D,2,FALSE)</f>
        <v>#N/A</v>
      </c>
      <c r="U131" s="84" t="e">
        <f>VLOOKUP(O131,人员!A:D,2,FALSE)</f>
        <v>#N/A</v>
      </c>
      <c r="V131" s="84" t="e">
        <f>VLOOKUP(P131,人员!A:D,2,FALSE)</f>
        <v>#N/A</v>
      </c>
    </row>
    <row r="132" spans="1:22" s="84" customFormat="1" ht="46.8">
      <c r="A132" s="147">
        <v>131</v>
      </c>
      <c r="B132" s="150">
        <v>43400</v>
      </c>
      <c r="C132" s="141" t="s">
        <v>10</v>
      </c>
      <c r="D132" s="141" t="s">
        <v>2133</v>
      </c>
      <c r="E132" s="142" t="s">
        <v>2691</v>
      </c>
      <c r="F132" s="143" t="s">
        <v>2692</v>
      </c>
      <c r="G132" s="142" t="s">
        <v>2693</v>
      </c>
      <c r="J132" s="84" t="s">
        <v>524</v>
      </c>
      <c r="L132" s="84" t="e">
        <f>VLOOKUP(K132,[1]Sheet2!A$1:B$65536,2,FALSE)</f>
        <v>#N/A</v>
      </c>
      <c r="M132" s="144" t="s">
        <v>2694</v>
      </c>
      <c r="N132" s="165" t="s">
        <v>3238</v>
      </c>
      <c r="Q132" t="e">
        <f>VLOOKUP(N132,人员!A:D,4,FALSE)</f>
        <v>#N/A</v>
      </c>
      <c r="R132" t="e">
        <f>VLOOKUP(O132,人员!A:D,4,FALSE)</f>
        <v>#N/A</v>
      </c>
      <c r="S132" t="e">
        <f>VLOOKUP(P132,人员!A:D,4,FALSE)</f>
        <v>#N/A</v>
      </c>
      <c r="T132" s="84" t="e">
        <f>VLOOKUP(N132,人员!A:D,2,FALSE)</f>
        <v>#N/A</v>
      </c>
      <c r="U132" s="84" t="e">
        <f>VLOOKUP(O132,人员!A:D,2,FALSE)</f>
        <v>#N/A</v>
      </c>
      <c r="V132" s="84" t="e">
        <f>VLOOKUP(P132,人员!A:D,2,FALSE)</f>
        <v>#N/A</v>
      </c>
    </row>
    <row r="133" spans="1:22" s="84" customFormat="1" ht="78">
      <c r="A133" s="147">
        <v>132</v>
      </c>
      <c r="B133" s="150">
        <v>43400</v>
      </c>
      <c r="C133" s="141" t="s">
        <v>10</v>
      </c>
      <c r="D133" s="141" t="s">
        <v>10</v>
      </c>
      <c r="E133" s="142" t="s">
        <v>2695</v>
      </c>
      <c r="F133" s="143" t="s">
        <v>2696</v>
      </c>
      <c r="G133" s="142" t="s">
        <v>2697</v>
      </c>
      <c r="J133" s="84" t="s">
        <v>679</v>
      </c>
      <c r="K133" s="84" t="s">
        <v>452</v>
      </c>
      <c r="L133" s="84" t="str">
        <f>VLOOKUP(K133,[1]Sheet2!A$1:B$65536,2,FALSE)</f>
        <v>偏差</v>
      </c>
      <c r="N133" s="165" t="s">
        <v>3238</v>
      </c>
      <c r="Q133" t="e">
        <f>VLOOKUP(N133,人员!A:D,4,FALSE)</f>
        <v>#N/A</v>
      </c>
      <c r="R133" t="e">
        <f>VLOOKUP(O133,人员!A:D,4,FALSE)</f>
        <v>#N/A</v>
      </c>
      <c r="S133" t="e">
        <f>VLOOKUP(P133,人员!A:D,4,FALSE)</f>
        <v>#N/A</v>
      </c>
      <c r="T133" s="84" t="e">
        <f>VLOOKUP(N133,人员!A:D,2,FALSE)</f>
        <v>#N/A</v>
      </c>
      <c r="U133" s="84" t="e">
        <f>VLOOKUP(O133,人员!A:D,2,FALSE)</f>
        <v>#N/A</v>
      </c>
      <c r="V133" s="84" t="e">
        <f>VLOOKUP(P133,人员!A:D,2,FALSE)</f>
        <v>#N/A</v>
      </c>
    </row>
    <row r="134" spans="1:22" s="84" customFormat="1" ht="47.4">
      <c r="A134" s="147">
        <v>133</v>
      </c>
      <c r="B134" s="150">
        <v>43400</v>
      </c>
      <c r="C134" s="141" t="s">
        <v>10</v>
      </c>
      <c r="D134" s="141" t="s">
        <v>10</v>
      </c>
      <c r="E134" s="142" t="s">
        <v>2698</v>
      </c>
      <c r="F134" s="143" t="s">
        <v>2699</v>
      </c>
      <c r="G134" s="142" t="s">
        <v>1802</v>
      </c>
      <c r="J134" s="84" t="s">
        <v>512</v>
      </c>
      <c r="K134" s="84" t="s">
        <v>2085</v>
      </c>
      <c r="L134" s="84" t="str">
        <f>VLOOKUP(K134,[1]Sheet2!A$1:B$65536,2,FALSE)</f>
        <v>偏差</v>
      </c>
      <c r="N134" s="165" t="s">
        <v>3238</v>
      </c>
      <c r="Q134" t="e">
        <f>VLOOKUP(N134,人员!A:D,4,FALSE)</f>
        <v>#N/A</v>
      </c>
      <c r="R134" t="e">
        <f>VLOOKUP(O134,人员!A:D,4,FALSE)</f>
        <v>#N/A</v>
      </c>
      <c r="S134" t="e">
        <f>VLOOKUP(P134,人员!A:D,4,FALSE)</f>
        <v>#N/A</v>
      </c>
      <c r="T134" s="84" t="e">
        <f>VLOOKUP(N134,人员!A:D,2,FALSE)</f>
        <v>#N/A</v>
      </c>
      <c r="U134" s="84" t="e">
        <f>VLOOKUP(O134,人员!A:D,2,FALSE)</f>
        <v>#N/A</v>
      </c>
      <c r="V134" s="84" t="e">
        <f>VLOOKUP(P134,人员!A:D,2,FALSE)</f>
        <v>#N/A</v>
      </c>
    </row>
    <row r="135" spans="1:22" s="84" customFormat="1" ht="31.8">
      <c r="A135" s="147">
        <v>134</v>
      </c>
      <c r="B135" s="150">
        <v>43400</v>
      </c>
      <c r="C135" s="141" t="s">
        <v>10</v>
      </c>
      <c r="D135" s="141" t="s">
        <v>10</v>
      </c>
      <c r="E135" s="142" t="s">
        <v>2700</v>
      </c>
      <c r="F135" s="143" t="s">
        <v>2701</v>
      </c>
      <c r="G135" s="142" t="s">
        <v>1802</v>
      </c>
      <c r="J135" s="84" t="s">
        <v>676</v>
      </c>
      <c r="K135" s="84" t="s">
        <v>677</v>
      </c>
      <c r="L135" s="84" t="str">
        <f>VLOOKUP(K135,[1]Sheet2!A$1:B$65536,2,FALSE)</f>
        <v>偏差</v>
      </c>
      <c r="N135" s="165" t="s">
        <v>3238</v>
      </c>
      <c r="Q135" t="e">
        <f>VLOOKUP(N135,人员!A:D,4,FALSE)</f>
        <v>#N/A</v>
      </c>
      <c r="R135" t="e">
        <f>VLOOKUP(O135,人员!A:D,4,FALSE)</f>
        <v>#N/A</v>
      </c>
      <c r="S135" t="e">
        <f>VLOOKUP(P135,人员!A:D,4,FALSE)</f>
        <v>#N/A</v>
      </c>
      <c r="T135" s="84" t="e">
        <f>VLOOKUP(N135,人员!A:D,2,FALSE)</f>
        <v>#N/A</v>
      </c>
      <c r="U135" s="84" t="e">
        <f>VLOOKUP(O135,人员!A:D,2,FALSE)</f>
        <v>#N/A</v>
      </c>
      <c r="V135" s="84" t="e">
        <f>VLOOKUP(P135,人员!A:D,2,FALSE)</f>
        <v>#N/A</v>
      </c>
    </row>
    <row r="136" spans="1:22" s="84" customFormat="1" ht="31.8">
      <c r="A136" s="147">
        <v>135</v>
      </c>
      <c r="B136" s="150">
        <v>43400</v>
      </c>
      <c r="C136" s="141" t="s">
        <v>10</v>
      </c>
      <c r="D136" s="141" t="s">
        <v>10</v>
      </c>
      <c r="E136" s="142" t="s">
        <v>2702</v>
      </c>
      <c r="F136" s="143" t="s">
        <v>2703</v>
      </c>
      <c r="G136" s="142" t="s">
        <v>13</v>
      </c>
      <c r="J136" s="84" t="s">
        <v>464</v>
      </c>
      <c r="K136" s="84" t="s">
        <v>716</v>
      </c>
      <c r="L136" s="84" t="str">
        <f>VLOOKUP(K136,[1]Sheet2!A$1:B$65536,2,FALSE)</f>
        <v>偏差</v>
      </c>
      <c r="N136" s="165" t="s">
        <v>3238</v>
      </c>
      <c r="Q136" t="e">
        <f>VLOOKUP(N136,人员!A:D,4,FALSE)</f>
        <v>#N/A</v>
      </c>
      <c r="R136" t="e">
        <f>VLOOKUP(O136,人员!A:D,4,FALSE)</f>
        <v>#N/A</v>
      </c>
      <c r="S136" t="e">
        <f>VLOOKUP(P136,人员!A:D,4,FALSE)</f>
        <v>#N/A</v>
      </c>
      <c r="T136" s="84" t="e">
        <f>VLOOKUP(N136,人员!A:D,2,FALSE)</f>
        <v>#N/A</v>
      </c>
      <c r="U136" s="84" t="e">
        <f>VLOOKUP(O136,人员!A:D,2,FALSE)</f>
        <v>#N/A</v>
      </c>
      <c r="V136" s="84" t="e">
        <f>VLOOKUP(P136,人员!A:D,2,FALSE)</f>
        <v>#N/A</v>
      </c>
    </row>
    <row r="137" spans="1:22" s="84" customFormat="1" ht="62.4">
      <c r="A137" s="147">
        <v>136</v>
      </c>
      <c r="B137" s="150">
        <v>43400</v>
      </c>
      <c r="C137" s="141" t="s">
        <v>10</v>
      </c>
      <c r="D137" s="141" t="s">
        <v>10</v>
      </c>
      <c r="E137" s="142" t="s">
        <v>2704</v>
      </c>
      <c r="F137" s="143" t="s">
        <v>2705</v>
      </c>
      <c r="G137" s="142" t="s">
        <v>2706</v>
      </c>
      <c r="J137" s="84" t="s">
        <v>524</v>
      </c>
      <c r="L137" s="84" t="e">
        <f>VLOOKUP(K137,[1]Sheet2!A$1:B$65536,2,FALSE)</f>
        <v>#N/A</v>
      </c>
      <c r="M137" s="84" t="s">
        <v>2707</v>
      </c>
      <c r="N137" s="165" t="s">
        <v>3238</v>
      </c>
      <c r="Q137" t="e">
        <f>VLOOKUP(N137,人员!A:D,4,FALSE)</f>
        <v>#N/A</v>
      </c>
      <c r="R137" t="e">
        <f>VLOOKUP(O137,人员!A:D,4,FALSE)</f>
        <v>#N/A</v>
      </c>
      <c r="S137" t="e">
        <f>VLOOKUP(P137,人员!A:D,4,FALSE)</f>
        <v>#N/A</v>
      </c>
      <c r="T137" s="84" t="e">
        <f>VLOOKUP(N137,人员!A:D,2,FALSE)</f>
        <v>#N/A</v>
      </c>
      <c r="U137" s="84" t="e">
        <f>VLOOKUP(O137,人员!A:D,2,FALSE)</f>
        <v>#N/A</v>
      </c>
      <c r="V137" s="84" t="e">
        <f>VLOOKUP(P137,人员!A:D,2,FALSE)</f>
        <v>#N/A</v>
      </c>
    </row>
    <row r="138" spans="1:22" s="84" customFormat="1" ht="46.8">
      <c r="A138" s="147">
        <v>137</v>
      </c>
      <c r="B138" s="150">
        <v>43400</v>
      </c>
      <c r="C138" s="141" t="s">
        <v>10</v>
      </c>
      <c r="D138" s="141" t="s">
        <v>10</v>
      </c>
      <c r="E138" s="142" t="s">
        <v>2702</v>
      </c>
      <c r="F138" s="143" t="s">
        <v>2708</v>
      </c>
      <c r="G138" s="142" t="s">
        <v>13</v>
      </c>
      <c r="J138" s="84" t="s">
        <v>464</v>
      </c>
      <c r="K138" s="145" t="s">
        <v>2709</v>
      </c>
      <c r="L138" s="84" t="str">
        <f>VLOOKUP(K138,[1]Sheet2!A$1:B$65536,2,FALSE)</f>
        <v>偏差</v>
      </c>
      <c r="N138" s="165" t="s">
        <v>3238</v>
      </c>
      <c r="Q138" t="e">
        <f>VLOOKUP(N138,人员!A:D,4,FALSE)</f>
        <v>#N/A</v>
      </c>
      <c r="R138" t="e">
        <f>VLOOKUP(O138,人员!A:D,4,FALSE)</f>
        <v>#N/A</v>
      </c>
      <c r="S138" t="e">
        <f>VLOOKUP(P138,人员!A:D,4,FALSE)</f>
        <v>#N/A</v>
      </c>
      <c r="T138" s="84" t="e">
        <f>VLOOKUP(N138,人员!A:D,2,FALSE)</f>
        <v>#N/A</v>
      </c>
      <c r="U138" s="84" t="e">
        <f>VLOOKUP(O138,人员!A:D,2,FALSE)</f>
        <v>#N/A</v>
      </c>
      <c r="V138" s="84" t="e">
        <f>VLOOKUP(P138,人员!A:D,2,FALSE)</f>
        <v>#N/A</v>
      </c>
    </row>
    <row r="139" spans="1:22" s="84" customFormat="1" ht="78">
      <c r="A139" s="147">
        <v>138</v>
      </c>
      <c r="B139" s="150">
        <v>43400</v>
      </c>
      <c r="C139" s="141" t="s">
        <v>10</v>
      </c>
      <c r="D139" s="141" t="s">
        <v>10</v>
      </c>
      <c r="E139" s="142" t="s">
        <v>2710</v>
      </c>
      <c r="F139" s="143" t="s">
        <v>2711</v>
      </c>
      <c r="G139" s="142" t="s">
        <v>2712</v>
      </c>
      <c r="J139" s="84" t="s">
        <v>496</v>
      </c>
      <c r="K139" s="84" t="s">
        <v>1765</v>
      </c>
      <c r="L139" s="84" t="str">
        <f>VLOOKUP(K139,[1]Sheet2!A$1:B$65536,2,FALSE)</f>
        <v>偏差</v>
      </c>
      <c r="N139" s="165" t="s">
        <v>3238</v>
      </c>
      <c r="Q139" t="e">
        <f>VLOOKUP(N139,人员!A:D,4,FALSE)</f>
        <v>#N/A</v>
      </c>
      <c r="R139" t="e">
        <f>VLOOKUP(O139,人员!A:D,4,FALSE)</f>
        <v>#N/A</v>
      </c>
      <c r="S139" t="e">
        <f>VLOOKUP(P139,人员!A:D,4,FALSE)</f>
        <v>#N/A</v>
      </c>
      <c r="T139" s="84" t="e">
        <f>VLOOKUP(N139,人员!A:D,2,FALSE)</f>
        <v>#N/A</v>
      </c>
      <c r="U139" s="84" t="e">
        <f>VLOOKUP(O139,人员!A:D,2,FALSE)</f>
        <v>#N/A</v>
      </c>
      <c r="V139" s="84" t="e">
        <f>VLOOKUP(P139,人员!A:D,2,FALSE)</f>
        <v>#N/A</v>
      </c>
    </row>
    <row r="140" spans="1:22" s="84" customFormat="1" ht="31.2">
      <c r="A140" s="147">
        <v>139</v>
      </c>
      <c r="B140" s="150">
        <v>43400</v>
      </c>
      <c r="C140" s="141" t="s">
        <v>10</v>
      </c>
      <c r="D140" s="141" t="s">
        <v>2133</v>
      </c>
      <c r="E140" s="142" t="s">
        <v>2713</v>
      </c>
      <c r="F140" s="143" t="s">
        <v>2714</v>
      </c>
      <c r="G140" s="142" t="s">
        <v>1802</v>
      </c>
      <c r="J140" s="84" t="s">
        <v>524</v>
      </c>
      <c r="L140" s="84" t="e">
        <f>VLOOKUP(K140,[1]Sheet2!A$1:B$65536,2,FALSE)</f>
        <v>#N/A</v>
      </c>
      <c r="M140" s="84" t="s">
        <v>2715</v>
      </c>
      <c r="N140" s="165" t="s">
        <v>3238</v>
      </c>
      <c r="Q140" t="e">
        <f>VLOOKUP(N140,人员!A:D,4,FALSE)</f>
        <v>#N/A</v>
      </c>
      <c r="R140" t="e">
        <f>VLOOKUP(O140,人员!A:D,4,FALSE)</f>
        <v>#N/A</v>
      </c>
      <c r="S140" t="e">
        <f>VLOOKUP(P140,人员!A:D,4,FALSE)</f>
        <v>#N/A</v>
      </c>
      <c r="T140" s="84" t="e">
        <f>VLOOKUP(N140,人员!A:D,2,FALSE)</f>
        <v>#N/A</v>
      </c>
      <c r="U140" s="84" t="e">
        <f>VLOOKUP(O140,人员!A:D,2,FALSE)</f>
        <v>#N/A</v>
      </c>
      <c r="V140" s="84" t="e">
        <f>VLOOKUP(P140,人员!A:D,2,FALSE)</f>
        <v>#N/A</v>
      </c>
    </row>
    <row r="141" spans="1:22" s="84" customFormat="1" ht="31.8">
      <c r="A141" s="147">
        <v>140</v>
      </c>
      <c r="B141" s="150">
        <v>43400</v>
      </c>
      <c r="C141" s="141" t="s">
        <v>10</v>
      </c>
      <c r="D141" s="141" t="s">
        <v>2133</v>
      </c>
      <c r="E141" s="142" t="s">
        <v>2716</v>
      </c>
      <c r="F141" s="143" t="s">
        <v>2717</v>
      </c>
      <c r="G141" s="142" t="s">
        <v>13</v>
      </c>
      <c r="J141" s="84" t="s">
        <v>524</v>
      </c>
      <c r="L141" s="84" t="e">
        <f>VLOOKUP(K141,[1]Sheet2!A$1:B$65536,2,FALSE)</f>
        <v>#N/A</v>
      </c>
      <c r="M141" s="84" t="s">
        <v>2718</v>
      </c>
      <c r="N141" s="165" t="s">
        <v>3238</v>
      </c>
      <c r="Q141" t="e">
        <f>VLOOKUP(N141,人员!A:D,4,FALSE)</f>
        <v>#N/A</v>
      </c>
      <c r="R141" t="e">
        <f>VLOOKUP(O141,人员!A:D,4,FALSE)</f>
        <v>#N/A</v>
      </c>
      <c r="S141" t="e">
        <f>VLOOKUP(P141,人员!A:D,4,FALSE)</f>
        <v>#N/A</v>
      </c>
      <c r="T141" s="84" t="e">
        <f>VLOOKUP(N141,人员!A:D,2,FALSE)</f>
        <v>#N/A</v>
      </c>
      <c r="U141" s="84" t="e">
        <f>VLOOKUP(O141,人员!A:D,2,FALSE)</f>
        <v>#N/A</v>
      </c>
      <c r="V141" s="84" t="e">
        <f>VLOOKUP(P141,人员!A:D,2,FALSE)</f>
        <v>#N/A</v>
      </c>
    </row>
    <row r="142" spans="1:22" s="84" customFormat="1" ht="31.2">
      <c r="A142" s="147">
        <v>141</v>
      </c>
      <c r="B142" s="150">
        <v>43400</v>
      </c>
      <c r="C142" s="141" t="s">
        <v>10</v>
      </c>
      <c r="D142" s="141" t="s">
        <v>10</v>
      </c>
      <c r="E142" s="142" t="s">
        <v>2719</v>
      </c>
      <c r="F142" s="143" t="s">
        <v>2720</v>
      </c>
      <c r="G142" s="142" t="s">
        <v>2721</v>
      </c>
      <c r="J142" s="84" t="s">
        <v>513</v>
      </c>
      <c r="K142" s="84" t="s">
        <v>688</v>
      </c>
      <c r="L142" s="84" t="str">
        <f>VLOOKUP(K142,[1]Sheet2!A$1:B$65536,2,FALSE)</f>
        <v>规范</v>
      </c>
      <c r="N142" s="165" t="s">
        <v>3238</v>
      </c>
      <c r="Q142" t="e">
        <f>VLOOKUP(N142,人员!A:D,4,FALSE)</f>
        <v>#N/A</v>
      </c>
      <c r="R142" t="e">
        <f>VLOOKUP(O142,人员!A:D,4,FALSE)</f>
        <v>#N/A</v>
      </c>
      <c r="S142" t="e">
        <f>VLOOKUP(P142,人员!A:D,4,FALSE)</f>
        <v>#N/A</v>
      </c>
      <c r="T142" s="84" t="e">
        <f>VLOOKUP(N142,人员!A:D,2,FALSE)</f>
        <v>#N/A</v>
      </c>
      <c r="U142" s="84" t="e">
        <f>VLOOKUP(O142,人员!A:D,2,FALSE)</f>
        <v>#N/A</v>
      </c>
      <c r="V142" s="84" t="e">
        <f>VLOOKUP(P142,人员!A:D,2,FALSE)</f>
        <v>#N/A</v>
      </c>
    </row>
    <row r="143" spans="1:22" s="84" customFormat="1" ht="31.2">
      <c r="A143" s="147">
        <v>142</v>
      </c>
      <c r="B143" s="150">
        <v>43400</v>
      </c>
      <c r="C143" s="141" t="s">
        <v>10</v>
      </c>
      <c r="D143" s="141" t="s">
        <v>10</v>
      </c>
      <c r="E143" s="142" t="s">
        <v>2722</v>
      </c>
      <c r="F143" s="143" t="s">
        <v>2723</v>
      </c>
      <c r="G143" s="142" t="s">
        <v>1802</v>
      </c>
      <c r="J143" s="84" t="s">
        <v>479</v>
      </c>
      <c r="K143" s="84" t="s">
        <v>139</v>
      </c>
      <c r="L143" s="84" t="str">
        <f>VLOOKUP(K143,[1]Sheet2!A$1:B$65536,2,FALSE)</f>
        <v>偏差</v>
      </c>
      <c r="N143" s="165" t="s">
        <v>3238</v>
      </c>
      <c r="Q143" t="e">
        <f>VLOOKUP(N143,人员!A:D,4,FALSE)</f>
        <v>#N/A</v>
      </c>
      <c r="R143" t="e">
        <f>VLOOKUP(O143,人员!A:D,4,FALSE)</f>
        <v>#N/A</v>
      </c>
      <c r="S143" t="e">
        <f>VLOOKUP(P143,人员!A:D,4,FALSE)</f>
        <v>#N/A</v>
      </c>
      <c r="T143" s="84" t="e">
        <f>VLOOKUP(N143,人员!A:D,2,FALSE)</f>
        <v>#N/A</v>
      </c>
      <c r="U143" s="84" t="e">
        <f>VLOOKUP(O143,人员!A:D,2,FALSE)</f>
        <v>#N/A</v>
      </c>
      <c r="V143" s="84" t="e">
        <f>VLOOKUP(P143,人员!A:D,2,FALSE)</f>
        <v>#N/A</v>
      </c>
    </row>
    <row r="144" spans="1:22" s="84" customFormat="1" ht="31.8">
      <c r="A144" s="147">
        <v>143</v>
      </c>
      <c r="B144" s="150">
        <v>43400</v>
      </c>
      <c r="C144" s="141" t="s">
        <v>10</v>
      </c>
      <c r="D144" s="141" t="s">
        <v>10</v>
      </c>
      <c r="E144" s="142" t="s">
        <v>2724</v>
      </c>
      <c r="F144" s="143" t="s">
        <v>2725</v>
      </c>
      <c r="G144" s="142" t="s">
        <v>2726</v>
      </c>
      <c r="J144" s="84" t="s">
        <v>524</v>
      </c>
      <c r="L144" s="84" t="e">
        <f>VLOOKUP(K144,[1]Sheet2!A$1:B$65536,2,FALSE)</f>
        <v>#N/A</v>
      </c>
      <c r="N144" s="165" t="s">
        <v>3238</v>
      </c>
      <c r="Q144" t="e">
        <f>VLOOKUP(N144,人员!A:D,4,FALSE)</f>
        <v>#N/A</v>
      </c>
      <c r="R144" t="e">
        <f>VLOOKUP(O144,人员!A:D,4,FALSE)</f>
        <v>#N/A</v>
      </c>
      <c r="S144" t="e">
        <f>VLOOKUP(P144,人员!A:D,4,FALSE)</f>
        <v>#N/A</v>
      </c>
      <c r="T144" s="84" t="e">
        <f>VLOOKUP(N144,人员!A:D,2,FALSE)</f>
        <v>#N/A</v>
      </c>
      <c r="U144" s="84" t="e">
        <f>VLOOKUP(O144,人员!A:D,2,FALSE)</f>
        <v>#N/A</v>
      </c>
      <c r="V144" s="84" t="e">
        <f>VLOOKUP(P144,人员!A:D,2,FALSE)</f>
        <v>#N/A</v>
      </c>
    </row>
    <row r="145" spans="1:22" s="84" customFormat="1" ht="46.8">
      <c r="A145" s="147">
        <v>144</v>
      </c>
      <c r="B145" s="150">
        <v>43400</v>
      </c>
      <c r="C145" s="141" t="s">
        <v>10</v>
      </c>
      <c r="D145" s="141" t="s">
        <v>10</v>
      </c>
      <c r="E145" s="142" t="s">
        <v>2727</v>
      </c>
      <c r="F145" s="143" t="s">
        <v>2728</v>
      </c>
      <c r="G145" s="142" t="s">
        <v>2729</v>
      </c>
      <c r="J145" s="84" t="s">
        <v>471</v>
      </c>
      <c r="K145" s="84" t="s">
        <v>449</v>
      </c>
      <c r="L145" s="84" t="str">
        <f>VLOOKUP(K145,[1]Sheet2!A$1:B$65536,2,FALSE)</f>
        <v>偏差</v>
      </c>
      <c r="N145" s="165" t="s">
        <v>3238</v>
      </c>
      <c r="Q145" t="e">
        <f>VLOOKUP(N145,人员!A:D,4,FALSE)</f>
        <v>#N/A</v>
      </c>
      <c r="R145" t="e">
        <f>VLOOKUP(O145,人员!A:D,4,FALSE)</f>
        <v>#N/A</v>
      </c>
      <c r="S145" t="e">
        <f>VLOOKUP(P145,人员!A:D,4,FALSE)</f>
        <v>#N/A</v>
      </c>
      <c r="T145" s="84" t="e">
        <f>VLOOKUP(N145,人员!A:D,2,FALSE)</f>
        <v>#N/A</v>
      </c>
      <c r="U145" s="84" t="e">
        <f>VLOOKUP(O145,人员!A:D,2,FALSE)</f>
        <v>#N/A</v>
      </c>
      <c r="V145" s="84" t="e">
        <f>VLOOKUP(P145,人员!A:D,2,FALSE)</f>
        <v>#N/A</v>
      </c>
    </row>
    <row r="146" spans="1:22" s="84" customFormat="1" ht="31.2">
      <c r="A146" s="147">
        <v>145</v>
      </c>
      <c r="B146" s="150">
        <v>43400</v>
      </c>
      <c r="C146" s="141" t="s">
        <v>10</v>
      </c>
      <c r="D146" s="141" t="s">
        <v>10</v>
      </c>
      <c r="E146" s="142" t="s">
        <v>2730</v>
      </c>
      <c r="F146" s="143" t="s">
        <v>2731</v>
      </c>
      <c r="G146" s="142" t="s">
        <v>2732</v>
      </c>
      <c r="J146" s="84" t="s">
        <v>676</v>
      </c>
      <c r="K146" s="84" t="s">
        <v>480</v>
      </c>
      <c r="L146" s="84" t="str">
        <f>VLOOKUP(K146,[1]Sheet2!A$1:B$65536,2,FALSE)</f>
        <v>规范</v>
      </c>
      <c r="N146" s="165" t="s">
        <v>3238</v>
      </c>
      <c r="Q146" t="e">
        <f>VLOOKUP(N146,人员!A:D,4,FALSE)</f>
        <v>#N/A</v>
      </c>
      <c r="R146" t="e">
        <f>VLOOKUP(O146,人员!A:D,4,FALSE)</f>
        <v>#N/A</v>
      </c>
      <c r="S146" t="e">
        <f>VLOOKUP(P146,人员!A:D,4,FALSE)</f>
        <v>#N/A</v>
      </c>
      <c r="T146" s="84" t="e">
        <f>VLOOKUP(N146,人员!A:D,2,FALSE)</f>
        <v>#N/A</v>
      </c>
      <c r="U146" s="84" t="e">
        <f>VLOOKUP(O146,人员!A:D,2,FALSE)</f>
        <v>#N/A</v>
      </c>
      <c r="V146" s="84" t="e">
        <f>VLOOKUP(P146,人员!A:D,2,FALSE)</f>
        <v>#N/A</v>
      </c>
    </row>
    <row r="147" spans="1:22" s="84" customFormat="1" ht="31.2">
      <c r="A147" s="147">
        <v>146</v>
      </c>
      <c r="B147" s="150">
        <v>43400</v>
      </c>
      <c r="C147" s="141" t="s">
        <v>10</v>
      </c>
      <c r="D147" s="141" t="s">
        <v>2133</v>
      </c>
      <c r="E147" s="142" t="s">
        <v>2733</v>
      </c>
      <c r="F147" s="143" t="s">
        <v>2734</v>
      </c>
      <c r="G147" s="142" t="s">
        <v>13</v>
      </c>
      <c r="J147" s="84" t="s">
        <v>524</v>
      </c>
      <c r="L147" s="84" t="e">
        <f>VLOOKUP(K147,[1]Sheet2!A$1:B$65536,2,FALSE)</f>
        <v>#N/A</v>
      </c>
      <c r="N147" s="165" t="s">
        <v>3238</v>
      </c>
      <c r="Q147" t="e">
        <f>VLOOKUP(N147,人员!A:D,4,FALSE)</f>
        <v>#N/A</v>
      </c>
      <c r="R147" t="e">
        <f>VLOOKUP(O147,人员!A:D,4,FALSE)</f>
        <v>#N/A</v>
      </c>
      <c r="S147" t="e">
        <f>VLOOKUP(P147,人员!A:D,4,FALSE)</f>
        <v>#N/A</v>
      </c>
      <c r="T147" s="84" t="e">
        <f>VLOOKUP(N147,人员!A:D,2,FALSE)</f>
        <v>#N/A</v>
      </c>
      <c r="U147" s="84" t="e">
        <f>VLOOKUP(O147,人员!A:D,2,FALSE)</f>
        <v>#N/A</v>
      </c>
      <c r="V147" s="84" t="e">
        <f>VLOOKUP(P147,人员!A:D,2,FALSE)</f>
        <v>#N/A</v>
      </c>
    </row>
    <row r="148" spans="1:22" s="84" customFormat="1" ht="46.8">
      <c r="A148" s="147">
        <v>147</v>
      </c>
      <c r="B148" s="150">
        <v>43400</v>
      </c>
      <c r="C148" s="141" t="s">
        <v>10</v>
      </c>
      <c r="D148" s="141" t="s">
        <v>10</v>
      </c>
      <c r="E148" s="142" t="s">
        <v>2735</v>
      </c>
      <c r="F148" s="143" t="s">
        <v>2736</v>
      </c>
      <c r="G148" s="142" t="s">
        <v>917</v>
      </c>
      <c r="J148" s="84" t="s">
        <v>676</v>
      </c>
      <c r="K148" s="84" t="s">
        <v>139</v>
      </c>
      <c r="L148" s="84" t="str">
        <f>VLOOKUP(K148,[1]Sheet2!A$1:B$65536,2,FALSE)</f>
        <v>偏差</v>
      </c>
      <c r="N148" s="165" t="s">
        <v>3238</v>
      </c>
      <c r="Q148" t="e">
        <f>VLOOKUP(N148,人员!A:D,4,FALSE)</f>
        <v>#N/A</v>
      </c>
      <c r="R148" t="e">
        <f>VLOOKUP(O148,人员!A:D,4,FALSE)</f>
        <v>#N/A</v>
      </c>
      <c r="S148" t="e">
        <f>VLOOKUP(P148,人员!A:D,4,FALSE)</f>
        <v>#N/A</v>
      </c>
      <c r="T148" s="84" t="e">
        <f>VLOOKUP(N148,人员!A:D,2,FALSE)</f>
        <v>#N/A</v>
      </c>
      <c r="U148" s="84" t="e">
        <f>VLOOKUP(O148,人员!A:D,2,FALSE)</f>
        <v>#N/A</v>
      </c>
      <c r="V148" s="84" t="e">
        <f>VLOOKUP(P148,人员!A:D,2,FALSE)</f>
        <v>#N/A</v>
      </c>
    </row>
    <row r="149" spans="1:22" s="84" customFormat="1" ht="46.8">
      <c r="A149" s="147">
        <v>148</v>
      </c>
      <c r="B149" s="150">
        <v>43400</v>
      </c>
      <c r="C149" s="141" t="s">
        <v>45</v>
      </c>
      <c r="D149" s="141" t="s">
        <v>45</v>
      </c>
      <c r="E149" s="142" t="s">
        <v>2797</v>
      </c>
      <c r="F149" s="143" t="s">
        <v>2798</v>
      </c>
      <c r="G149" s="142"/>
      <c r="J149" s="84" t="s">
        <v>524</v>
      </c>
      <c r="L149" s="84" t="e">
        <f>VLOOKUP(K149,[1]Sheet2!A$1:B$65536,2,FALSE)</f>
        <v>#N/A</v>
      </c>
      <c r="N149" s="165" t="s">
        <v>3238</v>
      </c>
      <c r="Q149" t="e">
        <f>VLOOKUP(N149,人员!A:D,4,FALSE)</f>
        <v>#N/A</v>
      </c>
      <c r="R149" t="e">
        <f>VLOOKUP(O149,人员!A:D,4,FALSE)</f>
        <v>#N/A</v>
      </c>
      <c r="S149" t="e">
        <f>VLOOKUP(P149,人员!A:D,4,FALSE)</f>
        <v>#N/A</v>
      </c>
      <c r="T149" s="84" t="e">
        <f>VLOOKUP(N149,人员!A:D,2,FALSE)</f>
        <v>#N/A</v>
      </c>
      <c r="U149" s="84" t="e">
        <f>VLOOKUP(O149,人员!A:D,2,FALSE)</f>
        <v>#N/A</v>
      </c>
      <c r="V149" s="84" t="e">
        <f>VLOOKUP(P149,人员!A:D,2,FALSE)</f>
        <v>#N/A</v>
      </c>
    </row>
    <row r="150" spans="1:22" s="84" customFormat="1" ht="31.8">
      <c r="A150" s="147">
        <v>149</v>
      </c>
      <c r="B150" s="150">
        <v>43400</v>
      </c>
      <c r="C150" s="141" t="s">
        <v>45</v>
      </c>
      <c r="D150" s="141" t="s">
        <v>45</v>
      </c>
      <c r="E150" s="142" t="s">
        <v>2799</v>
      </c>
      <c r="F150" s="143" t="s">
        <v>2800</v>
      </c>
      <c r="G150" s="142" t="s">
        <v>2801</v>
      </c>
      <c r="J150" s="84" t="s">
        <v>469</v>
      </c>
      <c r="K150" s="84" t="s">
        <v>687</v>
      </c>
      <c r="L150" s="84" t="str">
        <f>VLOOKUP(K150,[1]Sheet2!A$1:B$65536,2,FALSE)</f>
        <v>偏差</v>
      </c>
      <c r="N150" s="165" t="s">
        <v>3238</v>
      </c>
      <c r="Q150" t="e">
        <f>VLOOKUP(N150,人员!A:D,4,FALSE)</f>
        <v>#N/A</v>
      </c>
      <c r="R150" t="e">
        <f>VLOOKUP(O150,人员!A:D,4,FALSE)</f>
        <v>#N/A</v>
      </c>
      <c r="S150" t="e">
        <f>VLOOKUP(P150,人员!A:D,4,FALSE)</f>
        <v>#N/A</v>
      </c>
      <c r="T150" s="84" t="e">
        <f>VLOOKUP(N150,人员!A:D,2,FALSE)</f>
        <v>#N/A</v>
      </c>
      <c r="U150" s="84" t="e">
        <f>VLOOKUP(O150,人员!A:D,2,FALSE)</f>
        <v>#N/A</v>
      </c>
      <c r="V150" s="84" t="e">
        <f>VLOOKUP(P150,人员!A:D,2,FALSE)</f>
        <v>#N/A</v>
      </c>
    </row>
    <row r="151" spans="1:22" s="84" customFormat="1" ht="47.4">
      <c r="A151" s="147">
        <v>150</v>
      </c>
      <c r="B151" s="150">
        <v>43400</v>
      </c>
      <c r="C151" s="141" t="s">
        <v>45</v>
      </c>
      <c r="D151" s="141" t="s">
        <v>45</v>
      </c>
      <c r="E151" s="142" t="s">
        <v>2802</v>
      </c>
      <c r="F151" s="143" t="s">
        <v>2803</v>
      </c>
      <c r="G151" s="142" t="s">
        <v>387</v>
      </c>
      <c r="J151" s="84" t="s">
        <v>518</v>
      </c>
      <c r="K151" s="84" t="s">
        <v>692</v>
      </c>
      <c r="L151" s="84" t="str">
        <f>VLOOKUP(K151,[1]Sheet2!A$1:B$65536,2,FALSE)</f>
        <v>偏差</v>
      </c>
      <c r="N151" s="165" t="s">
        <v>3238</v>
      </c>
      <c r="Q151" t="e">
        <f>VLOOKUP(N151,人员!A:D,4,FALSE)</f>
        <v>#N/A</v>
      </c>
      <c r="R151" t="e">
        <f>VLOOKUP(O151,人员!A:D,4,FALSE)</f>
        <v>#N/A</v>
      </c>
      <c r="S151" t="e">
        <f>VLOOKUP(P151,人员!A:D,4,FALSE)</f>
        <v>#N/A</v>
      </c>
      <c r="T151" s="84" t="e">
        <f>VLOOKUP(N151,人员!A:D,2,FALSE)</f>
        <v>#N/A</v>
      </c>
      <c r="U151" s="84" t="e">
        <f>VLOOKUP(O151,人员!A:D,2,FALSE)</f>
        <v>#N/A</v>
      </c>
      <c r="V151" s="84" t="e">
        <f>VLOOKUP(P151,人员!A:D,2,FALSE)</f>
        <v>#N/A</v>
      </c>
    </row>
    <row r="152" spans="1:22" s="84" customFormat="1" ht="47.4">
      <c r="A152" s="147">
        <v>151</v>
      </c>
      <c r="B152" s="150">
        <v>43400</v>
      </c>
      <c r="C152" s="141" t="s">
        <v>45</v>
      </c>
      <c r="D152" s="141" t="s">
        <v>45</v>
      </c>
      <c r="E152" s="142" t="s">
        <v>2804</v>
      </c>
      <c r="F152" s="143" t="s">
        <v>2805</v>
      </c>
      <c r="G152" s="142" t="s">
        <v>387</v>
      </c>
      <c r="J152" s="84" t="s">
        <v>676</v>
      </c>
      <c r="K152" s="84" t="s">
        <v>677</v>
      </c>
      <c r="L152" s="84" t="str">
        <f>VLOOKUP(K152,[1]Sheet2!A$1:B$65536,2,FALSE)</f>
        <v>偏差</v>
      </c>
      <c r="N152" s="165" t="s">
        <v>3238</v>
      </c>
      <c r="Q152" t="e">
        <f>VLOOKUP(N152,人员!A:D,4,FALSE)</f>
        <v>#N/A</v>
      </c>
      <c r="R152" t="e">
        <f>VLOOKUP(O152,人员!A:D,4,FALSE)</f>
        <v>#N/A</v>
      </c>
      <c r="S152" t="e">
        <f>VLOOKUP(P152,人员!A:D,4,FALSE)</f>
        <v>#N/A</v>
      </c>
      <c r="T152" s="84" t="e">
        <f>VLOOKUP(N152,人员!A:D,2,FALSE)</f>
        <v>#N/A</v>
      </c>
      <c r="U152" s="84" t="e">
        <f>VLOOKUP(O152,人员!A:D,2,FALSE)</f>
        <v>#N/A</v>
      </c>
      <c r="V152" s="84" t="e">
        <f>VLOOKUP(P152,人员!A:D,2,FALSE)</f>
        <v>#N/A</v>
      </c>
    </row>
    <row r="153" spans="1:22" s="84" customFormat="1" ht="31.8">
      <c r="A153" s="147">
        <v>152</v>
      </c>
      <c r="B153" s="150">
        <v>43400</v>
      </c>
      <c r="C153" s="141" t="s">
        <v>45</v>
      </c>
      <c r="D153" s="141" t="s">
        <v>45</v>
      </c>
      <c r="E153" s="142" t="s">
        <v>2806</v>
      </c>
      <c r="F153" s="143" t="s">
        <v>2807</v>
      </c>
      <c r="G153" s="142" t="s">
        <v>387</v>
      </c>
      <c r="J153" s="84" t="s">
        <v>459</v>
      </c>
      <c r="K153" s="84" t="s">
        <v>461</v>
      </c>
      <c r="L153" s="84" t="str">
        <f>VLOOKUP(K153,[1]Sheet2!A$1:B$65536,2,FALSE)</f>
        <v>偏差</v>
      </c>
      <c r="N153" s="165" t="s">
        <v>3238</v>
      </c>
      <c r="Q153" t="e">
        <f>VLOOKUP(N153,人员!A:D,4,FALSE)</f>
        <v>#N/A</v>
      </c>
      <c r="R153" t="e">
        <f>VLOOKUP(O153,人员!A:D,4,FALSE)</f>
        <v>#N/A</v>
      </c>
      <c r="S153" t="e">
        <f>VLOOKUP(P153,人员!A:D,4,FALSE)</f>
        <v>#N/A</v>
      </c>
      <c r="T153" s="84" t="e">
        <f>VLOOKUP(N153,人员!A:D,2,FALSE)</f>
        <v>#N/A</v>
      </c>
      <c r="U153" s="84" t="e">
        <f>VLOOKUP(O153,人员!A:D,2,FALSE)</f>
        <v>#N/A</v>
      </c>
      <c r="V153" s="84" t="e">
        <f>VLOOKUP(P153,人员!A:D,2,FALSE)</f>
        <v>#N/A</v>
      </c>
    </row>
    <row r="154" spans="1:22" s="84" customFormat="1" ht="31.8">
      <c r="A154" s="147">
        <v>153</v>
      </c>
      <c r="B154" s="150">
        <v>43400</v>
      </c>
      <c r="C154" s="141" t="s">
        <v>45</v>
      </c>
      <c r="D154" s="141" t="s">
        <v>45</v>
      </c>
      <c r="E154" s="142" t="s">
        <v>2808</v>
      </c>
      <c r="F154" s="143" t="s">
        <v>2809</v>
      </c>
      <c r="G154" s="142" t="s">
        <v>387</v>
      </c>
      <c r="J154" s="84" t="s">
        <v>671</v>
      </c>
      <c r="K154" s="144" t="s">
        <v>2810</v>
      </c>
      <c r="L154" s="84" t="str">
        <f>VLOOKUP(K154,[1]Sheet2!A$1:B$65536,2,FALSE)</f>
        <v>规范</v>
      </c>
      <c r="N154" s="165" t="s">
        <v>3238</v>
      </c>
      <c r="Q154" t="e">
        <f>VLOOKUP(N154,人员!A:D,4,FALSE)</f>
        <v>#N/A</v>
      </c>
      <c r="R154" t="e">
        <f>VLOOKUP(O154,人员!A:D,4,FALSE)</f>
        <v>#N/A</v>
      </c>
      <c r="S154" t="e">
        <f>VLOOKUP(P154,人员!A:D,4,FALSE)</f>
        <v>#N/A</v>
      </c>
      <c r="T154" s="84" t="e">
        <f>VLOOKUP(N154,人员!A:D,2,FALSE)</f>
        <v>#N/A</v>
      </c>
      <c r="U154" s="84" t="e">
        <f>VLOOKUP(O154,人员!A:D,2,FALSE)</f>
        <v>#N/A</v>
      </c>
      <c r="V154" s="84" t="e">
        <f>VLOOKUP(P154,人员!A:D,2,FALSE)</f>
        <v>#N/A</v>
      </c>
    </row>
    <row r="155" spans="1:22" s="84" customFormat="1" ht="31.8">
      <c r="A155" s="147">
        <v>154</v>
      </c>
      <c r="B155" s="150">
        <v>43400</v>
      </c>
      <c r="C155" s="141" t="s">
        <v>45</v>
      </c>
      <c r="D155" s="141" t="s">
        <v>45</v>
      </c>
      <c r="E155" s="142" t="s">
        <v>2811</v>
      </c>
      <c r="F155" s="143" t="s">
        <v>2812</v>
      </c>
      <c r="G155" s="142" t="s">
        <v>387</v>
      </c>
      <c r="J155" s="84" t="s">
        <v>671</v>
      </c>
      <c r="K155" s="84" t="s">
        <v>674</v>
      </c>
      <c r="L155" s="84" t="str">
        <f>VLOOKUP(K155,[1]Sheet2!A$1:B$65536,2,FALSE)</f>
        <v>规范</v>
      </c>
      <c r="N155" s="165" t="s">
        <v>3238</v>
      </c>
      <c r="Q155" t="e">
        <f>VLOOKUP(N155,人员!A:D,4,FALSE)</f>
        <v>#N/A</v>
      </c>
      <c r="R155" t="e">
        <f>VLOOKUP(O155,人员!A:D,4,FALSE)</f>
        <v>#N/A</v>
      </c>
      <c r="S155" t="e">
        <f>VLOOKUP(P155,人员!A:D,4,FALSE)</f>
        <v>#N/A</v>
      </c>
      <c r="T155" s="84" t="e">
        <f>VLOOKUP(N155,人员!A:D,2,FALSE)</f>
        <v>#N/A</v>
      </c>
      <c r="U155" s="84" t="e">
        <f>VLOOKUP(O155,人员!A:D,2,FALSE)</f>
        <v>#N/A</v>
      </c>
      <c r="V155" s="84" t="e">
        <f>VLOOKUP(P155,人员!A:D,2,FALSE)</f>
        <v>#N/A</v>
      </c>
    </row>
    <row r="156" spans="1:22" s="84" customFormat="1" ht="46.8">
      <c r="A156" s="147">
        <v>155</v>
      </c>
      <c r="B156" s="150">
        <v>43400</v>
      </c>
      <c r="C156" s="141" t="s">
        <v>45</v>
      </c>
      <c r="D156" s="141" t="s">
        <v>45</v>
      </c>
      <c r="E156" s="142" t="s">
        <v>2813</v>
      </c>
      <c r="F156" s="143" t="s">
        <v>2814</v>
      </c>
      <c r="G156" s="142"/>
      <c r="J156" s="84" t="s">
        <v>513</v>
      </c>
      <c r="K156" s="84" t="s">
        <v>681</v>
      </c>
      <c r="L156" s="84" t="str">
        <f>VLOOKUP(K156,[1]Sheet2!A$1:B$65536,2,FALSE)</f>
        <v>偏差</v>
      </c>
      <c r="N156" s="165" t="s">
        <v>3238</v>
      </c>
      <c r="Q156" t="e">
        <f>VLOOKUP(N156,人员!A:D,4,FALSE)</f>
        <v>#N/A</v>
      </c>
      <c r="R156" t="e">
        <f>VLOOKUP(O156,人员!A:D,4,FALSE)</f>
        <v>#N/A</v>
      </c>
      <c r="S156" t="e">
        <f>VLOOKUP(P156,人员!A:D,4,FALSE)</f>
        <v>#N/A</v>
      </c>
      <c r="T156" s="84" t="e">
        <f>VLOOKUP(N156,人员!A:D,2,FALSE)</f>
        <v>#N/A</v>
      </c>
      <c r="U156" s="84" t="e">
        <f>VLOOKUP(O156,人员!A:D,2,FALSE)</f>
        <v>#N/A</v>
      </c>
      <c r="V156" s="84" t="e">
        <f>VLOOKUP(P156,人员!A:D,2,FALSE)</f>
        <v>#N/A</v>
      </c>
    </row>
    <row r="157" spans="1:22" s="84" customFormat="1" ht="62.4">
      <c r="A157" s="147">
        <v>156</v>
      </c>
      <c r="B157" s="150">
        <v>43400</v>
      </c>
      <c r="C157" s="141" t="s">
        <v>45</v>
      </c>
      <c r="D157" s="141" t="s">
        <v>45</v>
      </c>
      <c r="E157" s="142" t="s">
        <v>2815</v>
      </c>
      <c r="F157" s="143" t="s">
        <v>2816</v>
      </c>
      <c r="G157" s="142" t="s">
        <v>2817</v>
      </c>
      <c r="J157" s="84" t="s">
        <v>489</v>
      </c>
      <c r="K157" s="84" t="s">
        <v>688</v>
      </c>
      <c r="L157" s="84" t="str">
        <f>VLOOKUP(K157,[1]Sheet2!A$1:B$65536,2,FALSE)</f>
        <v>规范</v>
      </c>
      <c r="N157" s="165" t="s">
        <v>3238</v>
      </c>
      <c r="Q157" t="e">
        <f>VLOOKUP(N157,人员!A:D,4,FALSE)</f>
        <v>#N/A</v>
      </c>
      <c r="R157" t="e">
        <f>VLOOKUP(O157,人员!A:D,4,FALSE)</f>
        <v>#N/A</v>
      </c>
      <c r="S157" t="e">
        <f>VLOOKUP(P157,人员!A:D,4,FALSE)</f>
        <v>#N/A</v>
      </c>
      <c r="T157" s="84" t="e">
        <f>VLOOKUP(N157,人员!A:D,2,FALSE)</f>
        <v>#N/A</v>
      </c>
      <c r="U157" s="84" t="e">
        <f>VLOOKUP(O157,人员!A:D,2,FALSE)</f>
        <v>#N/A</v>
      </c>
      <c r="V157" s="84" t="e">
        <f>VLOOKUP(P157,人员!A:D,2,FALSE)</f>
        <v>#N/A</v>
      </c>
    </row>
    <row r="158" spans="1:22" s="84" customFormat="1" ht="31.8">
      <c r="A158" s="147">
        <v>157</v>
      </c>
      <c r="B158" s="150">
        <v>43400</v>
      </c>
      <c r="C158" s="141" t="s">
        <v>45</v>
      </c>
      <c r="D158" s="141" t="s">
        <v>45</v>
      </c>
      <c r="E158" s="142" t="s">
        <v>2818</v>
      </c>
      <c r="F158" s="143" t="s">
        <v>2819</v>
      </c>
      <c r="G158" s="142"/>
      <c r="J158" s="84" t="s">
        <v>471</v>
      </c>
      <c r="K158" s="84" t="s">
        <v>449</v>
      </c>
      <c r="L158" s="84" t="s">
        <v>700</v>
      </c>
      <c r="N158" s="165" t="s">
        <v>3238</v>
      </c>
      <c r="Q158" t="e">
        <f>VLOOKUP(N158,人员!A:D,4,FALSE)</f>
        <v>#N/A</v>
      </c>
      <c r="R158" t="e">
        <f>VLOOKUP(O158,人员!A:D,4,FALSE)</f>
        <v>#N/A</v>
      </c>
      <c r="S158" t="e">
        <f>VLOOKUP(P158,人员!A:D,4,FALSE)</f>
        <v>#N/A</v>
      </c>
      <c r="T158" s="84" t="e">
        <f>VLOOKUP(N158,人员!A:D,2,FALSE)</f>
        <v>#N/A</v>
      </c>
      <c r="U158" s="84" t="e">
        <f>VLOOKUP(O158,人员!A:D,2,FALSE)</f>
        <v>#N/A</v>
      </c>
      <c r="V158" s="84" t="e">
        <f>VLOOKUP(P158,人员!A:D,2,FALSE)</f>
        <v>#N/A</v>
      </c>
    </row>
    <row r="159" spans="1:22" s="84" customFormat="1" ht="31.8">
      <c r="A159" s="147">
        <v>158</v>
      </c>
      <c r="B159" s="150">
        <v>43400</v>
      </c>
      <c r="C159" s="141" t="s">
        <v>45</v>
      </c>
      <c r="D159" s="141" t="s">
        <v>45</v>
      </c>
      <c r="E159" s="142" t="s">
        <v>2820</v>
      </c>
      <c r="F159" s="143" t="s">
        <v>2821</v>
      </c>
      <c r="G159" s="142"/>
      <c r="J159" s="84" t="s">
        <v>521</v>
      </c>
      <c r="K159" s="84" t="s">
        <v>2033</v>
      </c>
      <c r="L159" s="84" t="str">
        <f>VLOOKUP(K159,[1]Sheet2!A$1:B$65536,2,FALSE)</f>
        <v>偏差</v>
      </c>
      <c r="N159" s="165" t="s">
        <v>3238</v>
      </c>
      <c r="Q159" t="e">
        <f>VLOOKUP(N159,人员!A:D,4,FALSE)</f>
        <v>#N/A</v>
      </c>
      <c r="R159" t="e">
        <f>VLOOKUP(O159,人员!A:D,4,FALSE)</f>
        <v>#N/A</v>
      </c>
      <c r="S159" t="e">
        <f>VLOOKUP(P159,人员!A:D,4,FALSE)</f>
        <v>#N/A</v>
      </c>
      <c r="T159" s="84" t="e">
        <f>VLOOKUP(N159,人员!A:D,2,FALSE)</f>
        <v>#N/A</v>
      </c>
      <c r="U159" s="84" t="e">
        <f>VLOOKUP(O159,人员!A:D,2,FALSE)</f>
        <v>#N/A</v>
      </c>
      <c r="V159" s="84" t="e">
        <f>VLOOKUP(P159,人员!A:D,2,FALSE)</f>
        <v>#N/A</v>
      </c>
    </row>
    <row r="160" spans="1:22" s="84" customFormat="1" ht="78">
      <c r="A160" s="147">
        <v>159</v>
      </c>
      <c r="B160" s="150">
        <v>43400</v>
      </c>
      <c r="C160" s="141" t="s">
        <v>45</v>
      </c>
      <c r="D160" s="141" t="s">
        <v>45</v>
      </c>
      <c r="E160" s="142" t="s">
        <v>2822</v>
      </c>
      <c r="F160" s="143" t="s">
        <v>2823</v>
      </c>
      <c r="G160" s="142"/>
      <c r="J160" s="84" t="s">
        <v>469</v>
      </c>
      <c r="K160" s="84" t="s">
        <v>687</v>
      </c>
      <c r="L160" s="84" t="str">
        <f>VLOOKUP(K160,[1]Sheet2!A$1:B$65536,2,FALSE)</f>
        <v>偏差</v>
      </c>
      <c r="N160" s="165" t="s">
        <v>3238</v>
      </c>
      <c r="Q160" t="e">
        <f>VLOOKUP(N160,人员!A:D,4,FALSE)</f>
        <v>#N/A</v>
      </c>
      <c r="R160" t="e">
        <f>VLOOKUP(O160,人员!A:D,4,FALSE)</f>
        <v>#N/A</v>
      </c>
      <c r="S160" t="e">
        <f>VLOOKUP(P160,人员!A:D,4,FALSE)</f>
        <v>#N/A</v>
      </c>
      <c r="T160" s="84" t="e">
        <f>VLOOKUP(N160,人员!A:D,2,FALSE)</f>
        <v>#N/A</v>
      </c>
      <c r="U160" s="84" t="e">
        <f>VLOOKUP(O160,人员!A:D,2,FALSE)</f>
        <v>#N/A</v>
      </c>
      <c r="V160" s="84" t="e">
        <f>VLOOKUP(P160,人员!A:D,2,FALSE)</f>
        <v>#N/A</v>
      </c>
    </row>
    <row r="161" spans="1:22" s="84" customFormat="1" ht="31.2">
      <c r="A161" s="147">
        <v>160</v>
      </c>
      <c r="B161" s="150">
        <v>43401</v>
      </c>
      <c r="C161" s="141" t="s">
        <v>45</v>
      </c>
      <c r="D161" s="141" t="s">
        <v>45</v>
      </c>
      <c r="E161" s="142" t="s">
        <v>2795</v>
      </c>
      <c r="F161" s="143" t="s">
        <v>2796</v>
      </c>
      <c r="G161" s="142"/>
      <c r="J161" s="84" t="s">
        <v>464</v>
      </c>
      <c r="K161" s="84" t="s">
        <v>2061</v>
      </c>
      <c r="L161" s="84" t="str">
        <f>VLOOKUP(K161,[1]Sheet2!A$1:B$65536,2,FALSE)</f>
        <v>偏差</v>
      </c>
      <c r="N161" s="165" t="s">
        <v>3238</v>
      </c>
      <c r="Q161" t="e">
        <f>VLOOKUP(N161,人员!A:D,4,FALSE)</f>
        <v>#N/A</v>
      </c>
      <c r="R161" t="e">
        <f>VLOOKUP(O161,人员!A:D,4,FALSE)</f>
        <v>#N/A</v>
      </c>
      <c r="S161" t="e">
        <f>VLOOKUP(P161,人员!A:D,4,FALSE)</f>
        <v>#N/A</v>
      </c>
      <c r="T161" s="84" t="e">
        <f>VLOOKUP(N161,人员!A:D,2,FALSE)</f>
        <v>#N/A</v>
      </c>
      <c r="U161" s="84" t="e">
        <f>VLOOKUP(O161,人员!A:D,2,FALSE)</f>
        <v>#N/A</v>
      </c>
      <c r="V161" s="84" t="e">
        <f>VLOOKUP(P161,人员!A:D,2,FALSE)</f>
        <v>#N/A</v>
      </c>
    </row>
    <row r="162" spans="1:22" s="84" customFormat="1" ht="46.8">
      <c r="A162" s="147">
        <v>161</v>
      </c>
      <c r="B162" s="150">
        <v>43401</v>
      </c>
      <c r="C162" s="141" t="s">
        <v>58</v>
      </c>
      <c r="D162" s="141" t="s">
        <v>58</v>
      </c>
      <c r="E162" s="142" t="s">
        <v>2868</v>
      </c>
      <c r="F162" s="164" t="s">
        <v>3315</v>
      </c>
      <c r="G162" s="142" t="s">
        <v>123</v>
      </c>
      <c r="J162" s="84" t="s">
        <v>471</v>
      </c>
      <c r="K162" s="84" t="s">
        <v>449</v>
      </c>
      <c r="L162" s="84" t="s">
        <v>700</v>
      </c>
      <c r="N162" s="165" t="s">
        <v>1210</v>
      </c>
      <c r="Q162" t="str">
        <f>VLOOKUP(N162,人员!A:D,4,FALSE)</f>
        <v>C4</v>
      </c>
      <c r="R162" t="e">
        <f>VLOOKUP(O162,人员!A:D,4,FALSE)</f>
        <v>#N/A</v>
      </c>
      <c r="S162" t="e">
        <f>VLOOKUP(P162,人员!A:D,4,FALSE)</f>
        <v>#N/A</v>
      </c>
      <c r="T162" s="84" t="str">
        <f>VLOOKUP(N162,人员!A:D,2,FALSE)</f>
        <v>机一</v>
      </c>
      <c r="U162" s="84" t="e">
        <f>VLOOKUP(O162,人员!A:D,2,FALSE)</f>
        <v>#N/A</v>
      </c>
      <c r="V162" s="84" t="e">
        <f>VLOOKUP(P162,人员!A:D,2,FALSE)</f>
        <v>#N/A</v>
      </c>
    </row>
    <row r="163" spans="1:22" s="84" customFormat="1" ht="46.8">
      <c r="A163" s="147">
        <v>162</v>
      </c>
      <c r="B163" s="150">
        <v>43401</v>
      </c>
      <c r="C163" s="141" t="s">
        <v>58</v>
      </c>
      <c r="D163" s="141" t="s">
        <v>58</v>
      </c>
      <c r="E163" s="142" t="s">
        <v>2869</v>
      </c>
      <c r="F163" s="143" t="s">
        <v>2870</v>
      </c>
      <c r="G163" s="142" t="s">
        <v>2871</v>
      </c>
      <c r="J163" s="84" t="s">
        <v>471</v>
      </c>
      <c r="K163" s="84" t="s">
        <v>687</v>
      </c>
      <c r="L163" s="84" t="str">
        <f>VLOOKUP(K163,[1]Sheet2!A$1:B$65536,2,FALSE)</f>
        <v>偏差</v>
      </c>
      <c r="N163" s="165" t="s">
        <v>1210</v>
      </c>
      <c r="Q163" t="str">
        <f>VLOOKUP(N163,人员!A:D,4,FALSE)</f>
        <v>C4</v>
      </c>
      <c r="R163" t="e">
        <f>VLOOKUP(O163,人员!A:D,4,FALSE)</f>
        <v>#N/A</v>
      </c>
      <c r="S163" t="e">
        <f>VLOOKUP(P163,人员!A:D,4,FALSE)</f>
        <v>#N/A</v>
      </c>
      <c r="T163" s="84" t="str">
        <f>VLOOKUP(N163,人员!A:D,2,FALSE)</f>
        <v>机一</v>
      </c>
      <c r="U163" s="84" t="e">
        <f>VLOOKUP(O163,人员!A:D,2,FALSE)</f>
        <v>#N/A</v>
      </c>
      <c r="V163" s="84" t="e">
        <f>VLOOKUP(P163,人员!A:D,2,FALSE)</f>
        <v>#N/A</v>
      </c>
    </row>
    <row r="164" spans="1:22" s="84" customFormat="1" ht="62.4">
      <c r="A164" s="147">
        <v>163</v>
      </c>
      <c r="B164" s="150">
        <v>43401</v>
      </c>
      <c r="C164" s="141" t="s">
        <v>58</v>
      </c>
      <c r="D164" s="141" t="s">
        <v>58</v>
      </c>
      <c r="E164" s="142" t="s">
        <v>2872</v>
      </c>
      <c r="F164" s="164" t="s">
        <v>3316</v>
      </c>
      <c r="G164" s="142" t="s">
        <v>196</v>
      </c>
      <c r="J164" s="84" t="s">
        <v>459</v>
      </c>
      <c r="K164" s="84" t="s">
        <v>673</v>
      </c>
      <c r="L164" s="84" t="str">
        <f>VLOOKUP(K164,[1]Sheet2!A$1:B$65536,2,FALSE)</f>
        <v>偏差</v>
      </c>
      <c r="N164" s="165" t="s">
        <v>189</v>
      </c>
      <c r="Q164" t="str">
        <f>VLOOKUP(N164,人员!A:D,4,FALSE)</f>
        <v>C3</v>
      </c>
      <c r="R164" t="e">
        <f>VLOOKUP(O164,人员!A:D,4,FALSE)</f>
        <v>#N/A</v>
      </c>
      <c r="S164" t="e">
        <f>VLOOKUP(P164,人员!A:D,4,FALSE)</f>
        <v>#N/A</v>
      </c>
      <c r="T164" s="84" t="str">
        <f>VLOOKUP(N164,人员!A:D,2,FALSE)</f>
        <v>机械师</v>
      </c>
      <c r="U164" s="84" t="e">
        <f>VLOOKUP(O164,人员!A:D,2,FALSE)</f>
        <v>#N/A</v>
      </c>
      <c r="V164" s="84" t="e">
        <f>VLOOKUP(P164,人员!A:D,2,FALSE)</f>
        <v>#N/A</v>
      </c>
    </row>
    <row r="165" spans="1:22" s="84" customFormat="1" ht="141">
      <c r="A165" s="147">
        <v>164</v>
      </c>
      <c r="B165" s="150">
        <v>43401</v>
      </c>
      <c r="C165" s="141" t="s">
        <v>58</v>
      </c>
      <c r="D165" s="141" t="s">
        <v>58</v>
      </c>
      <c r="E165" s="142" t="s">
        <v>2873</v>
      </c>
      <c r="F165" s="164" t="s">
        <v>3317</v>
      </c>
      <c r="G165" s="142" t="s">
        <v>2874</v>
      </c>
      <c r="J165" s="84" t="s">
        <v>499</v>
      </c>
      <c r="K165" s="84" t="s">
        <v>971</v>
      </c>
      <c r="L165" s="84" t="str">
        <f>VLOOKUP(K165,[1]Sheet2!A$1:B$65536,2,FALSE)</f>
        <v>偏差</v>
      </c>
      <c r="N165" s="165" t="s">
        <v>3319</v>
      </c>
      <c r="Q165" t="str">
        <f>VLOOKUP(N165,人员!A:D,4,FALSE)</f>
        <v>C3</v>
      </c>
      <c r="R165" t="e">
        <f>VLOOKUP(O165,人员!A:D,4,FALSE)</f>
        <v>#N/A</v>
      </c>
      <c r="S165" t="e">
        <f>VLOOKUP(P165,人员!A:D,4,FALSE)</f>
        <v>#N/A</v>
      </c>
      <c r="T165" s="84" t="str">
        <f>VLOOKUP(N165,人员!A:D,2,FALSE)</f>
        <v>机三</v>
      </c>
      <c r="U165" s="84" t="e">
        <f>VLOOKUP(O165,人员!A:D,2,FALSE)</f>
        <v>#N/A</v>
      </c>
      <c r="V165" s="84" t="e">
        <f>VLOOKUP(P165,人员!A:D,2,FALSE)</f>
        <v>#N/A</v>
      </c>
    </row>
    <row r="166" spans="1:22" s="84" customFormat="1" ht="62.4">
      <c r="A166" s="147">
        <v>165</v>
      </c>
      <c r="B166" s="150">
        <v>43401</v>
      </c>
      <c r="C166" s="141" t="s">
        <v>58</v>
      </c>
      <c r="D166" s="141" t="s">
        <v>58</v>
      </c>
      <c r="E166" s="142" t="s">
        <v>2875</v>
      </c>
      <c r="F166" s="164" t="s">
        <v>3318</v>
      </c>
      <c r="G166" s="142" t="s">
        <v>123</v>
      </c>
      <c r="J166" s="84" t="s">
        <v>518</v>
      </c>
      <c r="K166" s="84" t="s">
        <v>685</v>
      </c>
      <c r="L166" s="84" t="str">
        <f>VLOOKUP(K166,[1]Sheet2!A$1:B$65536,2,FALSE)</f>
        <v>偏差</v>
      </c>
      <c r="N166" s="165" t="s">
        <v>1240</v>
      </c>
      <c r="Q166" t="str">
        <f>VLOOKUP(N166,人员!A:D,4,FALSE)</f>
        <v>C4</v>
      </c>
      <c r="R166" t="e">
        <f>VLOOKUP(O166,人员!A:D,4,FALSE)</f>
        <v>#N/A</v>
      </c>
      <c r="S166" t="e">
        <f>VLOOKUP(P166,人员!A:D,4,FALSE)</f>
        <v>#N/A</v>
      </c>
      <c r="T166" s="84" t="str">
        <f>VLOOKUP(N166,人员!A:D,2,FALSE)</f>
        <v>机二</v>
      </c>
      <c r="U166" s="84" t="e">
        <f>VLOOKUP(O166,人员!A:D,2,FALSE)</f>
        <v>#N/A</v>
      </c>
      <c r="V166" s="84" t="e">
        <f>VLOOKUP(P166,人员!A:D,2,FALSE)</f>
        <v>#N/A</v>
      </c>
    </row>
    <row r="167" spans="1:22" s="84" customFormat="1" ht="46.8">
      <c r="A167" s="147">
        <v>166</v>
      </c>
      <c r="B167" s="150">
        <v>43401</v>
      </c>
      <c r="C167" s="141" t="s">
        <v>58</v>
      </c>
      <c r="D167" s="141" t="s">
        <v>58</v>
      </c>
      <c r="E167" s="142" t="s">
        <v>2876</v>
      </c>
      <c r="F167" s="164" t="s">
        <v>3324</v>
      </c>
      <c r="G167" s="142" t="s">
        <v>196</v>
      </c>
      <c r="J167" s="84" t="s">
        <v>455</v>
      </c>
      <c r="K167" s="84" t="s">
        <v>456</v>
      </c>
      <c r="L167" s="84" t="str">
        <f>VLOOKUP(K167,[1]Sheet2!A$1:B$65536,2,FALSE)</f>
        <v>规范</v>
      </c>
      <c r="N167" s="165" t="s">
        <v>1515</v>
      </c>
      <c r="Q167" t="str">
        <f>VLOOKUP(N167,人员!A:D,4,FALSE)</f>
        <v>C6</v>
      </c>
      <c r="R167" t="e">
        <f>VLOOKUP(O167,人员!A:D,4,FALSE)</f>
        <v>#N/A</v>
      </c>
      <c r="S167" t="e">
        <f>VLOOKUP(P167,人员!A:D,4,FALSE)</f>
        <v>#N/A</v>
      </c>
      <c r="T167" s="84" t="str">
        <f>VLOOKUP(N167,人员!A:D,2,FALSE)</f>
        <v>机一</v>
      </c>
      <c r="U167" s="84" t="e">
        <f>VLOOKUP(O167,人员!A:D,2,FALSE)</f>
        <v>#N/A</v>
      </c>
      <c r="V167" s="84" t="e">
        <f>VLOOKUP(P167,人员!A:D,2,FALSE)</f>
        <v>#N/A</v>
      </c>
    </row>
    <row r="168" spans="1:22" s="84" customFormat="1" ht="94.2">
      <c r="A168" s="147">
        <v>167</v>
      </c>
      <c r="B168" s="150">
        <v>43401</v>
      </c>
      <c r="C168" s="141" t="s">
        <v>58</v>
      </c>
      <c r="D168" s="141" t="s">
        <v>58</v>
      </c>
      <c r="E168" s="142" t="s">
        <v>2877</v>
      </c>
      <c r="F168" s="164" t="s">
        <v>3325</v>
      </c>
      <c r="G168" s="142" t="s">
        <v>2878</v>
      </c>
      <c r="J168" s="84" t="s">
        <v>524</v>
      </c>
      <c r="L168" s="84" t="e">
        <f>VLOOKUP(K168,[1]Sheet2!A$1:B$65536,2,FALSE)</f>
        <v>#N/A</v>
      </c>
      <c r="N168" s="165" t="s">
        <v>1450</v>
      </c>
      <c r="Q168" t="str">
        <f>VLOOKUP(N168,人员!A:D,4,FALSE)</f>
        <v>D4</v>
      </c>
      <c r="R168" t="e">
        <f>VLOOKUP(O168,人员!A:D,4,FALSE)</f>
        <v>#N/A</v>
      </c>
      <c r="S168" t="e">
        <f>VLOOKUP(P168,人员!A:D,4,FALSE)</f>
        <v>#N/A</v>
      </c>
      <c r="T168" s="84" t="str">
        <f>VLOOKUP(N168,人员!A:D,2,FALSE)</f>
        <v>机械师</v>
      </c>
      <c r="U168" s="84" t="e">
        <f>VLOOKUP(O168,人员!A:D,2,FALSE)</f>
        <v>#N/A</v>
      </c>
      <c r="V168" s="84" t="e">
        <f>VLOOKUP(P168,人员!A:D,2,FALSE)</f>
        <v>#N/A</v>
      </c>
    </row>
    <row r="169" spans="1:22" s="84" customFormat="1" ht="46.8">
      <c r="A169" s="147">
        <v>168</v>
      </c>
      <c r="B169" s="150">
        <v>43401</v>
      </c>
      <c r="C169" s="141" t="s">
        <v>58</v>
      </c>
      <c r="D169" s="141" t="s">
        <v>58</v>
      </c>
      <c r="E169" s="142" t="s">
        <v>2879</v>
      </c>
      <c r="F169" s="164" t="s">
        <v>3326</v>
      </c>
      <c r="G169" s="142" t="s">
        <v>196</v>
      </c>
      <c r="J169" s="84" t="s">
        <v>471</v>
      </c>
      <c r="K169" s="84" t="s">
        <v>2880</v>
      </c>
      <c r="L169" s="84" t="str">
        <f>VLOOKUP(K169,[1]Sheet2!A$1:B$65536,2,FALSE)</f>
        <v>偏差</v>
      </c>
      <c r="N169" s="165" t="s">
        <v>1474</v>
      </c>
      <c r="Q169" t="str">
        <f>VLOOKUP(N169,人员!A:D,4,FALSE)</f>
        <v>C6</v>
      </c>
      <c r="R169" t="e">
        <f>VLOOKUP(O169,人员!A:D,4,FALSE)</f>
        <v>#N/A</v>
      </c>
      <c r="S169" t="e">
        <f>VLOOKUP(P169,人员!A:D,4,FALSE)</f>
        <v>#N/A</v>
      </c>
      <c r="T169" s="84" t="str">
        <f>VLOOKUP(N169,人员!A:D,2,FALSE)</f>
        <v>机三</v>
      </c>
      <c r="U169" s="84" t="e">
        <f>VLOOKUP(O169,人员!A:D,2,FALSE)</f>
        <v>#N/A</v>
      </c>
      <c r="V169" s="84" t="e">
        <f>VLOOKUP(P169,人员!A:D,2,FALSE)</f>
        <v>#N/A</v>
      </c>
    </row>
    <row r="170" spans="1:22" s="84" customFormat="1" ht="46.8">
      <c r="A170" s="147">
        <v>169</v>
      </c>
      <c r="B170" s="150">
        <v>43401</v>
      </c>
      <c r="C170" s="141" t="s">
        <v>58</v>
      </c>
      <c r="D170" s="141" t="s">
        <v>58</v>
      </c>
      <c r="E170" s="142" t="s">
        <v>2881</v>
      </c>
      <c r="F170" s="164" t="s">
        <v>3327</v>
      </c>
      <c r="G170" s="142" t="s">
        <v>196</v>
      </c>
      <c r="J170" s="84" t="s">
        <v>471</v>
      </c>
      <c r="K170" s="84" t="s">
        <v>688</v>
      </c>
      <c r="L170" s="84" t="str">
        <f>VLOOKUP(K170,[1]Sheet2!A$1:B$65536,2,FALSE)</f>
        <v>规范</v>
      </c>
      <c r="N170" s="165" t="s">
        <v>1516</v>
      </c>
      <c r="Q170" t="str">
        <f>VLOOKUP(N170,人员!A:D,4,FALSE)</f>
        <v>C6</v>
      </c>
      <c r="R170" t="e">
        <f>VLOOKUP(O170,人员!A:D,4,FALSE)</f>
        <v>#N/A</v>
      </c>
      <c r="S170" t="e">
        <f>VLOOKUP(P170,人员!A:D,4,FALSE)</f>
        <v>#N/A</v>
      </c>
      <c r="T170" s="84" t="str">
        <f>VLOOKUP(N170,人员!A:D,2,FALSE)</f>
        <v>机一</v>
      </c>
      <c r="U170" s="84" t="e">
        <f>VLOOKUP(O170,人员!A:D,2,FALSE)</f>
        <v>#N/A</v>
      </c>
      <c r="V170" s="84" t="e">
        <f>VLOOKUP(P170,人员!A:D,2,FALSE)</f>
        <v>#N/A</v>
      </c>
    </row>
    <row r="171" spans="1:22" s="84" customFormat="1" ht="46.8">
      <c r="A171" s="147">
        <v>170</v>
      </c>
      <c r="B171" s="150">
        <v>43401</v>
      </c>
      <c r="C171" s="141" t="s">
        <v>58</v>
      </c>
      <c r="D171" s="141" t="s">
        <v>58</v>
      </c>
      <c r="E171" s="142" t="s">
        <v>2882</v>
      </c>
      <c r="F171" s="164" t="s">
        <v>3328</v>
      </c>
      <c r="G171" s="142" t="s">
        <v>196</v>
      </c>
      <c r="J171" s="84" t="s">
        <v>676</v>
      </c>
      <c r="K171" s="84" t="s">
        <v>1719</v>
      </c>
      <c r="L171" s="84" t="str">
        <f>VLOOKUP(K171,[1]Sheet2!A$1:B$65536,2,FALSE)</f>
        <v>规范</v>
      </c>
      <c r="N171" s="165" t="s">
        <v>1251</v>
      </c>
      <c r="Q171" t="str">
        <f>VLOOKUP(N171,人员!A:D,4,FALSE)</f>
        <v>C6</v>
      </c>
      <c r="R171" t="e">
        <f>VLOOKUP(O171,人员!A:D,4,FALSE)</f>
        <v>#N/A</v>
      </c>
      <c r="S171" t="e">
        <f>VLOOKUP(P171,人员!A:D,4,FALSE)</f>
        <v>#N/A</v>
      </c>
      <c r="T171" s="84" t="str">
        <f>VLOOKUP(N171,人员!A:D,2,FALSE)</f>
        <v>机三</v>
      </c>
      <c r="U171" s="84" t="e">
        <f>VLOOKUP(O171,人员!A:D,2,FALSE)</f>
        <v>#N/A</v>
      </c>
      <c r="V171" s="84" t="e">
        <f>VLOOKUP(P171,人员!A:D,2,FALSE)</f>
        <v>#N/A</v>
      </c>
    </row>
    <row r="172" spans="1:22" s="84" customFormat="1" ht="93.6">
      <c r="A172" s="147">
        <v>171</v>
      </c>
      <c r="B172" s="150">
        <v>43401</v>
      </c>
      <c r="C172" s="141" t="s">
        <v>58</v>
      </c>
      <c r="D172" s="141" t="s">
        <v>58</v>
      </c>
      <c r="E172" s="142" t="s">
        <v>2883</v>
      </c>
      <c r="F172" s="164" t="s">
        <v>3329</v>
      </c>
      <c r="G172" s="142" t="s">
        <v>196</v>
      </c>
      <c r="J172" s="84" t="s">
        <v>524</v>
      </c>
      <c r="L172" s="84" t="e">
        <f>VLOOKUP(K172,[1]Sheet2!A$1:B$65536,2,FALSE)</f>
        <v>#N/A</v>
      </c>
      <c r="N172" s="165" t="s">
        <v>3323</v>
      </c>
      <c r="Q172" t="str">
        <f>VLOOKUP(N172,人员!A:D,4,FALSE)</f>
        <v>D4</v>
      </c>
      <c r="R172" t="e">
        <f>VLOOKUP(O172,人员!A:D,4,FALSE)</f>
        <v>#N/A</v>
      </c>
      <c r="S172" t="e">
        <f>VLOOKUP(P172,人员!A:D,4,FALSE)</f>
        <v>#N/A</v>
      </c>
      <c r="T172" s="84" t="str">
        <f>VLOOKUP(N172,人员!A:D,2,FALSE)</f>
        <v>机三</v>
      </c>
      <c r="U172" s="84" t="e">
        <f>VLOOKUP(O172,人员!A:D,2,FALSE)</f>
        <v>#N/A</v>
      </c>
      <c r="V172" s="84" t="e">
        <f>VLOOKUP(P172,人员!A:D,2,FALSE)</f>
        <v>#N/A</v>
      </c>
    </row>
    <row r="173" spans="1:22" s="84" customFormat="1" ht="31.2">
      <c r="A173" s="147">
        <v>172</v>
      </c>
      <c r="B173" s="150">
        <v>43401</v>
      </c>
      <c r="C173" s="141" t="s">
        <v>58</v>
      </c>
      <c r="D173" s="141" t="s">
        <v>58</v>
      </c>
      <c r="E173" s="142" t="s">
        <v>2884</v>
      </c>
      <c r="F173" s="164" t="s">
        <v>3330</v>
      </c>
      <c r="G173" s="142" t="s">
        <v>196</v>
      </c>
      <c r="J173" s="84" t="s">
        <v>676</v>
      </c>
      <c r="K173" s="84" t="s">
        <v>677</v>
      </c>
      <c r="L173" s="84" t="str">
        <f>VLOOKUP(K173,[1]Sheet2!A$1:B$65536,2,FALSE)</f>
        <v>偏差</v>
      </c>
      <c r="N173" s="165" t="s">
        <v>1212</v>
      </c>
      <c r="Q173" t="str">
        <f>VLOOKUP(N173,人员!A:D,4,FALSE)</f>
        <v>C5</v>
      </c>
      <c r="R173" t="e">
        <f>VLOOKUP(O173,人员!A:D,4,FALSE)</f>
        <v>#N/A</v>
      </c>
      <c r="S173" t="e">
        <f>VLOOKUP(P173,人员!A:D,4,FALSE)</f>
        <v>#N/A</v>
      </c>
      <c r="T173" s="84" t="str">
        <f>VLOOKUP(N173,人员!A:D,2,FALSE)</f>
        <v>机一</v>
      </c>
      <c r="U173" s="84" t="e">
        <f>VLOOKUP(O173,人员!A:D,2,FALSE)</f>
        <v>#N/A</v>
      </c>
      <c r="V173" s="84" t="e">
        <f>VLOOKUP(P173,人员!A:D,2,FALSE)</f>
        <v>#N/A</v>
      </c>
    </row>
    <row r="174" spans="1:22" s="84" customFormat="1" ht="46.8">
      <c r="A174" s="147">
        <v>173</v>
      </c>
      <c r="B174" s="150">
        <v>43401</v>
      </c>
      <c r="C174" s="141" t="s">
        <v>58</v>
      </c>
      <c r="D174" s="141" t="s">
        <v>58</v>
      </c>
      <c r="E174" s="142" t="s">
        <v>2885</v>
      </c>
      <c r="F174" s="164" t="s">
        <v>3331</v>
      </c>
      <c r="G174" s="142" t="s">
        <v>196</v>
      </c>
      <c r="J174" s="84" t="s">
        <v>491</v>
      </c>
      <c r="K174" s="84" t="s">
        <v>1986</v>
      </c>
      <c r="L174" s="84" t="str">
        <f>VLOOKUP(K174,[1]Sheet2!A$1:B$65536,2,FALSE)</f>
        <v>规范</v>
      </c>
      <c r="N174" s="165" t="s">
        <v>1267</v>
      </c>
      <c r="Q174" t="str">
        <f>VLOOKUP(N174,人员!A:D,4,FALSE)</f>
        <v>C2</v>
      </c>
      <c r="R174" t="e">
        <f>VLOOKUP(O174,人员!A:D,4,FALSE)</f>
        <v>#N/A</v>
      </c>
      <c r="S174" t="e">
        <f>VLOOKUP(P174,人员!A:D,4,FALSE)</f>
        <v>#N/A</v>
      </c>
      <c r="T174" s="84" t="str">
        <f>VLOOKUP(N174,人员!A:D,2,FALSE)</f>
        <v>机一</v>
      </c>
      <c r="U174" s="84" t="e">
        <f>VLOOKUP(O174,人员!A:D,2,FALSE)</f>
        <v>#N/A</v>
      </c>
      <c r="V174" s="84" t="e">
        <f>VLOOKUP(P174,人员!A:D,2,FALSE)</f>
        <v>#N/A</v>
      </c>
    </row>
    <row r="175" spans="1:22" s="84" customFormat="1" ht="78">
      <c r="A175" s="147">
        <v>174</v>
      </c>
      <c r="B175" s="150">
        <v>43401</v>
      </c>
      <c r="C175" s="141" t="s">
        <v>58</v>
      </c>
      <c r="D175" s="141" t="s">
        <v>58</v>
      </c>
      <c r="E175" s="142" t="s">
        <v>2886</v>
      </c>
      <c r="F175" s="164" t="s">
        <v>3332</v>
      </c>
      <c r="G175" s="142" t="s">
        <v>248</v>
      </c>
      <c r="J175" s="84" t="s">
        <v>521</v>
      </c>
      <c r="K175" s="84" t="s">
        <v>713</v>
      </c>
      <c r="L175" s="84" t="str">
        <f>VLOOKUP(K175,[1]Sheet2!A$1:B$65536,2,FALSE)</f>
        <v>偏差</v>
      </c>
      <c r="N175" s="165" t="s">
        <v>1260</v>
      </c>
      <c r="Q175" t="str">
        <f>VLOOKUP(N175,人员!A:D,4,FALSE)</f>
        <v>C3</v>
      </c>
      <c r="R175" t="e">
        <f>VLOOKUP(O175,人员!A:D,4,FALSE)</f>
        <v>#N/A</v>
      </c>
      <c r="S175" t="e">
        <f>VLOOKUP(P175,人员!A:D,4,FALSE)</f>
        <v>#N/A</v>
      </c>
      <c r="T175" s="84" t="str">
        <f>VLOOKUP(N175,人员!A:D,2,FALSE)</f>
        <v>机三</v>
      </c>
      <c r="U175" s="84" t="e">
        <f>VLOOKUP(O175,人员!A:D,2,FALSE)</f>
        <v>#N/A</v>
      </c>
      <c r="V175" s="84" t="e">
        <f>VLOOKUP(P175,人员!A:D,2,FALSE)</f>
        <v>#N/A</v>
      </c>
    </row>
    <row r="176" spans="1:22" s="84" customFormat="1" ht="93.6">
      <c r="A176" s="147">
        <v>175</v>
      </c>
      <c r="B176" s="150">
        <v>43401</v>
      </c>
      <c r="C176" s="141" t="s">
        <v>58</v>
      </c>
      <c r="D176" s="141" t="s">
        <v>58</v>
      </c>
      <c r="E176" s="142" t="s">
        <v>2887</v>
      </c>
      <c r="F176" s="164" t="s">
        <v>3333</v>
      </c>
      <c r="G176" s="142" t="s">
        <v>415</v>
      </c>
      <c r="J176" s="84" t="s">
        <v>505</v>
      </c>
      <c r="K176" s="84" t="s">
        <v>506</v>
      </c>
      <c r="L176" s="84" t="str">
        <f>VLOOKUP(K176,[1]Sheet2!A$1:B$65536,2,FALSE)</f>
        <v>规范</v>
      </c>
      <c r="N176" s="165" t="s">
        <v>1260</v>
      </c>
      <c r="Q176" t="str">
        <f>VLOOKUP(N176,人员!A:D,4,FALSE)</f>
        <v>C3</v>
      </c>
      <c r="R176" t="e">
        <f>VLOOKUP(O176,人员!A:D,4,FALSE)</f>
        <v>#N/A</v>
      </c>
      <c r="S176" t="e">
        <f>VLOOKUP(P176,人员!A:D,4,FALSE)</f>
        <v>#N/A</v>
      </c>
      <c r="T176" s="84" t="str">
        <f>VLOOKUP(N176,人员!A:D,2,FALSE)</f>
        <v>机三</v>
      </c>
      <c r="U176" s="84" t="e">
        <f>VLOOKUP(O176,人员!A:D,2,FALSE)</f>
        <v>#N/A</v>
      </c>
      <c r="V176" s="84" t="e">
        <f>VLOOKUP(P176,人员!A:D,2,FALSE)</f>
        <v>#N/A</v>
      </c>
    </row>
    <row r="177" spans="1:22" s="84" customFormat="1" ht="62.4">
      <c r="A177" s="147">
        <v>176</v>
      </c>
      <c r="B177" s="150">
        <v>43401</v>
      </c>
      <c r="C177" s="141" t="s">
        <v>58</v>
      </c>
      <c r="D177" s="141" t="s">
        <v>58</v>
      </c>
      <c r="E177" s="142" t="s">
        <v>2888</v>
      </c>
      <c r="F177" s="164" t="s">
        <v>3334</v>
      </c>
      <c r="G177" s="142" t="s">
        <v>2889</v>
      </c>
      <c r="J177" s="84" t="s">
        <v>671</v>
      </c>
      <c r="K177" s="84" t="s">
        <v>674</v>
      </c>
      <c r="L177" s="84" t="str">
        <f>VLOOKUP(K177,[1]Sheet2!A$1:B$65536,2,FALSE)</f>
        <v>规范</v>
      </c>
      <c r="N177" s="165" t="s">
        <v>1710</v>
      </c>
      <c r="Q177" t="str">
        <f>VLOOKUP(N177,人员!A:D,4,FALSE)</f>
        <v>C5</v>
      </c>
      <c r="R177" t="e">
        <f>VLOOKUP(O177,人员!A:D,4,FALSE)</f>
        <v>#N/A</v>
      </c>
      <c r="S177" t="e">
        <f>VLOOKUP(P177,人员!A:D,4,FALSE)</f>
        <v>#N/A</v>
      </c>
      <c r="T177" s="84" t="str">
        <f>VLOOKUP(N177,人员!A:D,2,FALSE)</f>
        <v>机二</v>
      </c>
      <c r="U177" s="84" t="e">
        <f>VLOOKUP(O177,人员!A:D,2,FALSE)</f>
        <v>#N/A</v>
      </c>
      <c r="V177" s="84" t="e">
        <f>VLOOKUP(P177,人员!A:D,2,FALSE)</f>
        <v>#N/A</v>
      </c>
    </row>
    <row r="178" spans="1:22" s="84" customFormat="1" ht="93.6">
      <c r="A178" s="147">
        <v>177</v>
      </c>
      <c r="B178" s="150">
        <v>43401</v>
      </c>
      <c r="C178" s="141" t="s">
        <v>58</v>
      </c>
      <c r="D178" s="141" t="s">
        <v>58</v>
      </c>
      <c r="E178" s="142" t="s">
        <v>2888</v>
      </c>
      <c r="F178" s="164" t="s">
        <v>3609</v>
      </c>
      <c r="G178" s="142" t="s">
        <v>2890</v>
      </c>
      <c r="J178" s="84" t="s">
        <v>455</v>
      </c>
      <c r="K178" s="84" t="s">
        <v>1641</v>
      </c>
      <c r="L178" s="84" t="str">
        <f>VLOOKUP(K178,[1]Sheet2!A$1:B$65536,2,FALSE)</f>
        <v>偏差</v>
      </c>
      <c r="N178" s="165" t="s">
        <v>1304</v>
      </c>
      <c r="Q178" t="str">
        <f>VLOOKUP(N178,人员!A:D,4,FALSE)</f>
        <v>C3</v>
      </c>
      <c r="R178" t="e">
        <f>VLOOKUP(O178,人员!A:D,4,FALSE)</f>
        <v>#N/A</v>
      </c>
      <c r="S178" t="e">
        <f>VLOOKUP(P178,人员!A:D,4,FALSE)</f>
        <v>#N/A</v>
      </c>
      <c r="T178" s="84" t="str">
        <f>VLOOKUP(N178,人员!A:D,2,FALSE)</f>
        <v>机一</v>
      </c>
      <c r="U178" s="84" t="e">
        <f>VLOOKUP(O178,人员!A:D,2,FALSE)</f>
        <v>#N/A</v>
      </c>
      <c r="V178" s="84" t="e">
        <f>VLOOKUP(P178,人员!A:D,2,FALSE)</f>
        <v>#N/A</v>
      </c>
    </row>
    <row r="179" spans="1:22" s="84" customFormat="1" ht="46.8">
      <c r="A179" s="147">
        <v>178</v>
      </c>
      <c r="B179" s="150">
        <v>43401</v>
      </c>
      <c r="C179" s="141" t="s">
        <v>58</v>
      </c>
      <c r="D179" s="141" t="s">
        <v>58</v>
      </c>
      <c r="E179" s="142" t="s">
        <v>2891</v>
      </c>
      <c r="F179" s="164" t="s">
        <v>3610</v>
      </c>
      <c r="G179" s="142" t="s">
        <v>196</v>
      </c>
      <c r="J179" s="84" t="s">
        <v>694</v>
      </c>
      <c r="K179" s="84" t="s">
        <v>2139</v>
      </c>
      <c r="L179" s="84" t="str">
        <f>VLOOKUP(K179,[1]Sheet2!A$1:B$65536,2,FALSE)</f>
        <v>偏差</v>
      </c>
      <c r="N179" s="165" t="s">
        <v>1210</v>
      </c>
      <c r="Q179" t="str">
        <f>VLOOKUP(N179,人员!A:D,4,FALSE)</f>
        <v>C4</v>
      </c>
      <c r="R179" t="e">
        <f>VLOOKUP(O179,人员!A:D,4,FALSE)</f>
        <v>#N/A</v>
      </c>
      <c r="S179" t="e">
        <f>VLOOKUP(P179,人员!A:D,4,FALSE)</f>
        <v>#N/A</v>
      </c>
      <c r="T179" s="84" t="str">
        <f>VLOOKUP(N179,人员!A:D,2,FALSE)</f>
        <v>机一</v>
      </c>
      <c r="U179" s="84" t="e">
        <f>VLOOKUP(O179,人员!A:D,2,FALSE)</f>
        <v>#N/A</v>
      </c>
      <c r="V179" s="84" t="e">
        <f>VLOOKUP(P179,人员!A:D,2,FALSE)</f>
        <v>#N/A</v>
      </c>
    </row>
    <row r="180" spans="1:22" s="84" customFormat="1" ht="187.2">
      <c r="A180" s="147">
        <v>179</v>
      </c>
      <c r="B180" s="150">
        <v>43401</v>
      </c>
      <c r="C180" s="141" t="s">
        <v>58</v>
      </c>
      <c r="D180" s="141" t="s">
        <v>58</v>
      </c>
      <c r="E180" s="142" t="s">
        <v>2892</v>
      </c>
      <c r="F180" s="164" t="s">
        <v>3611</v>
      </c>
      <c r="G180" s="142" t="s">
        <v>2893</v>
      </c>
      <c r="J180" s="84" t="s">
        <v>459</v>
      </c>
      <c r="K180" s="84" t="s">
        <v>972</v>
      </c>
      <c r="L180" s="84" t="str">
        <f>VLOOKUP(K180,[1]Sheet2!A$1:B$65536,2,FALSE)</f>
        <v>偏差</v>
      </c>
      <c r="N180" s="165" t="s">
        <v>1260</v>
      </c>
      <c r="Q180" t="str">
        <f>VLOOKUP(N180,人员!A:D,4,FALSE)</f>
        <v>C3</v>
      </c>
      <c r="R180" t="e">
        <f>VLOOKUP(O180,人员!A:D,4,FALSE)</f>
        <v>#N/A</v>
      </c>
      <c r="S180" t="e">
        <f>VLOOKUP(P180,人员!A:D,4,FALSE)</f>
        <v>#N/A</v>
      </c>
      <c r="T180" s="84" t="str">
        <f>VLOOKUP(N180,人员!A:D,2,FALSE)</f>
        <v>机三</v>
      </c>
      <c r="U180" s="84" t="e">
        <f>VLOOKUP(O180,人员!A:D,2,FALSE)</f>
        <v>#N/A</v>
      </c>
      <c r="V180" s="84" t="e">
        <f>VLOOKUP(P180,人员!A:D,2,FALSE)</f>
        <v>#N/A</v>
      </c>
    </row>
    <row r="181" spans="1:22" s="84" customFormat="1" ht="16.2">
      <c r="A181" s="147">
        <v>180</v>
      </c>
      <c r="B181" s="150">
        <v>43402</v>
      </c>
      <c r="C181" s="141" t="s">
        <v>45</v>
      </c>
      <c r="D181" s="141" t="s">
        <v>45</v>
      </c>
      <c r="E181" s="142" t="s">
        <v>2783</v>
      </c>
      <c r="F181" s="143" t="s">
        <v>2784</v>
      </c>
      <c r="G181" s="142" t="s">
        <v>2785</v>
      </c>
      <c r="J181" s="84" t="s">
        <v>671</v>
      </c>
      <c r="K181" s="84" t="s">
        <v>674</v>
      </c>
      <c r="L181" s="84" t="str">
        <f>VLOOKUP(K181,[1]Sheet2!A$1:B$65536,2,FALSE)</f>
        <v>规范</v>
      </c>
      <c r="N181" s="165" t="s">
        <v>3238</v>
      </c>
      <c r="Q181" t="e">
        <f>VLOOKUP(N181,人员!A:D,4,FALSE)</f>
        <v>#N/A</v>
      </c>
      <c r="R181" t="e">
        <f>VLOOKUP(O181,人员!A:D,4,FALSE)</f>
        <v>#N/A</v>
      </c>
      <c r="S181" t="e">
        <f>VLOOKUP(P181,人员!A:D,4,FALSE)</f>
        <v>#N/A</v>
      </c>
      <c r="T181" s="84" t="e">
        <f>VLOOKUP(N181,人员!A:D,2,FALSE)</f>
        <v>#N/A</v>
      </c>
      <c r="U181" s="84" t="e">
        <f>VLOOKUP(O181,人员!A:D,2,FALSE)</f>
        <v>#N/A</v>
      </c>
      <c r="V181" s="84" t="e">
        <f>VLOOKUP(P181,人员!A:D,2,FALSE)</f>
        <v>#N/A</v>
      </c>
    </row>
    <row r="182" spans="1:22" s="84" customFormat="1" ht="31.2">
      <c r="A182" s="147">
        <v>181</v>
      </c>
      <c r="B182" s="150">
        <v>43402</v>
      </c>
      <c r="C182" s="141" t="s">
        <v>45</v>
      </c>
      <c r="D182" s="141" t="s">
        <v>45</v>
      </c>
      <c r="E182" s="142" t="s">
        <v>2786</v>
      </c>
      <c r="F182" s="143" t="s">
        <v>2787</v>
      </c>
      <c r="G182" s="142" t="s">
        <v>2508</v>
      </c>
      <c r="J182" s="84" t="s">
        <v>477</v>
      </c>
      <c r="K182" s="84" t="s">
        <v>678</v>
      </c>
      <c r="L182" s="84" t="str">
        <f>VLOOKUP(K182,[1]Sheet2!A$1:B$65536,2,FALSE)</f>
        <v>规范</v>
      </c>
      <c r="N182" s="165" t="s">
        <v>3238</v>
      </c>
      <c r="Q182" t="e">
        <f>VLOOKUP(N182,人员!A:D,4,FALSE)</f>
        <v>#N/A</v>
      </c>
      <c r="R182" t="e">
        <f>VLOOKUP(O182,人员!A:D,4,FALSE)</f>
        <v>#N/A</v>
      </c>
      <c r="S182" t="e">
        <f>VLOOKUP(P182,人员!A:D,4,FALSE)</f>
        <v>#N/A</v>
      </c>
      <c r="T182" s="84" t="e">
        <f>VLOOKUP(N182,人员!A:D,2,FALSE)</f>
        <v>#N/A</v>
      </c>
      <c r="U182" s="84" t="e">
        <f>VLOOKUP(O182,人员!A:D,2,FALSE)</f>
        <v>#N/A</v>
      </c>
      <c r="V182" s="84" t="e">
        <f>VLOOKUP(P182,人员!A:D,2,FALSE)</f>
        <v>#N/A</v>
      </c>
    </row>
    <row r="183" spans="1:22" s="84" customFormat="1" ht="31.2">
      <c r="A183" s="147">
        <v>182</v>
      </c>
      <c r="B183" s="150">
        <v>43402</v>
      </c>
      <c r="C183" s="141" t="s">
        <v>45</v>
      </c>
      <c r="D183" s="141" t="s">
        <v>45</v>
      </c>
      <c r="E183" s="142" t="s">
        <v>2788</v>
      </c>
      <c r="F183" s="143" t="s">
        <v>2789</v>
      </c>
      <c r="G183" s="142" t="s">
        <v>2790</v>
      </c>
      <c r="J183" s="84" t="s">
        <v>518</v>
      </c>
      <c r="K183" s="84" t="s">
        <v>685</v>
      </c>
      <c r="L183" s="84" t="str">
        <f>VLOOKUP(K183,[1]Sheet2!A$1:B$65536,2,FALSE)</f>
        <v>偏差</v>
      </c>
      <c r="N183" s="165" t="s">
        <v>3238</v>
      </c>
      <c r="Q183" t="e">
        <f>VLOOKUP(N183,人员!A:D,4,FALSE)</f>
        <v>#N/A</v>
      </c>
      <c r="R183" t="e">
        <f>VLOOKUP(O183,人员!A:D,4,FALSE)</f>
        <v>#N/A</v>
      </c>
      <c r="S183" t="e">
        <f>VLOOKUP(P183,人员!A:D,4,FALSE)</f>
        <v>#N/A</v>
      </c>
      <c r="T183" s="84" t="e">
        <f>VLOOKUP(N183,人员!A:D,2,FALSE)</f>
        <v>#N/A</v>
      </c>
      <c r="U183" s="84" t="e">
        <f>VLOOKUP(O183,人员!A:D,2,FALSE)</f>
        <v>#N/A</v>
      </c>
      <c r="V183" s="84" t="e">
        <f>VLOOKUP(P183,人员!A:D,2,FALSE)</f>
        <v>#N/A</v>
      </c>
    </row>
    <row r="184" spans="1:22" s="84" customFormat="1" ht="47.4">
      <c r="A184" s="147">
        <v>183</v>
      </c>
      <c r="B184" s="150">
        <v>43402</v>
      </c>
      <c r="C184" s="141" t="s">
        <v>45</v>
      </c>
      <c r="D184" s="141" t="s">
        <v>45</v>
      </c>
      <c r="E184" s="142" t="s">
        <v>2791</v>
      </c>
      <c r="F184" s="143" t="s">
        <v>2792</v>
      </c>
      <c r="G184" s="142" t="s">
        <v>387</v>
      </c>
      <c r="J184" s="84" t="s">
        <v>471</v>
      </c>
      <c r="K184" s="84" t="s">
        <v>449</v>
      </c>
      <c r="L184" s="84" t="str">
        <f>VLOOKUP(K184,[1]Sheet2!A$1:B$65536,2,FALSE)</f>
        <v>偏差</v>
      </c>
      <c r="N184" s="165" t="s">
        <v>3238</v>
      </c>
      <c r="Q184" t="e">
        <f>VLOOKUP(N184,人员!A:D,4,FALSE)</f>
        <v>#N/A</v>
      </c>
      <c r="R184" t="e">
        <f>VLOOKUP(O184,人员!A:D,4,FALSE)</f>
        <v>#N/A</v>
      </c>
      <c r="S184" t="e">
        <f>VLOOKUP(P184,人员!A:D,4,FALSE)</f>
        <v>#N/A</v>
      </c>
      <c r="T184" s="84" t="e">
        <f>VLOOKUP(N184,人员!A:D,2,FALSE)</f>
        <v>#N/A</v>
      </c>
      <c r="U184" s="84" t="e">
        <f>VLOOKUP(O184,人员!A:D,2,FALSE)</f>
        <v>#N/A</v>
      </c>
      <c r="V184" s="84" t="e">
        <f>VLOOKUP(P184,人员!A:D,2,FALSE)</f>
        <v>#N/A</v>
      </c>
    </row>
    <row r="185" spans="1:22" s="84" customFormat="1" ht="47.4">
      <c r="A185" s="147">
        <v>184</v>
      </c>
      <c r="B185" s="150">
        <v>43402</v>
      </c>
      <c r="C185" s="141" t="s">
        <v>45</v>
      </c>
      <c r="D185" s="141" t="s">
        <v>45</v>
      </c>
      <c r="E185" s="142" t="s">
        <v>2793</v>
      </c>
      <c r="F185" s="143" t="s">
        <v>2794</v>
      </c>
      <c r="G185" s="142" t="s">
        <v>387</v>
      </c>
      <c r="J185" s="84" t="s">
        <v>505</v>
      </c>
      <c r="K185" s="84" t="s">
        <v>687</v>
      </c>
      <c r="L185" s="84" t="str">
        <f>VLOOKUP(K185,[1]Sheet2!A$1:B$65536,2,FALSE)</f>
        <v>偏差</v>
      </c>
      <c r="N185" s="165" t="s">
        <v>3238</v>
      </c>
      <c r="Q185" t="e">
        <f>VLOOKUP(N185,人员!A:D,4,FALSE)</f>
        <v>#N/A</v>
      </c>
      <c r="R185" t="e">
        <f>VLOOKUP(O185,人员!A:D,4,FALSE)</f>
        <v>#N/A</v>
      </c>
      <c r="S185" t="e">
        <f>VLOOKUP(P185,人员!A:D,4,FALSE)</f>
        <v>#N/A</v>
      </c>
      <c r="T185" s="84" t="e">
        <f>VLOOKUP(N185,人员!A:D,2,FALSE)</f>
        <v>#N/A</v>
      </c>
      <c r="U185" s="84" t="e">
        <f>VLOOKUP(O185,人员!A:D,2,FALSE)</f>
        <v>#N/A</v>
      </c>
      <c r="V185" s="84" t="e">
        <f>VLOOKUP(P185,人员!A:D,2,FALSE)</f>
        <v>#N/A</v>
      </c>
    </row>
    <row r="186" spans="1:22" s="84" customFormat="1" ht="46.8">
      <c r="A186" s="147">
        <v>185</v>
      </c>
      <c r="B186" s="150">
        <v>43403</v>
      </c>
      <c r="C186" s="141" t="s">
        <v>58</v>
      </c>
      <c r="D186" s="141" t="s">
        <v>58</v>
      </c>
      <c r="E186" s="142" t="s">
        <v>2866</v>
      </c>
      <c r="F186" s="164" t="s">
        <v>3612</v>
      </c>
      <c r="G186" s="142" t="s">
        <v>2007</v>
      </c>
      <c r="J186" s="84" t="s">
        <v>505</v>
      </c>
      <c r="K186" s="84" t="s">
        <v>969</v>
      </c>
      <c r="L186" s="84" t="str">
        <f>VLOOKUP(K186,[1]Sheet2!A$1:B$65536,2,FALSE)</f>
        <v>规范</v>
      </c>
      <c r="N186" s="165" t="s">
        <v>1286</v>
      </c>
      <c r="Q186" t="str">
        <f>VLOOKUP(N186,人员!A:D,4,FALSE)</f>
        <v>C6</v>
      </c>
      <c r="R186" t="e">
        <f>VLOOKUP(O186,人员!A:D,4,FALSE)</f>
        <v>#N/A</v>
      </c>
      <c r="S186" t="e">
        <f>VLOOKUP(P186,人员!A:D,4,FALSE)</f>
        <v>#N/A</v>
      </c>
      <c r="T186" s="84" t="str">
        <f>VLOOKUP(N186,人员!A:D,2,FALSE)</f>
        <v>机一</v>
      </c>
      <c r="U186" s="84" t="e">
        <f>VLOOKUP(O186,人员!A:D,2,FALSE)</f>
        <v>#N/A</v>
      </c>
      <c r="V186" s="84" t="e">
        <f>VLOOKUP(P186,人员!A:D,2,FALSE)</f>
        <v>#N/A</v>
      </c>
    </row>
    <row r="187" spans="1:22" s="84" customFormat="1" ht="62.4">
      <c r="A187" s="147">
        <v>186</v>
      </c>
      <c r="B187" s="150">
        <v>43403</v>
      </c>
      <c r="C187" s="141" t="s">
        <v>58</v>
      </c>
      <c r="D187" s="141" t="s">
        <v>58</v>
      </c>
      <c r="E187" s="142" t="s">
        <v>2867</v>
      </c>
      <c r="F187" s="164" t="s">
        <v>3613</v>
      </c>
      <c r="G187" s="142" t="s">
        <v>196</v>
      </c>
      <c r="J187" s="84" t="s">
        <v>505</v>
      </c>
      <c r="K187" s="84" t="s">
        <v>699</v>
      </c>
      <c r="L187" s="84" t="s">
        <v>1944</v>
      </c>
      <c r="N187" s="165" t="s">
        <v>1469</v>
      </c>
      <c r="Q187" t="str">
        <f>VLOOKUP(N187,人员!A:D,4,FALSE)</f>
        <v>C1</v>
      </c>
      <c r="R187" t="e">
        <f>VLOOKUP(O187,人员!A:D,4,FALSE)</f>
        <v>#N/A</v>
      </c>
      <c r="S187" t="e">
        <f>VLOOKUP(P187,人员!A:D,4,FALSE)</f>
        <v>#N/A</v>
      </c>
      <c r="T187" s="84" t="str">
        <f>VLOOKUP(N187,人员!A:D,2,FALSE)</f>
        <v>机三</v>
      </c>
      <c r="U187" s="84" t="e">
        <f>VLOOKUP(O187,人员!A:D,2,FALSE)</f>
        <v>#N/A</v>
      </c>
      <c r="V187" s="84" t="e">
        <f>VLOOKUP(P187,人员!A:D,2,FALSE)</f>
        <v>#N/A</v>
      </c>
    </row>
    <row r="188" spans="1:22" s="84" customFormat="1" ht="46.8">
      <c r="A188" s="147">
        <v>187</v>
      </c>
      <c r="B188" s="150">
        <v>43404</v>
      </c>
      <c r="C188" s="141" t="s">
        <v>146</v>
      </c>
      <c r="D188" s="141" t="s">
        <v>146</v>
      </c>
      <c r="E188" s="142" t="s">
        <v>2979</v>
      </c>
      <c r="F188" s="164" t="s">
        <v>3614</v>
      </c>
      <c r="G188" s="142" t="s">
        <v>2980</v>
      </c>
      <c r="J188" s="84" t="s">
        <v>676</v>
      </c>
      <c r="K188" s="84" t="s">
        <v>677</v>
      </c>
      <c r="L188" s="84" t="str">
        <f>VLOOKUP(K188,[1]Sheet2!A$1:B$65536,2,FALSE)</f>
        <v>偏差</v>
      </c>
      <c r="N188" s="165" t="s">
        <v>3238</v>
      </c>
      <c r="Q188" t="e">
        <f>VLOOKUP(N188,人员!A:D,4,FALSE)</f>
        <v>#N/A</v>
      </c>
      <c r="R188" t="e">
        <f>VLOOKUP(O188,人员!A:D,4,FALSE)</f>
        <v>#N/A</v>
      </c>
      <c r="S188" t="e">
        <f>VLOOKUP(P188,人员!A:D,4,FALSE)</f>
        <v>#N/A</v>
      </c>
      <c r="T188" s="84" t="e">
        <f>VLOOKUP(N188,人员!A:D,2,FALSE)</f>
        <v>#N/A</v>
      </c>
      <c r="U188" s="84" t="e">
        <f>VLOOKUP(O188,人员!A:D,2,FALSE)</f>
        <v>#N/A</v>
      </c>
      <c r="V188" s="84" t="e">
        <f>VLOOKUP(P188,人员!A:D,2,FALSE)</f>
        <v>#N/A</v>
      </c>
    </row>
    <row r="189" spans="1:22" s="84" customFormat="1" ht="47.4">
      <c r="A189" s="147">
        <v>188</v>
      </c>
      <c r="B189" s="150">
        <v>43404</v>
      </c>
      <c r="C189" s="141" t="s">
        <v>146</v>
      </c>
      <c r="D189" s="141" t="s">
        <v>146</v>
      </c>
      <c r="E189" s="142" t="s">
        <v>2981</v>
      </c>
      <c r="F189" s="143" t="s">
        <v>2982</v>
      </c>
      <c r="G189" s="142" t="s">
        <v>2983</v>
      </c>
      <c r="J189" s="84" t="s">
        <v>518</v>
      </c>
      <c r="K189" s="84" t="s">
        <v>685</v>
      </c>
      <c r="L189" s="84" t="str">
        <f>VLOOKUP(K189,[1]Sheet2!A$1:B$65536,2,FALSE)</f>
        <v>偏差</v>
      </c>
      <c r="N189" s="165" t="s">
        <v>3238</v>
      </c>
      <c r="Q189" t="e">
        <f>VLOOKUP(N189,人员!A:D,4,FALSE)</f>
        <v>#N/A</v>
      </c>
      <c r="R189" t="e">
        <f>VLOOKUP(O189,人员!A:D,4,FALSE)</f>
        <v>#N/A</v>
      </c>
      <c r="S189" t="e">
        <f>VLOOKUP(P189,人员!A:D,4,FALSE)</f>
        <v>#N/A</v>
      </c>
      <c r="T189" s="84" t="e">
        <f>VLOOKUP(N189,人员!A:D,2,FALSE)</f>
        <v>#N/A</v>
      </c>
      <c r="U189" s="84" t="e">
        <f>VLOOKUP(O189,人员!A:D,2,FALSE)</f>
        <v>#N/A</v>
      </c>
      <c r="V189" s="84" t="e">
        <f>VLOOKUP(P189,人员!A:D,2,FALSE)</f>
        <v>#N/A</v>
      </c>
    </row>
    <row r="190" spans="1:22" s="84" customFormat="1" ht="31.8">
      <c r="A190" s="147">
        <v>189</v>
      </c>
      <c r="B190" s="150">
        <v>43404</v>
      </c>
      <c r="C190" s="141" t="s">
        <v>146</v>
      </c>
      <c r="D190" s="141" t="s">
        <v>146</v>
      </c>
      <c r="E190" s="142" t="s">
        <v>2984</v>
      </c>
      <c r="F190" s="164" t="s">
        <v>3615</v>
      </c>
      <c r="G190" s="142" t="s">
        <v>2985</v>
      </c>
      <c r="J190" s="84" t="s">
        <v>508</v>
      </c>
      <c r="K190" s="84" t="s">
        <v>693</v>
      </c>
      <c r="L190" s="84" t="str">
        <f>VLOOKUP(K190,[1]Sheet2!A$1:B$65536,2,FALSE)</f>
        <v>偏差</v>
      </c>
      <c r="N190" s="165" t="s">
        <v>1348</v>
      </c>
      <c r="Q190" t="str">
        <f>VLOOKUP(N190,人员!A:D,4,FALSE)</f>
        <v>D6</v>
      </c>
      <c r="R190" t="e">
        <f>VLOOKUP(O190,人员!A:D,4,FALSE)</f>
        <v>#N/A</v>
      </c>
      <c r="S190" t="e">
        <f>VLOOKUP(P190,人员!A:D,4,FALSE)</f>
        <v>#N/A</v>
      </c>
      <c r="T190" s="84" t="str">
        <f>VLOOKUP(N190,人员!A:D,2,FALSE)</f>
        <v>机三</v>
      </c>
      <c r="U190" s="84" t="e">
        <f>VLOOKUP(O190,人员!A:D,2,FALSE)</f>
        <v>#N/A</v>
      </c>
      <c r="V190" s="84" t="e">
        <f>VLOOKUP(P190,人员!A:D,2,FALSE)</f>
        <v>#N/A</v>
      </c>
    </row>
    <row r="191" spans="1:22" s="84" customFormat="1" ht="16.2">
      <c r="A191" s="147">
        <v>190</v>
      </c>
      <c r="B191" s="150">
        <v>43404</v>
      </c>
      <c r="C191" s="141" t="s">
        <v>146</v>
      </c>
      <c r="D191" s="141" t="s">
        <v>146</v>
      </c>
      <c r="E191" s="142" t="s">
        <v>2986</v>
      </c>
      <c r="F191" s="164" t="s">
        <v>3616</v>
      </c>
      <c r="G191" s="142" t="s">
        <v>302</v>
      </c>
      <c r="J191" s="84" t="s">
        <v>676</v>
      </c>
      <c r="K191" s="84" t="s">
        <v>712</v>
      </c>
      <c r="L191" s="84" t="str">
        <f>VLOOKUP(K191,[1]Sheet2!A$1:B$65536,2,FALSE)</f>
        <v>偏差</v>
      </c>
      <c r="N191" s="165" t="s">
        <v>1382</v>
      </c>
      <c r="Q191" t="str">
        <f>VLOOKUP(N191,人员!A:D,4,FALSE)</f>
        <v>D4</v>
      </c>
      <c r="R191" t="e">
        <f>VLOOKUP(O191,人员!A:D,4,FALSE)</f>
        <v>#N/A</v>
      </c>
      <c r="S191" t="e">
        <f>VLOOKUP(P191,人员!A:D,4,FALSE)</f>
        <v>#N/A</v>
      </c>
      <c r="T191" s="84" t="str">
        <f>VLOOKUP(N191,人员!A:D,2,FALSE)</f>
        <v>机二</v>
      </c>
      <c r="U191" s="84" t="e">
        <f>VLOOKUP(O191,人员!A:D,2,FALSE)</f>
        <v>#N/A</v>
      </c>
      <c r="V191" s="84" t="e">
        <f>VLOOKUP(P191,人员!A:D,2,FALSE)</f>
        <v>#N/A</v>
      </c>
    </row>
    <row r="192" spans="1:22" s="84" customFormat="1" ht="63">
      <c r="A192" s="147">
        <v>191</v>
      </c>
      <c r="B192" s="150">
        <v>43407</v>
      </c>
      <c r="C192" s="141" t="s">
        <v>146</v>
      </c>
      <c r="D192" s="141" t="s">
        <v>146</v>
      </c>
      <c r="E192" s="142" t="s">
        <v>2977</v>
      </c>
      <c r="F192" s="164" t="s">
        <v>3617</v>
      </c>
      <c r="G192" s="142" t="s">
        <v>2978</v>
      </c>
      <c r="J192" s="84" t="s">
        <v>524</v>
      </c>
      <c r="L192" s="84" t="e">
        <f>VLOOKUP(K192,[1]Sheet2!A$1:B$65536,2,FALSE)</f>
        <v>#N/A</v>
      </c>
      <c r="N192" s="165" t="s">
        <v>1417</v>
      </c>
      <c r="O192" s="165" t="s">
        <v>1433</v>
      </c>
      <c r="Q192" t="str">
        <f>VLOOKUP(N192,人员!A:D,4,FALSE)</f>
        <v>D5</v>
      </c>
      <c r="R192" t="e">
        <f>VLOOKUP(O192,人员!A:D,4,FALSE)</f>
        <v>#N/A</v>
      </c>
      <c r="S192" t="e">
        <f>VLOOKUP(P192,人员!A:D,4,FALSE)</f>
        <v>#N/A</v>
      </c>
      <c r="T192" s="84" t="str">
        <f>VLOOKUP(N192,人员!A:D,2,FALSE)</f>
        <v>机械师</v>
      </c>
      <c r="U192" s="84" t="e">
        <f>VLOOKUP(O192,人员!A:D,2,FALSE)</f>
        <v>#N/A</v>
      </c>
      <c r="V192" s="84" t="e">
        <f>VLOOKUP(P192,人员!A:D,2,FALSE)</f>
        <v>#N/A</v>
      </c>
    </row>
    <row r="193" spans="1:22" s="84" customFormat="1" ht="63">
      <c r="A193" s="147">
        <v>192</v>
      </c>
      <c r="B193" s="150">
        <v>43407</v>
      </c>
      <c r="C193" s="141" t="s">
        <v>58</v>
      </c>
      <c r="D193" s="141" t="s">
        <v>58</v>
      </c>
      <c r="E193" s="142" t="s">
        <v>2616</v>
      </c>
      <c r="F193" s="166" t="s">
        <v>3618</v>
      </c>
      <c r="G193" s="142" t="s">
        <v>196</v>
      </c>
      <c r="J193" s="84" t="s">
        <v>671</v>
      </c>
      <c r="K193" s="84" t="s">
        <v>674</v>
      </c>
      <c r="L193" s="84" t="str">
        <f>VLOOKUP(K193,[2]Sheet2!A$1:B$65536,2,FALSE)</f>
        <v>规范</v>
      </c>
      <c r="N193" s="165" t="s">
        <v>1214</v>
      </c>
      <c r="Q193" t="str">
        <f>VLOOKUP(N193,人员!A:D,4,FALSE)</f>
        <v>C5</v>
      </c>
      <c r="R193" t="e">
        <f>VLOOKUP(O193,人员!A:D,4,FALSE)</f>
        <v>#N/A</v>
      </c>
      <c r="S193" t="e">
        <f>VLOOKUP(P193,人员!A:D,4,FALSE)</f>
        <v>#N/A</v>
      </c>
      <c r="T193" s="84" t="str">
        <f>VLOOKUP(N193,人员!A:D,2,FALSE)</f>
        <v>机一</v>
      </c>
      <c r="U193" s="84" t="e">
        <f>VLOOKUP(O193,人员!A:D,2,FALSE)</f>
        <v>#N/A</v>
      </c>
      <c r="V193" s="84" t="e">
        <f>VLOOKUP(P193,人员!A:D,2,FALSE)</f>
        <v>#N/A</v>
      </c>
    </row>
    <row r="194" spans="1:22" s="84" customFormat="1" ht="47.4">
      <c r="A194" s="147">
        <v>193</v>
      </c>
      <c r="B194" s="150">
        <v>43407</v>
      </c>
      <c r="C194" s="141" t="s">
        <v>58</v>
      </c>
      <c r="D194" s="141" t="s">
        <v>58</v>
      </c>
      <c r="E194" s="142" t="s">
        <v>2617</v>
      </c>
      <c r="F194" s="166" t="s">
        <v>3619</v>
      </c>
      <c r="G194" s="142" t="s">
        <v>2618</v>
      </c>
      <c r="J194" s="84" t="s">
        <v>464</v>
      </c>
      <c r="K194" s="84" t="s">
        <v>467</v>
      </c>
      <c r="L194" s="84" t="str">
        <f>VLOOKUP(K194,[2]Sheet2!A$1:B$65536,2,FALSE)</f>
        <v>偏差</v>
      </c>
      <c r="N194" s="165" t="s">
        <v>141</v>
      </c>
      <c r="Q194" t="str">
        <f>VLOOKUP(N194,人员!A:D,4,FALSE)</f>
        <v>C4</v>
      </c>
      <c r="R194" t="e">
        <f>VLOOKUP(O194,人员!A:D,4,FALSE)</f>
        <v>#N/A</v>
      </c>
      <c r="S194" t="e">
        <f>VLOOKUP(P194,人员!A:D,4,FALSE)</f>
        <v>#N/A</v>
      </c>
      <c r="T194" s="84" t="str">
        <f>VLOOKUP(N194,人员!A:D,2,FALSE)</f>
        <v>放行</v>
      </c>
      <c r="U194" s="84" t="e">
        <f>VLOOKUP(O194,人员!A:D,2,FALSE)</f>
        <v>#N/A</v>
      </c>
      <c r="V194" s="84" t="e">
        <f>VLOOKUP(P194,人员!A:D,2,FALSE)</f>
        <v>#N/A</v>
      </c>
    </row>
    <row r="195" spans="1:22" s="84" customFormat="1" ht="47.4">
      <c r="A195" s="147">
        <v>194</v>
      </c>
      <c r="B195" s="150">
        <v>43407</v>
      </c>
      <c r="C195" s="141" t="s">
        <v>58</v>
      </c>
      <c r="D195" s="141" t="s">
        <v>58</v>
      </c>
      <c r="E195" s="142" t="s">
        <v>2619</v>
      </c>
      <c r="F195" s="166" t="s">
        <v>3620</v>
      </c>
      <c r="G195" s="142" t="s">
        <v>196</v>
      </c>
      <c r="J195" s="84" t="s">
        <v>676</v>
      </c>
      <c r="K195" s="84" t="s">
        <v>677</v>
      </c>
      <c r="L195" s="84" t="str">
        <f>VLOOKUP(K195,[2]Sheet2!A$1:B$65536,2,FALSE)</f>
        <v>偏差</v>
      </c>
      <c r="N195" s="165" t="s">
        <v>1260</v>
      </c>
      <c r="Q195" t="str">
        <f>VLOOKUP(N195,人员!A:D,4,FALSE)</f>
        <v>C3</v>
      </c>
      <c r="R195" t="e">
        <f>VLOOKUP(O195,人员!A:D,4,FALSE)</f>
        <v>#N/A</v>
      </c>
      <c r="S195" t="e">
        <f>VLOOKUP(P195,人员!A:D,4,FALSE)</f>
        <v>#N/A</v>
      </c>
      <c r="T195" s="84" t="str">
        <f>VLOOKUP(N195,人员!A:D,2,FALSE)</f>
        <v>机三</v>
      </c>
      <c r="U195" s="84" t="e">
        <f>VLOOKUP(O195,人员!A:D,2,FALSE)</f>
        <v>#N/A</v>
      </c>
      <c r="V195" s="84" t="e">
        <f>VLOOKUP(P195,人员!A:D,2,FALSE)</f>
        <v>#N/A</v>
      </c>
    </row>
    <row r="196" spans="1:22" s="84" customFormat="1" ht="47.4">
      <c r="A196" s="147">
        <v>195</v>
      </c>
      <c r="B196" s="150">
        <v>43407</v>
      </c>
      <c r="C196" s="141" t="s">
        <v>58</v>
      </c>
      <c r="D196" s="141" t="s">
        <v>58</v>
      </c>
      <c r="E196" s="142" t="s">
        <v>2620</v>
      </c>
      <c r="F196" s="166" t="s">
        <v>3621</v>
      </c>
      <c r="G196" s="142" t="s">
        <v>196</v>
      </c>
      <c r="J196" s="84" t="s">
        <v>471</v>
      </c>
      <c r="K196" s="84" t="s">
        <v>786</v>
      </c>
      <c r="L196" s="84" t="str">
        <f>VLOOKUP(K196,[2]Sheet2!A$1:B$65536,2,FALSE)</f>
        <v>规范</v>
      </c>
      <c r="N196" s="165" t="s">
        <v>1262</v>
      </c>
      <c r="Q196" t="str">
        <f>VLOOKUP(N196,人员!A:D,4,FALSE)</f>
        <v>C6</v>
      </c>
      <c r="R196" t="e">
        <f>VLOOKUP(O196,人员!A:D,4,FALSE)</f>
        <v>#N/A</v>
      </c>
      <c r="S196" t="e">
        <f>VLOOKUP(P196,人员!A:D,4,FALSE)</f>
        <v>#N/A</v>
      </c>
      <c r="T196" s="84" t="str">
        <f>VLOOKUP(N196,人员!A:D,2,FALSE)</f>
        <v>机一</v>
      </c>
      <c r="U196" s="84" t="e">
        <f>VLOOKUP(O196,人员!A:D,2,FALSE)</f>
        <v>#N/A</v>
      </c>
      <c r="V196" s="84" t="e">
        <f>VLOOKUP(P196,人员!A:D,2,FALSE)</f>
        <v>#N/A</v>
      </c>
    </row>
    <row r="197" spans="1:22" s="84" customFormat="1" ht="31.8">
      <c r="A197" s="147">
        <v>196</v>
      </c>
      <c r="B197" s="150">
        <v>43407</v>
      </c>
      <c r="C197" s="141" t="s">
        <v>58</v>
      </c>
      <c r="D197" s="141" t="s">
        <v>260</v>
      </c>
      <c r="E197" s="142" t="s">
        <v>2621</v>
      </c>
      <c r="F197" s="166" t="s">
        <v>3622</v>
      </c>
      <c r="G197" s="142" t="s">
        <v>196</v>
      </c>
      <c r="J197" s="84" t="s">
        <v>483</v>
      </c>
      <c r="K197" s="84" t="s">
        <v>484</v>
      </c>
      <c r="L197" s="84" t="str">
        <f>VLOOKUP(K197,[2]Sheet2!A$1:B$65536,2,FALSE)</f>
        <v>偏差</v>
      </c>
      <c r="N197" s="165" t="s">
        <v>1236</v>
      </c>
      <c r="Q197" t="str">
        <f>VLOOKUP(N197,人员!A:D,4,FALSE)</f>
        <v>C3</v>
      </c>
      <c r="R197" t="e">
        <f>VLOOKUP(O197,人员!A:D,4,FALSE)</f>
        <v>#N/A</v>
      </c>
      <c r="S197" t="e">
        <f>VLOOKUP(P197,人员!A:D,4,FALSE)</f>
        <v>#N/A</v>
      </c>
      <c r="T197" s="84" t="str">
        <f>VLOOKUP(N197,人员!A:D,2,FALSE)</f>
        <v>机一</v>
      </c>
      <c r="U197" s="84" t="e">
        <f>VLOOKUP(O197,人员!A:D,2,FALSE)</f>
        <v>#N/A</v>
      </c>
      <c r="V197" s="84" t="e">
        <f>VLOOKUP(P197,人员!A:D,2,FALSE)</f>
        <v>#N/A</v>
      </c>
    </row>
    <row r="198" spans="1:22" s="84" customFormat="1" ht="78.599999999999994">
      <c r="A198" s="147">
        <v>197</v>
      </c>
      <c r="B198" s="150">
        <v>43408</v>
      </c>
      <c r="C198" s="141" t="s">
        <v>45</v>
      </c>
      <c r="D198" s="141" t="s">
        <v>45</v>
      </c>
      <c r="E198" s="142" t="s">
        <v>2548</v>
      </c>
      <c r="F198" s="142" t="s">
        <v>2549</v>
      </c>
      <c r="G198" s="142"/>
      <c r="J198" s="84" t="s">
        <v>524</v>
      </c>
      <c r="L198" s="84" t="e">
        <f>VLOOKUP(K198,[2]Sheet2!A$1:B$65536,2,FALSE)</f>
        <v>#N/A</v>
      </c>
      <c r="N198" s="165" t="s">
        <v>3238</v>
      </c>
      <c r="Q198" t="e">
        <f>VLOOKUP(N198,人员!A:D,4,FALSE)</f>
        <v>#N/A</v>
      </c>
      <c r="R198" t="e">
        <f>VLOOKUP(O198,人员!A:D,4,FALSE)</f>
        <v>#N/A</v>
      </c>
      <c r="S198" t="e">
        <f>VLOOKUP(P198,人员!A:D,4,FALSE)</f>
        <v>#N/A</v>
      </c>
      <c r="T198" s="84" t="e">
        <f>VLOOKUP(N198,人员!A:D,2,FALSE)</f>
        <v>#N/A</v>
      </c>
      <c r="U198" s="84" t="e">
        <f>VLOOKUP(O198,人员!A:D,2,FALSE)</f>
        <v>#N/A</v>
      </c>
      <c r="V198" s="84" t="e">
        <f>VLOOKUP(P198,人员!A:D,2,FALSE)</f>
        <v>#N/A</v>
      </c>
    </row>
    <row r="199" spans="1:22" s="84" customFormat="1" ht="47.4">
      <c r="A199" s="147">
        <v>198</v>
      </c>
      <c r="B199" s="150">
        <v>43408</v>
      </c>
      <c r="C199" s="141" t="s">
        <v>45</v>
      </c>
      <c r="D199" s="141" t="s">
        <v>45</v>
      </c>
      <c r="E199" s="142" t="s">
        <v>2550</v>
      </c>
      <c r="F199" s="142" t="s">
        <v>2551</v>
      </c>
      <c r="G199" s="142"/>
      <c r="J199" s="84" t="s">
        <v>671</v>
      </c>
      <c r="K199" s="84" t="s">
        <v>674</v>
      </c>
      <c r="L199" s="84" t="str">
        <f>VLOOKUP(K199,[2]Sheet2!A$1:B$65536,2,FALSE)</f>
        <v>规范</v>
      </c>
      <c r="N199" s="165" t="s">
        <v>3238</v>
      </c>
      <c r="Q199" t="e">
        <f>VLOOKUP(N199,人员!A:D,4,FALSE)</f>
        <v>#N/A</v>
      </c>
      <c r="R199" t="e">
        <f>VLOOKUP(O199,人员!A:D,4,FALSE)</f>
        <v>#N/A</v>
      </c>
      <c r="S199" t="e">
        <f>VLOOKUP(P199,人员!A:D,4,FALSE)</f>
        <v>#N/A</v>
      </c>
      <c r="T199" s="84" t="e">
        <f>VLOOKUP(N199,人员!A:D,2,FALSE)</f>
        <v>#N/A</v>
      </c>
      <c r="U199" s="84" t="e">
        <f>VLOOKUP(O199,人员!A:D,2,FALSE)</f>
        <v>#N/A</v>
      </c>
      <c r="V199" s="84" t="e">
        <f>VLOOKUP(P199,人员!A:D,2,FALSE)</f>
        <v>#N/A</v>
      </c>
    </row>
    <row r="200" spans="1:22" s="84" customFormat="1" ht="31.8">
      <c r="A200" s="147">
        <v>199</v>
      </c>
      <c r="B200" s="150">
        <v>43408</v>
      </c>
      <c r="C200" s="141" t="s">
        <v>45</v>
      </c>
      <c r="D200" s="141" t="s">
        <v>45</v>
      </c>
      <c r="E200" s="142" t="s">
        <v>945</v>
      </c>
      <c r="F200" s="142" t="s">
        <v>2552</v>
      </c>
      <c r="G200" s="142"/>
      <c r="J200" s="84" t="s">
        <v>455</v>
      </c>
      <c r="K200" s="84" t="s">
        <v>456</v>
      </c>
      <c r="L200" s="84" t="str">
        <f>VLOOKUP(K200,[2]Sheet2!A$1:B$65536,2,FALSE)</f>
        <v>规范</v>
      </c>
      <c r="N200" s="165" t="s">
        <v>3238</v>
      </c>
      <c r="Q200" t="e">
        <f>VLOOKUP(N200,人员!A:D,4,FALSE)</f>
        <v>#N/A</v>
      </c>
      <c r="R200" t="e">
        <f>VLOOKUP(O200,人员!A:D,4,FALSE)</f>
        <v>#N/A</v>
      </c>
      <c r="S200" t="e">
        <f>VLOOKUP(P200,人员!A:D,4,FALSE)</f>
        <v>#N/A</v>
      </c>
      <c r="T200" s="84" t="e">
        <f>VLOOKUP(N200,人员!A:D,2,FALSE)</f>
        <v>#N/A</v>
      </c>
      <c r="U200" s="84" t="e">
        <f>VLOOKUP(O200,人员!A:D,2,FALSE)</f>
        <v>#N/A</v>
      </c>
      <c r="V200" s="84" t="e">
        <f>VLOOKUP(P200,人员!A:D,2,FALSE)</f>
        <v>#N/A</v>
      </c>
    </row>
    <row r="201" spans="1:22" s="84" customFormat="1" ht="63">
      <c r="A201" s="147">
        <v>200</v>
      </c>
      <c r="B201" s="150">
        <v>43408</v>
      </c>
      <c r="C201" s="141" t="s">
        <v>45</v>
      </c>
      <c r="D201" s="141" t="s">
        <v>45</v>
      </c>
      <c r="E201" s="142" t="s">
        <v>2553</v>
      </c>
      <c r="F201" s="142" t="s">
        <v>2554</v>
      </c>
      <c r="G201" s="142"/>
      <c r="J201" s="84" t="s">
        <v>522</v>
      </c>
      <c r="K201" s="84" t="s">
        <v>688</v>
      </c>
      <c r="L201" s="84" t="str">
        <f>VLOOKUP(K201,[2]Sheet2!A$1:B$65536,2,FALSE)</f>
        <v>规范</v>
      </c>
      <c r="N201" s="165" t="s">
        <v>3238</v>
      </c>
      <c r="Q201" t="e">
        <f>VLOOKUP(N201,人员!A:D,4,FALSE)</f>
        <v>#N/A</v>
      </c>
      <c r="R201" t="e">
        <f>VLOOKUP(O201,人员!A:D,4,FALSE)</f>
        <v>#N/A</v>
      </c>
      <c r="S201" t="e">
        <f>VLOOKUP(P201,人员!A:D,4,FALSE)</f>
        <v>#N/A</v>
      </c>
      <c r="T201" s="84" t="e">
        <f>VLOOKUP(N201,人员!A:D,2,FALSE)</f>
        <v>#N/A</v>
      </c>
      <c r="U201" s="84" t="e">
        <f>VLOOKUP(O201,人员!A:D,2,FALSE)</f>
        <v>#N/A</v>
      </c>
      <c r="V201" s="84" t="e">
        <f>VLOOKUP(P201,人员!A:D,2,FALSE)</f>
        <v>#N/A</v>
      </c>
    </row>
    <row r="202" spans="1:22" s="84" customFormat="1" ht="63">
      <c r="A202" s="147">
        <v>201</v>
      </c>
      <c r="B202" s="150">
        <v>43409</v>
      </c>
      <c r="C202" s="141" t="s">
        <v>45</v>
      </c>
      <c r="D202" s="141" t="s">
        <v>45</v>
      </c>
      <c r="E202" s="142" t="s">
        <v>2545</v>
      </c>
      <c r="F202" s="142" t="s">
        <v>2546</v>
      </c>
      <c r="G202" s="142" t="s">
        <v>2547</v>
      </c>
      <c r="J202" s="84" t="s">
        <v>505</v>
      </c>
      <c r="K202" s="84" t="s">
        <v>687</v>
      </c>
      <c r="L202" s="84" t="str">
        <f>VLOOKUP(K202,[2]Sheet2!A$1:B$65536,2,FALSE)</f>
        <v>偏差</v>
      </c>
      <c r="N202" s="165" t="s">
        <v>3238</v>
      </c>
      <c r="Q202" t="e">
        <f>VLOOKUP(N202,人员!A:D,4,FALSE)</f>
        <v>#N/A</v>
      </c>
      <c r="R202" t="e">
        <f>VLOOKUP(O202,人员!A:D,4,FALSE)</f>
        <v>#N/A</v>
      </c>
      <c r="S202" t="e">
        <f>VLOOKUP(P202,人员!A:D,4,FALSE)</f>
        <v>#N/A</v>
      </c>
      <c r="T202" s="84" t="e">
        <f>VLOOKUP(N202,人员!A:D,2,FALSE)</f>
        <v>#N/A</v>
      </c>
      <c r="U202" s="84" t="e">
        <f>VLOOKUP(O202,人员!A:D,2,FALSE)</f>
        <v>#N/A</v>
      </c>
      <c r="V202" s="84" t="e">
        <f>VLOOKUP(P202,人员!A:D,2,FALSE)</f>
        <v>#N/A</v>
      </c>
    </row>
    <row r="203" spans="1:22" s="84" customFormat="1" ht="47.4">
      <c r="A203" s="147">
        <v>202</v>
      </c>
      <c r="B203" s="150">
        <v>43409</v>
      </c>
      <c r="C203" s="141" t="s">
        <v>58</v>
      </c>
      <c r="D203" s="141" t="s">
        <v>58</v>
      </c>
      <c r="E203" s="142" t="s">
        <v>2613</v>
      </c>
      <c r="F203" s="166" t="s">
        <v>3632</v>
      </c>
      <c r="G203" s="142" t="s">
        <v>415</v>
      </c>
      <c r="J203" s="84" t="s">
        <v>679</v>
      </c>
      <c r="K203" s="84" t="s">
        <v>680</v>
      </c>
      <c r="L203" s="84" t="str">
        <f>VLOOKUP(K203,[2]Sheet2!A$1:B$65536,2,FALSE)</f>
        <v>偏差</v>
      </c>
      <c r="N203" s="165" t="s">
        <v>1476</v>
      </c>
      <c r="O203" s="165" t="s">
        <v>1286</v>
      </c>
      <c r="Q203" t="str">
        <f>VLOOKUP(N203,人员!A:D,4,FALSE)</f>
        <v>C6</v>
      </c>
      <c r="R203" t="str">
        <f>VLOOKUP(O203,人员!A:D,4,FALSE)</f>
        <v>C6</v>
      </c>
      <c r="S203" t="e">
        <f>VLOOKUP(P203,人员!A:D,4,FALSE)</f>
        <v>#N/A</v>
      </c>
      <c r="T203" s="84" t="str">
        <f>VLOOKUP(N203,人员!A:D,2,FALSE)</f>
        <v>机三</v>
      </c>
      <c r="U203" s="84" t="str">
        <f>VLOOKUP(O203,人员!A:D,2,FALSE)</f>
        <v>机一</v>
      </c>
      <c r="V203" s="84" t="e">
        <f>VLOOKUP(P203,人员!A:D,2,FALSE)</f>
        <v>#N/A</v>
      </c>
    </row>
    <row r="204" spans="1:22" s="84" customFormat="1" ht="47.4">
      <c r="A204" s="147">
        <v>203</v>
      </c>
      <c r="B204" s="150">
        <v>43409</v>
      </c>
      <c r="C204" s="141" t="s">
        <v>58</v>
      </c>
      <c r="D204" s="141" t="s">
        <v>58</v>
      </c>
      <c r="E204" s="142" t="s">
        <v>2614</v>
      </c>
      <c r="F204" s="166" t="s">
        <v>3633</v>
      </c>
      <c r="G204" s="142" t="s">
        <v>196</v>
      </c>
      <c r="J204" s="84" t="s">
        <v>676</v>
      </c>
      <c r="K204" s="84" t="s">
        <v>677</v>
      </c>
      <c r="L204" s="84" t="str">
        <f>VLOOKUP(K204,[2]Sheet2!A$1:B$65536,2,FALSE)</f>
        <v>偏差</v>
      </c>
      <c r="N204" s="165" t="s">
        <v>1290</v>
      </c>
      <c r="Q204" t="str">
        <f>VLOOKUP(N204,人员!A:D,4,FALSE)</f>
        <v>C3</v>
      </c>
      <c r="R204" t="e">
        <f>VLOOKUP(O204,人员!A:D,4,FALSE)</f>
        <v>#N/A</v>
      </c>
      <c r="S204" t="e">
        <f>VLOOKUP(P204,人员!A:D,4,FALSE)</f>
        <v>#N/A</v>
      </c>
      <c r="T204" s="84" t="str">
        <f>VLOOKUP(N204,人员!A:D,2,FALSE)</f>
        <v>机一</v>
      </c>
      <c r="U204" s="84" t="e">
        <f>VLOOKUP(O204,人员!A:D,2,FALSE)</f>
        <v>#N/A</v>
      </c>
      <c r="V204" s="84" t="e">
        <f>VLOOKUP(P204,人员!A:D,2,FALSE)</f>
        <v>#N/A</v>
      </c>
    </row>
    <row r="205" spans="1:22" s="84" customFormat="1" ht="47.4">
      <c r="A205" s="147">
        <v>204</v>
      </c>
      <c r="B205" s="150">
        <v>43409</v>
      </c>
      <c r="C205" s="141" t="s">
        <v>58</v>
      </c>
      <c r="D205" s="141" t="s">
        <v>58</v>
      </c>
      <c r="E205" s="142" t="s">
        <v>2615</v>
      </c>
      <c r="F205" s="166" t="s">
        <v>3634</v>
      </c>
      <c r="G205" s="142" t="s">
        <v>415</v>
      </c>
      <c r="J205" s="84" t="s">
        <v>524</v>
      </c>
      <c r="L205" s="84" t="e">
        <f>VLOOKUP(K205,[2]Sheet2!A$1:B$65536,2,FALSE)</f>
        <v>#N/A</v>
      </c>
      <c r="N205" s="165" t="s">
        <v>193</v>
      </c>
      <c r="Q205" t="str">
        <f>VLOOKUP(N205,人员!A:D,4,FALSE)</f>
        <v>C2</v>
      </c>
      <c r="R205" t="e">
        <f>VLOOKUP(O205,人员!A:D,4,FALSE)</f>
        <v>#N/A</v>
      </c>
      <c r="S205" t="e">
        <f>VLOOKUP(P205,人员!A:D,4,FALSE)</f>
        <v>#N/A</v>
      </c>
      <c r="T205" s="84" t="str">
        <f>VLOOKUP(N205,人员!A:D,2,FALSE)</f>
        <v>机械师</v>
      </c>
      <c r="U205" s="84" t="e">
        <f>VLOOKUP(O205,人员!A:D,2,FALSE)</f>
        <v>#N/A</v>
      </c>
      <c r="V205" s="84" t="e">
        <f>VLOOKUP(P205,人员!A:D,2,FALSE)</f>
        <v>#N/A</v>
      </c>
    </row>
    <row r="206" spans="1:22" s="84" customFormat="1" ht="31.8">
      <c r="A206" s="147">
        <v>205</v>
      </c>
      <c r="B206" s="150">
        <v>43410</v>
      </c>
      <c r="C206" s="141" t="s">
        <v>45</v>
      </c>
      <c r="D206" s="141" t="s">
        <v>45</v>
      </c>
      <c r="E206" s="142" t="s">
        <v>2544</v>
      </c>
      <c r="F206" s="166" t="s">
        <v>3635</v>
      </c>
      <c r="G206" s="142" t="s">
        <v>387</v>
      </c>
      <c r="J206" s="84" t="s">
        <v>471</v>
      </c>
      <c r="K206" s="84" t="s">
        <v>786</v>
      </c>
      <c r="L206" s="84" t="str">
        <f>VLOOKUP(K206,[2]Sheet2!A$1:B$65536,2,FALSE)</f>
        <v>规范</v>
      </c>
      <c r="N206" s="165" t="s">
        <v>3238</v>
      </c>
      <c r="Q206" t="e">
        <f>VLOOKUP(N206,人员!A:D,4,FALSE)</f>
        <v>#N/A</v>
      </c>
      <c r="R206" t="e">
        <f>VLOOKUP(O206,人员!A:D,4,FALSE)</f>
        <v>#N/A</v>
      </c>
      <c r="S206" t="e">
        <f>VLOOKUP(P206,人员!A:D,4,FALSE)</f>
        <v>#N/A</v>
      </c>
      <c r="T206" s="84" t="e">
        <f>VLOOKUP(N206,人员!A:D,2,FALSE)</f>
        <v>#N/A</v>
      </c>
      <c r="U206" s="84" t="e">
        <f>VLOOKUP(O206,人员!A:D,2,FALSE)</f>
        <v>#N/A</v>
      </c>
      <c r="V206" s="84" t="e">
        <f>VLOOKUP(P206,人员!A:D,2,FALSE)</f>
        <v>#N/A</v>
      </c>
    </row>
    <row r="207" spans="1:22" s="84" customFormat="1" ht="47.4">
      <c r="A207" s="147">
        <v>206</v>
      </c>
      <c r="B207" s="150">
        <v>43410</v>
      </c>
      <c r="C207" s="141" t="s">
        <v>146</v>
      </c>
      <c r="D207" s="141" t="s">
        <v>146</v>
      </c>
      <c r="E207" s="142" t="s">
        <v>2677</v>
      </c>
      <c r="F207" s="166" t="s">
        <v>3636</v>
      </c>
      <c r="G207" s="142" t="s">
        <v>2678</v>
      </c>
      <c r="J207" s="84" t="s">
        <v>676</v>
      </c>
      <c r="K207" s="84" t="s">
        <v>139</v>
      </c>
      <c r="L207" s="84" t="str">
        <f>VLOOKUP(K207,[2]Sheet2!A$1:B$65536,2,FALSE)</f>
        <v>偏差</v>
      </c>
      <c r="N207" s="165" t="s">
        <v>1348</v>
      </c>
      <c r="Q207" t="str">
        <f>VLOOKUP(N207,人员!A:D,4,FALSE)</f>
        <v>D6</v>
      </c>
      <c r="R207" t="e">
        <f>VLOOKUP(O207,人员!A:D,4,FALSE)</f>
        <v>#N/A</v>
      </c>
      <c r="S207" t="e">
        <f>VLOOKUP(P207,人员!A:D,4,FALSE)</f>
        <v>#N/A</v>
      </c>
      <c r="T207" s="84" t="str">
        <f>VLOOKUP(N207,人员!A:D,2,FALSE)</f>
        <v>机三</v>
      </c>
      <c r="U207" s="84" t="e">
        <f>VLOOKUP(O207,人员!A:D,2,FALSE)</f>
        <v>#N/A</v>
      </c>
      <c r="V207" s="84" t="e">
        <f>VLOOKUP(P207,人员!A:D,2,FALSE)</f>
        <v>#N/A</v>
      </c>
    </row>
    <row r="208" spans="1:22" s="84" customFormat="1" ht="78.599999999999994">
      <c r="A208" s="147">
        <v>207</v>
      </c>
      <c r="B208" s="150">
        <v>43410</v>
      </c>
      <c r="C208" s="141" t="s">
        <v>146</v>
      </c>
      <c r="D208" s="141" t="s">
        <v>146</v>
      </c>
      <c r="E208" s="142" t="s">
        <v>2679</v>
      </c>
      <c r="F208" s="166" t="s">
        <v>3637</v>
      </c>
      <c r="G208" s="142" t="s">
        <v>2680</v>
      </c>
      <c r="J208" s="84" t="s">
        <v>524</v>
      </c>
      <c r="L208" s="84" t="e">
        <f>VLOOKUP(K208,[2]Sheet2!A$1:B$65536,2,FALSE)</f>
        <v>#N/A</v>
      </c>
      <c r="N208" s="165" t="s">
        <v>1482</v>
      </c>
      <c r="Q208" t="e">
        <f>VLOOKUP(N208,人员!A:D,4,FALSE)</f>
        <v>#N/A</v>
      </c>
      <c r="R208" t="e">
        <f>VLOOKUP(O208,人员!A:D,4,FALSE)</f>
        <v>#N/A</v>
      </c>
      <c r="S208" t="e">
        <f>VLOOKUP(P208,人员!A:D,4,FALSE)</f>
        <v>#N/A</v>
      </c>
      <c r="T208" s="84" t="e">
        <f>VLOOKUP(N208,人员!A:D,2,FALSE)</f>
        <v>#N/A</v>
      </c>
      <c r="U208" s="84" t="e">
        <f>VLOOKUP(O208,人员!A:D,2,FALSE)</f>
        <v>#N/A</v>
      </c>
      <c r="V208" s="84" t="e">
        <f>VLOOKUP(P208,人员!A:D,2,FALSE)</f>
        <v>#N/A</v>
      </c>
    </row>
    <row r="209" spans="1:22" s="84" customFormat="1" ht="63">
      <c r="A209" s="147">
        <v>208</v>
      </c>
      <c r="B209" s="150">
        <v>43410</v>
      </c>
      <c r="C209" s="141" t="s">
        <v>146</v>
      </c>
      <c r="D209" s="141" t="s">
        <v>146</v>
      </c>
      <c r="E209" s="142" t="s">
        <v>2681</v>
      </c>
      <c r="F209" s="166" t="s">
        <v>3638</v>
      </c>
      <c r="G209" s="142" t="s">
        <v>2682</v>
      </c>
      <c r="J209" s="84" t="s">
        <v>520</v>
      </c>
      <c r="K209" s="84" t="s">
        <v>704</v>
      </c>
      <c r="L209" s="84" t="str">
        <f>VLOOKUP(K209,[2]Sheet2!A$1:B$65536,2,FALSE)</f>
        <v>规范</v>
      </c>
      <c r="N209" s="165" t="s">
        <v>1563</v>
      </c>
      <c r="Q209" t="str">
        <f>VLOOKUP(N209,人员!A:D,4,FALSE)</f>
        <v>D5</v>
      </c>
      <c r="R209" t="e">
        <f>VLOOKUP(O209,人员!A:D,4,FALSE)</f>
        <v>#N/A</v>
      </c>
      <c r="S209" t="e">
        <f>VLOOKUP(P209,人员!A:D,4,FALSE)</f>
        <v>#N/A</v>
      </c>
      <c r="T209" s="84" t="str">
        <f>VLOOKUP(N209,人员!A:D,2,FALSE)</f>
        <v>学员</v>
      </c>
      <c r="U209" s="84" t="e">
        <f>VLOOKUP(O209,人员!A:D,2,FALSE)</f>
        <v>#N/A</v>
      </c>
      <c r="V209" s="84" t="e">
        <f>VLOOKUP(P209,人员!A:D,2,FALSE)</f>
        <v>#N/A</v>
      </c>
    </row>
    <row r="210" spans="1:22" s="84" customFormat="1" ht="31.8">
      <c r="A210" s="147">
        <v>209</v>
      </c>
      <c r="B210" s="150">
        <v>43410</v>
      </c>
      <c r="C210" s="141" t="s">
        <v>146</v>
      </c>
      <c r="D210" s="141" t="s">
        <v>146</v>
      </c>
      <c r="E210" s="142" t="s">
        <v>2683</v>
      </c>
      <c r="F210" s="142" t="s">
        <v>2684</v>
      </c>
      <c r="G210" s="142" t="s">
        <v>2685</v>
      </c>
      <c r="J210" s="84" t="s">
        <v>471</v>
      </c>
      <c r="K210" s="84" t="s">
        <v>786</v>
      </c>
      <c r="L210" s="84" t="str">
        <f>VLOOKUP(K210,[2]Sheet2!A$1:B$65536,2,FALSE)</f>
        <v>规范</v>
      </c>
      <c r="N210" s="165" t="s">
        <v>3238</v>
      </c>
      <c r="Q210" t="e">
        <f>VLOOKUP(N210,人员!A:D,4,FALSE)</f>
        <v>#N/A</v>
      </c>
      <c r="R210" t="e">
        <f>VLOOKUP(O210,人员!A:D,4,FALSE)</f>
        <v>#N/A</v>
      </c>
      <c r="S210" t="e">
        <f>VLOOKUP(P210,人员!A:D,4,FALSE)</f>
        <v>#N/A</v>
      </c>
      <c r="T210" s="84" t="e">
        <f>VLOOKUP(N210,人员!A:D,2,FALSE)</f>
        <v>#N/A</v>
      </c>
      <c r="U210" s="84" t="e">
        <f>VLOOKUP(O210,人员!A:D,2,FALSE)</f>
        <v>#N/A</v>
      </c>
      <c r="V210" s="84" t="e">
        <f>VLOOKUP(P210,人员!A:D,2,FALSE)</f>
        <v>#N/A</v>
      </c>
    </row>
    <row r="211" spans="1:22" s="84" customFormat="1" ht="31.8">
      <c r="A211" s="147">
        <v>210</v>
      </c>
      <c r="B211" s="150">
        <v>43410</v>
      </c>
      <c r="C211" s="141" t="s">
        <v>146</v>
      </c>
      <c r="D211" s="141" t="s">
        <v>146</v>
      </c>
      <c r="E211" s="142" t="s">
        <v>2686</v>
      </c>
      <c r="F211" s="166" t="s">
        <v>3639</v>
      </c>
      <c r="G211" s="142" t="s">
        <v>2685</v>
      </c>
      <c r="J211" s="84" t="s">
        <v>676</v>
      </c>
      <c r="K211" s="84" t="s">
        <v>677</v>
      </c>
      <c r="L211" s="84" t="str">
        <f>VLOOKUP(K211,[2]Sheet2!A$1:B$65536,2,FALSE)</f>
        <v>偏差</v>
      </c>
      <c r="N211" s="165" t="s">
        <v>1481</v>
      </c>
      <c r="Q211" t="str">
        <f>VLOOKUP(N211,人员!A:D,4,FALSE)</f>
        <v>D5</v>
      </c>
      <c r="R211" t="e">
        <f>VLOOKUP(O211,人员!A:D,4,FALSE)</f>
        <v>#N/A</v>
      </c>
      <c r="S211" t="e">
        <f>VLOOKUP(P211,人员!A:D,4,FALSE)</f>
        <v>#N/A</v>
      </c>
      <c r="T211" s="84" t="str">
        <f>VLOOKUP(N211,人员!A:D,2,FALSE)</f>
        <v>机二</v>
      </c>
      <c r="U211" s="84" t="e">
        <f>VLOOKUP(O211,人员!A:D,2,FALSE)</f>
        <v>#N/A</v>
      </c>
      <c r="V211" s="84" t="e">
        <f>VLOOKUP(P211,人员!A:D,2,FALSE)</f>
        <v>#N/A</v>
      </c>
    </row>
    <row r="212" spans="1:22" s="84" customFormat="1" ht="31.8">
      <c r="A212" s="147">
        <v>211</v>
      </c>
      <c r="B212" s="150">
        <v>43410</v>
      </c>
      <c r="C212" s="141" t="s">
        <v>146</v>
      </c>
      <c r="D212" s="141" t="s">
        <v>146</v>
      </c>
      <c r="E212" s="142" t="s">
        <v>2687</v>
      </c>
      <c r="F212" s="166" t="s">
        <v>3640</v>
      </c>
      <c r="G212" s="142" t="s">
        <v>2688</v>
      </c>
      <c r="J212" s="84" t="s">
        <v>455</v>
      </c>
      <c r="K212" s="84" t="s">
        <v>456</v>
      </c>
      <c r="L212" s="84" t="str">
        <f>VLOOKUP(K212,[2]Sheet2!A$1:B$65536,2,FALSE)</f>
        <v>规范</v>
      </c>
      <c r="N212" s="165" t="s">
        <v>3238</v>
      </c>
      <c r="Q212" t="e">
        <f>VLOOKUP(N212,人员!A:D,4,FALSE)</f>
        <v>#N/A</v>
      </c>
      <c r="R212" t="e">
        <f>VLOOKUP(O212,人员!A:D,4,FALSE)</f>
        <v>#N/A</v>
      </c>
      <c r="S212" t="e">
        <f>VLOOKUP(P212,人员!A:D,4,FALSE)</f>
        <v>#N/A</v>
      </c>
      <c r="T212" s="84" t="e">
        <f>VLOOKUP(N212,人员!A:D,2,FALSE)</f>
        <v>#N/A</v>
      </c>
      <c r="U212" s="84" t="e">
        <f>VLOOKUP(O212,人员!A:D,2,FALSE)</f>
        <v>#N/A</v>
      </c>
      <c r="V212" s="84" t="e">
        <f>VLOOKUP(P212,人员!A:D,2,FALSE)</f>
        <v>#N/A</v>
      </c>
    </row>
    <row r="213" spans="1:22" s="84" customFormat="1" ht="63">
      <c r="A213" s="147">
        <v>212</v>
      </c>
      <c r="B213" s="150">
        <v>43410</v>
      </c>
      <c r="C213" s="141" t="s">
        <v>146</v>
      </c>
      <c r="D213" s="141" t="s">
        <v>146</v>
      </c>
      <c r="E213" s="142" t="s">
        <v>2689</v>
      </c>
      <c r="F213" s="166" t="s">
        <v>3641</v>
      </c>
      <c r="G213" s="142" t="s">
        <v>2690</v>
      </c>
      <c r="J213" s="84" t="s">
        <v>505</v>
      </c>
      <c r="K213" s="84" t="s">
        <v>688</v>
      </c>
      <c r="L213" s="84" t="str">
        <f>VLOOKUP(K213,[2]Sheet2!A$1:B$65536,2,FALSE)</f>
        <v>规范</v>
      </c>
      <c r="N213" s="165" t="s">
        <v>1417</v>
      </c>
      <c r="O213" s="165" t="s">
        <v>314</v>
      </c>
      <c r="Q213" t="str">
        <f>VLOOKUP(N213,人员!A:D,4,FALSE)</f>
        <v>D5</v>
      </c>
      <c r="R213" t="str">
        <f>VLOOKUP(O213,人员!A:D,4,FALSE)</f>
        <v>D5</v>
      </c>
      <c r="S213" t="e">
        <f>VLOOKUP(P213,人员!A:D,4,FALSE)</f>
        <v>#N/A</v>
      </c>
      <c r="T213" s="84" t="str">
        <f>VLOOKUP(N213,人员!A:D,2,FALSE)</f>
        <v>机械师</v>
      </c>
      <c r="U213" s="84" t="str">
        <f>VLOOKUP(O213,人员!A:D,2,FALSE)</f>
        <v>放行</v>
      </c>
      <c r="V213" s="84" t="e">
        <f>VLOOKUP(P213,人员!A:D,2,FALSE)</f>
        <v>#N/A</v>
      </c>
    </row>
    <row r="214" spans="1:22" s="84" customFormat="1" ht="47.4">
      <c r="A214" s="147">
        <v>213</v>
      </c>
      <c r="B214" s="150">
        <v>43412</v>
      </c>
      <c r="C214" s="141" t="s">
        <v>45</v>
      </c>
      <c r="D214" s="141" t="s">
        <v>45</v>
      </c>
      <c r="E214" s="142" t="s">
        <v>2540</v>
      </c>
      <c r="F214" s="166" t="s">
        <v>3642</v>
      </c>
      <c r="G214" s="142"/>
      <c r="J214" s="84" t="s">
        <v>455</v>
      </c>
      <c r="K214" s="84" t="s">
        <v>1641</v>
      </c>
      <c r="L214" s="84" t="str">
        <f>VLOOKUP(K214,[2]Sheet2!A$1:B$65536,2,FALSE)</f>
        <v>偏差</v>
      </c>
      <c r="N214" s="165" t="s">
        <v>3238</v>
      </c>
      <c r="Q214" t="e">
        <f>VLOOKUP(N214,人员!A:D,4,FALSE)</f>
        <v>#N/A</v>
      </c>
      <c r="R214" t="e">
        <f>VLOOKUP(O214,人员!A:D,4,FALSE)</f>
        <v>#N/A</v>
      </c>
      <c r="S214" t="e">
        <f>VLOOKUP(P214,人员!A:D,4,FALSE)</f>
        <v>#N/A</v>
      </c>
      <c r="T214" s="84" t="e">
        <f>VLOOKUP(N214,人员!A:D,2,FALSE)</f>
        <v>#N/A</v>
      </c>
      <c r="U214" s="84" t="e">
        <f>VLOOKUP(O214,人员!A:D,2,FALSE)</f>
        <v>#N/A</v>
      </c>
      <c r="V214" s="84" t="e">
        <f>VLOOKUP(P214,人员!A:D,2,FALSE)</f>
        <v>#N/A</v>
      </c>
    </row>
    <row r="215" spans="1:22" s="84" customFormat="1" ht="63">
      <c r="A215" s="147">
        <v>214</v>
      </c>
      <c r="B215" s="150">
        <v>43412</v>
      </c>
      <c r="C215" s="141" t="s">
        <v>45</v>
      </c>
      <c r="D215" s="141" t="s">
        <v>260</v>
      </c>
      <c r="E215" s="142" t="s">
        <v>2541</v>
      </c>
      <c r="F215" s="142" t="s">
        <v>2542</v>
      </c>
      <c r="G215" s="142" t="s">
        <v>2543</v>
      </c>
      <c r="J215" s="84" t="s">
        <v>524</v>
      </c>
      <c r="L215" s="84" t="e">
        <f>VLOOKUP(K215,[2]Sheet2!A$1:B$65536,2,FALSE)</f>
        <v>#N/A</v>
      </c>
      <c r="N215" s="165" t="s">
        <v>3171</v>
      </c>
      <c r="Q215" t="e">
        <f>VLOOKUP(N215,人员!A:D,4,FALSE)</f>
        <v>#N/A</v>
      </c>
      <c r="R215" t="e">
        <f>VLOOKUP(O215,人员!A:D,4,FALSE)</f>
        <v>#N/A</v>
      </c>
      <c r="S215" t="e">
        <f>VLOOKUP(P215,人员!A:D,4,FALSE)</f>
        <v>#N/A</v>
      </c>
      <c r="T215" s="84" t="e">
        <f>VLOOKUP(N215,人员!A:D,2,FALSE)</f>
        <v>#N/A</v>
      </c>
      <c r="U215" s="84" t="e">
        <f>VLOOKUP(O215,人员!A:D,2,FALSE)</f>
        <v>#N/A</v>
      </c>
      <c r="V215" s="84" t="e">
        <f>VLOOKUP(P215,人员!A:D,2,FALSE)</f>
        <v>#N/A</v>
      </c>
    </row>
    <row r="216" spans="1:22" s="84" customFormat="1" ht="63">
      <c r="A216" s="147">
        <v>215</v>
      </c>
      <c r="B216" s="150">
        <v>43413</v>
      </c>
      <c r="C216" s="141" t="s">
        <v>45</v>
      </c>
      <c r="D216" s="141" t="s">
        <v>45</v>
      </c>
      <c r="E216" s="142" t="s">
        <v>2537</v>
      </c>
      <c r="F216" s="142" t="s">
        <v>2538</v>
      </c>
      <c r="G216" s="142" t="s">
        <v>2539</v>
      </c>
      <c r="J216" s="84" t="s">
        <v>676</v>
      </c>
      <c r="K216" s="84" t="s">
        <v>677</v>
      </c>
      <c r="L216" s="84" t="str">
        <f>VLOOKUP(K216,[2]Sheet2!A$1:B$65536,2,FALSE)</f>
        <v>偏差</v>
      </c>
      <c r="N216" s="165" t="s">
        <v>3238</v>
      </c>
      <c r="Q216" t="e">
        <f>VLOOKUP(N216,人员!A:D,4,FALSE)</f>
        <v>#N/A</v>
      </c>
      <c r="R216" t="e">
        <f>VLOOKUP(O216,人员!A:D,4,FALSE)</f>
        <v>#N/A</v>
      </c>
      <c r="S216" t="e">
        <f>VLOOKUP(P216,人员!A:D,4,FALSE)</f>
        <v>#N/A</v>
      </c>
      <c r="T216" s="84" t="e">
        <f>VLOOKUP(N216,人员!A:D,2,FALSE)</f>
        <v>#N/A</v>
      </c>
      <c r="U216" s="84" t="e">
        <f>VLOOKUP(O216,人员!A:D,2,FALSE)</f>
        <v>#N/A</v>
      </c>
      <c r="V216" s="84" t="e">
        <f>VLOOKUP(P216,人员!A:D,2,FALSE)</f>
        <v>#N/A</v>
      </c>
    </row>
    <row r="217" spans="1:22" s="84" customFormat="1" ht="63">
      <c r="A217" s="147">
        <v>216</v>
      </c>
      <c r="B217" s="150">
        <v>43413</v>
      </c>
      <c r="C217" s="141" t="s">
        <v>58</v>
      </c>
      <c r="D217" s="141" t="s">
        <v>58</v>
      </c>
      <c r="E217" s="142" t="s">
        <v>2604</v>
      </c>
      <c r="F217" s="166" t="s">
        <v>3643</v>
      </c>
      <c r="G217" s="142" t="s">
        <v>2605</v>
      </c>
      <c r="J217" s="84" t="s">
        <v>505</v>
      </c>
      <c r="K217" s="84" t="s">
        <v>506</v>
      </c>
      <c r="L217" s="84" t="str">
        <f>VLOOKUP(K217,[2]Sheet2!A$1:B$65536,2,FALSE)</f>
        <v>规范</v>
      </c>
      <c r="N217" s="165" t="s">
        <v>1469</v>
      </c>
      <c r="Q217" t="str">
        <f>VLOOKUP(N217,人员!A:D,4,FALSE)</f>
        <v>C1</v>
      </c>
      <c r="R217" t="e">
        <f>VLOOKUP(O217,人员!A:D,4,FALSE)</f>
        <v>#N/A</v>
      </c>
      <c r="S217" t="e">
        <f>VLOOKUP(P217,人员!A:D,4,FALSE)</f>
        <v>#N/A</v>
      </c>
      <c r="T217" s="84" t="str">
        <f>VLOOKUP(N217,人员!A:D,2,FALSE)</f>
        <v>机三</v>
      </c>
      <c r="U217" s="84" t="e">
        <f>VLOOKUP(O217,人员!A:D,2,FALSE)</f>
        <v>#N/A</v>
      </c>
      <c r="V217" s="84" t="e">
        <f>VLOOKUP(P217,人员!A:D,2,FALSE)</f>
        <v>#N/A</v>
      </c>
    </row>
    <row r="218" spans="1:22" s="84" customFormat="1" ht="47.4">
      <c r="A218" s="147">
        <v>217</v>
      </c>
      <c r="B218" s="150">
        <v>43413</v>
      </c>
      <c r="C218" s="141" t="s">
        <v>58</v>
      </c>
      <c r="D218" s="141" t="s">
        <v>58</v>
      </c>
      <c r="E218" s="142" t="s">
        <v>2606</v>
      </c>
      <c r="F218" s="166" t="s">
        <v>3644</v>
      </c>
      <c r="G218" s="142" t="s">
        <v>2607</v>
      </c>
      <c r="J218" s="84" t="s">
        <v>524</v>
      </c>
      <c r="L218" s="84" t="e">
        <f>VLOOKUP(K218,[2]Sheet2!A$1:B$65536,2,FALSE)</f>
        <v>#N/A</v>
      </c>
      <c r="N218" s="165" t="s">
        <v>3046</v>
      </c>
      <c r="Q218" t="str">
        <f>VLOOKUP(N218,人员!A:D,4,FALSE)</f>
        <v>C6</v>
      </c>
      <c r="R218" t="e">
        <f>VLOOKUP(O218,人员!A:D,4,FALSE)</f>
        <v>#N/A</v>
      </c>
      <c r="S218" t="e">
        <f>VLOOKUP(P218,人员!A:D,4,FALSE)</f>
        <v>#N/A</v>
      </c>
      <c r="T218" s="84" t="str">
        <f>VLOOKUP(N218,人员!A:D,2,FALSE)</f>
        <v>机一</v>
      </c>
      <c r="U218" s="84" t="e">
        <f>VLOOKUP(O218,人员!A:D,2,FALSE)</f>
        <v>#N/A</v>
      </c>
      <c r="V218" s="84" t="e">
        <f>VLOOKUP(P218,人员!A:D,2,FALSE)</f>
        <v>#N/A</v>
      </c>
    </row>
    <row r="219" spans="1:22" s="84" customFormat="1" ht="63">
      <c r="A219" s="147">
        <v>218</v>
      </c>
      <c r="B219" s="150">
        <v>43413</v>
      </c>
      <c r="C219" s="141" t="s">
        <v>58</v>
      </c>
      <c r="D219" s="141" t="s">
        <v>58</v>
      </c>
      <c r="E219" s="142" t="s">
        <v>2608</v>
      </c>
      <c r="F219" s="166" t="s">
        <v>3645</v>
      </c>
      <c r="G219" s="142" t="s">
        <v>2609</v>
      </c>
      <c r="J219" s="84" t="s">
        <v>494</v>
      </c>
      <c r="K219" s="84" t="s">
        <v>1895</v>
      </c>
      <c r="L219" s="84" t="str">
        <f>VLOOKUP(K219,[2]Sheet2!A$1:B$65536,2,FALSE)</f>
        <v>规范</v>
      </c>
      <c r="N219" s="165" t="s">
        <v>1208</v>
      </c>
      <c r="O219" s="165" t="s">
        <v>1234</v>
      </c>
      <c r="Q219" t="str">
        <f>VLOOKUP(N219,人员!A:D,4,FALSE)</f>
        <v>C3</v>
      </c>
      <c r="R219" t="str">
        <f>VLOOKUP(O219,人员!A:D,4,FALSE)</f>
        <v>C3</v>
      </c>
      <c r="S219" t="e">
        <f>VLOOKUP(P219,人员!A:D,4,FALSE)</f>
        <v>#N/A</v>
      </c>
      <c r="T219" s="84" t="str">
        <f>VLOOKUP(N219,人员!A:D,2,FALSE)</f>
        <v>机械师</v>
      </c>
      <c r="U219" s="84" t="str">
        <f>VLOOKUP(O219,人员!A:D,2,FALSE)</f>
        <v>机二</v>
      </c>
      <c r="V219" s="84" t="e">
        <f>VLOOKUP(P219,人员!A:D,2,FALSE)</f>
        <v>#N/A</v>
      </c>
    </row>
    <row r="220" spans="1:22" s="84" customFormat="1" ht="47.4">
      <c r="A220" s="147">
        <v>219</v>
      </c>
      <c r="B220" s="150">
        <v>43413</v>
      </c>
      <c r="C220" s="141" t="s">
        <v>58</v>
      </c>
      <c r="D220" s="141" t="s">
        <v>58</v>
      </c>
      <c r="E220" s="142" t="s">
        <v>2610</v>
      </c>
      <c r="F220" s="166" t="s">
        <v>3646</v>
      </c>
      <c r="G220" s="142" t="s">
        <v>196</v>
      </c>
      <c r="J220" s="84" t="s">
        <v>459</v>
      </c>
      <c r="K220" s="84" t="s">
        <v>461</v>
      </c>
      <c r="L220" s="84" t="str">
        <f>VLOOKUP(K220,[2]Sheet2!A$1:B$65536,2,FALSE)</f>
        <v>偏差</v>
      </c>
      <c r="N220" s="165" t="s">
        <v>1710</v>
      </c>
      <c r="Q220" t="str">
        <f>VLOOKUP(N220,人员!A:D,4,FALSE)</f>
        <v>C5</v>
      </c>
      <c r="R220" t="e">
        <f>VLOOKUP(O220,人员!A:D,4,FALSE)</f>
        <v>#N/A</v>
      </c>
      <c r="S220" t="e">
        <f>VLOOKUP(P220,人员!A:D,4,FALSE)</f>
        <v>#N/A</v>
      </c>
      <c r="T220" s="84" t="str">
        <f>VLOOKUP(N220,人员!A:D,2,FALSE)</f>
        <v>机二</v>
      </c>
      <c r="U220" s="84" t="e">
        <f>VLOOKUP(O220,人员!A:D,2,FALSE)</f>
        <v>#N/A</v>
      </c>
      <c r="V220" s="84" t="e">
        <f>VLOOKUP(P220,人员!A:D,2,FALSE)</f>
        <v>#N/A</v>
      </c>
    </row>
    <row r="221" spans="1:22" s="84" customFormat="1" ht="141">
      <c r="A221" s="147">
        <v>220</v>
      </c>
      <c r="B221" s="150">
        <v>43413</v>
      </c>
      <c r="C221" s="141" t="s">
        <v>58</v>
      </c>
      <c r="D221" s="141" t="s">
        <v>58</v>
      </c>
      <c r="E221" s="142" t="s">
        <v>2611</v>
      </c>
      <c r="F221" s="166" t="s">
        <v>3647</v>
      </c>
      <c r="G221" s="142" t="s">
        <v>2612</v>
      </c>
      <c r="J221" s="84" t="s">
        <v>679</v>
      </c>
      <c r="K221" s="84" t="s">
        <v>688</v>
      </c>
      <c r="L221" s="84" t="str">
        <f>VLOOKUP(K221,[2]Sheet2!A$1:B$65536,2,FALSE)</f>
        <v>规范</v>
      </c>
      <c r="N221" s="165" t="s">
        <v>1474</v>
      </c>
      <c r="Q221" t="str">
        <f>VLOOKUP(N221,人员!A:D,4,FALSE)</f>
        <v>C6</v>
      </c>
      <c r="R221" t="e">
        <f>VLOOKUP(O221,人员!A:D,4,FALSE)</f>
        <v>#N/A</v>
      </c>
      <c r="S221" t="e">
        <f>VLOOKUP(P221,人员!A:D,4,FALSE)</f>
        <v>#N/A</v>
      </c>
      <c r="T221" s="84" t="str">
        <f>VLOOKUP(N221,人员!A:D,2,FALSE)</f>
        <v>机三</v>
      </c>
      <c r="U221" s="84" t="e">
        <f>VLOOKUP(O221,人员!A:D,2,FALSE)</f>
        <v>#N/A</v>
      </c>
      <c r="V221" s="84" t="e">
        <f>VLOOKUP(P221,人员!A:D,2,FALSE)</f>
        <v>#N/A</v>
      </c>
    </row>
    <row r="222" spans="1:22" s="84" customFormat="1" ht="47.4">
      <c r="A222" s="147">
        <v>221</v>
      </c>
      <c r="B222" s="150">
        <v>43414</v>
      </c>
      <c r="C222" s="141" t="s">
        <v>146</v>
      </c>
      <c r="D222" s="141" t="s">
        <v>146</v>
      </c>
      <c r="E222" s="142" t="s">
        <v>2673</v>
      </c>
      <c r="F222" s="166" t="s">
        <v>3648</v>
      </c>
      <c r="G222" s="142" t="s">
        <v>2674</v>
      </c>
      <c r="J222" s="84" t="s">
        <v>471</v>
      </c>
      <c r="K222" s="84" t="s">
        <v>681</v>
      </c>
      <c r="L222" s="84" t="str">
        <f>VLOOKUP(K222,[2]Sheet2!A$1:B$65536,2,FALSE)</f>
        <v>偏差</v>
      </c>
      <c r="N222" s="165" t="s">
        <v>1382</v>
      </c>
      <c r="Q222" t="str">
        <f>VLOOKUP(N222,人员!A:D,4,FALSE)</f>
        <v>D4</v>
      </c>
      <c r="R222" t="e">
        <f>VLOOKUP(O222,人员!A:D,4,FALSE)</f>
        <v>#N/A</v>
      </c>
      <c r="S222" t="e">
        <f>VLOOKUP(P222,人员!A:D,4,FALSE)</f>
        <v>#N/A</v>
      </c>
      <c r="T222" s="84" t="str">
        <f>VLOOKUP(N222,人员!A:D,2,FALSE)</f>
        <v>机二</v>
      </c>
      <c r="U222" s="84" t="e">
        <f>VLOOKUP(O222,人员!A:D,2,FALSE)</f>
        <v>#N/A</v>
      </c>
      <c r="V222" s="84" t="e">
        <f>VLOOKUP(P222,人员!A:D,2,FALSE)</f>
        <v>#N/A</v>
      </c>
    </row>
    <row r="223" spans="1:22" s="84" customFormat="1" ht="31.8">
      <c r="A223" s="147">
        <v>222</v>
      </c>
      <c r="B223" s="150">
        <v>43414</v>
      </c>
      <c r="C223" s="141" t="s">
        <v>146</v>
      </c>
      <c r="D223" s="141" t="s">
        <v>146</v>
      </c>
      <c r="E223" s="142" t="s">
        <v>2675</v>
      </c>
      <c r="F223" s="166" t="s">
        <v>3649</v>
      </c>
      <c r="G223" s="142" t="s">
        <v>2676</v>
      </c>
      <c r="J223" s="84" t="s">
        <v>477</v>
      </c>
      <c r="K223" s="84" t="s">
        <v>975</v>
      </c>
      <c r="L223" s="84" t="str">
        <f>VLOOKUP(K223,[2]Sheet2!A$1:B$65536,2,FALSE)</f>
        <v>规范</v>
      </c>
      <c r="N223" s="165" t="s">
        <v>1342</v>
      </c>
      <c r="Q223" t="str">
        <f>VLOOKUP(N223,人员!A:D,4,FALSE)</f>
        <v>D2</v>
      </c>
      <c r="R223" t="e">
        <f>VLOOKUP(O223,人员!A:D,4,FALSE)</f>
        <v>#N/A</v>
      </c>
      <c r="S223" t="e">
        <f>VLOOKUP(P223,人员!A:D,4,FALSE)</f>
        <v>#N/A</v>
      </c>
      <c r="T223" s="84" t="str">
        <f>VLOOKUP(N223,人员!A:D,2,FALSE)</f>
        <v>机三</v>
      </c>
      <c r="U223" s="84" t="e">
        <f>VLOOKUP(O223,人员!A:D,2,FALSE)</f>
        <v>#N/A</v>
      </c>
      <c r="V223" s="84" t="e">
        <f>VLOOKUP(P223,人员!A:D,2,FALSE)</f>
        <v>#N/A</v>
      </c>
    </row>
    <row r="224" spans="1:22" s="84" customFormat="1" ht="63">
      <c r="A224" s="147">
        <v>223</v>
      </c>
      <c r="B224" s="150">
        <v>43416</v>
      </c>
      <c r="C224" s="141" t="s">
        <v>45</v>
      </c>
      <c r="D224" s="141" t="s">
        <v>45</v>
      </c>
      <c r="E224" s="142" t="s">
        <v>2520</v>
      </c>
      <c r="F224" s="142" t="s">
        <v>2521</v>
      </c>
      <c r="G224" s="142"/>
      <c r="J224" s="84" t="s">
        <v>471</v>
      </c>
      <c r="K224" s="84" t="s">
        <v>687</v>
      </c>
      <c r="L224" s="84" t="str">
        <f>VLOOKUP(K224,[2]Sheet2!A$1:B$65536,2,FALSE)</f>
        <v>偏差</v>
      </c>
      <c r="N224" s="165" t="s">
        <v>3238</v>
      </c>
      <c r="Q224" t="e">
        <f>VLOOKUP(N224,人员!A:D,4,FALSE)</f>
        <v>#N/A</v>
      </c>
      <c r="R224" t="e">
        <f>VLOOKUP(O224,人员!A:D,4,FALSE)</f>
        <v>#N/A</v>
      </c>
      <c r="S224" t="e">
        <f>VLOOKUP(P224,人员!A:D,4,FALSE)</f>
        <v>#N/A</v>
      </c>
      <c r="T224" s="84" t="e">
        <f>VLOOKUP(N224,人员!A:D,2,FALSE)</f>
        <v>#N/A</v>
      </c>
      <c r="U224" s="84" t="e">
        <f>VLOOKUP(O224,人员!A:D,2,FALSE)</f>
        <v>#N/A</v>
      </c>
      <c r="V224" s="84" t="e">
        <f>VLOOKUP(P224,人员!A:D,2,FALSE)</f>
        <v>#N/A</v>
      </c>
    </row>
    <row r="225" spans="1:22" s="84" customFormat="1" ht="47.4">
      <c r="A225" s="147">
        <v>224</v>
      </c>
      <c r="B225" s="150">
        <v>43416</v>
      </c>
      <c r="C225" s="141" t="s">
        <v>45</v>
      </c>
      <c r="D225" s="141" t="s">
        <v>45</v>
      </c>
      <c r="E225" s="142" t="s">
        <v>2522</v>
      </c>
      <c r="F225" s="142" t="s">
        <v>2523</v>
      </c>
      <c r="G225" s="142" t="s">
        <v>2524</v>
      </c>
      <c r="J225" s="84" t="s">
        <v>513</v>
      </c>
      <c r="K225" s="84" t="s">
        <v>681</v>
      </c>
      <c r="L225" s="84" t="str">
        <f>VLOOKUP(K225,[2]Sheet2!A$1:B$65536,2,FALSE)</f>
        <v>偏差</v>
      </c>
      <c r="N225" s="165" t="s">
        <v>3238</v>
      </c>
      <c r="Q225" t="e">
        <f>VLOOKUP(N225,人员!A:D,4,FALSE)</f>
        <v>#N/A</v>
      </c>
      <c r="R225" t="e">
        <f>VLOOKUP(O225,人员!A:D,4,FALSE)</f>
        <v>#N/A</v>
      </c>
      <c r="S225" t="e">
        <f>VLOOKUP(P225,人员!A:D,4,FALSE)</f>
        <v>#N/A</v>
      </c>
      <c r="T225" s="84" t="e">
        <f>VLOOKUP(N225,人员!A:D,2,FALSE)</f>
        <v>#N/A</v>
      </c>
      <c r="U225" s="84" t="e">
        <f>VLOOKUP(O225,人员!A:D,2,FALSE)</f>
        <v>#N/A</v>
      </c>
      <c r="V225" s="84" t="e">
        <f>VLOOKUP(P225,人员!A:D,2,FALSE)</f>
        <v>#N/A</v>
      </c>
    </row>
    <row r="226" spans="1:22" s="84" customFormat="1" ht="31.8">
      <c r="A226" s="147">
        <v>225</v>
      </c>
      <c r="B226" s="150">
        <v>43416</v>
      </c>
      <c r="C226" s="141" t="s">
        <v>45</v>
      </c>
      <c r="D226" s="141" t="s">
        <v>45</v>
      </c>
      <c r="E226" s="142" t="s">
        <v>2525</v>
      </c>
      <c r="F226" s="142" t="s">
        <v>2525</v>
      </c>
      <c r="G226" s="142" t="s">
        <v>2526</v>
      </c>
      <c r="J226" s="84" t="s">
        <v>521</v>
      </c>
      <c r="K226" s="84" t="s">
        <v>2033</v>
      </c>
      <c r="L226" s="84" t="str">
        <f>VLOOKUP(K226,[2]Sheet2!A$1:B$65536,2,FALSE)</f>
        <v>偏差</v>
      </c>
      <c r="N226" s="165" t="s">
        <v>3238</v>
      </c>
      <c r="Q226" t="e">
        <f>VLOOKUP(N226,人员!A:D,4,FALSE)</f>
        <v>#N/A</v>
      </c>
      <c r="R226" t="e">
        <f>VLOOKUP(O226,人员!A:D,4,FALSE)</f>
        <v>#N/A</v>
      </c>
      <c r="S226" t="e">
        <f>VLOOKUP(P226,人员!A:D,4,FALSE)</f>
        <v>#N/A</v>
      </c>
      <c r="T226" s="84" t="e">
        <f>VLOOKUP(N226,人员!A:D,2,FALSE)</f>
        <v>#N/A</v>
      </c>
      <c r="U226" s="84" t="e">
        <f>VLOOKUP(O226,人员!A:D,2,FALSE)</f>
        <v>#N/A</v>
      </c>
      <c r="V226" s="84" t="e">
        <f>VLOOKUP(P226,人员!A:D,2,FALSE)</f>
        <v>#N/A</v>
      </c>
    </row>
    <row r="227" spans="1:22" s="84" customFormat="1" ht="31.8">
      <c r="A227" s="147">
        <v>226</v>
      </c>
      <c r="B227" s="150">
        <v>43416</v>
      </c>
      <c r="C227" s="141" t="s">
        <v>45</v>
      </c>
      <c r="D227" s="141" t="s">
        <v>45</v>
      </c>
      <c r="E227" s="142" t="s">
        <v>2527</v>
      </c>
      <c r="F227" s="142" t="s">
        <v>2528</v>
      </c>
      <c r="G227" s="142"/>
      <c r="J227" s="84" t="s">
        <v>470</v>
      </c>
      <c r="K227" s="84" t="s">
        <v>1886</v>
      </c>
      <c r="L227" s="84" t="str">
        <f>VLOOKUP(K227,[2]Sheet2!A$1:B$65536,2,FALSE)</f>
        <v>规范</v>
      </c>
      <c r="N227" s="165" t="s">
        <v>3238</v>
      </c>
      <c r="Q227" t="e">
        <f>VLOOKUP(N227,人员!A:D,4,FALSE)</f>
        <v>#N/A</v>
      </c>
      <c r="R227" t="e">
        <f>VLOOKUP(O227,人员!A:D,4,FALSE)</f>
        <v>#N/A</v>
      </c>
      <c r="S227" t="e">
        <f>VLOOKUP(P227,人员!A:D,4,FALSE)</f>
        <v>#N/A</v>
      </c>
      <c r="T227" s="84" t="e">
        <f>VLOOKUP(N227,人员!A:D,2,FALSE)</f>
        <v>#N/A</v>
      </c>
      <c r="U227" s="84" t="e">
        <f>VLOOKUP(O227,人员!A:D,2,FALSE)</f>
        <v>#N/A</v>
      </c>
      <c r="V227" s="84" t="e">
        <f>VLOOKUP(P227,人员!A:D,2,FALSE)</f>
        <v>#N/A</v>
      </c>
    </row>
    <row r="228" spans="1:22" s="84" customFormat="1" ht="31.8">
      <c r="A228" s="147">
        <v>227</v>
      </c>
      <c r="B228" s="150">
        <v>43416</v>
      </c>
      <c r="C228" s="141" t="s">
        <v>45</v>
      </c>
      <c r="D228" s="141" t="s">
        <v>45</v>
      </c>
      <c r="E228" s="142" t="s">
        <v>2529</v>
      </c>
      <c r="F228" s="142" t="s">
        <v>2530</v>
      </c>
      <c r="G228" s="142" t="s">
        <v>2531</v>
      </c>
      <c r="J228" s="84" t="s">
        <v>471</v>
      </c>
      <c r="K228" s="84" t="s">
        <v>687</v>
      </c>
      <c r="L228" s="84" t="str">
        <f>VLOOKUP(K228,[2]Sheet2!A$1:B$65536,2,FALSE)</f>
        <v>偏差</v>
      </c>
      <c r="N228" s="165" t="s">
        <v>3238</v>
      </c>
      <c r="Q228" t="e">
        <f>VLOOKUP(N228,人员!A:D,4,FALSE)</f>
        <v>#N/A</v>
      </c>
      <c r="R228" t="e">
        <f>VLOOKUP(O228,人员!A:D,4,FALSE)</f>
        <v>#N/A</v>
      </c>
      <c r="S228" t="e">
        <f>VLOOKUP(P228,人员!A:D,4,FALSE)</f>
        <v>#N/A</v>
      </c>
      <c r="T228" s="84" t="e">
        <f>VLOOKUP(N228,人员!A:D,2,FALSE)</f>
        <v>#N/A</v>
      </c>
      <c r="U228" s="84" t="e">
        <f>VLOOKUP(O228,人员!A:D,2,FALSE)</f>
        <v>#N/A</v>
      </c>
      <c r="V228" s="84" t="e">
        <f>VLOOKUP(P228,人员!A:D,2,FALSE)</f>
        <v>#N/A</v>
      </c>
    </row>
    <row r="229" spans="1:22" s="84" customFormat="1" ht="16.2">
      <c r="A229" s="147">
        <v>228</v>
      </c>
      <c r="B229" s="150">
        <v>43416</v>
      </c>
      <c r="C229" s="141" t="s">
        <v>45</v>
      </c>
      <c r="D229" s="141" t="s">
        <v>45</v>
      </c>
      <c r="E229" s="142" t="s">
        <v>2532</v>
      </c>
      <c r="F229" s="142" t="s">
        <v>2533</v>
      </c>
      <c r="G229" s="142" t="s">
        <v>2534</v>
      </c>
      <c r="J229" s="84" t="s">
        <v>676</v>
      </c>
      <c r="K229" s="84" t="s">
        <v>139</v>
      </c>
      <c r="L229" s="84" t="str">
        <f>VLOOKUP(K229,[2]Sheet2!A$1:B$65536,2,FALSE)</f>
        <v>偏差</v>
      </c>
      <c r="N229" s="165" t="s">
        <v>3238</v>
      </c>
      <c r="Q229" t="e">
        <f>VLOOKUP(N229,人员!A:D,4,FALSE)</f>
        <v>#N/A</v>
      </c>
      <c r="R229" t="e">
        <f>VLOOKUP(O229,人员!A:D,4,FALSE)</f>
        <v>#N/A</v>
      </c>
      <c r="S229" t="e">
        <f>VLOOKUP(P229,人员!A:D,4,FALSE)</f>
        <v>#N/A</v>
      </c>
      <c r="T229" s="84" t="e">
        <f>VLOOKUP(N229,人员!A:D,2,FALSE)</f>
        <v>#N/A</v>
      </c>
      <c r="U229" s="84" t="e">
        <f>VLOOKUP(O229,人员!A:D,2,FALSE)</f>
        <v>#N/A</v>
      </c>
      <c r="V229" s="84" t="e">
        <f>VLOOKUP(P229,人员!A:D,2,FALSE)</f>
        <v>#N/A</v>
      </c>
    </row>
    <row r="230" spans="1:22" s="84" customFormat="1" ht="30.6" customHeight="1">
      <c r="A230" s="147">
        <v>229</v>
      </c>
      <c r="B230" s="150">
        <v>43416</v>
      </c>
      <c r="C230" s="141" t="s">
        <v>45</v>
      </c>
      <c r="D230" s="141" t="s">
        <v>45</v>
      </c>
      <c r="E230" s="142" t="s">
        <v>2535</v>
      </c>
      <c r="F230" s="142" t="s">
        <v>2536</v>
      </c>
      <c r="G230" s="142" t="s">
        <v>2534</v>
      </c>
      <c r="J230" s="84" t="s">
        <v>676</v>
      </c>
      <c r="K230" s="84" t="s">
        <v>139</v>
      </c>
      <c r="L230" s="84" t="str">
        <f>VLOOKUP(K230,[2]Sheet2!A$1:B$65536,2,FALSE)</f>
        <v>偏差</v>
      </c>
      <c r="N230" s="165" t="s">
        <v>3238</v>
      </c>
      <c r="Q230" t="e">
        <f>VLOOKUP(N230,人员!A:D,4,FALSE)</f>
        <v>#N/A</v>
      </c>
      <c r="R230" t="e">
        <f>VLOOKUP(O230,人员!A:D,4,FALSE)</f>
        <v>#N/A</v>
      </c>
      <c r="S230" t="e">
        <f>VLOOKUP(P230,人员!A:D,4,FALSE)</f>
        <v>#N/A</v>
      </c>
      <c r="T230" s="84" t="e">
        <f>VLOOKUP(N230,人员!A:D,2,FALSE)</f>
        <v>#N/A</v>
      </c>
      <c r="U230" s="84" t="e">
        <f>VLOOKUP(O230,人员!A:D,2,FALSE)</f>
        <v>#N/A</v>
      </c>
      <c r="V230" s="84" t="e">
        <f>VLOOKUP(P230,人员!A:D,2,FALSE)</f>
        <v>#N/A</v>
      </c>
    </row>
    <row r="231" spans="1:22" s="84" customFormat="1" ht="47.4">
      <c r="A231" s="147">
        <v>230</v>
      </c>
      <c r="B231" s="150">
        <v>43417</v>
      </c>
      <c r="C231" s="141" t="s">
        <v>58</v>
      </c>
      <c r="D231" s="141" t="s">
        <v>58</v>
      </c>
      <c r="E231" s="142" t="s">
        <v>2594</v>
      </c>
      <c r="F231" s="166" t="s">
        <v>3631</v>
      </c>
      <c r="G231" s="142" t="s">
        <v>2595</v>
      </c>
      <c r="J231" s="84" t="s">
        <v>471</v>
      </c>
      <c r="K231" s="84" t="s">
        <v>687</v>
      </c>
      <c r="L231" s="84" t="str">
        <f>VLOOKUP(K231,[2]Sheet2!A$1:B$65536,2,FALSE)</f>
        <v>偏差</v>
      </c>
      <c r="N231" s="165" t="s">
        <v>1290</v>
      </c>
      <c r="Q231" t="str">
        <f>VLOOKUP(N231,人员!A:D,4,FALSE)</f>
        <v>C3</v>
      </c>
      <c r="R231" t="e">
        <f>VLOOKUP(O231,人员!A:D,4,FALSE)</f>
        <v>#N/A</v>
      </c>
      <c r="S231" t="e">
        <f>VLOOKUP(P231,人员!A:D,4,FALSE)</f>
        <v>#N/A</v>
      </c>
      <c r="T231" s="84" t="str">
        <f>VLOOKUP(N231,人员!A:D,2,FALSE)</f>
        <v>机一</v>
      </c>
      <c r="U231" s="84" t="e">
        <f>VLOOKUP(O231,人员!A:D,2,FALSE)</f>
        <v>#N/A</v>
      </c>
      <c r="V231" s="84" t="e">
        <f>VLOOKUP(P231,人员!A:D,2,FALSE)</f>
        <v>#N/A</v>
      </c>
    </row>
    <row r="232" spans="1:22" s="84" customFormat="1" ht="63">
      <c r="A232" s="147">
        <v>231</v>
      </c>
      <c r="B232" s="150">
        <v>43417</v>
      </c>
      <c r="C232" s="141" t="s">
        <v>58</v>
      </c>
      <c r="D232" s="141" t="s">
        <v>58</v>
      </c>
      <c r="E232" s="142" t="s">
        <v>2596</v>
      </c>
      <c r="F232" s="166" t="s">
        <v>3630</v>
      </c>
      <c r="G232" s="142" t="s">
        <v>415</v>
      </c>
      <c r="J232" s="84" t="s">
        <v>671</v>
      </c>
      <c r="K232" s="84" t="s">
        <v>674</v>
      </c>
      <c r="L232" s="84" t="str">
        <f>VLOOKUP(K232,[2]Sheet2!A$1:B$65536,2,FALSE)</f>
        <v>规范</v>
      </c>
      <c r="N232" s="165" t="s">
        <v>1243</v>
      </c>
      <c r="O232" s="165" t="s">
        <v>62</v>
      </c>
      <c r="Q232" t="str">
        <f>VLOOKUP(N232,人员!A:D,4,FALSE)</f>
        <v>C5</v>
      </c>
      <c r="R232" t="str">
        <f>VLOOKUP(O232,人员!A:D,4,FALSE)</f>
        <v>C5</v>
      </c>
      <c r="S232" t="e">
        <f>VLOOKUP(P232,人员!A:D,4,FALSE)</f>
        <v>#N/A</v>
      </c>
      <c r="T232" s="84" t="str">
        <f>VLOOKUP(N232,人员!A:D,2,FALSE)</f>
        <v>机械师</v>
      </c>
      <c r="U232" s="84" t="str">
        <f>VLOOKUP(O232,人员!A:D,2,FALSE)</f>
        <v>放行</v>
      </c>
      <c r="V232" s="84" t="e">
        <f>VLOOKUP(P232,人员!A:D,2,FALSE)</f>
        <v>#N/A</v>
      </c>
    </row>
    <row r="233" spans="1:22" s="84" customFormat="1" ht="63">
      <c r="A233" s="147">
        <v>232</v>
      </c>
      <c r="B233" s="150">
        <v>43417</v>
      </c>
      <c r="C233" s="141" t="s">
        <v>58</v>
      </c>
      <c r="D233" s="141" t="s">
        <v>58</v>
      </c>
      <c r="E233" s="142" t="s">
        <v>2028</v>
      </c>
      <c r="F233" s="166" t="s">
        <v>3629</v>
      </c>
      <c r="G233" s="142" t="s">
        <v>196</v>
      </c>
      <c r="J233" s="84" t="s">
        <v>479</v>
      </c>
      <c r="K233" s="84" t="s">
        <v>139</v>
      </c>
      <c r="L233" s="84" t="str">
        <f>VLOOKUP(K233,[2]Sheet2!A$1:B$65536,2,FALSE)</f>
        <v>偏差</v>
      </c>
      <c r="N233" s="165" t="s">
        <v>1232</v>
      </c>
      <c r="Q233" t="str">
        <f>VLOOKUP(N233,人员!A:D,4,FALSE)</f>
        <v>C1</v>
      </c>
      <c r="R233" t="e">
        <f>VLOOKUP(O233,人员!A:D,4,FALSE)</f>
        <v>#N/A</v>
      </c>
      <c r="S233" t="e">
        <f>VLOOKUP(P233,人员!A:D,4,FALSE)</f>
        <v>#N/A</v>
      </c>
      <c r="T233" s="84" t="str">
        <f>VLOOKUP(N233,人员!A:D,2,FALSE)</f>
        <v>机械师</v>
      </c>
      <c r="U233" s="84" t="e">
        <f>VLOOKUP(O233,人员!A:D,2,FALSE)</f>
        <v>#N/A</v>
      </c>
      <c r="V233" s="84" t="e">
        <f>VLOOKUP(P233,人员!A:D,2,FALSE)</f>
        <v>#N/A</v>
      </c>
    </row>
    <row r="234" spans="1:22" s="84" customFormat="1" ht="31.8">
      <c r="A234" s="147">
        <v>233</v>
      </c>
      <c r="B234" s="150">
        <v>43417</v>
      </c>
      <c r="C234" s="141" t="s">
        <v>58</v>
      </c>
      <c r="D234" s="141" t="s">
        <v>58</v>
      </c>
      <c r="E234" s="142" t="s">
        <v>2597</v>
      </c>
      <c r="F234" s="166" t="s">
        <v>3628</v>
      </c>
      <c r="G234" s="142" t="s">
        <v>196</v>
      </c>
      <c r="J234" s="84" t="s">
        <v>505</v>
      </c>
      <c r="K234" s="84" t="s">
        <v>687</v>
      </c>
      <c r="L234" s="84" t="str">
        <f>VLOOKUP(K234,[2]Sheet2!A$1:B$65536,2,FALSE)</f>
        <v>偏差</v>
      </c>
      <c r="N234" s="165" t="s">
        <v>1515</v>
      </c>
      <c r="Q234" t="str">
        <f>VLOOKUP(N234,人员!A:D,4,FALSE)</f>
        <v>C6</v>
      </c>
      <c r="R234" t="e">
        <f>VLOOKUP(O234,人员!A:D,4,FALSE)</f>
        <v>#N/A</v>
      </c>
      <c r="S234" t="e">
        <f>VLOOKUP(P234,人员!A:D,4,FALSE)</f>
        <v>#N/A</v>
      </c>
      <c r="T234" s="84" t="str">
        <f>VLOOKUP(N234,人员!A:D,2,FALSE)</f>
        <v>机一</v>
      </c>
      <c r="U234" s="84" t="e">
        <f>VLOOKUP(O234,人员!A:D,2,FALSE)</f>
        <v>#N/A</v>
      </c>
      <c r="V234" s="84" t="e">
        <f>VLOOKUP(P234,人员!A:D,2,FALSE)</f>
        <v>#N/A</v>
      </c>
    </row>
    <row r="235" spans="1:22" s="84" customFormat="1" ht="39" customHeight="1">
      <c r="A235" s="147">
        <v>234</v>
      </c>
      <c r="B235" s="150">
        <v>43417</v>
      </c>
      <c r="C235" s="141" t="s">
        <v>58</v>
      </c>
      <c r="D235" s="141" t="s">
        <v>58</v>
      </c>
      <c r="E235" s="142" t="s">
        <v>2598</v>
      </c>
      <c r="F235" s="166" t="s">
        <v>3627</v>
      </c>
      <c r="G235" s="142" t="s">
        <v>2599</v>
      </c>
      <c r="J235" s="84" t="s">
        <v>471</v>
      </c>
      <c r="K235" s="84" t="s">
        <v>687</v>
      </c>
      <c r="L235" s="84" t="str">
        <f>VLOOKUP(K235,[2]Sheet2!A$1:B$65536,2,FALSE)</f>
        <v>偏差</v>
      </c>
      <c r="N235" s="165" t="s">
        <v>1276</v>
      </c>
      <c r="Q235" t="str">
        <f>VLOOKUP(N235,人员!A:D,4,FALSE)</f>
        <v>C4</v>
      </c>
      <c r="R235" t="e">
        <f>VLOOKUP(O235,人员!A:D,4,FALSE)</f>
        <v>#N/A</v>
      </c>
      <c r="S235" t="e">
        <f>VLOOKUP(P235,人员!A:D,4,FALSE)</f>
        <v>#N/A</v>
      </c>
      <c r="T235" s="84" t="str">
        <f>VLOOKUP(N235,人员!A:D,2,FALSE)</f>
        <v>机三</v>
      </c>
      <c r="U235" s="84" t="e">
        <f>VLOOKUP(O235,人员!A:D,2,FALSE)</f>
        <v>#N/A</v>
      </c>
      <c r="V235" s="84" t="e">
        <f>VLOOKUP(P235,人员!A:D,2,FALSE)</f>
        <v>#N/A</v>
      </c>
    </row>
    <row r="236" spans="1:22" s="84" customFormat="1" ht="63">
      <c r="A236" s="147">
        <v>235</v>
      </c>
      <c r="B236" s="150">
        <v>43417</v>
      </c>
      <c r="C236" s="141" t="s">
        <v>58</v>
      </c>
      <c r="D236" s="141" t="s">
        <v>58</v>
      </c>
      <c r="E236" s="142" t="s">
        <v>2600</v>
      </c>
      <c r="F236" s="166" t="s">
        <v>3626</v>
      </c>
      <c r="G236" s="142" t="s">
        <v>248</v>
      </c>
      <c r="J236" s="84" t="s">
        <v>477</v>
      </c>
      <c r="K236" s="84" t="s">
        <v>678</v>
      </c>
      <c r="L236" s="84" t="str">
        <f>VLOOKUP(K236,[2]Sheet2!A$1:B$65536,2,FALSE)</f>
        <v>规范</v>
      </c>
      <c r="N236" s="165" t="s">
        <v>1208</v>
      </c>
      <c r="Q236" t="str">
        <f>VLOOKUP(N236,人员!A:D,4,FALSE)</f>
        <v>C3</v>
      </c>
      <c r="R236" t="e">
        <f>VLOOKUP(O236,人员!A:D,4,FALSE)</f>
        <v>#N/A</v>
      </c>
      <c r="S236" t="e">
        <f>VLOOKUP(P236,人员!A:D,4,FALSE)</f>
        <v>#N/A</v>
      </c>
      <c r="T236" s="84" t="str">
        <f>VLOOKUP(N236,人员!A:D,2,FALSE)</f>
        <v>机械师</v>
      </c>
      <c r="U236" s="84" t="e">
        <f>VLOOKUP(O236,人员!A:D,2,FALSE)</f>
        <v>#N/A</v>
      </c>
      <c r="V236" s="84" t="e">
        <f>VLOOKUP(P236,人员!A:D,2,FALSE)</f>
        <v>#N/A</v>
      </c>
    </row>
    <row r="237" spans="1:22" s="84" customFormat="1" ht="63">
      <c r="A237" s="147">
        <v>236</v>
      </c>
      <c r="B237" s="150">
        <v>43417</v>
      </c>
      <c r="C237" s="141" t="s">
        <v>58</v>
      </c>
      <c r="D237" s="141" t="s">
        <v>58</v>
      </c>
      <c r="E237" s="142" t="s">
        <v>2601</v>
      </c>
      <c r="F237" s="166" t="s">
        <v>3625</v>
      </c>
      <c r="G237" s="142" t="s">
        <v>196</v>
      </c>
      <c r="J237" s="84" t="s">
        <v>477</v>
      </c>
      <c r="K237" s="84" t="s">
        <v>975</v>
      </c>
      <c r="L237" s="84" t="str">
        <f>VLOOKUP(K237,[2]Sheet2!A$1:B$65536,2,FALSE)</f>
        <v>规范</v>
      </c>
      <c r="N237" s="165" t="s">
        <v>1257</v>
      </c>
      <c r="Q237" t="str">
        <f>VLOOKUP(N237,人员!A:D,4,FALSE)</f>
        <v>C1</v>
      </c>
      <c r="R237" t="e">
        <f>VLOOKUP(O237,人员!A:D,4,FALSE)</f>
        <v>#N/A</v>
      </c>
      <c r="S237" t="e">
        <f>VLOOKUP(P237,人员!A:D,4,FALSE)</f>
        <v>#N/A</v>
      </c>
      <c r="T237" s="84" t="str">
        <f>VLOOKUP(N237,人员!A:D,2,FALSE)</f>
        <v>机一</v>
      </c>
      <c r="U237" s="84" t="e">
        <f>VLOOKUP(O237,人员!A:D,2,FALSE)</f>
        <v>#N/A</v>
      </c>
      <c r="V237" s="84" t="e">
        <f>VLOOKUP(P237,人员!A:D,2,FALSE)</f>
        <v>#N/A</v>
      </c>
    </row>
    <row r="238" spans="1:22" s="84" customFormat="1" ht="94.2">
      <c r="A238" s="147">
        <v>237</v>
      </c>
      <c r="B238" s="150">
        <v>43417</v>
      </c>
      <c r="C238" s="141" t="s">
        <v>58</v>
      </c>
      <c r="D238" s="141" t="s">
        <v>58</v>
      </c>
      <c r="E238" s="142" t="s">
        <v>2602</v>
      </c>
      <c r="F238" s="166" t="s">
        <v>3624</v>
      </c>
      <c r="G238" s="142" t="s">
        <v>2603</v>
      </c>
      <c r="J238" s="84" t="s">
        <v>477</v>
      </c>
      <c r="K238" s="84" t="s">
        <v>678</v>
      </c>
      <c r="L238" s="84" t="str">
        <f>VLOOKUP(K238,[2]Sheet2!A$1:B$65536,2,FALSE)</f>
        <v>规范</v>
      </c>
      <c r="N238" s="165" t="s">
        <v>1210</v>
      </c>
      <c r="Q238" t="str">
        <f>VLOOKUP(N238,人员!A:D,4,FALSE)</f>
        <v>C4</v>
      </c>
      <c r="R238" t="e">
        <f>VLOOKUP(O238,人员!A:D,4,FALSE)</f>
        <v>#N/A</v>
      </c>
      <c r="S238" t="e">
        <f>VLOOKUP(P238,人员!A:D,4,FALSE)</f>
        <v>#N/A</v>
      </c>
      <c r="T238" s="84" t="str">
        <f>VLOOKUP(N238,人员!A:D,2,FALSE)</f>
        <v>机一</v>
      </c>
      <c r="U238" s="84" t="e">
        <f>VLOOKUP(O238,人员!A:D,2,FALSE)</f>
        <v>#N/A</v>
      </c>
      <c r="V238" s="84" t="e">
        <f>VLOOKUP(P238,人员!A:D,2,FALSE)</f>
        <v>#N/A</v>
      </c>
    </row>
    <row r="239" spans="1:22" s="84" customFormat="1" ht="47.4">
      <c r="A239" s="147">
        <v>238</v>
      </c>
      <c r="B239" s="150">
        <v>43418</v>
      </c>
      <c r="C239" s="141" t="s">
        <v>45</v>
      </c>
      <c r="D239" s="141" t="s">
        <v>45</v>
      </c>
      <c r="E239" s="142" t="s">
        <v>2518</v>
      </c>
      <c r="F239" s="166" t="s">
        <v>3623</v>
      </c>
      <c r="G239" s="142"/>
      <c r="J239" s="84" t="s">
        <v>483</v>
      </c>
      <c r="K239" s="84" t="s">
        <v>2519</v>
      </c>
      <c r="L239" s="84" t="str">
        <f>VLOOKUP(K239,[2]Sheet2!A$1:B$65536,2,FALSE)</f>
        <v>偏差</v>
      </c>
      <c r="N239" s="165" t="s">
        <v>71</v>
      </c>
      <c r="Q239" t="str">
        <f>VLOOKUP(N239,人员!A:D,4,FALSE)</f>
        <v>B3</v>
      </c>
      <c r="R239" t="e">
        <f>VLOOKUP(O239,人员!A:D,4,FALSE)</f>
        <v>#N/A</v>
      </c>
      <c r="S239" t="e">
        <f>VLOOKUP(P239,人员!A:D,4,FALSE)</f>
        <v>#N/A</v>
      </c>
      <c r="T239" s="84" t="str">
        <f>VLOOKUP(N239,人员!A:D,2,FALSE)</f>
        <v>放行</v>
      </c>
      <c r="U239" s="84" t="e">
        <f>VLOOKUP(O239,人员!A:D,2,FALSE)</f>
        <v>#N/A</v>
      </c>
      <c r="V239" s="84" t="e">
        <f>VLOOKUP(P239,人员!A:D,2,FALSE)</f>
        <v>#N/A</v>
      </c>
    </row>
    <row r="240" spans="1:22" s="84" customFormat="1" ht="63">
      <c r="A240" s="147">
        <v>239</v>
      </c>
      <c r="B240" s="150">
        <v>43419</v>
      </c>
      <c r="C240" s="141" t="s">
        <v>10</v>
      </c>
      <c r="D240" s="141" t="s">
        <v>10</v>
      </c>
      <c r="E240" s="142" t="s">
        <v>2422</v>
      </c>
      <c r="F240" s="142" t="s">
        <v>2423</v>
      </c>
      <c r="G240" s="142" t="s">
        <v>2424</v>
      </c>
      <c r="J240" s="84" t="s">
        <v>524</v>
      </c>
      <c r="L240" s="84" t="e">
        <f>VLOOKUP(K240,[2]Sheet2!A$1:B$65536,2,FALSE)</f>
        <v>#N/A</v>
      </c>
      <c r="N240" s="165" t="s">
        <v>3238</v>
      </c>
      <c r="Q240" t="e">
        <f>VLOOKUP(N240,人员!A:D,4,FALSE)</f>
        <v>#N/A</v>
      </c>
      <c r="R240" t="e">
        <f>VLOOKUP(O240,人员!A:D,4,FALSE)</f>
        <v>#N/A</v>
      </c>
      <c r="S240" t="e">
        <f>VLOOKUP(P240,人员!A:D,4,FALSE)</f>
        <v>#N/A</v>
      </c>
      <c r="T240" s="84" t="e">
        <f>VLOOKUP(N240,人员!A:D,2,FALSE)</f>
        <v>#N/A</v>
      </c>
      <c r="U240" s="84" t="e">
        <f>VLOOKUP(O240,人员!A:D,2,FALSE)</f>
        <v>#N/A</v>
      </c>
      <c r="V240" s="84" t="e">
        <f>VLOOKUP(P240,人员!A:D,2,FALSE)</f>
        <v>#N/A</v>
      </c>
    </row>
    <row r="241" spans="1:22" s="84" customFormat="1" ht="31.8">
      <c r="A241" s="147">
        <v>240</v>
      </c>
      <c r="B241" s="150">
        <v>43419</v>
      </c>
      <c r="C241" s="141" t="s">
        <v>10</v>
      </c>
      <c r="D241" s="141" t="s">
        <v>10</v>
      </c>
      <c r="E241" s="142" t="s">
        <v>2425</v>
      </c>
      <c r="F241" s="142" t="s">
        <v>2426</v>
      </c>
      <c r="G241" s="142" t="s">
        <v>2427</v>
      </c>
      <c r="J241" s="84" t="s">
        <v>508</v>
      </c>
      <c r="K241" s="84" t="s">
        <v>693</v>
      </c>
      <c r="L241" s="84" t="str">
        <f>VLOOKUP(K241,[2]Sheet2!A$1:B$65536,2,FALSE)</f>
        <v>偏差</v>
      </c>
      <c r="N241" s="165" t="s">
        <v>3238</v>
      </c>
      <c r="Q241" t="e">
        <f>VLOOKUP(N241,人员!A:D,4,FALSE)</f>
        <v>#N/A</v>
      </c>
      <c r="R241" t="e">
        <f>VLOOKUP(O241,人员!A:D,4,FALSE)</f>
        <v>#N/A</v>
      </c>
      <c r="S241" t="e">
        <f>VLOOKUP(P241,人员!A:D,4,FALSE)</f>
        <v>#N/A</v>
      </c>
      <c r="T241" s="84" t="e">
        <f>VLOOKUP(N241,人员!A:D,2,FALSE)</f>
        <v>#N/A</v>
      </c>
      <c r="U241" s="84" t="e">
        <f>VLOOKUP(O241,人员!A:D,2,FALSE)</f>
        <v>#N/A</v>
      </c>
      <c r="V241" s="84" t="e">
        <f>VLOOKUP(P241,人员!A:D,2,FALSE)</f>
        <v>#N/A</v>
      </c>
    </row>
    <row r="242" spans="1:22" s="84" customFormat="1" ht="31.8">
      <c r="A242" s="147">
        <v>241</v>
      </c>
      <c r="B242" s="150">
        <v>43419</v>
      </c>
      <c r="C242" s="141" t="s">
        <v>10</v>
      </c>
      <c r="D242" s="141" t="s">
        <v>10</v>
      </c>
      <c r="E242" s="142" t="s">
        <v>2428</v>
      </c>
      <c r="F242" s="142" t="s">
        <v>2429</v>
      </c>
      <c r="G242" s="142" t="s">
        <v>2302</v>
      </c>
      <c r="J242" s="84" t="s">
        <v>505</v>
      </c>
      <c r="K242" s="84" t="s">
        <v>687</v>
      </c>
      <c r="L242" s="84" t="str">
        <f>VLOOKUP(K242,[2]Sheet2!A$1:B$65536,2,FALSE)</f>
        <v>偏差</v>
      </c>
      <c r="N242" s="165" t="s">
        <v>3238</v>
      </c>
      <c r="Q242" t="e">
        <f>VLOOKUP(N242,人员!A:D,4,FALSE)</f>
        <v>#N/A</v>
      </c>
      <c r="R242" t="e">
        <f>VLOOKUP(O242,人员!A:D,4,FALSE)</f>
        <v>#N/A</v>
      </c>
      <c r="S242" t="e">
        <f>VLOOKUP(P242,人员!A:D,4,FALSE)</f>
        <v>#N/A</v>
      </c>
      <c r="T242" s="84" t="e">
        <f>VLOOKUP(N242,人员!A:D,2,FALSE)</f>
        <v>#N/A</v>
      </c>
      <c r="U242" s="84" t="e">
        <f>VLOOKUP(O242,人员!A:D,2,FALSE)</f>
        <v>#N/A</v>
      </c>
      <c r="V242" s="84" t="e">
        <f>VLOOKUP(P242,人员!A:D,2,FALSE)</f>
        <v>#N/A</v>
      </c>
    </row>
    <row r="243" spans="1:22" s="84" customFormat="1" ht="31.8">
      <c r="A243" s="147">
        <v>242</v>
      </c>
      <c r="B243" s="150">
        <v>43419</v>
      </c>
      <c r="C243" s="141" t="s">
        <v>10</v>
      </c>
      <c r="D243" s="141" t="s">
        <v>10</v>
      </c>
      <c r="E243" s="142" t="s">
        <v>2430</v>
      </c>
      <c r="F243" s="142" t="s">
        <v>2431</v>
      </c>
      <c r="G243" s="142" t="s">
        <v>2432</v>
      </c>
      <c r="J243" s="84" t="s">
        <v>471</v>
      </c>
      <c r="K243" s="84" t="s">
        <v>449</v>
      </c>
      <c r="L243" s="84" t="str">
        <f>VLOOKUP(K243,[2]Sheet2!A$1:B$65536,2,FALSE)</f>
        <v>偏差</v>
      </c>
      <c r="N243" s="165" t="s">
        <v>3238</v>
      </c>
      <c r="Q243" t="e">
        <f>VLOOKUP(N243,人员!A:D,4,FALSE)</f>
        <v>#N/A</v>
      </c>
      <c r="R243" t="e">
        <f>VLOOKUP(O243,人员!A:D,4,FALSE)</f>
        <v>#N/A</v>
      </c>
      <c r="S243" t="e">
        <f>VLOOKUP(P243,人员!A:D,4,FALSE)</f>
        <v>#N/A</v>
      </c>
      <c r="T243" s="84" t="e">
        <f>VLOOKUP(N243,人员!A:D,2,FALSE)</f>
        <v>#N/A</v>
      </c>
      <c r="U243" s="84" t="e">
        <f>VLOOKUP(O243,人员!A:D,2,FALSE)</f>
        <v>#N/A</v>
      </c>
      <c r="V243" s="84" t="e">
        <f>VLOOKUP(P243,人员!A:D,2,FALSE)</f>
        <v>#N/A</v>
      </c>
    </row>
    <row r="244" spans="1:22" s="84" customFormat="1" ht="31.8">
      <c r="A244" s="147">
        <v>243</v>
      </c>
      <c r="B244" s="150">
        <v>43419</v>
      </c>
      <c r="C244" s="141" t="s">
        <v>10</v>
      </c>
      <c r="D244" s="141" t="s">
        <v>10</v>
      </c>
      <c r="E244" s="142" t="s">
        <v>2433</v>
      </c>
      <c r="F244" s="142" t="s">
        <v>2434</v>
      </c>
      <c r="G244" s="142" t="s">
        <v>2435</v>
      </c>
      <c r="J244" s="84" t="s">
        <v>671</v>
      </c>
      <c r="K244" s="84" t="s">
        <v>672</v>
      </c>
      <c r="L244" s="84" t="str">
        <f>VLOOKUP(K244,[2]Sheet2!A$1:B$65536,2,FALSE)</f>
        <v>偏差</v>
      </c>
      <c r="N244" s="165" t="s">
        <v>3238</v>
      </c>
      <c r="Q244" t="e">
        <f>VLOOKUP(N244,人员!A:D,4,FALSE)</f>
        <v>#N/A</v>
      </c>
      <c r="R244" t="e">
        <f>VLOOKUP(O244,人员!A:D,4,FALSE)</f>
        <v>#N/A</v>
      </c>
      <c r="S244" t="e">
        <f>VLOOKUP(P244,人员!A:D,4,FALSE)</f>
        <v>#N/A</v>
      </c>
      <c r="T244" s="84" t="e">
        <f>VLOOKUP(N244,人员!A:D,2,FALSE)</f>
        <v>#N/A</v>
      </c>
      <c r="U244" s="84" t="e">
        <f>VLOOKUP(O244,人员!A:D,2,FALSE)</f>
        <v>#N/A</v>
      </c>
      <c r="V244" s="84" t="e">
        <f>VLOOKUP(P244,人员!A:D,2,FALSE)</f>
        <v>#N/A</v>
      </c>
    </row>
    <row r="245" spans="1:22" s="84" customFormat="1" ht="31.8">
      <c r="A245" s="147">
        <v>244</v>
      </c>
      <c r="B245" s="150">
        <v>43419</v>
      </c>
      <c r="C245" s="141" t="s">
        <v>10</v>
      </c>
      <c r="D245" s="141" t="s">
        <v>10</v>
      </c>
      <c r="E245" s="142" t="s">
        <v>2436</v>
      </c>
      <c r="F245" s="142" t="s">
        <v>2437</v>
      </c>
      <c r="G245" s="142" t="s">
        <v>13</v>
      </c>
      <c r="J245" s="84" t="s">
        <v>524</v>
      </c>
      <c r="L245" s="84" t="e">
        <f>VLOOKUP(K245,[2]Sheet2!A$1:B$65536,2,FALSE)</f>
        <v>#N/A</v>
      </c>
      <c r="N245" s="165" t="s">
        <v>3171</v>
      </c>
      <c r="Q245" t="e">
        <f>VLOOKUP(N245,人员!A:D,4,FALSE)</f>
        <v>#N/A</v>
      </c>
      <c r="R245" t="e">
        <f>VLOOKUP(O245,人员!A:D,4,FALSE)</f>
        <v>#N/A</v>
      </c>
      <c r="S245" t="e">
        <f>VLOOKUP(P245,人员!A:D,4,FALSE)</f>
        <v>#N/A</v>
      </c>
      <c r="T245" s="84" t="e">
        <f>VLOOKUP(N245,人员!A:D,2,FALSE)</f>
        <v>#N/A</v>
      </c>
      <c r="U245" s="84" t="e">
        <f>VLOOKUP(O245,人员!A:D,2,FALSE)</f>
        <v>#N/A</v>
      </c>
      <c r="V245" s="84" t="e">
        <f>VLOOKUP(P245,人员!A:D,2,FALSE)</f>
        <v>#N/A</v>
      </c>
    </row>
    <row r="246" spans="1:22" s="84" customFormat="1" ht="47.4">
      <c r="A246" s="147">
        <v>245</v>
      </c>
      <c r="B246" s="150">
        <v>43419</v>
      </c>
      <c r="C246" s="141" t="s">
        <v>10</v>
      </c>
      <c r="D246" s="141" t="s">
        <v>10</v>
      </c>
      <c r="E246" s="142" t="s">
        <v>2438</v>
      </c>
      <c r="F246" s="142" t="s">
        <v>2439</v>
      </c>
      <c r="G246" s="142" t="s">
        <v>1802</v>
      </c>
      <c r="J246" s="84" t="s">
        <v>470</v>
      </c>
      <c r="K246" s="84" t="s">
        <v>687</v>
      </c>
      <c r="L246" s="84" t="str">
        <f>VLOOKUP(K246,[2]Sheet2!A$1:B$65536,2,FALSE)</f>
        <v>偏差</v>
      </c>
      <c r="N246" s="165" t="s">
        <v>3238</v>
      </c>
      <c r="Q246" t="e">
        <f>VLOOKUP(N246,人员!A:D,4,FALSE)</f>
        <v>#N/A</v>
      </c>
      <c r="R246" t="e">
        <f>VLOOKUP(O246,人员!A:D,4,FALSE)</f>
        <v>#N/A</v>
      </c>
      <c r="S246" t="e">
        <f>VLOOKUP(P246,人员!A:D,4,FALSE)</f>
        <v>#N/A</v>
      </c>
      <c r="T246" s="84" t="e">
        <f>VLOOKUP(N246,人员!A:D,2,FALSE)</f>
        <v>#N/A</v>
      </c>
      <c r="U246" s="84" t="e">
        <f>VLOOKUP(O246,人员!A:D,2,FALSE)</f>
        <v>#N/A</v>
      </c>
      <c r="V246" s="84" t="e">
        <f>VLOOKUP(P246,人员!A:D,2,FALSE)</f>
        <v>#N/A</v>
      </c>
    </row>
    <row r="247" spans="1:22" s="84" customFormat="1" ht="31.8">
      <c r="A247" s="147">
        <v>246</v>
      </c>
      <c r="B247" s="150">
        <v>43419</v>
      </c>
      <c r="C247" s="141" t="s">
        <v>10</v>
      </c>
      <c r="D247" s="141" t="s">
        <v>10</v>
      </c>
      <c r="E247" s="142" t="s">
        <v>2440</v>
      </c>
      <c r="F247" s="142" t="s">
        <v>2441</v>
      </c>
      <c r="G247" s="142" t="s">
        <v>13</v>
      </c>
      <c r="J247" s="84" t="s">
        <v>524</v>
      </c>
      <c r="L247" s="84" t="e">
        <f>VLOOKUP(K247,[2]Sheet2!A$1:B$65536,2,FALSE)</f>
        <v>#N/A</v>
      </c>
      <c r="N247" s="165" t="s">
        <v>3171</v>
      </c>
      <c r="Q247" t="e">
        <f>VLOOKUP(N247,人员!A:D,4,FALSE)</f>
        <v>#N/A</v>
      </c>
      <c r="R247" t="e">
        <f>VLOOKUP(O247,人员!A:D,4,FALSE)</f>
        <v>#N/A</v>
      </c>
      <c r="S247" t="e">
        <f>VLOOKUP(P247,人员!A:D,4,FALSE)</f>
        <v>#N/A</v>
      </c>
      <c r="T247" s="84" t="e">
        <f>VLOOKUP(N247,人员!A:D,2,FALSE)</f>
        <v>#N/A</v>
      </c>
      <c r="U247" s="84" t="e">
        <f>VLOOKUP(O247,人员!A:D,2,FALSE)</f>
        <v>#N/A</v>
      </c>
      <c r="V247" s="84" t="e">
        <f>VLOOKUP(P247,人员!A:D,2,FALSE)</f>
        <v>#N/A</v>
      </c>
    </row>
    <row r="248" spans="1:22" s="84" customFormat="1" ht="47.4">
      <c r="A248" s="147">
        <v>247</v>
      </c>
      <c r="B248" s="150">
        <v>43419</v>
      </c>
      <c r="C248" s="141" t="s">
        <v>10</v>
      </c>
      <c r="D248" s="141" t="s">
        <v>10</v>
      </c>
      <c r="E248" s="142" t="s">
        <v>2442</v>
      </c>
      <c r="F248" s="142" t="s">
        <v>2443</v>
      </c>
      <c r="G248" s="142" t="s">
        <v>2444</v>
      </c>
      <c r="J248" s="84" t="s">
        <v>459</v>
      </c>
      <c r="K248" s="84" t="s">
        <v>461</v>
      </c>
      <c r="L248" s="84" t="str">
        <f>VLOOKUP(K248,[2]Sheet2!A$1:B$65536,2,FALSE)</f>
        <v>偏差</v>
      </c>
      <c r="N248" s="165" t="s">
        <v>3238</v>
      </c>
      <c r="Q248" t="e">
        <f>VLOOKUP(N248,人员!A:D,4,FALSE)</f>
        <v>#N/A</v>
      </c>
      <c r="R248" t="e">
        <f>VLOOKUP(O248,人员!A:D,4,FALSE)</f>
        <v>#N/A</v>
      </c>
      <c r="S248" t="e">
        <f>VLOOKUP(P248,人员!A:D,4,FALSE)</f>
        <v>#N/A</v>
      </c>
      <c r="T248" s="84" t="e">
        <f>VLOOKUP(N248,人员!A:D,2,FALSE)</f>
        <v>#N/A</v>
      </c>
      <c r="U248" s="84" t="e">
        <f>VLOOKUP(O248,人员!A:D,2,FALSE)</f>
        <v>#N/A</v>
      </c>
      <c r="V248" s="84" t="e">
        <f>VLOOKUP(P248,人员!A:D,2,FALSE)</f>
        <v>#N/A</v>
      </c>
    </row>
    <row r="249" spans="1:22" s="84" customFormat="1" ht="16.2">
      <c r="A249" s="147">
        <v>248</v>
      </c>
      <c r="B249" s="150">
        <v>43419</v>
      </c>
      <c r="C249" s="141" t="s">
        <v>10</v>
      </c>
      <c r="D249" s="141" t="s">
        <v>10</v>
      </c>
      <c r="E249" s="142" t="s">
        <v>2445</v>
      </c>
      <c r="F249" s="142" t="s">
        <v>2446</v>
      </c>
      <c r="G249" s="142" t="s">
        <v>1802</v>
      </c>
      <c r="J249" s="84" t="s">
        <v>491</v>
      </c>
      <c r="K249" s="84" t="s">
        <v>2447</v>
      </c>
      <c r="L249" s="84" t="str">
        <f>VLOOKUP(K249,[2]Sheet2!A$1:B$65536,2,FALSE)</f>
        <v>规范</v>
      </c>
      <c r="N249" s="165" t="s">
        <v>3238</v>
      </c>
      <c r="Q249" t="e">
        <f>VLOOKUP(N249,人员!A:D,4,FALSE)</f>
        <v>#N/A</v>
      </c>
      <c r="R249" t="e">
        <f>VLOOKUP(O249,人员!A:D,4,FALSE)</f>
        <v>#N/A</v>
      </c>
      <c r="S249" t="e">
        <f>VLOOKUP(P249,人员!A:D,4,FALSE)</f>
        <v>#N/A</v>
      </c>
      <c r="T249" s="84" t="e">
        <f>VLOOKUP(N249,人员!A:D,2,FALSE)</f>
        <v>#N/A</v>
      </c>
      <c r="U249" s="84" t="e">
        <f>VLOOKUP(O249,人员!A:D,2,FALSE)</f>
        <v>#N/A</v>
      </c>
      <c r="V249" s="84" t="e">
        <f>VLOOKUP(P249,人员!A:D,2,FALSE)</f>
        <v>#N/A</v>
      </c>
    </row>
    <row r="250" spans="1:22" s="84" customFormat="1" ht="63">
      <c r="A250" s="147">
        <v>249</v>
      </c>
      <c r="B250" s="150">
        <v>43419</v>
      </c>
      <c r="C250" s="141" t="s">
        <v>10</v>
      </c>
      <c r="D250" s="141" t="s">
        <v>10</v>
      </c>
      <c r="E250" s="142" t="s">
        <v>2448</v>
      </c>
      <c r="F250" s="142" t="s">
        <v>2449</v>
      </c>
      <c r="G250" s="142" t="s">
        <v>2450</v>
      </c>
      <c r="J250" s="84" t="s">
        <v>524</v>
      </c>
      <c r="L250" s="84" t="e">
        <f>VLOOKUP(K250,[2]Sheet2!A$1:B$65536,2,FALSE)</f>
        <v>#N/A</v>
      </c>
      <c r="N250" s="165" t="s">
        <v>3171</v>
      </c>
      <c r="Q250" t="e">
        <f>VLOOKUP(N250,人员!A:D,4,FALSE)</f>
        <v>#N/A</v>
      </c>
      <c r="R250" t="e">
        <f>VLOOKUP(O250,人员!A:D,4,FALSE)</f>
        <v>#N/A</v>
      </c>
      <c r="S250" t="e">
        <f>VLOOKUP(P250,人员!A:D,4,FALSE)</f>
        <v>#N/A</v>
      </c>
      <c r="T250" s="84" t="e">
        <f>VLOOKUP(N250,人员!A:D,2,FALSE)</f>
        <v>#N/A</v>
      </c>
      <c r="U250" s="84" t="e">
        <f>VLOOKUP(O250,人员!A:D,2,FALSE)</f>
        <v>#N/A</v>
      </c>
      <c r="V250" s="84" t="e">
        <f>VLOOKUP(P250,人员!A:D,2,FALSE)</f>
        <v>#N/A</v>
      </c>
    </row>
    <row r="251" spans="1:22" s="84" customFormat="1" ht="47.4">
      <c r="A251" s="147">
        <v>250</v>
      </c>
      <c r="B251" s="150">
        <v>43419</v>
      </c>
      <c r="C251" s="141" t="s">
        <v>10</v>
      </c>
      <c r="D251" s="141" t="s">
        <v>10</v>
      </c>
      <c r="E251" s="142" t="s">
        <v>2451</v>
      </c>
      <c r="F251" s="142" t="s">
        <v>2452</v>
      </c>
      <c r="G251" s="142" t="s">
        <v>13</v>
      </c>
      <c r="J251" s="84" t="s">
        <v>524</v>
      </c>
      <c r="L251" s="84" t="e">
        <f>VLOOKUP(K251,[2]Sheet2!A$1:B$65536,2,FALSE)</f>
        <v>#N/A</v>
      </c>
      <c r="N251" s="165" t="s">
        <v>3171</v>
      </c>
      <c r="Q251" t="e">
        <f>VLOOKUP(N251,人员!A:D,4,FALSE)</f>
        <v>#N/A</v>
      </c>
      <c r="R251" t="e">
        <f>VLOOKUP(O251,人员!A:D,4,FALSE)</f>
        <v>#N/A</v>
      </c>
      <c r="S251" t="e">
        <f>VLOOKUP(P251,人员!A:D,4,FALSE)</f>
        <v>#N/A</v>
      </c>
      <c r="T251" s="84" t="e">
        <f>VLOOKUP(N251,人员!A:D,2,FALSE)</f>
        <v>#N/A</v>
      </c>
      <c r="U251" s="84" t="e">
        <f>VLOOKUP(O251,人员!A:D,2,FALSE)</f>
        <v>#N/A</v>
      </c>
      <c r="V251" s="84" t="e">
        <f>VLOOKUP(P251,人员!A:D,2,FALSE)</f>
        <v>#N/A</v>
      </c>
    </row>
    <row r="252" spans="1:22" s="84" customFormat="1" ht="47.4">
      <c r="A252" s="147">
        <v>251</v>
      </c>
      <c r="B252" s="150">
        <v>43419</v>
      </c>
      <c r="C252" s="141" t="s">
        <v>10</v>
      </c>
      <c r="D252" s="141" t="s">
        <v>10</v>
      </c>
      <c r="E252" s="142" t="s">
        <v>2453</v>
      </c>
      <c r="F252" s="142" t="s">
        <v>2454</v>
      </c>
      <c r="G252" s="142" t="s">
        <v>13</v>
      </c>
      <c r="J252" s="84" t="s">
        <v>524</v>
      </c>
      <c r="L252" s="84" t="e">
        <f>VLOOKUP(K252,[2]Sheet2!A$1:B$65536,2,FALSE)</f>
        <v>#N/A</v>
      </c>
      <c r="N252" s="165" t="s">
        <v>3171</v>
      </c>
      <c r="Q252" t="e">
        <f>VLOOKUP(N252,人员!A:D,4,FALSE)</f>
        <v>#N/A</v>
      </c>
      <c r="R252" t="e">
        <f>VLOOKUP(O252,人员!A:D,4,FALSE)</f>
        <v>#N/A</v>
      </c>
      <c r="S252" t="e">
        <f>VLOOKUP(P252,人员!A:D,4,FALSE)</f>
        <v>#N/A</v>
      </c>
      <c r="T252" s="84" t="e">
        <f>VLOOKUP(N252,人员!A:D,2,FALSE)</f>
        <v>#N/A</v>
      </c>
      <c r="U252" s="84" t="e">
        <f>VLOOKUP(O252,人员!A:D,2,FALSE)</f>
        <v>#N/A</v>
      </c>
      <c r="V252" s="84" t="e">
        <f>VLOOKUP(P252,人员!A:D,2,FALSE)</f>
        <v>#N/A</v>
      </c>
    </row>
    <row r="253" spans="1:22" s="84" customFormat="1" ht="31.8">
      <c r="A253" s="147">
        <v>252</v>
      </c>
      <c r="B253" s="150">
        <v>43419</v>
      </c>
      <c r="C253" s="141" t="s">
        <v>10</v>
      </c>
      <c r="D253" s="141" t="s">
        <v>10</v>
      </c>
      <c r="E253" s="142" t="s">
        <v>2455</v>
      </c>
      <c r="F253" s="142" t="s">
        <v>2456</v>
      </c>
      <c r="G253" s="142" t="s">
        <v>2457</v>
      </c>
      <c r="J253" s="84" t="s">
        <v>524</v>
      </c>
      <c r="L253" s="84" t="e">
        <f>VLOOKUP(K253,[2]Sheet2!A$1:B$65536,2,FALSE)</f>
        <v>#N/A</v>
      </c>
      <c r="N253" s="165" t="s">
        <v>3171</v>
      </c>
      <c r="Q253" t="e">
        <f>VLOOKUP(N253,人员!A:D,4,FALSE)</f>
        <v>#N/A</v>
      </c>
      <c r="R253" t="e">
        <f>VLOOKUP(O253,人员!A:D,4,FALSE)</f>
        <v>#N/A</v>
      </c>
      <c r="S253" t="e">
        <f>VLOOKUP(P253,人员!A:D,4,FALSE)</f>
        <v>#N/A</v>
      </c>
      <c r="T253" s="84" t="e">
        <f>VLOOKUP(N253,人员!A:D,2,FALSE)</f>
        <v>#N/A</v>
      </c>
      <c r="U253" s="84" t="e">
        <f>VLOOKUP(O253,人员!A:D,2,FALSE)</f>
        <v>#N/A</v>
      </c>
      <c r="V253" s="84" t="e">
        <f>VLOOKUP(P253,人员!A:D,2,FALSE)</f>
        <v>#N/A</v>
      </c>
    </row>
    <row r="254" spans="1:22" s="84" customFormat="1" ht="31.8">
      <c r="A254" s="147">
        <v>253</v>
      </c>
      <c r="B254" s="150">
        <v>43419</v>
      </c>
      <c r="C254" s="141" t="s">
        <v>10</v>
      </c>
      <c r="D254" s="141" t="s">
        <v>10</v>
      </c>
      <c r="E254" s="142" t="s">
        <v>2458</v>
      </c>
      <c r="F254" s="142" t="s">
        <v>2459</v>
      </c>
      <c r="G254" s="142" t="s">
        <v>1802</v>
      </c>
      <c r="J254" s="84" t="s">
        <v>676</v>
      </c>
      <c r="K254" s="84" t="s">
        <v>677</v>
      </c>
      <c r="L254" s="84" t="str">
        <f>VLOOKUP(K254,[2]Sheet2!A$1:B$65536,2,FALSE)</f>
        <v>偏差</v>
      </c>
      <c r="N254" s="165" t="s">
        <v>3238</v>
      </c>
      <c r="Q254" t="e">
        <f>VLOOKUP(N254,人员!A:D,4,FALSE)</f>
        <v>#N/A</v>
      </c>
      <c r="R254" t="e">
        <f>VLOOKUP(O254,人员!A:D,4,FALSE)</f>
        <v>#N/A</v>
      </c>
      <c r="S254" t="e">
        <f>VLOOKUP(P254,人员!A:D,4,FALSE)</f>
        <v>#N/A</v>
      </c>
      <c r="T254" s="84" t="e">
        <f>VLOOKUP(N254,人员!A:D,2,FALSE)</f>
        <v>#N/A</v>
      </c>
      <c r="U254" s="84" t="e">
        <f>VLOOKUP(O254,人员!A:D,2,FALSE)</f>
        <v>#N/A</v>
      </c>
      <c r="V254" s="84" t="e">
        <f>VLOOKUP(P254,人员!A:D,2,FALSE)</f>
        <v>#N/A</v>
      </c>
    </row>
    <row r="255" spans="1:22" s="84" customFormat="1" ht="31.8">
      <c r="A255" s="147">
        <v>254</v>
      </c>
      <c r="B255" s="150">
        <v>43419</v>
      </c>
      <c r="C255" s="141" t="s">
        <v>10</v>
      </c>
      <c r="D255" s="141" t="s">
        <v>10</v>
      </c>
      <c r="E255" s="142" t="s">
        <v>2460</v>
      </c>
      <c r="F255" s="142" t="s">
        <v>2461</v>
      </c>
      <c r="G255" s="142" t="s">
        <v>2302</v>
      </c>
      <c r="J255" s="84" t="s">
        <v>522</v>
      </c>
      <c r="K255" s="84" t="s">
        <v>688</v>
      </c>
      <c r="L255" s="84" t="str">
        <f>VLOOKUP(K255,[2]Sheet2!A$1:B$65536,2,FALSE)</f>
        <v>规范</v>
      </c>
      <c r="N255" s="165" t="s">
        <v>3238</v>
      </c>
      <c r="Q255" t="e">
        <f>VLOOKUP(N255,人员!A:D,4,FALSE)</f>
        <v>#N/A</v>
      </c>
      <c r="R255" t="e">
        <f>VLOOKUP(O255,人员!A:D,4,FALSE)</f>
        <v>#N/A</v>
      </c>
      <c r="S255" t="e">
        <f>VLOOKUP(P255,人员!A:D,4,FALSE)</f>
        <v>#N/A</v>
      </c>
      <c r="T255" s="84" t="e">
        <f>VLOOKUP(N255,人员!A:D,2,FALSE)</f>
        <v>#N/A</v>
      </c>
      <c r="U255" s="84" t="e">
        <f>VLOOKUP(O255,人员!A:D,2,FALSE)</f>
        <v>#N/A</v>
      </c>
      <c r="V255" s="84" t="e">
        <f>VLOOKUP(P255,人员!A:D,2,FALSE)</f>
        <v>#N/A</v>
      </c>
    </row>
    <row r="256" spans="1:22" s="84" customFormat="1" ht="49.8" customHeight="1">
      <c r="A256" s="147">
        <v>255</v>
      </c>
      <c r="B256" s="150">
        <v>43419</v>
      </c>
      <c r="C256" s="141" t="s">
        <v>10</v>
      </c>
      <c r="D256" s="141" t="s">
        <v>10</v>
      </c>
      <c r="E256" s="142" t="s">
        <v>2462</v>
      </c>
      <c r="F256" s="142" t="s">
        <v>2463</v>
      </c>
      <c r="G256" s="142" t="s">
        <v>2464</v>
      </c>
      <c r="J256" s="84" t="s">
        <v>522</v>
      </c>
      <c r="K256" s="84" t="s">
        <v>688</v>
      </c>
      <c r="L256" s="84" t="str">
        <f>VLOOKUP(K256,[2]Sheet2!A$1:B$65536,2,FALSE)</f>
        <v>规范</v>
      </c>
      <c r="N256" s="165" t="s">
        <v>3238</v>
      </c>
      <c r="Q256" t="e">
        <f>VLOOKUP(N256,人员!A:D,4,FALSE)</f>
        <v>#N/A</v>
      </c>
      <c r="R256" t="e">
        <f>VLOOKUP(O256,人员!A:D,4,FALSE)</f>
        <v>#N/A</v>
      </c>
      <c r="S256" t="e">
        <f>VLOOKUP(P256,人员!A:D,4,FALSE)</f>
        <v>#N/A</v>
      </c>
      <c r="T256" s="84" t="e">
        <f>VLOOKUP(N256,人员!A:D,2,FALSE)</f>
        <v>#N/A</v>
      </c>
      <c r="U256" s="84" t="e">
        <f>VLOOKUP(O256,人员!A:D,2,FALSE)</f>
        <v>#N/A</v>
      </c>
      <c r="V256" s="84" t="e">
        <f>VLOOKUP(P256,人员!A:D,2,FALSE)</f>
        <v>#N/A</v>
      </c>
    </row>
    <row r="257" spans="1:22" s="84" customFormat="1" ht="31.8">
      <c r="A257" s="147">
        <v>256</v>
      </c>
      <c r="B257" s="150">
        <v>43419</v>
      </c>
      <c r="C257" s="141" t="s">
        <v>10</v>
      </c>
      <c r="D257" s="141" t="s">
        <v>10</v>
      </c>
      <c r="E257" s="142" t="s">
        <v>2465</v>
      </c>
      <c r="F257" s="142" t="s">
        <v>2466</v>
      </c>
      <c r="G257" s="142" t="s">
        <v>2464</v>
      </c>
      <c r="J257" s="84" t="s">
        <v>513</v>
      </c>
      <c r="K257" s="84" t="s">
        <v>681</v>
      </c>
      <c r="L257" s="84" t="str">
        <f>VLOOKUP(K257,[2]Sheet2!A$1:B$65536,2,FALSE)</f>
        <v>偏差</v>
      </c>
      <c r="N257" s="165" t="s">
        <v>3238</v>
      </c>
      <c r="Q257" t="e">
        <f>VLOOKUP(N257,人员!A:D,4,FALSE)</f>
        <v>#N/A</v>
      </c>
      <c r="R257" t="e">
        <f>VLOOKUP(O257,人员!A:D,4,FALSE)</f>
        <v>#N/A</v>
      </c>
      <c r="S257" t="e">
        <f>VLOOKUP(P257,人员!A:D,4,FALSE)</f>
        <v>#N/A</v>
      </c>
      <c r="T257" s="84" t="e">
        <f>VLOOKUP(N257,人员!A:D,2,FALSE)</f>
        <v>#N/A</v>
      </c>
      <c r="U257" s="84" t="e">
        <f>VLOOKUP(O257,人员!A:D,2,FALSE)</f>
        <v>#N/A</v>
      </c>
      <c r="V257" s="84" t="e">
        <f>VLOOKUP(P257,人员!A:D,2,FALSE)</f>
        <v>#N/A</v>
      </c>
    </row>
    <row r="258" spans="1:22" s="84" customFormat="1" ht="47.4">
      <c r="A258" s="147">
        <v>257</v>
      </c>
      <c r="B258" s="150">
        <v>43419</v>
      </c>
      <c r="C258" s="141" t="s">
        <v>10</v>
      </c>
      <c r="D258" s="141" t="s">
        <v>10</v>
      </c>
      <c r="E258" s="142" t="s">
        <v>2467</v>
      </c>
      <c r="F258" s="142" t="s">
        <v>2468</v>
      </c>
      <c r="G258" s="142" t="s">
        <v>2469</v>
      </c>
      <c r="J258" s="84" t="s">
        <v>524</v>
      </c>
      <c r="L258" s="84" t="e">
        <f>VLOOKUP(K258,[2]Sheet2!A$1:B$65536,2,FALSE)</f>
        <v>#N/A</v>
      </c>
      <c r="N258" s="165" t="s">
        <v>3238</v>
      </c>
      <c r="Q258" t="e">
        <f>VLOOKUP(N258,人员!A:D,4,FALSE)</f>
        <v>#N/A</v>
      </c>
      <c r="R258" t="e">
        <f>VLOOKUP(O258,人员!A:D,4,FALSE)</f>
        <v>#N/A</v>
      </c>
      <c r="S258" t="e">
        <f>VLOOKUP(P258,人员!A:D,4,FALSE)</f>
        <v>#N/A</v>
      </c>
      <c r="T258" s="84" t="e">
        <f>VLOOKUP(N258,人员!A:D,2,FALSE)</f>
        <v>#N/A</v>
      </c>
      <c r="U258" s="84" t="e">
        <f>VLOOKUP(O258,人员!A:D,2,FALSE)</f>
        <v>#N/A</v>
      </c>
      <c r="V258" s="84" t="e">
        <f>VLOOKUP(P258,人员!A:D,2,FALSE)</f>
        <v>#N/A</v>
      </c>
    </row>
    <row r="259" spans="1:22" s="84" customFormat="1" ht="47.4">
      <c r="A259" s="147">
        <v>258</v>
      </c>
      <c r="B259" s="150">
        <v>43419</v>
      </c>
      <c r="C259" s="141" t="s">
        <v>10</v>
      </c>
      <c r="D259" s="141" t="s">
        <v>10</v>
      </c>
      <c r="E259" s="142" t="s">
        <v>2470</v>
      </c>
      <c r="F259" s="166" t="s">
        <v>3608</v>
      </c>
      <c r="G259" s="142" t="s">
        <v>2471</v>
      </c>
      <c r="J259" s="84" t="s">
        <v>459</v>
      </c>
      <c r="K259" s="84" t="s">
        <v>972</v>
      </c>
      <c r="L259" s="84" t="str">
        <f>VLOOKUP(K259,[2]Sheet2!A$1:B$65536,2,FALSE)</f>
        <v>偏差</v>
      </c>
      <c r="N259" s="165" t="s">
        <v>3238</v>
      </c>
      <c r="Q259" t="e">
        <f>VLOOKUP(N259,人员!A:D,4,FALSE)</f>
        <v>#N/A</v>
      </c>
      <c r="R259" t="e">
        <f>VLOOKUP(O259,人员!A:D,4,FALSE)</f>
        <v>#N/A</v>
      </c>
      <c r="S259" t="e">
        <f>VLOOKUP(P259,人员!A:D,4,FALSE)</f>
        <v>#N/A</v>
      </c>
      <c r="T259" s="84" t="e">
        <f>VLOOKUP(N259,人员!A:D,2,FALSE)</f>
        <v>#N/A</v>
      </c>
      <c r="U259" s="84" t="e">
        <f>VLOOKUP(O259,人员!A:D,2,FALSE)</f>
        <v>#N/A</v>
      </c>
      <c r="V259" s="84" t="e">
        <f>VLOOKUP(P259,人员!A:D,2,FALSE)</f>
        <v>#N/A</v>
      </c>
    </row>
    <row r="260" spans="1:22" s="84" customFormat="1" ht="31.8">
      <c r="A260" s="147">
        <v>259</v>
      </c>
      <c r="B260" s="150">
        <v>43419</v>
      </c>
      <c r="C260" s="141" t="s">
        <v>146</v>
      </c>
      <c r="D260" s="141" t="s">
        <v>146</v>
      </c>
      <c r="E260" s="142" t="s">
        <v>2659</v>
      </c>
      <c r="F260" s="166" t="s">
        <v>3607</v>
      </c>
      <c r="G260" s="142" t="s">
        <v>2660</v>
      </c>
      <c r="J260" s="84" t="s">
        <v>524</v>
      </c>
      <c r="L260" s="84" t="e">
        <f>VLOOKUP(K260,[2]Sheet2!A$1:B$65536,2,FALSE)</f>
        <v>#N/A</v>
      </c>
      <c r="N260" s="165" t="s">
        <v>1482</v>
      </c>
      <c r="Q260" t="e">
        <f>VLOOKUP(N260,人员!A:D,4,FALSE)</f>
        <v>#N/A</v>
      </c>
      <c r="R260" t="e">
        <f>VLOOKUP(O260,人员!A:D,4,FALSE)</f>
        <v>#N/A</v>
      </c>
      <c r="S260" t="e">
        <f>VLOOKUP(P260,人员!A:D,4,FALSE)</f>
        <v>#N/A</v>
      </c>
      <c r="T260" s="84" t="e">
        <f>VLOOKUP(N260,人员!A:D,2,FALSE)</f>
        <v>#N/A</v>
      </c>
      <c r="U260" s="84" t="e">
        <f>VLOOKUP(O260,人员!A:D,2,FALSE)</f>
        <v>#N/A</v>
      </c>
      <c r="V260" s="84" t="e">
        <f>VLOOKUP(P260,人员!A:D,2,FALSE)</f>
        <v>#N/A</v>
      </c>
    </row>
    <row r="261" spans="1:22" s="84" customFormat="1" ht="31.8">
      <c r="A261" s="147">
        <v>260</v>
      </c>
      <c r="B261" s="150">
        <v>43419</v>
      </c>
      <c r="C261" s="141" t="s">
        <v>146</v>
      </c>
      <c r="D261" s="141" t="s">
        <v>146</v>
      </c>
      <c r="E261" s="142" t="s">
        <v>2661</v>
      </c>
      <c r="F261" s="166" t="s">
        <v>3606</v>
      </c>
      <c r="G261" s="142" t="s">
        <v>2662</v>
      </c>
      <c r="J261" s="84" t="s">
        <v>493</v>
      </c>
      <c r="K261" s="84" t="s">
        <v>2070</v>
      </c>
      <c r="L261" s="84" t="str">
        <f>VLOOKUP(K261,[2]Sheet2!A$1:B$65536,2,FALSE)</f>
        <v>偏差</v>
      </c>
      <c r="N261" s="165" t="s">
        <v>1396</v>
      </c>
      <c r="Q261" t="str">
        <f>VLOOKUP(N261,人员!A:D,4,FALSE)</f>
        <v>D5</v>
      </c>
      <c r="R261" t="e">
        <f>VLOOKUP(O261,人员!A:D,4,FALSE)</f>
        <v>#N/A</v>
      </c>
      <c r="S261" t="e">
        <f>VLOOKUP(P261,人员!A:D,4,FALSE)</f>
        <v>#N/A</v>
      </c>
      <c r="T261" s="84" t="str">
        <f>VLOOKUP(N261,人员!A:D,2,FALSE)</f>
        <v>机一</v>
      </c>
      <c r="U261" s="84" t="e">
        <f>VLOOKUP(O261,人员!A:D,2,FALSE)</f>
        <v>#N/A</v>
      </c>
      <c r="V261" s="84" t="e">
        <f>VLOOKUP(P261,人员!A:D,2,FALSE)</f>
        <v>#N/A</v>
      </c>
    </row>
    <row r="262" spans="1:22" s="84" customFormat="1" ht="31.8">
      <c r="A262" s="147">
        <v>261</v>
      </c>
      <c r="B262" s="150">
        <v>43419</v>
      </c>
      <c r="C262" s="141" t="s">
        <v>146</v>
      </c>
      <c r="D262" s="141" t="s">
        <v>146</v>
      </c>
      <c r="E262" s="142" t="s">
        <v>2663</v>
      </c>
      <c r="F262" s="166" t="s">
        <v>3605</v>
      </c>
      <c r="G262" s="142" t="s">
        <v>2664</v>
      </c>
      <c r="J262" s="84" t="s">
        <v>518</v>
      </c>
      <c r="K262" s="84" t="s">
        <v>692</v>
      </c>
      <c r="L262" s="84" t="str">
        <f>VLOOKUP(K262,[2]Sheet2!A$1:B$65536,2,FALSE)</f>
        <v>偏差</v>
      </c>
      <c r="N262" s="165" t="s">
        <v>1519</v>
      </c>
      <c r="Q262" t="str">
        <f>VLOOKUP(N262,人员!A:D,4,FALSE)</f>
        <v>D3</v>
      </c>
      <c r="R262" t="e">
        <f>VLOOKUP(O262,人员!A:D,4,FALSE)</f>
        <v>#N/A</v>
      </c>
      <c r="S262" t="e">
        <f>VLOOKUP(P262,人员!A:D,4,FALSE)</f>
        <v>#N/A</v>
      </c>
      <c r="T262" s="84" t="str">
        <f>VLOOKUP(N262,人员!A:D,2,FALSE)</f>
        <v>机一</v>
      </c>
      <c r="U262" s="84" t="e">
        <f>VLOOKUP(O262,人员!A:D,2,FALSE)</f>
        <v>#N/A</v>
      </c>
      <c r="V262" s="84" t="e">
        <f>VLOOKUP(P262,人员!A:D,2,FALSE)</f>
        <v>#N/A</v>
      </c>
    </row>
    <row r="263" spans="1:22" s="84" customFormat="1" ht="31.8">
      <c r="A263" s="147">
        <v>262</v>
      </c>
      <c r="B263" s="150">
        <v>43419</v>
      </c>
      <c r="C263" s="141" t="s">
        <v>146</v>
      </c>
      <c r="D263" s="141" t="s">
        <v>146</v>
      </c>
      <c r="E263" s="142" t="s">
        <v>2665</v>
      </c>
      <c r="F263" s="166" t="s">
        <v>3604</v>
      </c>
      <c r="G263" s="142" t="s">
        <v>2666</v>
      </c>
      <c r="J263" s="84" t="s">
        <v>522</v>
      </c>
      <c r="K263" s="84" t="s">
        <v>688</v>
      </c>
      <c r="L263" s="84" t="str">
        <f>VLOOKUP(K263,[2]Sheet2!A$1:B$65536,2,FALSE)</f>
        <v>规范</v>
      </c>
      <c r="N263" s="165" t="s">
        <v>1346</v>
      </c>
      <c r="Q263" t="str">
        <f>VLOOKUP(N263,人员!A:D,4,FALSE)</f>
        <v>D1</v>
      </c>
      <c r="R263" t="e">
        <f>VLOOKUP(O263,人员!A:D,4,FALSE)</f>
        <v>#N/A</v>
      </c>
      <c r="S263" t="e">
        <f>VLOOKUP(P263,人员!A:D,4,FALSE)</f>
        <v>#N/A</v>
      </c>
      <c r="T263" s="84" t="str">
        <f>VLOOKUP(N263,人员!A:D,2,FALSE)</f>
        <v>机一</v>
      </c>
      <c r="U263" s="84" t="e">
        <f>VLOOKUP(O263,人员!A:D,2,FALSE)</f>
        <v>#N/A</v>
      </c>
      <c r="V263" s="84" t="e">
        <f>VLOOKUP(P263,人员!A:D,2,FALSE)</f>
        <v>#N/A</v>
      </c>
    </row>
    <row r="264" spans="1:22" s="84" customFormat="1" ht="94.2">
      <c r="A264" s="147">
        <v>263</v>
      </c>
      <c r="B264" s="150">
        <v>43419</v>
      </c>
      <c r="C264" s="141" t="s">
        <v>146</v>
      </c>
      <c r="D264" s="141" t="s">
        <v>146</v>
      </c>
      <c r="E264" s="142" t="s">
        <v>2667</v>
      </c>
      <c r="F264" s="166" t="s">
        <v>3603</v>
      </c>
      <c r="G264" s="142" t="s">
        <v>2668</v>
      </c>
      <c r="J264" s="84" t="s">
        <v>505</v>
      </c>
      <c r="K264" s="84" t="s">
        <v>507</v>
      </c>
      <c r="L264" s="84" t="str">
        <f>VLOOKUP(K264,[2]Sheet2!A$1:B$65536,2,FALSE)</f>
        <v>偏差</v>
      </c>
      <c r="N264" s="165" t="s">
        <v>1522</v>
      </c>
      <c r="Q264" t="str">
        <f>VLOOKUP(N264,人员!A:D,4,FALSE)</f>
        <v>D6</v>
      </c>
      <c r="R264" t="e">
        <f>VLOOKUP(O264,人员!A:D,4,FALSE)</f>
        <v>#N/A</v>
      </c>
      <c r="S264" t="e">
        <f>VLOOKUP(P264,人员!A:D,4,FALSE)</f>
        <v>#N/A</v>
      </c>
      <c r="T264" s="84" t="str">
        <f>VLOOKUP(N264,人员!A:D,2,FALSE)</f>
        <v>机一</v>
      </c>
      <c r="U264" s="84" t="e">
        <f>VLOOKUP(O264,人员!A:D,2,FALSE)</f>
        <v>#N/A</v>
      </c>
      <c r="V264" s="84" t="e">
        <f>VLOOKUP(P264,人员!A:D,2,FALSE)</f>
        <v>#N/A</v>
      </c>
    </row>
    <row r="265" spans="1:22" s="84" customFormat="1" ht="47.4">
      <c r="A265" s="147">
        <v>264</v>
      </c>
      <c r="B265" s="150">
        <v>43419</v>
      </c>
      <c r="C265" s="141" t="s">
        <v>146</v>
      </c>
      <c r="D265" s="141" t="s">
        <v>146</v>
      </c>
      <c r="E265" s="142" t="s">
        <v>2669</v>
      </c>
      <c r="F265" s="166" t="s">
        <v>3602</v>
      </c>
      <c r="G265" s="142" t="s">
        <v>2670</v>
      </c>
      <c r="J265" s="84" t="s">
        <v>676</v>
      </c>
      <c r="K265" s="84" t="s">
        <v>712</v>
      </c>
      <c r="L265" s="84" t="str">
        <f>VLOOKUP(K265,[2]Sheet2!A$1:B$65536,2,FALSE)</f>
        <v>偏差</v>
      </c>
      <c r="N265" s="165" t="s">
        <v>1340</v>
      </c>
      <c r="Q265" t="str">
        <f>VLOOKUP(N265,人员!A:D,4,FALSE)</f>
        <v>D1</v>
      </c>
      <c r="R265" t="e">
        <f>VLOOKUP(O265,人员!A:D,4,FALSE)</f>
        <v>#N/A</v>
      </c>
      <c r="S265" t="e">
        <f>VLOOKUP(P265,人员!A:D,4,FALSE)</f>
        <v>#N/A</v>
      </c>
      <c r="T265" s="84" t="str">
        <f>VLOOKUP(N265,人员!A:D,2,FALSE)</f>
        <v>机三</v>
      </c>
      <c r="U265" s="84" t="e">
        <f>VLOOKUP(O265,人员!A:D,2,FALSE)</f>
        <v>#N/A</v>
      </c>
      <c r="V265" s="84" t="e">
        <f>VLOOKUP(P265,人员!A:D,2,FALSE)</f>
        <v>#N/A</v>
      </c>
    </row>
    <row r="266" spans="1:22" s="84" customFormat="1" ht="37.200000000000003" customHeight="1">
      <c r="A266" s="147">
        <v>265</v>
      </c>
      <c r="B266" s="150">
        <v>43419</v>
      </c>
      <c r="C266" s="141" t="s">
        <v>146</v>
      </c>
      <c r="D266" s="141" t="s">
        <v>146</v>
      </c>
      <c r="E266" s="142" t="s">
        <v>2671</v>
      </c>
      <c r="F266" s="166" t="s">
        <v>3601</v>
      </c>
      <c r="G266" s="142" t="s">
        <v>2672</v>
      </c>
      <c r="J266" s="84" t="s">
        <v>676</v>
      </c>
      <c r="K266" s="84" t="s">
        <v>677</v>
      </c>
      <c r="L266" s="84" t="str">
        <f>VLOOKUP(K266,[2]Sheet2!A$1:B$65536,2,FALSE)</f>
        <v>偏差</v>
      </c>
      <c r="N266" s="165" t="s">
        <v>1479</v>
      </c>
      <c r="Q266" t="e">
        <f>VLOOKUP(N266,人员!A:D,4,FALSE)</f>
        <v>#N/A</v>
      </c>
      <c r="R266" t="e">
        <f>VLOOKUP(O266,人员!A:D,4,FALSE)</f>
        <v>#N/A</v>
      </c>
      <c r="S266" t="e">
        <f>VLOOKUP(P266,人员!A:D,4,FALSE)</f>
        <v>#N/A</v>
      </c>
      <c r="T266" s="84" t="e">
        <f>VLOOKUP(N266,人员!A:D,2,FALSE)</f>
        <v>#N/A</v>
      </c>
      <c r="U266" s="84" t="e">
        <f>VLOOKUP(O266,人员!A:D,2,FALSE)</f>
        <v>#N/A</v>
      </c>
      <c r="V266" s="84" t="e">
        <f>VLOOKUP(P266,人员!A:D,2,FALSE)</f>
        <v>#N/A</v>
      </c>
    </row>
    <row r="267" spans="1:22" s="84" customFormat="1" ht="47.4">
      <c r="A267" s="147">
        <v>266</v>
      </c>
      <c r="B267" s="150">
        <v>43420</v>
      </c>
      <c r="C267" s="141" t="s">
        <v>45</v>
      </c>
      <c r="D267" s="141" t="s">
        <v>45</v>
      </c>
      <c r="E267" s="142" t="s">
        <v>2509</v>
      </c>
      <c r="F267" s="166" t="s">
        <v>3600</v>
      </c>
      <c r="G267" s="142" t="s">
        <v>2510</v>
      </c>
      <c r="J267" s="84" t="s">
        <v>505</v>
      </c>
      <c r="K267" s="84" t="s">
        <v>687</v>
      </c>
      <c r="L267" s="84" t="str">
        <f>VLOOKUP(K267,[2]Sheet2!A$1:B$65536,2,FALSE)</f>
        <v>偏差</v>
      </c>
      <c r="N267" s="165" t="s">
        <v>1125</v>
      </c>
      <c r="Q267" t="str">
        <f>VLOOKUP(N267,人员!A:D,4,FALSE)</f>
        <v>B6</v>
      </c>
      <c r="R267" t="e">
        <f>VLOOKUP(O267,人员!A:D,4,FALSE)</f>
        <v>#N/A</v>
      </c>
      <c r="S267" t="e">
        <f>VLOOKUP(P267,人员!A:D,4,FALSE)</f>
        <v>#N/A</v>
      </c>
      <c r="T267" s="84" t="str">
        <f>VLOOKUP(N267,人员!A:D,2,FALSE)</f>
        <v>机三</v>
      </c>
      <c r="U267" s="84" t="e">
        <f>VLOOKUP(O267,人员!A:D,2,FALSE)</f>
        <v>#N/A</v>
      </c>
      <c r="V267" s="84" t="e">
        <f>VLOOKUP(P267,人员!A:D,2,FALSE)</f>
        <v>#N/A</v>
      </c>
    </row>
    <row r="268" spans="1:22" s="84" customFormat="1" ht="78.599999999999994">
      <c r="A268" s="147">
        <v>267</v>
      </c>
      <c r="B268" s="150">
        <v>43420</v>
      </c>
      <c r="C268" s="141" t="s">
        <v>45</v>
      </c>
      <c r="D268" s="141" t="s">
        <v>45</v>
      </c>
      <c r="E268" s="142" t="s">
        <v>2511</v>
      </c>
      <c r="F268" s="166" t="s">
        <v>3598</v>
      </c>
      <c r="G268" s="142" t="s">
        <v>2512</v>
      </c>
      <c r="J268" s="84" t="s">
        <v>694</v>
      </c>
      <c r="K268" s="84" t="s">
        <v>2139</v>
      </c>
      <c r="L268" s="84" t="str">
        <f>VLOOKUP(K268,[2]Sheet2!A$1:B$65536,2,FALSE)</f>
        <v>偏差</v>
      </c>
      <c r="N268" s="165" t="s">
        <v>3599</v>
      </c>
      <c r="Q268" t="e">
        <f>VLOOKUP(N268,人员!A:D,4,FALSE)</f>
        <v>#N/A</v>
      </c>
      <c r="R268" t="e">
        <f>VLOOKUP(O268,人员!A:D,4,FALSE)</f>
        <v>#N/A</v>
      </c>
      <c r="S268" t="e">
        <f>VLOOKUP(P268,人员!A:D,4,FALSE)</f>
        <v>#N/A</v>
      </c>
      <c r="T268" s="84" t="e">
        <f>VLOOKUP(N268,人员!A:D,2,FALSE)</f>
        <v>#N/A</v>
      </c>
      <c r="U268" s="84" t="e">
        <f>VLOOKUP(O268,人员!A:D,2,FALSE)</f>
        <v>#N/A</v>
      </c>
      <c r="V268" s="84" t="e">
        <f>VLOOKUP(P268,人员!A:D,2,FALSE)</f>
        <v>#N/A</v>
      </c>
    </row>
    <row r="269" spans="1:22" s="84" customFormat="1" ht="39.6" customHeight="1">
      <c r="A269" s="147">
        <v>268</v>
      </c>
      <c r="B269" s="150">
        <v>43420</v>
      </c>
      <c r="C269" s="141" t="s">
        <v>45</v>
      </c>
      <c r="D269" s="141" t="s">
        <v>45</v>
      </c>
      <c r="E269" s="142" t="s">
        <v>2513</v>
      </c>
      <c r="F269" s="166" t="s">
        <v>3597</v>
      </c>
      <c r="G269" s="142" t="s">
        <v>2514</v>
      </c>
      <c r="J269" s="84" t="s">
        <v>471</v>
      </c>
      <c r="K269" s="84" t="s">
        <v>687</v>
      </c>
      <c r="L269" s="84" t="str">
        <f>VLOOKUP(K269,[2]Sheet2!A$1:B$65536,2,FALSE)</f>
        <v>偏差</v>
      </c>
      <c r="N269" s="165" t="s">
        <v>1127</v>
      </c>
      <c r="O269" s="165" t="s">
        <v>1157</v>
      </c>
      <c r="Q269" t="str">
        <f>VLOOKUP(N269,人员!A:D,4,FALSE)</f>
        <v>B6</v>
      </c>
      <c r="R269" t="str">
        <f>VLOOKUP(O269,人员!A:D,4,FALSE)</f>
        <v>B1</v>
      </c>
      <c r="S269" t="e">
        <f>VLOOKUP(P269,人员!A:D,4,FALSE)</f>
        <v>#N/A</v>
      </c>
      <c r="T269" s="84" t="str">
        <f>VLOOKUP(N269,人员!A:D,2,FALSE)</f>
        <v>机二</v>
      </c>
      <c r="U269" s="84" t="str">
        <f>VLOOKUP(O269,人员!A:D,2,FALSE)</f>
        <v>放行</v>
      </c>
      <c r="V269" s="84" t="e">
        <f>VLOOKUP(P269,人员!A:D,2,FALSE)</f>
        <v>#N/A</v>
      </c>
    </row>
    <row r="270" spans="1:22" s="84" customFormat="1" ht="94.2">
      <c r="A270" s="147">
        <v>269</v>
      </c>
      <c r="B270" s="150">
        <v>43420</v>
      </c>
      <c r="C270" s="141" t="s">
        <v>45</v>
      </c>
      <c r="D270" s="141" t="s">
        <v>45</v>
      </c>
      <c r="E270" s="142" t="s">
        <v>2515</v>
      </c>
      <c r="F270" s="166" t="s">
        <v>3595</v>
      </c>
      <c r="G270" s="142" t="s">
        <v>2516</v>
      </c>
      <c r="J270" s="84" t="s">
        <v>521</v>
      </c>
      <c r="K270" s="84" t="s">
        <v>2033</v>
      </c>
      <c r="L270" s="84" t="str">
        <f>VLOOKUP(K270,[2]Sheet2!A$1:B$65536,2,FALSE)</f>
        <v>偏差</v>
      </c>
      <c r="N270" s="165" t="s">
        <v>3596</v>
      </c>
      <c r="Q270" t="e">
        <f>VLOOKUP(N270,人员!A:D,4,FALSE)</f>
        <v>#N/A</v>
      </c>
      <c r="R270" t="e">
        <f>VLOOKUP(O270,人员!A:D,4,FALSE)</f>
        <v>#N/A</v>
      </c>
      <c r="S270" t="e">
        <f>VLOOKUP(P270,人员!A:D,4,FALSE)</f>
        <v>#N/A</v>
      </c>
      <c r="T270" s="84" t="e">
        <f>VLOOKUP(N270,人员!A:D,2,FALSE)</f>
        <v>#N/A</v>
      </c>
      <c r="U270" s="84" t="e">
        <f>VLOOKUP(O270,人员!A:D,2,FALSE)</f>
        <v>#N/A</v>
      </c>
      <c r="V270" s="84" t="e">
        <f>VLOOKUP(P270,人员!A:D,2,FALSE)</f>
        <v>#N/A</v>
      </c>
    </row>
    <row r="271" spans="1:22" s="84" customFormat="1" ht="31.8">
      <c r="A271" s="147">
        <v>270</v>
      </c>
      <c r="B271" s="150">
        <v>43420</v>
      </c>
      <c r="C271" s="141" t="s">
        <v>45</v>
      </c>
      <c r="D271" s="141" t="s">
        <v>45</v>
      </c>
      <c r="E271" s="142" t="s">
        <v>320</v>
      </c>
      <c r="F271" s="166" t="s">
        <v>3594</v>
      </c>
      <c r="G271" s="142" t="s">
        <v>2517</v>
      </c>
      <c r="J271" s="84" t="s">
        <v>479</v>
      </c>
      <c r="K271" s="84" t="s">
        <v>139</v>
      </c>
      <c r="L271" s="84" t="str">
        <f>VLOOKUP(K271,[2]Sheet2!A$1:B$65536,2,FALSE)</f>
        <v>偏差</v>
      </c>
      <c r="N271" s="165" t="s">
        <v>1177</v>
      </c>
      <c r="Q271" t="str">
        <f>VLOOKUP(N271,人员!A:D,4,FALSE)</f>
        <v>B2</v>
      </c>
      <c r="R271" t="e">
        <f>VLOOKUP(O271,人员!A:D,4,FALSE)</f>
        <v>#N/A</v>
      </c>
      <c r="S271" t="e">
        <f>VLOOKUP(P271,人员!A:D,4,FALSE)</f>
        <v>#N/A</v>
      </c>
      <c r="T271" s="84" t="str">
        <f>VLOOKUP(N271,人员!A:D,2,FALSE)</f>
        <v>机一</v>
      </c>
      <c r="U271" s="84" t="e">
        <f>VLOOKUP(O271,人员!A:D,2,FALSE)</f>
        <v>#N/A</v>
      </c>
      <c r="V271" s="84" t="e">
        <f>VLOOKUP(P271,人员!A:D,2,FALSE)</f>
        <v>#N/A</v>
      </c>
    </row>
    <row r="272" spans="1:22" s="84" customFormat="1" ht="78.599999999999994">
      <c r="A272" s="147">
        <v>271</v>
      </c>
      <c r="B272" s="150">
        <v>43421</v>
      </c>
      <c r="C272" s="141" t="s">
        <v>58</v>
      </c>
      <c r="D272" s="141" t="s">
        <v>58</v>
      </c>
      <c r="E272" s="142" t="s">
        <v>2579</v>
      </c>
      <c r="F272" s="166" t="s">
        <v>3593</v>
      </c>
      <c r="G272" s="142" t="s">
        <v>2580</v>
      </c>
      <c r="J272" s="84" t="s">
        <v>518</v>
      </c>
      <c r="K272" s="84" t="s">
        <v>692</v>
      </c>
      <c r="L272" s="84" t="str">
        <f>VLOOKUP(K272,[2]Sheet2!A$1:B$65536,2,FALSE)</f>
        <v>偏差</v>
      </c>
      <c r="N272" s="165" t="s">
        <v>1221</v>
      </c>
      <c r="Q272" t="str">
        <f>VLOOKUP(N272,人员!A:D,4,FALSE)</f>
        <v>C1</v>
      </c>
      <c r="R272" t="e">
        <f>VLOOKUP(O272,人员!A:D,4,FALSE)</f>
        <v>#N/A</v>
      </c>
      <c r="S272" t="e">
        <f>VLOOKUP(P272,人员!A:D,4,FALSE)</f>
        <v>#N/A</v>
      </c>
      <c r="T272" s="84" t="str">
        <f>VLOOKUP(N272,人员!A:D,2,FALSE)</f>
        <v>学员</v>
      </c>
      <c r="U272" s="84" t="e">
        <f>VLOOKUP(O272,人员!A:D,2,FALSE)</f>
        <v>#N/A</v>
      </c>
      <c r="V272" s="84" t="e">
        <f>VLOOKUP(P272,人员!A:D,2,FALSE)</f>
        <v>#N/A</v>
      </c>
    </row>
    <row r="273" spans="1:22" s="84" customFormat="1" ht="78.599999999999994">
      <c r="A273" s="147">
        <v>272</v>
      </c>
      <c r="B273" s="150">
        <v>43421</v>
      </c>
      <c r="C273" s="141" t="s">
        <v>58</v>
      </c>
      <c r="D273" s="141" t="s">
        <v>58</v>
      </c>
      <c r="E273" s="142" t="s">
        <v>2581</v>
      </c>
      <c r="F273" s="166" t="s">
        <v>3592</v>
      </c>
      <c r="G273" s="142" t="s">
        <v>2582</v>
      </c>
      <c r="J273" s="84" t="s">
        <v>488</v>
      </c>
      <c r="K273" s="84" t="s">
        <v>2583</v>
      </c>
      <c r="L273" s="84" t="str">
        <f>VLOOKUP(K273,[2]Sheet2!A$1:B$65536,2,FALSE)</f>
        <v>偏差</v>
      </c>
      <c r="N273" s="165" t="s">
        <v>1283</v>
      </c>
      <c r="Q273" t="str">
        <f>VLOOKUP(N273,人员!A:D,4,FALSE)</f>
        <v>C1</v>
      </c>
      <c r="R273" t="e">
        <f>VLOOKUP(O273,人员!A:D,4,FALSE)</f>
        <v>#N/A</v>
      </c>
      <c r="S273" t="e">
        <f>VLOOKUP(P273,人员!A:D,4,FALSE)</f>
        <v>#N/A</v>
      </c>
      <c r="T273" s="84" t="str">
        <f>VLOOKUP(N273,人员!A:D,2,FALSE)</f>
        <v>机一</v>
      </c>
      <c r="U273" s="84" t="e">
        <f>VLOOKUP(O273,人员!A:D,2,FALSE)</f>
        <v>#N/A</v>
      </c>
      <c r="V273" s="84" t="e">
        <f>VLOOKUP(P273,人员!A:D,2,FALSE)</f>
        <v>#N/A</v>
      </c>
    </row>
    <row r="274" spans="1:22" s="84" customFormat="1" ht="94.2">
      <c r="A274" s="147">
        <v>273</v>
      </c>
      <c r="B274" s="150">
        <v>43421</v>
      </c>
      <c r="C274" s="141" t="s">
        <v>58</v>
      </c>
      <c r="D274" s="141" t="s">
        <v>58</v>
      </c>
      <c r="E274" s="142" t="s">
        <v>2584</v>
      </c>
      <c r="F274" s="166" t="s">
        <v>3591</v>
      </c>
      <c r="G274" s="142" t="s">
        <v>196</v>
      </c>
      <c r="J274" s="84" t="s">
        <v>471</v>
      </c>
      <c r="K274" s="84" t="s">
        <v>687</v>
      </c>
      <c r="L274" s="84" t="str">
        <f>VLOOKUP(K274,[2]Sheet2!A$1:B$65536,2,FALSE)</f>
        <v>偏差</v>
      </c>
      <c r="N274" s="165" t="s">
        <v>1203</v>
      </c>
      <c r="Q274" t="str">
        <f>VLOOKUP(N274,人员!A:D,4,FALSE)</f>
        <v>C4</v>
      </c>
      <c r="R274" t="e">
        <f>VLOOKUP(O274,人员!A:D,4,FALSE)</f>
        <v>#N/A</v>
      </c>
      <c r="S274" t="e">
        <f>VLOOKUP(P274,人员!A:D,4,FALSE)</f>
        <v>#N/A</v>
      </c>
      <c r="T274" s="84" t="str">
        <f>VLOOKUP(N274,人员!A:D,2,FALSE)</f>
        <v>机一</v>
      </c>
      <c r="U274" s="84" t="e">
        <f>VLOOKUP(O274,人员!A:D,2,FALSE)</f>
        <v>#N/A</v>
      </c>
      <c r="V274" s="84" t="e">
        <f>VLOOKUP(P274,人员!A:D,2,FALSE)</f>
        <v>#N/A</v>
      </c>
    </row>
    <row r="275" spans="1:22" s="84" customFormat="1" ht="31.8">
      <c r="A275" s="147">
        <v>274</v>
      </c>
      <c r="B275" s="150">
        <v>43421</v>
      </c>
      <c r="C275" s="141" t="s">
        <v>58</v>
      </c>
      <c r="D275" s="141" t="s">
        <v>58</v>
      </c>
      <c r="E275" s="142" t="s">
        <v>2585</v>
      </c>
      <c r="F275" s="166" t="s">
        <v>3590</v>
      </c>
      <c r="G275" s="142" t="s">
        <v>2586</v>
      </c>
      <c r="J275" s="84" t="s">
        <v>479</v>
      </c>
      <c r="K275" s="84" t="s">
        <v>139</v>
      </c>
      <c r="L275" s="84" t="str">
        <f>VLOOKUP(K275,[2]Sheet2!A$1:B$65536,2,FALSE)</f>
        <v>偏差</v>
      </c>
      <c r="N275" s="165" t="s">
        <v>1710</v>
      </c>
      <c r="Q275" t="str">
        <f>VLOOKUP(N275,人员!A:D,4,FALSE)</f>
        <v>C5</v>
      </c>
      <c r="R275" t="e">
        <f>VLOOKUP(O275,人员!A:D,4,FALSE)</f>
        <v>#N/A</v>
      </c>
      <c r="S275" t="e">
        <f>VLOOKUP(P275,人员!A:D,4,FALSE)</f>
        <v>#N/A</v>
      </c>
      <c r="T275" s="84" t="str">
        <f>VLOOKUP(N275,人员!A:D,2,FALSE)</f>
        <v>机二</v>
      </c>
      <c r="U275" s="84" t="e">
        <f>VLOOKUP(O275,人员!A:D,2,FALSE)</f>
        <v>#N/A</v>
      </c>
      <c r="V275" s="84" t="e">
        <f>VLOOKUP(P275,人员!A:D,2,FALSE)</f>
        <v>#N/A</v>
      </c>
    </row>
    <row r="276" spans="1:22" s="84" customFormat="1" ht="47.4">
      <c r="A276" s="147">
        <v>275</v>
      </c>
      <c r="B276" s="150">
        <v>43421</v>
      </c>
      <c r="C276" s="141" t="s">
        <v>58</v>
      </c>
      <c r="D276" s="141" t="s">
        <v>58</v>
      </c>
      <c r="E276" s="142" t="s">
        <v>2587</v>
      </c>
      <c r="F276" s="166" t="s">
        <v>3589</v>
      </c>
      <c r="G276" s="142" t="s">
        <v>2588</v>
      </c>
      <c r="J276" s="84" t="s">
        <v>479</v>
      </c>
      <c r="K276" s="84" t="s">
        <v>139</v>
      </c>
      <c r="L276" s="84" t="str">
        <f>VLOOKUP(K276,[2]Sheet2!A$1:B$65536,2,FALSE)</f>
        <v>偏差</v>
      </c>
      <c r="N276" s="165" t="s">
        <v>1475</v>
      </c>
      <c r="Q276" t="e">
        <f>VLOOKUP(N276,人员!A:D,4,FALSE)</f>
        <v>#N/A</v>
      </c>
      <c r="R276" t="e">
        <f>VLOOKUP(O276,人员!A:D,4,FALSE)</f>
        <v>#N/A</v>
      </c>
      <c r="S276" t="e">
        <f>VLOOKUP(P276,人员!A:D,4,FALSE)</f>
        <v>#N/A</v>
      </c>
      <c r="T276" s="84" t="e">
        <f>VLOOKUP(N276,人员!A:D,2,FALSE)</f>
        <v>#N/A</v>
      </c>
      <c r="U276" s="84" t="e">
        <f>VLOOKUP(O276,人员!A:D,2,FALSE)</f>
        <v>#N/A</v>
      </c>
      <c r="V276" s="84" t="e">
        <f>VLOOKUP(P276,人员!A:D,2,FALSE)</f>
        <v>#N/A</v>
      </c>
    </row>
    <row r="277" spans="1:22" s="84" customFormat="1" ht="47.4">
      <c r="A277" s="147">
        <v>276</v>
      </c>
      <c r="B277" s="150">
        <v>43421</v>
      </c>
      <c r="C277" s="141" t="s">
        <v>58</v>
      </c>
      <c r="D277" s="141" t="s">
        <v>58</v>
      </c>
      <c r="E277" s="142" t="s">
        <v>2589</v>
      </c>
      <c r="F277" s="166" t="s">
        <v>3588</v>
      </c>
      <c r="G277" s="142" t="s">
        <v>196</v>
      </c>
      <c r="J277" s="84" t="s">
        <v>464</v>
      </c>
      <c r="K277" s="84" t="s">
        <v>686</v>
      </c>
      <c r="L277" s="84" t="str">
        <f>VLOOKUP(K277,[2]Sheet2!A$1:B$65536,2,FALSE)</f>
        <v>规范</v>
      </c>
      <c r="N277" s="165" t="s">
        <v>1219</v>
      </c>
      <c r="O277" s="165" t="s">
        <v>1514</v>
      </c>
      <c r="Q277" t="str">
        <f>VLOOKUP(N277,人员!A:D,4,FALSE)</f>
        <v>C2</v>
      </c>
      <c r="R277" t="str">
        <f>VLOOKUP(O277,人员!A:D,4,FALSE)</f>
        <v>C2</v>
      </c>
      <c r="S277" t="e">
        <f>VLOOKUP(P277,人员!A:D,4,FALSE)</f>
        <v>#N/A</v>
      </c>
      <c r="T277" s="84" t="str">
        <f>VLOOKUP(N277,人员!A:D,2,FALSE)</f>
        <v>机一</v>
      </c>
      <c r="U277" s="84" t="str">
        <f>VLOOKUP(O277,人员!A:D,2,FALSE)</f>
        <v>机一</v>
      </c>
      <c r="V277" s="84" t="e">
        <f>VLOOKUP(P277,人员!A:D,2,FALSE)</f>
        <v>#N/A</v>
      </c>
    </row>
    <row r="278" spans="1:22" s="84" customFormat="1" ht="47.4">
      <c r="A278" s="147">
        <v>277</v>
      </c>
      <c r="B278" s="150">
        <v>43421</v>
      </c>
      <c r="C278" s="141" t="s">
        <v>58</v>
      </c>
      <c r="D278" s="141" t="s">
        <v>58</v>
      </c>
      <c r="E278" s="142" t="s">
        <v>2590</v>
      </c>
      <c r="F278" s="166" t="s">
        <v>3587</v>
      </c>
      <c r="G278" s="142" t="s">
        <v>123</v>
      </c>
      <c r="J278" s="84" t="s">
        <v>477</v>
      </c>
      <c r="K278" s="84" t="s">
        <v>975</v>
      </c>
      <c r="L278" s="84" t="str">
        <f>VLOOKUP(K278,[2]Sheet2!A$1:B$65536,2,FALSE)</f>
        <v>规范</v>
      </c>
      <c r="N278" s="165" t="s">
        <v>1469</v>
      </c>
      <c r="Q278" t="str">
        <f>VLOOKUP(N278,人员!A:D,4,FALSE)</f>
        <v>C1</v>
      </c>
      <c r="R278" t="e">
        <f>VLOOKUP(O278,人员!A:D,4,FALSE)</f>
        <v>#N/A</v>
      </c>
      <c r="S278" t="e">
        <f>VLOOKUP(P278,人员!A:D,4,FALSE)</f>
        <v>#N/A</v>
      </c>
      <c r="T278" s="84" t="str">
        <f>VLOOKUP(N278,人员!A:D,2,FALSE)</f>
        <v>机三</v>
      </c>
      <c r="U278" s="84" t="e">
        <f>VLOOKUP(O278,人员!A:D,2,FALSE)</f>
        <v>#N/A</v>
      </c>
      <c r="V278" s="84" t="e">
        <f>VLOOKUP(P278,人员!A:D,2,FALSE)</f>
        <v>#N/A</v>
      </c>
    </row>
    <row r="279" spans="1:22" s="84" customFormat="1" ht="47.4">
      <c r="A279" s="147">
        <v>278</v>
      </c>
      <c r="B279" s="150">
        <v>43421</v>
      </c>
      <c r="C279" s="141" t="s">
        <v>58</v>
      </c>
      <c r="D279" s="141" t="s">
        <v>58</v>
      </c>
      <c r="E279" s="142" t="s">
        <v>2591</v>
      </c>
      <c r="F279" s="166" t="s">
        <v>3586</v>
      </c>
      <c r="G279" s="142" t="s">
        <v>196</v>
      </c>
      <c r="J279" s="84" t="s">
        <v>471</v>
      </c>
      <c r="K279" s="84" t="s">
        <v>681</v>
      </c>
      <c r="L279" s="84" t="str">
        <f>VLOOKUP(K279,[2]Sheet2!A$1:B$65536,2,FALSE)</f>
        <v>偏差</v>
      </c>
      <c r="N279" s="165" t="s">
        <v>1515</v>
      </c>
      <c r="Q279" t="str">
        <f>VLOOKUP(N279,人员!A:D,4,FALSE)</f>
        <v>C6</v>
      </c>
      <c r="R279" t="e">
        <f>VLOOKUP(O279,人员!A:D,4,FALSE)</f>
        <v>#N/A</v>
      </c>
      <c r="S279" t="e">
        <f>VLOOKUP(P279,人员!A:D,4,FALSE)</f>
        <v>#N/A</v>
      </c>
      <c r="T279" s="84" t="str">
        <f>VLOOKUP(N279,人员!A:D,2,FALSE)</f>
        <v>机一</v>
      </c>
      <c r="U279" s="84" t="e">
        <f>VLOOKUP(O279,人员!A:D,2,FALSE)</f>
        <v>#N/A</v>
      </c>
      <c r="V279" s="84" t="e">
        <f>VLOOKUP(P279,人员!A:D,2,FALSE)</f>
        <v>#N/A</v>
      </c>
    </row>
    <row r="280" spans="1:22" s="84" customFormat="1" ht="47.4">
      <c r="A280" s="147">
        <v>279</v>
      </c>
      <c r="B280" s="150">
        <v>43421</v>
      </c>
      <c r="C280" s="141" t="s">
        <v>58</v>
      </c>
      <c r="D280" s="141" t="s">
        <v>58</v>
      </c>
      <c r="E280" s="142" t="s">
        <v>2592</v>
      </c>
      <c r="F280" s="166" t="s">
        <v>3585</v>
      </c>
      <c r="G280" s="142" t="s">
        <v>196</v>
      </c>
      <c r="J280" s="84" t="s">
        <v>464</v>
      </c>
      <c r="K280" s="84" t="s">
        <v>465</v>
      </c>
      <c r="L280" s="84" t="str">
        <f>VLOOKUP(K280,[2]Sheet2!A$1:B$65536,2,FALSE)</f>
        <v>偏差</v>
      </c>
      <c r="N280" s="165" t="s">
        <v>1262</v>
      </c>
      <c r="Q280" t="str">
        <f>VLOOKUP(N280,人员!A:D,4,FALSE)</f>
        <v>C6</v>
      </c>
      <c r="R280" t="e">
        <f>VLOOKUP(O280,人员!A:D,4,FALSE)</f>
        <v>#N/A</v>
      </c>
      <c r="S280" t="e">
        <f>VLOOKUP(P280,人员!A:D,4,FALSE)</f>
        <v>#N/A</v>
      </c>
      <c r="T280" s="84" t="str">
        <f>VLOOKUP(N280,人员!A:D,2,FALSE)</f>
        <v>机一</v>
      </c>
      <c r="U280" s="84" t="e">
        <f>VLOOKUP(O280,人员!A:D,2,FALSE)</f>
        <v>#N/A</v>
      </c>
      <c r="V280" s="84" t="e">
        <f>VLOOKUP(P280,人员!A:D,2,FALSE)</f>
        <v>#N/A</v>
      </c>
    </row>
    <row r="281" spans="1:22" s="84" customFormat="1" ht="125.4">
      <c r="A281" s="147">
        <v>280</v>
      </c>
      <c r="B281" s="150">
        <v>43421</v>
      </c>
      <c r="C281" s="141" t="s">
        <v>58</v>
      </c>
      <c r="D281" s="141" t="s">
        <v>58</v>
      </c>
      <c r="E281" s="142" t="s">
        <v>2593</v>
      </c>
      <c r="F281" s="166" t="s">
        <v>3584</v>
      </c>
      <c r="G281" s="142" t="s">
        <v>415</v>
      </c>
      <c r="J281" s="84" t="s">
        <v>521</v>
      </c>
      <c r="K281" s="84" t="s">
        <v>713</v>
      </c>
      <c r="L281" s="84" t="str">
        <f>VLOOKUP(K281,[2]Sheet2!A$1:B$65536,2,FALSE)</f>
        <v>偏差</v>
      </c>
      <c r="N281" s="165" t="s">
        <v>1251</v>
      </c>
      <c r="O281" s="165" t="s">
        <v>1474</v>
      </c>
      <c r="Q281" t="str">
        <f>VLOOKUP(N281,人员!A:D,4,FALSE)</f>
        <v>C6</v>
      </c>
      <c r="R281" t="str">
        <f>VLOOKUP(O281,人员!A:D,4,FALSE)</f>
        <v>C6</v>
      </c>
      <c r="S281" t="e">
        <f>VLOOKUP(P281,人员!A:D,4,FALSE)</f>
        <v>#N/A</v>
      </c>
      <c r="T281" s="84" t="str">
        <f>VLOOKUP(N281,人员!A:D,2,FALSE)</f>
        <v>机三</v>
      </c>
      <c r="U281" s="84" t="str">
        <f>VLOOKUP(O281,人员!A:D,2,FALSE)</f>
        <v>机三</v>
      </c>
      <c r="V281" s="84" t="e">
        <f>VLOOKUP(P281,人员!A:D,2,FALSE)</f>
        <v>#N/A</v>
      </c>
    </row>
    <row r="282" spans="1:22" s="84" customFormat="1" ht="47.4">
      <c r="A282" s="147">
        <v>281</v>
      </c>
      <c r="B282" s="150">
        <v>43422</v>
      </c>
      <c r="C282" s="141" t="s">
        <v>45</v>
      </c>
      <c r="D282" s="141" t="s">
        <v>45</v>
      </c>
      <c r="E282" s="142" t="s">
        <v>2502</v>
      </c>
      <c r="F282" s="166" t="s">
        <v>3583</v>
      </c>
      <c r="G282" s="142" t="s">
        <v>2503</v>
      </c>
      <c r="J282" s="84" t="s">
        <v>469</v>
      </c>
      <c r="K282" s="84" t="s">
        <v>687</v>
      </c>
      <c r="L282" s="84" t="str">
        <f>VLOOKUP(K282,[2]Sheet2!A$1:B$65536,2,FALSE)</f>
        <v>偏差</v>
      </c>
      <c r="N282" s="165" t="s">
        <v>1184</v>
      </c>
      <c r="Q282" t="str">
        <f>VLOOKUP(N282,人员!A:D,4,FALSE)</f>
        <v>B1</v>
      </c>
      <c r="R282" t="e">
        <f>VLOOKUP(O282,人员!A:D,4,FALSE)</f>
        <v>#N/A</v>
      </c>
      <c r="S282" t="e">
        <f>VLOOKUP(P282,人员!A:D,4,FALSE)</f>
        <v>#N/A</v>
      </c>
      <c r="T282" s="84" t="str">
        <f>VLOOKUP(N282,人员!A:D,2,FALSE)</f>
        <v>机一</v>
      </c>
      <c r="U282" s="84" t="e">
        <f>VLOOKUP(O282,人员!A:D,2,FALSE)</f>
        <v>#N/A</v>
      </c>
      <c r="V282" s="84" t="e">
        <f>VLOOKUP(P282,人员!A:D,2,FALSE)</f>
        <v>#N/A</v>
      </c>
    </row>
    <row r="283" spans="1:22" s="84" customFormat="1" ht="31.8">
      <c r="A283" s="147">
        <v>282</v>
      </c>
      <c r="B283" s="150">
        <v>43422</v>
      </c>
      <c r="C283" s="141" t="s">
        <v>45</v>
      </c>
      <c r="D283" s="141" t="s">
        <v>45</v>
      </c>
      <c r="E283" s="142" t="s">
        <v>2504</v>
      </c>
      <c r="F283" s="166" t="s">
        <v>3582</v>
      </c>
      <c r="G283" s="142" t="s">
        <v>2505</v>
      </c>
      <c r="J283" s="84" t="s">
        <v>522</v>
      </c>
      <c r="K283" s="84" t="s">
        <v>688</v>
      </c>
      <c r="L283" s="84" t="str">
        <f>VLOOKUP(K283,[2]Sheet2!A$1:B$65536,2,FALSE)</f>
        <v>规范</v>
      </c>
      <c r="N283" s="165" t="s">
        <v>3424</v>
      </c>
      <c r="Q283" t="e">
        <f>VLOOKUP(N283,人员!A:D,4,FALSE)</f>
        <v>#N/A</v>
      </c>
      <c r="R283" t="e">
        <f>VLOOKUP(O283,人员!A:D,4,FALSE)</f>
        <v>#N/A</v>
      </c>
      <c r="S283" t="e">
        <f>VLOOKUP(P283,人员!A:D,4,FALSE)</f>
        <v>#N/A</v>
      </c>
      <c r="T283" s="84" t="e">
        <f>VLOOKUP(N283,人员!A:D,2,FALSE)</f>
        <v>#N/A</v>
      </c>
      <c r="U283" s="84" t="e">
        <f>VLOOKUP(O283,人员!A:D,2,FALSE)</f>
        <v>#N/A</v>
      </c>
      <c r="V283" s="84" t="e">
        <f>VLOOKUP(P283,人员!A:D,2,FALSE)</f>
        <v>#N/A</v>
      </c>
    </row>
    <row r="284" spans="1:22" s="84" customFormat="1" ht="31.8">
      <c r="A284" s="147">
        <v>283</v>
      </c>
      <c r="B284" s="150">
        <v>43422</v>
      </c>
      <c r="C284" s="141" t="s">
        <v>45</v>
      </c>
      <c r="D284" s="141" t="s">
        <v>260</v>
      </c>
      <c r="E284" s="142" t="s">
        <v>2506</v>
      </c>
      <c r="F284" s="142" t="s">
        <v>2507</v>
      </c>
      <c r="G284" s="142" t="s">
        <v>2508</v>
      </c>
      <c r="J284" s="84" t="s">
        <v>524</v>
      </c>
      <c r="L284" s="84" t="e">
        <f>VLOOKUP(K284,[2]Sheet2!A$1:B$65536,2,FALSE)</f>
        <v>#N/A</v>
      </c>
      <c r="Q284" t="e">
        <f>VLOOKUP(N284,人员!A:D,4,FALSE)</f>
        <v>#N/A</v>
      </c>
      <c r="R284" t="e">
        <f>VLOOKUP(O284,人员!A:D,4,FALSE)</f>
        <v>#N/A</v>
      </c>
      <c r="S284" t="e">
        <f>VLOOKUP(P284,人员!A:D,4,FALSE)</f>
        <v>#N/A</v>
      </c>
      <c r="T284" s="84" t="e">
        <f>VLOOKUP(N284,人员!A:D,2,FALSE)</f>
        <v>#N/A</v>
      </c>
      <c r="U284" s="84" t="e">
        <f>VLOOKUP(O284,人员!A:D,2,FALSE)</f>
        <v>#N/A</v>
      </c>
      <c r="V284" s="84" t="e">
        <f>VLOOKUP(P284,人员!A:D,2,FALSE)</f>
        <v>#N/A</v>
      </c>
    </row>
    <row r="285" spans="1:22" s="84" customFormat="1" ht="94.2">
      <c r="A285" s="147">
        <v>284</v>
      </c>
      <c r="B285" s="150">
        <v>43424</v>
      </c>
      <c r="C285" s="141" t="s">
        <v>45</v>
      </c>
      <c r="D285" s="141" t="s">
        <v>45</v>
      </c>
      <c r="E285" s="142" t="s">
        <v>2501</v>
      </c>
      <c r="F285" s="166" t="s">
        <v>3581</v>
      </c>
      <c r="G285" s="142"/>
      <c r="J285" s="84" t="s">
        <v>679</v>
      </c>
      <c r="K285" s="84" t="s">
        <v>680</v>
      </c>
      <c r="L285" s="84" t="str">
        <f>VLOOKUP(K285,[2]Sheet2!A$1:B$65536,2,FALSE)</f>
        <v>偏差</v>
      </c>
      <c r="N285" s="165" t="s">
        <v>1506</v>
      </c>
      <c r="Q285" t="str">
        <f>VLOOKUP(N285,人员!A:D,4,FALSE)</f>
        <v>B2</v>
      </c>
      <c r="R285" t="e">
        <f>VLOOKUP(O285,人员!A:D,4,FALSE)</f>
        <v>#N/A</v>
      </c>
      <c r="S285" t="e">
        <f>VLOOKUP(P285,人员!A:D,4,FALSE)</f>
        <v>#N/A</v>
      </c>
      <c r="T285" s="84" t="str">
        <f>VLOOKUP(N285,人员!A:D,2,FALSE)</f>
        <v>机一</v>
      </c>
      <c r="U285" s="84" t="e">
        <f>VLOOKUP(O285,人员!A:D,2,FALSE)</f>
        <v>#N/A</v>
      </c>
      <c r="V285" s="84" t="e">
        <f>VLOOKUP(P285,人员!A:D,2,FALSE)</f>
        <v>#N/A</v>
      </c>
    </row>
    <row r="286" spans="1:22" s="84" customFormat="1" ht="47.4">
      <c r="A286" s="147">
        <v>285</v>
      </c>
      <c r="B286" s="150">
        <v>43425</v>
      </c>
      <c r="C286" s="141" t="s">
        <v>45</v>
      </c>
      <c r="D286" s="141" t="s">
        <v>45</v>
      </c>
      <c r="E286" s="142" t="s">
        <v>2497</v>
      </c>
      <c r="F286" s="166" t="s">
        <v>3580</v>
      </c>
      <c r="G286" s="142" t="s">
        <v>2498</v>
      </c>
      <c r="J286" s="84" t="s">
        <v>469</v>
      </c>
      <c r="K286" s="84" t="s">
        <v>449</v>
      </c>
      <c r="L286" s="84" t="str">
        <f>VLOOKUP(K286,[2]Sheet2!A$1:B$65536,2,FALSE)</f>
        <v>偏差</v>
      </c>
      <c r="N286" s="165" t="s">
        <v>1489</v>
      </c>
      <c r="Q286" t="e">
        <f>VLOOKUP(N286,人员!A:D,4,FALSE)</f>
        <v>#N/A</v>
      </c>
      <c r="R286" t="e">
        <f>VLOOKUP(O286,人员!A:D,4,FALSE)</f>
        <v>#N/A</v>
      </c>
      <c r="S286" t="e">
        <f>VLOOKUP(P286,人员!A:D,4,FALSE)</f>
        <v>#N/A</v>
      </c>
      <c r="T286" s="84" t="e">
        <f>VLOOKUP(N286,人员!A:D,2,FALSE)</f>
        <v>#N/A</v>
      </c>
      <c r="U286" s="84" t="e">
        <f>VLOOKUP(O286,人员!A:D,2,FALSE)</f>
        <v>#N/A</v>
      </c>
      <c r="V286" s="84" t="e">
        <f>VLOOKUP(P286,人员!A:D,2,FALSE)</f>
        <v>#N/A</v>
      </c>
    </row>
    <row r="287" spans="1:22" s="84" customFormat="1" ht="78.599999999999994">
      <c r="A287" s="147">
        <v>286</v>
      </c>
      <c r="B287" s="150">
        <v>43425</v>
      </c>
      <c r="C287" s="141" t="s">
        <v>45</v>
      </c>
      <c r="D287" s="141" t="s">
        <v>45</v>
      </c>
      <c r="E287" s="142" t="s">
        <v>2499</v>
      </c>
      <c r="F287" s="166" t="s">
        <v>3579</v>
      </c>
      <c r="G287" s="142" t="s">
        <v>2500</v>
      </c>
      <c r="J287" s="84" t="s">
        <v>505</v>
      </c>
      <c r="K287" s="84" t="s">
        <v>507</v>
      </c>
      <c r="L287" s="84" t="str">
        <f>VLOOKUP(K287,[2]Sheet2!A$1:B$65536,2,FALSE)</f>
        <v>偏差</v>
      </c>
      <c r="N287" s="165" t="s">
        <v>1491</v>
      </c>
      <c r="Q287" t="str">
        <f>VLOOKUP(N287,人员!A:D,4,FALSE)</f>
        <v>B5</v>
      </c>
      <c r="R287" t="e">
        <f>VLOOKUP(O287,人员!A:D,4,FALSE)</f>
        <v>#N/A</v>
      </c>
      <c r="S287" t="e">
        <f>VLOOKUP(P287,人员!A:D,4,FALSE)</f>
        <v>#N/A</v>
      </c>
      <c r="T287" s="84" t="str">
        <f>VLOOKUP(N287,人员!A:D,2,FALSE)</f>
        <v>机二</v>
      </c>
      <c r="U287" s="84" t="e">
        <f>VLOOKUP(O287,人员!A:D,2,FALSE)</f>
        <v>#N/A</v>
      </c>
      <c r="V287" s="84" t="e">
        <f>VLOOKUP(P287,人员!A:D,2,FALSE)</f>
        <v>#N/A</v>
      </c>
    </row>
    <row r="288" spans="1:22" s="84" customFormat="1" ht="47.4">
      <c r="A288" s="147">
        <v>287</v>
      </c>
      <c r="B288" s="150">
        <v>43425</v>
      </c>
      <c r="C288" s="141" t="s">
        <v>58</v>
      </c>
      <c r="D288" s="141" t="s">
        <v>58</v>
      </c>
      <c r="E288" s="142" t="s">
        <v>2565</v>
      </c>
      <c r="F288" s="166" t="s">
        <v>3578</v>
      </c>
      <c r="G288" s="142" t="s">
        <v>2566</v>
      </c>
      <c r="J288" s="84" t="s">
        <v>464</v>
      </c>
      <c r="K288" s="84" t="s">
        <v>686</v>
      </c>
      <c r="L288" s="84" t="str">
        <f>VLOOKUP(K288,[2]Sheet2!A$1:B$65536,2,FALSE)</f>
        <v>规范</v>
      </c>
      <c r="N288" s="165" t="s">
        <v>1262</v>
      </c>
      <c r="O288" s="165" t="s">
        <v>1555</v>
      </c>
      <c r="Q288" t="str">
        <f>VLOOKUP(N288,人员!A:D,4,FALSE)</f>
        <v>C6</v>
      </c>
      <c r="R288" t="str">
        <f>VLOOKUP(O288,人员!A:D,4,FALSE)</f>
        <v>C6</v>
      </c>
      <c r="S288" t="e">
        <f>VLOOKUP(P288,人员!A:D,4,FALSE)</f>
        <v>#N/A</v>
      </c>
      <c r="T288" s="84" t="str">
        <f>VLOOKUP(N288,人员!A:D,2,FALSE)</f>
        <v>机一</v>
      </c>
      <c r="U288" s="84" t="str">
        <f>VLOOKUP(O288,人员!A:D,2,FALSE)</f>
        <v>学员</v>
      </c>
      <c r="V288" s="84" t="e">
        <f>VLOOKUP(P288,人员!A:D,2,FALSE)</f>
        <v>#N/A</v>
      </c>
    </row>
    <row r="289" spans="1:22" s="84" customFormat="1" ht="47.4">
      <c r="A289" s="147">
        <v>288</v>
      </c>
      <c r="B289" s="150">
        <v>43425</v>
      </c>
      <c r="C289" s="141" t="s">
        <v>58</v>
      </c>
      <c r="D289" s="141" t="s">
        <v>58</v>
      </c>
      <c r="E289" s="142" t="s">
        <v>2567</v>
      </c>
      <c r="F289" s="166" t="s">
        <v>3577</v>
      </c>
      <c r="G289" s="142" t="s">
        <v>196</v>
      </c>
      <c r="J289" s="84" t="s">
        <v>481</v>
      </c>
      <c r="K289" s="84" t="s">
        <v>688</v>
      </c>
      <c r="L289" s="84" t="str">
        <f>VLOOKUP(K289,[2]Sheet2!A$1:B$65536,2,FALSE)</f>
        <v>规范</v>
      </c>
      <c r="N289" s="165" t="s">
        <v>1229</v>
      </c>
      <c r="Q289" t="str">
        <f>VLOOKUP(N289,人员!A:D,4,FALSE)</f>
        <v>C1</v>
      </c>
      <c r="R289" t="e">
        <f>VLOOKUP(O289,人员!A:D,4,FALSE)</f>
        <v>#N/A</v>
      </c>
      <c r="S289" t="e">
        <f>VLOOKUP(P289,人员!A:D,4,FALSE)</f>
        <v>#N/A</v>
      </c>
      <c r="T289" s="84" t="str">
        <f>VLOOKUP(N289,人员!A:D,2,FALSE)</f>
        <v>机一</v>
      </c>
      <c r="U289" s="84" t="e">
        <f>VLOOKUP(O289,人员!A:D,2,FALSE)</f>
        <v>#N/A</v>
      </c>
      <c r="V289" s="84" t="e">
        <f>VLOOKUP(P289,人员!A:D,2,FALSE)</f>
        <v>#N/A</v>
      </c>
    </row>
    <row r="290" spans="1:22" s="84" customFormat="1" ht="109.8">
      <c r="A290" s="147">
        <v>289</v>
      </c>
      <c r="B290" s="150">
        <v>43425</v>
      </c>
      <c r="C290" s="141" t="s">
        <v>58</v>
      </c>
      <c r="D290" s="141" t="s">
        <v>58</v>
      </c>
      <c r="E290" s="142" t="s">
        <v>2568</v>
      </c>
      <c r="F290" s="166" t="s">
        <v>3576</v>
      </c>
      <c r="G290" s="142" t="s">
        <v>415</v>
      </c>
      <c r="J290" s="84" t="s">
        <v>481</v>
      </c>
      <c r="K290" s="84" t="s">
        <v>482</v>
      </c>
      <c r="L290" s="84" t="str">
        <f>VLOOKUP(K290,[2]Sheet2!A$1:B$65536,2,FALSE)</f>
        <v>偏差</v>
      </c>
      <c r="N290" s="165" t="s">
        <v>1214</v>
      </c>
      <c r="Q290" t="str">
        <f>VLOOKUP(N290,人员!A:D,4,FALSE)</f>
        <v>C5</v>
      </c>
      <c r="R290" t="e">
        <f>VLOOKUP(O290,人员!A:D,4,FALSE)</f>
        <v>#N/A</v>
      </c>
      <c r="S290" t="e">
        <f>VLOOKUP(P290,人员!A:D,4,FALSE)</f>
        <v>#N/A</v>
      </c>
      <c r="T290" s="84" t="str">
        <f>VLOOKUP(N290,人员!A:D,2,FALSE)</f>
        <v>机一</v>
      </c>
      <c r="U290" s="84" t="e">
        <f>VLOOKUP(O290,人员!A:D,2,FALSE)</f>
        <v>#N/A</v>
      </c>
      <c r="V290" s="84" t="e">
        <f>VLOOKUP(P290,人员!A:D,2,FALSE)</f>
        <v>#N/A</v>
      </c>
    </row>
    <row r="291" spans="1:22" s="84" customFormat="1" ht="47.4">
      <c r="A291" s="147">
        <v>290</v>
      </c>
      <c r="B291" s="150">
        <v>43425</v>
      </c>
      <c r="C291" s="141" t="s">
        <v>58</v>
      </c>
      <c r="D291" s="141" t="s">
        <v>58</v>
      </c>
      <c r="E291" s="142" t="s">
        <v>2569</v>
      </c>
      <c r="F291" s="166" t="s">
        <v>3575</v>
      </c>
      <c r="G291" s="142" t="s">
        <v>808</v>
      </c>
      <c r="J291" s="84" t="s">
        <v>524</v>
      </c>
      <c r="L291" s="84" t="e">
        <f>VLOOKUP(K291,[2]Sheet2!A$1:B$65536,2,FALSE)</f>
        <v>#N/A</v>
      </c>
      <c r="N291" s="165" t="s">
        <v>3171</v>
      </c>
      <c r="Q291" t="e">
        <f>VLOOKUP(N291,人员!A:D,4,FALSE)</f>
        <v>#N/A</v>
      </c>
      <c r="R291" t="e">
        <f>VLOOKUP(O291,人员!A:D,4,FALSE)</f>
        <v>#N/A</v>
      </c>
      <c r="S291" t="e">
        <f>VLOOKUP(P291,人员!A:D,4,FALSE)</f>
        <v>#N/A</v>
      </c>
      <c r="T291" s="84" t="e">
        <f>VLOOKUP(N291,人员!A:D,2,FALSE)</f>
        <v>#N/A</v>
      </c>
      <c r="U291" s="84" t="e">
        <f>VLOOKUP(O291,人员!A:D,2,FALSE)</f>
        <v>#N/A</v>
      </c>
      <c r="V291" s="84" t="e">
        <f>VLOOKUP(P291,人员!A:D,2,FALSE)</f>
        <v>#N/A</v>
      </c>
    </row>
    <row r="292" spans="1:22" s="84" customFormat="1" ht="31.8">
      <c r="A292" s="147">
        <v>291</v>
      </c>
      <c r="B292" s="150">
        <v>43425</v>
      </c>
      <c r="C292" s="141" t="s">
        <v>58</v>
      </c>
      <c r="D292" s="141" t="s">
        <v>58</v>
      </c>
      <c r="E292" s="142" t="s">
        <v>2570</v>
      </c>
      <c r="F292" s="166" t="s">
        <v>3573</v>
      </c>
      <c r="G292" s="142" t="s">
        <v>196</v>
      </c>
      <c r="J292" s="84" t="s">
        <v>477</v>
      </c>
      <c r="K292" s="84" t="s">
        <v>975</v>
      </c>
      <c r="L292" s="84" t="str">
        <f>VLOOKUP(K292,[2]Sheet2!A$1:B$65536,2,FALSE)</f>
        <v>规范</v>
      </c>
      <c r="N292" s="165" t="s">
        <v>3574</v>
      </c>
      <c r="Q292" t="e">
        <f>VLOOKUP(N292,人员!A:D,4,FALSE)</f>
        <v>#N/A</v>
      </c>
      <c r="R292" t="e">
        <f>VLOOKUP(O292,人员!A:D,4,FALSE)</f>
        <v>#N/A</v>
      </c>
      <c r="S292" t="e">
        <f>VLOOKUP(P292,人员!A:D,4,FALSE)</f>
        <v>#N/A</v>
      </c>
      <c r="T292" s="84" t="e">
        <f>VLOOKUP(N292,人员!A:D,2,FALSE)</f>
        <v>#N/A</v>
      </c>
      <c r="U292" s="84" t="e">
        <f>VLOOKUP(O292,人员!A:D,2,FALSE)</f>
        <v>#N/A</v>
      </c>
      <c r="V292" s="84" t="e">
        <f>VLOOKUP(P292,人员!A:D,2,FALSE)</f>
        <v>#N/A</v>
      </c>
    </row>
    <row r="293" spans="1:22" s="84" customFormat="1" ht="47.4">
      <c r="A293" s="147">
        <v>292</v>
      </c>
      <c r="B293" s="150">
        <v>43425</v>
      </c>
      <c r="C293" s="141" t="s">
        <v>58</v>
      </c>
      <c r="D293" s="141" t="s">
        <v>58</v>
      </c>
      <c r="E293" s="142" t="s">
        <v>2571</v>
      </c>
      <c r="F293" s="166" t="s">
        <v>3572</v>
      </c>
      <c r="G293" s="142" t="s">
        <v>196</v>
      </c>
      <c r="J293" s="84" t="s">
        <v>522</v>
      </c>
      <c r="K293" s="84" t="s">
        <v>698</v>
      </c>
      <c r="L293" s="84" t="str">
        <f>VLOOKUP(K293,[2]Sheet2!A$1:B$65536,2,FALSE)</f>
        <v>规范</v>
      </c>
      <c r="N293" s="165" t="s">
        <v>1469</v>
      </c>
      <c r="Q293" t="str">
        <f>VLOOKUP(N293,人员!A:D,4,FALSE)</f>
        <v>C1</v>
      </c>
      <c r="R293" t="e">
        <f>VLOOKUP(O293,人员!A:D,4,FALSE)</f>
        <v>#N/A</v>
      </c>
      <c r="S293" t="e">
        <f>VLOOKUP(P293,人员!A:D,4,FALSE)</f>
        <v>#N/A</v>
      </c>
      <c r="T293" s="84" t="str">
        <f>VLOOKUP(N293,人员!A:D,2,FALSE)</f>
        <v>机三</v>
      </c>
      <c r="U293" s="84" t="e">
        <f>VLOOKUP(O293,人员!A:D,2,FALSE)</f>
        <v>#N/A</v>
      </c>
      <c r="V293" s="84" t="e">
        <f>VLOOKUP(P293,人员!A:D,2,FALSE)</f>
        <v>#N/A</v>
      </c>
    </row>
    <row r="294" spans="1:22" s="84" customFormat="1" ht="37.200000000000003" customHeight="1">
      <c r="A294" s="147">
        <v>293</v>
      </c>
      <c r="B294" s="150">
        <v>43425</v>
      </c>
      <c r="C294" s="141" t="s">
        <v>58</v>
      </c>
      <c r="D294" s="141" t="s">
        <v>58</v>
      </c>
      <c r="E294" s="142" t="s">
        <v>2219</v>
      </c>
      <c r="F294" s="166" t="s">
        <v>3571</v>
      </c>
      <c r="G294" s="142" t="s">
        <v>415</v>
      </c>
      <c r="J294" s="84" t="s">
        <v>471</v>
      </c>
      <c r="K294" s="84" t="s">
        <v>687</v>
      </c>
      <c r="L294" s="84" t="str">
        <f>VLOOKUP(K294,[2]Sheet2!A$1:B$65536,2,FALSE)</f>
        <v>偏差</v>
      </c>
      <c r="N294" s="165" t="s">
        <v>1243</v>
      </c>
      <c r="Q294" t="str">
        <f>VLOOKUP(N294,人员!A:D,4,FALSE)</f>
        <v>C5</v>
      </c>
      <c r="R294" t="e">
        <f>VLOOKUP(O294,人员!A:D,4,FALSE)</f>
        <v>#N/A</v>
      </c>
      <c r="S294" t="e">
        <f>VLOOKUP(P294,人员!A:D,4,FALSE)</f>
        <v>#N/A</v>
      </c>
      <c r="T294" s="84" t="str">
        <f>VLOOKUP(N294,人员!A:D,2,FALSE)</f>
        <v>机械师</v>
      </c>
      <c r="U294" s="84" t="e">
        <f>VLOOKUP(O294,人员!A:D,2,FALSE)</f>
        <v>#N/A</v>
      </c>
      <c r="V294" s="84" t="e">
        <f>VLOOKUP(P294,人员!A:D,2,FALSE)</f>
        <v>#N/A</v>
      </c>
    </row>
    <row r="295" spans="1:22" s="84" customFormat="1" ht="47.4">
      <c r="A295" s="147">
        <v>294</v>
      </c>
      <c r="B295" s="150">
        <v>43425</v>
      </c>
      <c r="C295" s="141" t="s">
        <v>58</v>
      </c>
      <c r="D295" s="141" t="s">
        <v>58</v>
      </c>
      <c r="E295" s="142" t="s">
        <v>2572</v>
      </c>
      <c r="F295" s="166" t="s">
        <v>3570</v>
      </c>
      <c r="G295" s="142" t="s">
        <v>196</v>
      </c>
      <c r="J295" s="84" t="s">
        <v>471</v>
      </c>
      <c r="K295" s="84" t="s">
        <v>449</v>
      </c>
      <c r="L295" s="84" t="str">
        <f>VLOOKUP(K295,[2]Sheet2!A$1:B$65536,2,FALSE)</f>
        <v>偏差</v>
      </c>
      <c r="N295" s="165" t="s">
        <v>1276</v>
      </c>
      <c r="Q295" t="str">
        <f>VLOOKUP(N295,人员!A:D,4,FALSE)</f>
        <v>C4</v>
      </c>
      <c r="R295" t="e">
        <f>VLOOKUP(O295,人员!A:D,4,FALSE)</f>
        <v>#N/A</v>
      </c>
      <c r="S295" t="e">
        <f>VLOOKUP(P295,人员!A:D,4,FALSE)</f>
        <v>#N/A</v>
      </c>
      <c r="T295" s="84" t="str">
        <f>VLOOKUP(N295,人员!A:D,2,FALSE)</f>
        <v>机三</v>
      </c>
      <c r="U295" s="84" t="e">
        <f>VLOOKUP(O295,人员!A:D,2,FALSE)</f>
        <v>#N/A</v>
      </c>
      <c r="V295" s="84" t="e">
        <f>VLOOKUP(P295,人员!A:D,2,FALSE)</f>
        <v>#N/A</v>
      </c>
    </row>
    <row r="296" spans="1:22" s="84" customFormat="1" ht="47.4">
      <c r="A296" s="147">
        <v>295</v>
      </c>
      <c r="B296" s="150">
        <v>43425</v>
      </c>
      <c r="C296" s="141" t="s">
        <v>58</v>
      </c>
      <c r="D296" s="141" t="s">
        <v>58</v>
      </c>
      <c r="E296" s="142" t="s">
        <v>2573</v>
      </c>
      <c r="F296" s="166" t="s">
        <v>3569</v>
      </c>
      <c r="G296" s="142" t="s">
        <v>2574</v>
      </c>
      <c r="J296" s="84" t="s">
        <v>471</v>
      </c>
      <c r="K296" s="84" t="s">
        <v>687</v>
      </c>
      <c r="L296" s="84" t="str">
        <f>VLOOKUP(K296,[2]Sheet2!A$1:B$65536,2,FALSE)</f>
        <v>偏差</v>
      </c>
      <c r="N296" s="165" t="s">
        <v>3046</v>
      </c>
      <c r="Q296" t="str">
        <f>VLOOKUP(N296,人员!A:D,4,FALSE)</f>
        <v>C6</v>
      </c>
      <c r="R296" t="e">
        <f>VLOOKUP(O296,人员!A:D,4,FALSE)</f>
        <v>#N/A</v>
      </c>
      <c r="S296" t="e">
        <f>VLOOKUP(P296,人员!A:D,4,FALSE)</f>
        <v>#N/A</v>
      </c>
      <c r="T296" s="84" t="str">
        <f>VLOOKUP(N296,人员!A:D,2,FALSE)</f>
        <v>机一</v>
      </c>
      <c r="U296" s="84" t="e">
        <f>VLOOKUP(O296,人员!A:D,2,FALSE)</f>
        <v>#N/A</v>
      </c>
      <c r="V296" s="84" t="e">
        <f>VLOOKUP(P296,人员!A:D,2,FALSE)</f>
        <v>#N/A</v>
      </c>
    </row>
    <row r="297" spans="1:22" s="84" customFormat="1" ht="63">
      <c r="A297" s="147">
        <v>296</v>
      </c>
      <c r="B297" s="150">
        <v>43425</v>
      </c>
      <c r="C297" s="141" t="s">
        <v>58</v>
      </c>
      <c r="D297" s="141" t="s">
        <v>58</v>
      </c>
      <c r="E297" s="142" t="s">
        <v>2575</v>
      </c>
      <c r="F297" s="166" t="s">
        <v>3568</v>
      </c>
      <c r="G297" s="142" t="s">
        <v>415</v>
      </c>
      <c r="J297" s="84" t="s">
        <v>520</v>
      </c>
      <c r="K297" s="84" t="s">
        <v>2576</v>
      </c>
      <c r="L297" s="84" t="str">
        <f>VLOOKUP(K297,[2]Sheet2!A$1:B$65536,2,FALSE)</f>
        <v>偏差</v>
      </c>
      <c r="N297" s="165" t="s">
        <v>3202</v>
      </c>
      <c r="O297" s="165" t="s">
        <v>1474</v>
      </c>
      <c r="Q297" t="str">
        <f>VLOOKUP(N297,人员!A:D,4,FALSE)</f>
        <v>C6</v>
      </c>
      <c r="R297" t="str">
        <f>VLOOKUP(O297,人员!A:D,4,FALSE)</f>
        <v>C6</v>
      </c>
      <c r="S297" t="e">
        <f>VLOOKUP(P297,人员!A:D,4,FALSE)</f>
        <v>#N/A</v>
      </c>
      <c r="T297" s="84" t="str">
        <f>VLOOKUP(N297,人员!A:D,2,FALSE)</f>
        <v>机三</v>
      </c>
      <c r="U297" s="84" t="str">
        <f>VLOOKUP(O297,人员!A:D,2,FALSE)</f>
        <v>机三</v>
      </c>
      <c r="V297" s="84" t="e">
        <f>VLOOKUP(P297,人员!A:D,2,FALSE)</f>
        <v>#N/A</v>
      </c>
    </row>
    <row r="298" spans="1:22" s="84" customFormat="1" ht="47.4">
      <c r="A298" s="147">
        <v>297</v>
      </c>
      <c r="B298" s="150">
        <v>43425</v>
      </c>
      <c r="C298" s="141" t="s">
        <v>58</v>
      </c>
      <c r="D298" s="141" t="s">
        <v>58</v>
      </c>
      <c r="E298" s="142" t="s">
        <v>2577</v>
      </c>
      <c r="F298" s="166" t="s">
        <v>3567</v>
      </c>
      <c r="G298" s="142" t="s">
        <v>196</v>
      </c>
      <c r="J298" s="84" t="s">
        <v>455</v>
      </c>
      <c r="K298" s="84" t="s">
        <v>456</v>
      </c>
      <c r="L298" s="84" t="str">
        <f>VLOOKUP(K298,[2]Sheet2!A$1:B$65536,2,FALSE)</f>
        <v>规范</v>
      </c>
      <c r="N298" s="165" t="s">
        <v>1257</v>
      </c>
      <c r="Q298" t="str">
        <f>VLOOKUP(N298,人员!A:D,4,FALSE)</f>
        <v>C1</v>
      </c>
      <c r="R298" t="e">
        <f>VLOOKUP(O298,人员!A:D,4,FALSE)</f>
        <v>#N/A</v>
      </c>
      <c r="S298" t="e">
        <f>VLOOKUP(P298,人员!A:D,4,FALSE)</f>
        <v>#N/A</v>
      </c>
      <c r="T298" s="84" t="str">
        <f>VLOOKUP(N298,人员!A:D,2,FALSE)</f>
        <v>机一</v>
      </c>
      <c r="U298" s="84" t="e">
        <f>VLOOKUP(O298,人员!A:D,2,FALSE)</f>
        <v>#N/A</v>
      </c>
      <c r="V298" s="84" t="e">
        <f>VLOOKUP(P298,人员!A:D,2,FALSE)</f>
        <v>#N/A</v>
      </c>
    </row>
    <row r="299" spans="1:22" s="84" customFormat="1" ht="47.4">
      <c r="A299" s="147">
        <v>298</v>
      </c>
      <c r="B299" s="150">
        <v>43425</v>
      </c>
      <c r="C299" s="141" t="s">
        <v>58</v>
      </c>
      <c r="D299" s="141" t="s">
        <v>58</v>
      </c>
      <c r="E299" s="142" t="s">
        <v>2578</v>
      </c>
      <c r="F299" s="166" t="s">
        <v>3566</v>
      </c>
      <c r="G299" s="142" t="s">
        <v>196</v>
      </c>
      <c r="J299" s="84" t="s">
        <v>518</v>
      </c>
      <c r="K299" s="84" t="s">
        <v>2383</v>
      </c>
      <c r="L299" s="84" t="str">
        <f>VLOOKUP(K299,[2]Sheet2!A$1:B$65536,2,FALSE)</f>
        <v>规范</v>
      </c>
      <c r="N299" s="165" t="s">
        <v>1255</v>
      </c>
      <c r="O299" s="165" t="s">
        <v>1544</v>
      </c>
      <c r="Q299" t="str">
        <f>VLOOKUP(N299,人员!A:D,4,FALSE)</f>
        <v>C6</v>
      </c>
      <c r="R299" t="str">
        <f>VLOOKUP(O299,人员!A:D,4,FALSE)</f>
        <v>C1</v>
      </c>
      <c r="S299" t="e">
        <f>VLOOKUP(P299,人员!A:D,4,FALSE)</f>
        <v>#N/A</v>
      </c>
      <c r="T299" s="84" t="str">
        <f>VLOOKUP(N299,人员!A:D,2,FALSE)</f>
        <v>机一</v>
      </c>
      <c r="U299" s="84" t="str">
        <f>VLOOKUP(O299,人员!A:D,2,FALSE)</f>
        <v>学员</v>
      </c>
      <c r="V299" s="84" t="e">
        <f>VLOOKUP(P299,人员!A:D,2,FALSE)</f>
        <v>#N/A</v>
      </c>
    </row>
    <row r="300" spans="1:22" s="84" customFormat="1" ht="63">
      <c r="A300" s="147">
        <v>299</v>
      </c>
      <c r="B300" s="150">
        <v>43426</v>
      </c>
      <c r="C300" s="141" t="s">
        <v>45</v>
      </c>
      <c r="D300" s="141" t="s">
        <v>45</v>
      </c>
      <c r="E300" s="142" t="s">
        <v>2495</v>
      </c>
      <c r="F300" s="166" t="s">
        <v>3565</v>
      </c>
      <c r="G300" s="142" t="s">
        <v>2496</v>
      </c>
      <c r="J300" s="84" t="s">
        <v>676</v>
      </c>
      <c r="K300" s="84" t="s">
        <v>684</v>
      </c>
      <c r="L300" s="84" t="str">
        <f>VLOOKUP(K300,[2]Sheet2!A$1:B$65536,2,FALSE)</f>
        <v>规范</v>
      </c>
      <c r="N300" s="165" t="s">
        <v>1440</v>
      </c>
      <c r="Q300" t="str">
        <f>VLOOKUP(N300,人员!A:D,4,FALSE)</f>
        <v>B4</v>
      </c>
      <c r="R300" t="e">
        <f>VLOOKUP(O300,人员!A:D,4,FALSE)</f>
        <v>#N/A</v>
      </c>
      <c r="S300" t="e">
        <f>VLOOKUP(P300,人员!A:D,4,FALSE)</f>
        <v>#N/A</v>
      </c>
      <c r="T300" s="84" t="str">
        <f>VLOOKUP(N300,人员!A:D,2,FALSE)</f>
        <v>机械师</v>
      </c>
      <c r="U300" s="84" t="e">
        <f>VLOOKUP(O300,人员!A:D,2,FALSE)</f>
        <v>#N/A</v>
      </c>
      <c r="V300" s="84" t="e">
        <f>VLOOKUP(P300,人员!A:D,2,FALSE)</f>
        <v>#N/A</v>
      </c>
    </row>
    <row r="301" spans="1:22" s="84" customFormat="1" ht="63">
      <c r="A301" s="147">
        <v>300</v>
      </c>
      <c r="B301" s="150">
        <v>43426</v>
      </c>
      <c r="C301" s="141" t="s">
        <v>146</v>
      </c>
      <c r="D301" s="141" t="s">
        <v>146</v>
      </c>
      <c r="E301" s="142" t="s">
        <v>2643</v>
      </c>
      <c r="F301" s="142" t="s">
        <v>2644</v>
      </c>
      <c r="G301" s="142" t="s">
        <v>2645</v>
      </c>
      <c r="J301" s="84" t="s">
        <v>524</v>
      </c>
      <c r="L301" s="84" t="e">
        <f>VLOOKUP(K301,[2]Sheet2!A$1:B$65536,2,FALSE)</f>
        <v>#N/A</v>
      </c>
      <c r="N301" s="84" t="s">
        <v>3171</v>
      </c>
      <c r="Q301" t="e">
        <f>VLOOKUP(N301,人员!A:D,4,FALSE)</f>
        <v>#N/A</v>
      </c>
      <c r="R301" t="e">
        <f>VLOOKUP(O301,人员!A:D,4,FALSE)</f>
        <v>#N/A</v>
      </c>
      <c r="S301" t="e">
        <f>VLOOKUP(P301,人员!A:D,4,FALSE)</f>
        <v>#N/A</v>
      </c>
      <c r="T301" s="84" t="e">
        <f>VLOOKUP(N301,人员!A:D,2,FALSE)</f>
        <v>#N/A</v>
      </c>
      <c r="U301" s="84" t="e">
        <f>VLOOKUP(O301,人员!A:D,2,FALSE)</f>
        <v>#N/A</v>
      </c>
      <c r="V301" s="84" t="e">
        <f>VLOOKUP(P301,人员!A:D,2,FALSE)</f>
        <v>#N/A</v>
      </c>
    </row>
    <row r="302" spans="1:22" s="84" customFormat="1" ht="172.2">
      <c r="A302" s="147">
        <v>301</v>
      </c>
      <c r="B302" s="150">
        <v>43426</v>
      </c>
      <c r="C302" s="141" t="s">
        <v>146</v>
      </c>
      <c r="D302" s="141" t="s">
        <v>146</v>
      </c>
      <c r="E302" s="142" t="s">
        <v>2646</v>
      </c>
      <c r="F302" s="166" t="s">
        <v>3564</v>
      </c>
      <c r="G302" s="142" t="s">
        <v>2647</v>
      </c>
      <c r="J302" s="84" t="s">
        <v>455</v>
      </c>
      <c r="K302" s="84" t="s">
        <v>457</v>
      </c>
      <c r="L302" s="84" t="str">
        <f>VLOOKUP(K302,[2]Sheet2!A$1:B$65536,2,FALSE)</f>
        <v>规范</v>
      </c>
      <c r="N302" s="165" t="s">
        <v>1384</v>
      </c>
      <c r="Q302" t="str">
        <f>VLOOKUP(N302,人员!A:D,4,FALSE)</f>
        <v>D3</v>
      </c>
      <c r="R302" t="e">
        <f>VLOOKUP(O302,人员!A:D,4,FALSE)</f>
        <v>#N/A</v>
      </c>
      <c r="S302" t="e">
        <f>VLOOKUP(P302,人员!A:D,4,FALSE)</f>
        <v>#N/A</v>
      </c>
      <c r="T302" s="84" t="str">
        <f>VLOOKUP(N302,人员!A:D,2,FALSE)</f>
        <v>机一</v>
      </c>
      <c r="U302" s="84" t="e">
        <f>VLOOKUP(O302,人员!A:D,2,FALSE)</f>
        <v>#N/A</v>
      </c>
      <c r="V302" s="84" t="e">
        <f>VLOOKUP(P302,人员!A:D,2,FALSE)</f>
        <v>#N/A</v>
      </c>
    </row>
    <row r="303" spans="1:22" s="84" customFormat="1" ht="47.4">
      <c r="A303" s="147">
        <v>302</v>
      </c>
      <c r="B303" s="150">
        <v>43426</v>
      </c>
      <c r="C303" s="141" t="s">
        <v>146</v>
      </c>
      <c r="D303" s="141" t="s">
        <v>146</v>
      </c>
      <c r="E303" s="142" t="s">
        <v>2648</v>
      </c>
      <c r="F303" s="166" t="s">
        <v>3563</v>
      </c>
      <c r="G303" s="142" t="s">
        <v>2649</v>
      </c>
      <c r="J303" s="84" t="s">
        <v>459</v>
      </c>
      <c r="K303" s="84" t="s">
        <v>461</v>
      </c>
      <c r="L303" s="84" t="str">
        <f>VLOOKUP(K303,[2]Sheet2!A$1:B$65536,2,FALSE)</f>
        <v>偏差</v>
      </c>
      <c r="N303" s="165" t="s">
        <v>1479</v>
      </c>
      <c r="Q303" t="e">
        <f>VLOOKUP(N303,人员!A:D,4,FALSE)</f>
        <v>#N/A</v>
      </c>
      <c r="R303" t="e">
        <f>VLOOKUP(O303,人员!A:D,4,FALSE)</f>
        <v>#N/A</v>
      </c>
      <c r="S303" t="e">
        <f>VLOOKUP(P303,人员!A:D,4,FALSE)</f>
        <v>#N/A</v>
      </c>
      <c r="T303" s="84" t="e">
        <f>VLOOKUP(N303,人员!A:D,2,FALSE)</f>
        <v>#N/A</v>
      </c>
      <c r="U303" s="84" t="e">
        <f>VLOOKUP(O303,人员!A:D,2,FALSE)</f>
        <v>#N/A</v>
      </c>
      <c r="V303" s="84" t="e">
        <f>VLOOKUP(P303,人员!A:D,2,FALSE)</f>
        <v>#N/A</v>
      </c>
    </row>
    <row r="304" spans="1:22" s="84" customFormat="1" ht="47.4">
      <c r="A304" s="147">
        <v>303</v>
      </c>
      <c r="B304" s="150">
        <v>43426</v>
      </c>
      <c r="C304" s="141" t="s">
        <v>146</v>
      </c>
      <c r="D304" s="141" t="s">
        <v>146</v>
      </c>
      <c r="E304" s="142" t="s">
        <v>2650</v>
      </c>
      <c r="F304" s="166" t="s">
        <v>3561</v>
      </c>
      <c r="G304" s="142" t="s">
        <v>2651</v>
      </c>
      <c r="J304" s="84" t="s">
        <v>505</v>
      </c>
      <c r="K304" s="84" t="s">
        <v>687</v>
      </c>
      <c r="L304" s="84" t="str">
        <f>VLOOKUP(K304,[2]Sheet2!A$1:B$65536,2,FALSE)</f>
        <v>偏差</v>
      </c>
      <c r="N304" s="165" t="s">
        <v>3562</v>
      </c>
      <c r="Q304" t="str">
        <f>VLOOKUP(N304,人员!A:D,4,FALSE)</f>
        <v>D6</v>
      </c>
      <c r="R304" t="e">
        <f>VLOOKUP(O304,人员!A:D,4,FALSE)</f>
        <v>#N/A</v>
      </c>
      <c r="S304" t="e">
        <f>VLOOKUP(P304,人员!A:D,4,FALSE)</f>
        <v>#N/A</v>
      </c>
      <c r="T304" s="84" t="str">
        <f>VLOOKUP(N304,人员!A:D,2,FALSE)</f>
        <v>机二</v>
      </c>
      <c r="U304" s="84" t="e">
        <f>VLOOKUP(O304,人员!A:D,2,FALSE)</f>
        <v>#N/A</v>
      </c>
      <c r="V304" s="84" t="e">
        <f>VLOOKUP(P304,人员!A:D,2,FALSE)</f>
        <v>#N/A</v>
      </c>
    </row>
    <row r="305" spans="1:22" s="84" customFormat="1" ht="47.4">
      <c r="A305" s="147">
        <v>304</v>
      </c>
      <c r="B305" s="150">
        <v>43426</v>
      </c>
      <c r="C305" s="141" t="s">
        <v>146</v>
      </c>
      <c r="D305" s="141" t="s">
        <v>146</v>
      </c>
      <c r="E305" s="142" t="s">
        <v>2652</v>
      </c>
      <c r="F305" s="166" t="s">
        <v>3560</v>
      </c>
      <c r="G305" s="142" t="s">
        <v>2653</v>
      </c>
      <c r="J305" s="84" t="s">
        <v>471</v>
      </c>
      <c r="K305" s="84" t="s">
        <v>681</v>
      </c>
      <c r="L305" s="84" t="str">
        <f>VLOOKUP(K305,[2]Sheet2!A$1:B$65536,2,FALSE)</f>
        <v>偏差</v>
      </c>
      <c r="N305" s="165" t="s">
        <v>1388</v>
      </c>
      <c r="Q305" t="str">
        <f>VLOOKUP(N305,人员!A:D,4,FALSE)</f>
        <v>D4</v>
      </c>
      <c r="R305" t="e">
        <f>VLOOKUP(O305,人员!A:D,4,FALSE)</f>
        <v>#N/A</v>
      </c>
      <c r="S305" t="e">
        <f>VLOOKUP(P305,人员!A:D,4,FALSE)</f>
        <v>#N/A</v>
      </c>
      <c r="T305" s="84" t="str">
        <f>VLOOKUP(N305,人员!A:D,2,FALSE)</f>
        <v>机二</v>
      </c>
      <c r="U305" s="84" t="e">
        <f>VLOOKUP(O305,人员!A:D,2,FALSE)</f>
        <v>#N/A</v>
      </c>
      <c r="V305" s="84" t="e">
        <f>VLOOKUP(P305,人员!A:D,2,FALSE)</f>
        <v>#N/A</v>
      </c>
    </row>
    <row r="306" spans="1:22" s="84" customFormat="1" ht="47.4">
      <c r="A306" s="147">
        <v>305</v>
      </c>
      <c r="B306" s="150">
        <v>43426</v>
      </c>
      <c r="C306" s="141" t="s">
        <v>146</v>
      </c>
      <c r="D306" s="141" t="s">
        <v>146</v>
      </c>
      <c r="E306" s="142" t="s">
        <v>2654</v>
      </c>
      <c r="F306" s="166" t="s">
        <v>3559</v>
      </c>
      <c r="G306" s="142" t="s">
        <v>2655</v>
      </c>
      <c r="J306" s="84" t="s">
        <v>520</v>
      </c>
      <c r="K306" s="84" t="s">
        <v>2656</v>
      </c>
      <c r="L306" s="84" t="str">
        <f>VLOOKUP(K306,[2]Sheet2!A$1:B$65536,2,FALSE)</f>
        <v>偏差</v>
      </c>
      <c r="N306" s="165" t="s">
        <v>1354</v>
      </c>
      <c r="Q306" t="str">
        <f>VLOOKUP(N306,人员!A:D,4,FALSE)</f>
        <v>D3</v>
      </c>
      <c r="R306" t="e">
        <f>VLOOKUP(O306,人员!A:D,4,FALSE)</f>
        <v>#N/A</v>
      </c>
      <c r="S306" t="e">
        <f>VLOOKUP(P306,人员!A:D,4,FALSE)</f>
        <v>#N/A</v>
      </c>
      <c r="T306" s="84" t="str">
        <f>VLOOKUP(N306,人员!A:D,2,FALSE)</f>
        <v>机一</v>
      </c>
      <c r="U306" s="84" t="e">
        <f>VLOOKUP(O306,人员!A:D,2,FALSE)</f>
        <v>#N/A</v>
      </c>
      <c r="V306" s="84" t="e">
        <f>VLOOKUP(P306,人员!A:D,2,FALSE)</f>
        <v>#N/A</v>
      </c>
    </row>
    <row r="307" spans="1:22" s="84" customFormat="1" ht="31.8">
      <c r="A307" s="147">
        <v>306</v>
      </c>
      <c r="B307" s="150">
        <v>43426</v>
      </c>
      <c r="C307" s="141" t="s">
        <v>146</v>
      </c>
      <c r="D307" s="141" t="s">
        <v>146</v>
      </c>
      <c r="E307" s="142" t="s">
        <v>2657</v>
      </c>
      <c r="F307" s="166" t="s">
        <v>3558</v>
      </c>
      <c r="G307" s="142" t="s">
        <v>2658</v>
      </c>
      <c r="J307" s="84" t="s">
        <v>481</v>
      </c>
      <c r="K307" s="84" t="s">
        <v>2067</v>
      </c>
      <c r="L307" s="84" t="str">
        <f>VLOOKUP(K307,[2]Sheet2!A$1:B$65536,2,FALSE)</f>
        <v>偏差</v>
      </c>
      <c r="N307" s="165" t="s">
        <v>1373</v>
      </c>
      <c r="Q307" t="str">
        <f>VLOOKUP(N307,人员!A:D,4,FALSE)</f>
        <v>D6</v>
      </c>
      <c r="R307" t="e">
        <f>VLOOKUP(O307,人员!A:D,4,FALSE)</f>
        <v>#N/A</v>
      </c>
      <c r="S307" t="e">
        <f>VLOOKUP(P307,人员!A:D,4,FALSE)</f>
        <v>#N/A</v>
      </c>
      <c r="T307" s="84" t="str">
        <f>VLOOKUP(N307,人员!A:D,2,FALSE)</f>
        <v>机二</v>
      </c>
      <c r="U307" s="84" t="e">
        <f>VLOOKUP(O307,人员!A:D,2,FALSE)</f>
        <v>#N/A</v>
      </c>
      <c r="V307" s="84" t="e">
        <f>VLOOKUP(P307,人员!A:D,2,FALSE)</f>
        <v>#N/A</v>
      </c>
    </row>
    <row r="308" spans="1:22" s="84" customFormat="1" ht="47.4">
      <c r="A308" s="147">
        <v>307</v>
      </c>
      <c r="B308" s="150">
        <v>43428</v>
      </c>
      <c r="C308" s="141" t="s">
        <v>10</v>
      </c>
      <c r="D308" s="141" t="s">
        <v>10</v>
      </c>
      <c r="E308" s="142" t="s">
        <v>2397</v>
      </c>
      <c r="F308" s="142" t="s">
        <v>2398</v>
      </c>
      <c r="G308" s="142" t="s">
        <v>2399</v>
      </c>
      <c r="J308" s="84" t="s">
        <v>524</v>
      </c>
      <c r="L308" s="84" t="e">
        <f>VLOOKUP(K308,[2]Sheet2!A$1:B$65536,2,FALSE)</f>
        <v>#N/A</v>
      </c>
      <c r="N308" s="84" t="s">
        <v>3171</v>
      </c>
      <c r="Q308" t="e">
        <f>VLOOKUP(N308,人员!A:D,4,FALSE)</f>
        <v>#N/A</v>
      </c>
      <c r="R308" t="e">
        <f>VLOOKUP(O308,人员!A:D,4,FALSE)</f>
        <v>#N/A</v>
      </c>
      <c r="S308" t="e">
        <f>VLOOKUP(P308,人员!A:D,4,FALSE)</f>
        <v>#N/A</v>
      </c>
      <c r="T308" s="84" t="e">
        <f>VLOOKUP(N308,人员!A:D,2,FALSE)</f>
        <v>#N/A</v>
      </c>
      <c r="U308" s="84" t="e">
        <f>VLOOKUP(O308,人员!A:D,2,FALSE)</f>
        <v>#N/A</v>
      </c>
      <c r="V308" s="84" t="e">
        <f>VLOOKUP(P308,人员!A:D,2,FALSE)</f>
        <v>#N/A</v>
      </c>
    </row>
    <row r="309" spans="1:22" s="84" customFormat="1" ht="47.4">
      <c r="A309" s="147">
        <v>308</v>
      </c>
      <c r="B309" s="150">
        <v>43428</v>
      </c>
      <c r="C309" s="141" t="s">
        <v>10</v>
      </c>
      <c r="D309" s="141" t="s">
        <v>10</v>
      </c>
      <c r="E309" s="142" t="s">
        <v>2400</v>
      </c>
      <c r="F309" s="166" t="s">
        <v>3557</v>
      </c>
      <c r="G309" s="142" t="s">
        <v>13</v>
      </c>
      <c r="J309" s="84" t="s">
        <v>524</v>
      </c>
      <c r="L309" s="84" t="e">
        <f>VLOOKUP(K309,[2]Sheet2!A$1:B$65536,2,FALSE)</f>
        <v>#N/A</v>
      </c>
      <c r="N309" s="165" t="s">
        <v>3171</v>
      </c>
      <c r="Q309" t="e">
        <f>VLOOKUP(N309,人员!A:D,4,FALSE)</f>
        <v>#N/A</v>
      </c>
      <c r="R309" t="e">
        <f>VLOOKUP(O309,人员!A:D,4,FALSE)</f>
        <v>#N/A</v>
      </c>
      <c r="S309" t="e">
        <f>VLOOKUP(P309,人员!A:D,4,FALSE)</f>
        <v>#N/A</v>
      </c>
      <c r="T309" s="84" t="e">
        <f>VLOOKUP(N309,人员!A:D,2,FALSE)</f>
        <v>#N/A</v>
      </c>
      <c r="U309" s="84" t="e">
        <f>VLOOKUP(O309,人员!A:D,2,FALSE)</f>
        <v>#N/A</v>
      </c>
      <c r="V309" s="84" t="e">
        <f>VLOOKUP(P309,人员!A:D,2,FALSE)</f>
        <v>#N/A</v>
      </c>
    </row>
    <row r="310" spans="1:22" s="84" customFormat="1" ht="63">
      <c r="A310" s="147">
        <v>309</v>
      </c>
      <c r="B310" s="150">
        <v>43428</v>
      </c>
      <c r="C310" s="141" t="s">
        <v>10</v>
      </c>
      <c r="D310" s="141" t="s">
        <v>10</v>
      </c>
      <c r="E310" s="142" t="s">
        <v>2401</v>
      </c>
      <c r="F310" s="166" t="s">
        <v>3556</v>
      </c>
      <c r="G310" s="142" t="s">
        <v>2402</v>
      </c>
      <c r="J310" s="84" t="s">
        <v>521</v>
      </c>
      <c r="K310" s="84" t="s">
        <v>2033</v>
      </c>
      <c r="L310" s="84" t="str">
        <f>VLOOKUP(K310,[2]Sheet2!A$1:B$65536,2,FALSE)</f>
        <v>偏差</v>
      </c>
      <c r="N310" s="165" t="s">
        <v>1053</v>
      </c>
      <c r="Q310" t="str">
        <f>VLOOKUP(N310,人员!A:D,4,FALSE)</f>
        <v>A4</v>
      </c>
      <c r="R310" t="e">
        <f>VLOOKUP(O310,人员!A:D,4,FALSE)</f>
        <v>#N/A</v>
      </c>
      <c r="S310" t="e">
        <f>VLOOKUP(P310,人员!A:D,4,FALSE)</f>
        <v>#N/A</v>
      </c>
      <c r="T310" s="84" t="str">
        <f>VLOOKUP(N310,人员!A:D,2,FALSE)</f>
        <v>机三</v>
      </c>
      <c r="U310" s="84" t="e">
        <f>VLOOKUP(O310,人员!A:D,2,FALSE)</f>
        <v>#N/A</v>
      </c>
      <c r="V310" s="84" t="e">
        <f>VLOOKUP(P310,人员!A:D,2,FALSE)</f>
        <v>#N/A</v>
      </c>
    </row>
    <row r="311" spans="1:22" s="84" customFormat="1" ht="47.4">
      <c r="A311" s="147">
        <v>310</v>
      </c>
      <c r="B311" s="150">
        <v>43428</v>
      </c>
      <c r="C311" s="141" t="s">
        <v>10</v>
      </c>
      <c r="D311" s="141" t="s">
        <v>10</v>
      </c>
      <c r="E311" s="142" t="s">
        <v>2403</v>
      </c>
      <c r="F311" s="166" t="s">
        <v>3555</v>
      </c>
      <c r="G311" s="142" t="s">
        <v>917</v>
      </c>
      <c r="J311" s="84" t="s">
        <v>505</v>
      </c>
      <c r="K311" s="84" t="s">
        <v>687</v>
      </c>
      <c r="L311" s="84" t="str">
        <f>VLOOKUP(K311,[2]Sheet2!A$1:B$65536,2,FALSE)</f>
        <v>偏差</v>
      </c>
      <c r="N311" s="165" t="s">
        <v>1046</v>
      </c>
      <c r="Q311" t="str">
        <f>VLOOKUP(N311,人员!A:D,4,FALSE)</f>
        <v>A1</v>
      </c>
      <c r="R311" t="e">
        <f>VLOOKUP(O311,人员!A:D,4,FALSE)</f>
        <v>#N/A</v>
      </c>
      <c r="S311" t="e">
        <f>VLOOKUP(P311,人员!A:D,4,FALSE)</f>
        <v>#N/A</v>
      </c>
      <c r="T311" s="84" t="str">
        <f>VLOOKUP(N311,人员!A:D,2,FALSE)</f>
        <v>机三</v>
      </c>
      <c r="U311" s="84" t="e">
        <f>VLOOKUP(O311,人员!A:D,2,FALSE)</f>
        <v>#N/A</v>
      </c>
      <c r="V311" s="84" t="e">
        <f>VLOOKUP(P311,人员!A:D,2,FALSE)</f>
        <v>#N/A</v>
      </c>
    </row>
    <row r="312" spans="1:22" s="84" customFormat="1" ht="47.4">
      <c r="A312" s="147">
        <v>311</v>
      </c>
      <c r="B312" s="150">
        <v>43428</v>
      </c>
      <c r="C312" s="141" t="s">
        <v>10</v>
      </c>
      <c r="D312" s="141" t="s">
        <v>10</v>
      </c>
      <c r="E312" s="142" t="s">
        <v>2404</v>
      </c>
      <c r="F312" s="166" t="s">
        <v>3554</v>
      </c>
      <c r="G312" s="142" t="s">
        <v>2405</v>
      </c>
      <c r="J312" s="84" t="s">
        <v>471</v>
      </c>
      <c r="K312" s="84" t="s">
        <v>449</v>
      </c>
      <c r="L312" s="84" t="str">
        <f>VLOOKUP(K312,[2]Sheet2!A$1:B$65536,2,FALSE)</f>
        <v>偏差</v>
      </c>
      <c r="N312" s="165" t="s">
        <v>1503</v>
      </c>
      <c r="Q312" t="str">
        <f>VLOOKUP(N312,人员!A:D,4,FALSE)</f>
        <v>A5</v>
      </c>
      <c r="R312" t="e">
        <f>VLOOKUP(O312,人员!A:D,4,FALSE)</f>
        <v>#N/A</v>
      </c>
      <c r="S312" t="e">
        <f>VLOOKUP(P312,人员!A:D,4,FALSE)</f>
        <v>#N/A</v>
      </c>
      <c r="T312" s="84" t="str">
        <f>VLOOKUP(N312,人员!A:D,2,FALSE)</f>
        <v>机一</v>
      </c>
      <c r="U312" s="84" t="e">
        <f>VLOOKUP(O312,人员!A:D,2,FALSE)</f>
        <v>#N/A</v>
      </c>
      <c r="V312" s="84" t="e">
        <f>VLOOKUP(P312,人员!A:D,2,FALSE)</f>
        <v>#N/A</v>
      </c>
    </row>
    <row r="313" spans="1:22" s="84" customFormat="1" ht="47.4">
      <c r="A313" s="147">
        <v>312</v>
      </c>
      <c r="B313" s="150">
        <v>43428</v>
      </c>
      <c r="C313" s="141" t="s">
        <v>10</v>
      </c>
      <c r="D313" s="141" t="s">
        <v>10</v>
      </c>
      <c r="E313" s="142" t="s">
        <v>2406</v>
      </c>
      <c r="F313" s="166" t="s">
        <v>3553</v>
      </c>
      <c r="G313" s="142" t="s">
        <v>2405</v>
      </c>
      <c r="J313" s="84" t="s">
        <v>471</v>
      </c>
      <c r="K313" s="84" t="s">
        <v>681</v>
      </c>
      <c r="L313" s="84" t="str">
        <f>VLOOKUP(K313,[2]Sheet2!A$1:B$65536,2,FALSE)</f>
        <v>偏差</v>
      </c>
      <c r="N313" s="165" t="s">
        <v>1082</v>
      </c>
      <c r="O313" s="165" t="s">
        <v>1430</v>
      </c>
      <c r="Q313" t="str">
        <f>VLOOKUP(N313,人员!A:D,4,FALSE)</f>
        <v>A5</v>
      </c>
      <c r="R313" t="str">
        <f>VLOOKUP(O313,人员!A:D,4,FALSE)</f>
        <v>A2</v>
      </c>
      <c r="S313" t="e">
        <f>VLOOKUP(P313,人员!A:D,4,FALSE)</f>
        <v>#N/A</v>
      </c>
      <c r="T313" s="84" t="str">
        <f>VLOOKUP(N313,人员!A:D,2,FALSE)</f>
        <v>机一</v>
      </c>
      <c r="U313" s="84" t="str">
        <f>VLOOKUP(O313,人员!A:D,2,FALSE)</f>
        <v>放行</v>
      </c>
      <c r="V313" s="84" t="e">
        <f>VLOOKUP(P313,人员!A:D,2,FALSE)</f>
        <v>#N/A</v>
      </c>
    </row>
    <row r="314" spans="1:22" s="84" customFormat="1" ht="47.4">
      <c r="A314" s="147">
        <v>313</v>
      </c>
      <c r="B314" s="150">
        <v>43428</v>
      </c>
      <c r="C314" s="141" t="s">
        <v>10</v>
      </c>
      <c r="D314" s="141" t="s">
        <v>10</v>
      </c>
      <c r="E314" s="142" t="s">
        <v>2407</v>
      </c>
      <c r="F314" s="166" t="s">
        <v>3552</v>
      </c>
      <c r="G314" s="142" t="s">
        <v>2408</v>
      </c>
      <c r="J314" s="84" t="s">
        <v>471</v>
      </c>
      <c r="K314" s="84" t="s">
        <v>449</v>
      </c>
      <c r="L314" s="84" t="str">
        <f>VLOOKUP(K314,[2]Sheet2!A$1:B$65536,2,FALSE)</f>
        <v>偏差</v>
      </c>
      <c r="N314" s="165" t="s">
        <v>1069</v>
      </c>
      <c r="Q314" t="str">
        <f>VLOOKUP(N314,人员!A:D,4,FALSE)</f>
        <v>A1</v>
      </c>
      <c r="R314" t="e">
        <f>VLOOKUP(O314,人员!A:D,4,FALSE)</f>
        <v>#N/A</v>
      </c>
      <c r="S314" t="e">
        <f>VLOOKUP(P314,人员!A:D,4,FALSE)</f>
        <v>#N/A</v>
      </c>
      <c r="T314" s="84" t="str">
        <f>VLOOKUP(N314,人员!A:D,2,FALSE)</f>
        <v>机二</v>
      </c>
      <c r="U314" s="84" t="e">
        <f>VLOOKUP(O314,人员!A:D,2,FALSE)</f>
        <v>#N/A</v>
      </c>
      <c r="V314" s="84" t="e">
        <f>VLOOKUP(P314,人员!A:D,2,FALSE)</f>
        <v>#N/A</v>
      </c>
    </row>
    <row r="315" spans="1:22" s="84" customFormat="1" ht="47.4">
      <c r="A315" s="147">
        <v>314</v>
      </c>
      <c r="B315" s="150">
        <v>43428</v>
      </c>
      <c r="C315" s="141" t="s">
        <v>10</v>
      </c>
      <c r="D315" s="141" t="s">
        <v>10</v>
      </c>
      <c r="E315" s="142" t="s">
        <v>2409</v>
      </c>
      <c r="F315" s="166" t="s">
        <v>3551</v>
      </c>
      <c r="G315" s="142" t="s">
        <v>2410</v>
      </c>
      <c r="J315" s="84" t="s">
        <v>522</v>
      </c>
      <c r="K315" s="84" t="s">
        <v>688</v>
      </c>
      <c r="L315" s="84" t="str">
        <f>VLOOKUP(K315,[2]Sheet2!A$1:B$65536,2,FALSE)</f>
        <v>规范</v>
      </c>
      <c r="N315" s="165" t="s">
        <v>1075</v>
      </c>
      <c r="Q315" t="str">
        <f>VLOOKUP(N315,人员!A:D,4,FALSE)</f>
        <v>A3</v>
      </c>
      <c r="R315" t="e">
        <f>VLOOKUP(O315,人员!A:D,4,FALSE)</f>
        <v>#N/A</v>
      </c>
      <c r="S315" t="e">
        <f>VLOOKUP(P315,人员!A:D,4,FALSE)</f>
        <v>#N/A</v>
      </c>
      <c r="T315" s="84" t="str">
        <f>VLOOKUP(N315,人员!A:D,2,FALSE)</f>
        <v>机一</v>
      </c>
      <c r="U315" s="84" t="e">
        <f>VLOOKUP(O315,人员!A:D,2,FALSE)</f>
        <v>#N/A</v>
      </c>
      <c r="V315" s="84" t="e">
        <f>VLOOKUP(P315,人员!A:D,2,FALSE)</f>
        <v>#N/A</v>
      </c>
    </row>
    <row r="316" spans="1:22" s="84" customFormat="1" ht="94.2">
      <c r="A316" s="147">
        <v>315</v>
      </c>
      <c r="B316" s="150">
        <v>43428</v>
      </c>
      <c r="C316" s="141" t="s">
        <v>10</v>
      </c>
      <c r="D316" s="141" t="s">
        <v>10</v>
      </c>
      <c r="E316" s="142" t="s">
        <v>2411</v>
      </c>
      <c r="F316" s="166" t="s">
        <v>3549</v>
      </c>
      <c r="G316" s="142" t="s">
        <v>2412</v>
      </c>
      <c r="J316" s="84" t="s">
        <v>481</v>
      </c>
      <c r="K316" s="84" t="s">
        <v>482</v>
      </c>
      <c r="L316" s="84" t="str">
        <f>VLOOKUP(K316,[2]Sheet2!A$1:B$65536,2,FALSE)</f>
        <v>偏差</v>
      </c>
      <c r="N316" s="165" t="s">
        <v>3550</v>
      </c>
      <c r="Q316" t="e">
        <f>VLOOKUP(N316,人员!A:D,4,FALSE)</f>
        <v>#N/A</v>
      </c>
      <c r="R316" t="e">
        <f>VLOOKUP(O316,人员!A:D,4,FALSE)</f>
        <v>#N/A</v>
      </c>
      <c r="S316" t="e">
        <f>VLOOKUP(P316,人员!A:D,4,FALSE)</f>
        <v>#N/A</v>
      </c>
      <c r="T316" s="84" t="e">
        <f>VLOOKUP(N316,人员!A:D,2,FALSE)</f>
        <v>#N/A</v>
      </c>
      <c r="U316" s="84" t="e">
        <f>VLOOKUP(O316,人员!A:D,2,FALSE)</f>
        <v>#N/A</v>
      </c>
      <c r="V316" s="84" t="e">
        <f>VLOOKUP(P316,人员!A:D,2,FALSE)</f>
        <v>#N/A</v>
      </c>
    </row>
    <row r="317" spans="1:22" s="84" customFormat="1" ht="94.2">
      <c r="A317" s="147">
        <v>316</v>
      </c>
      <c r="B317" s="150">
        <v>43428</v>
      </c>
      <c r="C317" s="141" t="s">
        <v>10</v>
      </c>
      <c r="D317" s="141" t="s">
        <v>10</v>
      </c>
      <c r="E317" s="142" t="s">
        <v>2413</v>
      </c>
      <c r="F317" s="166" t="s">
        <v>3548</v>
      </c>
      <c r="G317" s="142" t="s">
        <v>2414</v>
      </c>
      <c r="J317" s="84" t="s">
        <v>494</v>
      </c>
      <c r="K317" s="84" t="s">
        <v>1895</v>
      </c>
      <c r="L317" s="84" t="str">
        <f>VLOOKUP(K317,[2]Sheet2!A$1:B$65536,2,FALSE)</f>
        <v>规范</v>
      </c>
      <c r="N317" s="165" t="s">
        <v>914</v>
      </c>
      <c r="O317" s="165" t="s">
        <v>1050</v>
      </c>
      <c r="Q317" t="str">
        <f>VLOOKUP(N317,人员!A:D,4,FALSE)</f>
        <v>A5</v>
      </c>
      <c r="R317" t="str">
        <f>VLOOKUP(O317,人员!A:D,4,FALSE)</f>
        <v>A6</v>
      </c>
      <c r="S317" t="e">
        <f>VLOOKUP(P317,人员!A:D,4,FALSE)</f>
        <v>#N/A</v>
      </c>
      <c r="T317" s="84" t="str">
        <f>VLOOKUP(N317,人员!A:D,2,FALSE)</f>
        <v>放行</v>
      </c>
      <c r="U317" s="84" t="str">
        <f>VLOOKUP(O317,人员!A:D,2,FALSE)</f>
        <v>机一</v>
      </c>
      <c r="V317" s="84" t="e">
        <f>VLOOKUP(P317,人员!A:D,2,FALSE)</f>
        <v>#N/A</v>
      </c>
    </row>
    <row r="318" spans="1:22" s="84" customFormat="1" ht="47.4">
      <c r="A318" s="147">
        <v>317</v>
      </c>
      <c r="B318" s="150">
        <v>43428</v>
      </c>
      <c r="C318" s="141" t="s">
        <v>10</v>
      </c>
      <c r="D318" s="141" t="s">
        <v>10</v>
      </c>
      <c r="E318" s="142" t="s">
        <v>110</v>
      </c>
      <c r="F318" s="166" t="s">
        <v>3547</v>
      </c>
      <c r="G318" s="142" t="s">
        <v>2415</v>
      </c>
      <c r="J318" s="84" t="s">
        <v>459</v>
      </c>
      <c r="K318" s="84" t="s">
        <v>972</v>
      </c>
      <c r="L318" s="84" t="str">
        <f>VLOOKUP(K318,[2]Sheet2!A$1:B$65536,2,FALSE)</f>
        <v>偏差</v>
      </c>
      <c r="N318" s="165" t="s">
        <v>1053</v>
      </c>
      <c r="Q318" t="str">
        <f>VLOOKUP(N318,人员!A:D,4,FALSE)</f>
        <v>A4</v>
      </c>
      <c r="R318" t="e">
        <f>VLOOKUP(O318,人员!A:D,4,FALSE)</f>
        <v>#N/A</v>
      </c>
      <c r="S318" t="e">
        <f>VLOOKUP(P318,人员!A:D,4,FALSE)</f>
        <v>#N/A</v>
      </c>
      <c r="T318" s="84" t="str">
        <f>VLOOKUP(N318,人员!A:D,2,FALSE)</f>
        <v>机三</v>
      </c>
      <c r="U318" s="84" t="e">
        <f>VLOOKUP(O318,人员!A:D,2,FALSE)</f>
        <v>#N/A</v>
      </c>
      <c r="V318" s="84" t="e">
        <f>VLOOKUP(P318,人员!A:D,2,FALSE)</f>
        <v>#N/A</v>
      </c>
    </row>
    <row r="319" spans="1:22" s="84" customFormat="1" ht="31.8">
      <c r="A319" s="147">
        <v>318</v>
      </c>
      <c r="B319" s="150">
        <v>43428</v>
      </c>
      <c r="C319" s="141" t="s">
        <v>10</v>
      </c>
      <c r="D319" s="141" t="s">
        <v>10</v>
      </c>
      <c r="E319" s="142" t="s">
        <v>2416</v>
      </c>
      <c r="F319" s="166" t="s">
        <v>3546</v>
      </c>
      <c r="G319" s="142" t="s">
        <v>2417</v>
      </c>
      <c r="J319" s="84" t="s">
        <v>479</v>
      </c>
      <c r="K319" s="84" t="s">
        <v>139</v>
      </c>
      <c r="L319" s="84" t="str">
        <f>VLOOKUP(K319,[2]Sheet2!A$1:B$65536,2,FALSE)</f>
        <v>偏差</v>
      </c>
      <c r="N319" s="165" t="s">
        <v>3081</v>
      </c>
      <c r="Q319" t="str">
        <f>VLOOKUP(N319,人员!A:D,4,FALSE)</f>
        <v>A1</v>
      </c>
      <c r="R319" t="e">
        <f>VLOOKUP(O319,人员!A:D,4,FALSE)</f>
        <v>#N/A</v>
      </c>
      <c r="S319" t="e">
        <f>VLOOKUP(P319,人员!A:D,4,FALSE)</f>
        <v>#N/A</v>
      </c>
      <c r="T319" s="84" t="str">
        <f>VLOOKUP(N319,人员!A:D,2,FALSE)</f>
        <v>机一</v>
      </c>
      <c r="U319" s="84" t="e">
        <f>VLOOKUP(O319,人员!A:D,2,FALSE)</f>
        <v>#N/A</v>
      </c>
      <c r="V319" s="84" t="e">
        <f>VLOOKUP(P319,人员!A:D,2,FALSE)</f>
        <v>#N/A</v>
      </c>
    </row>
    <row r="320" spans="1:22" s="84" customFormat="1" ht="31.8">
      <c r="A320" s="147">
        <v>319</v>
      </c>
      <c r="B320" s="150">
        <v>43428</v>
      </c>
      <c r="C320" s="141" t="s">
        <v>10</v>
      </c>
      <c r="D320" s="141" t="s">
        <v>10</v>
      </c>
      <c r="E320" s="142" t="s">
        <v>344</v>
      </c>
      <c r="F320" s="142" t="s">
        <v>2418</v>
      </c>
      <c r="G320" s="142" t="s">
        <v>2419</v>
      </c>
      <c r="J320" s="84" t="s">
        <v>517</v>
      </c>
      <c r="K320" s="84" t="s">
        <v>1643</v>
      </c>
      <c r="L320" s="84" t="str">
        <f>VLOOKUP(K320,[2]Sheet2!A$1:B$65536,2,FALSE)</f>
        <v>偏差</v>
      </c>
      <c r="N320" s="84" t="s">
        <v>3171</v>
      </c>
      <c r="Q320" t="e">
        <f>VLOOKUP(N320,人员!A:D,4,FALSE)</f>
        <v>#N/A</v>
      </c>
      <c r="R320" t="e">
        <f>VLOOKUP(O320,人员!A:D,4,FALSE)</f>
        <v>#N/A</v>
      </c>
      <c r="S320" t="e">
        <f>VLOOKUP(P320,人员!A:D,4,FALSE)</f>
        <v>#N/A</v>
      </c>
      <c r="T320" s="84" t="e">
        <f>VLOOKUP(N320,人员!A:D,2,FALSE)</f>
        <v>#N/A</v>
      </c>
      <c r="U320" s="84" t="e">
        <f>VLOOKUP(O320,人员!A:D,2,FALSE)</f>
        <v>#N/A</v>
      </c>
      <c r="V320" s="84" t="e">
        <f>VLOOKUP(P320,人员!A:D,2,FALSE)</f>
        <v>#N/A</v>
      </c>
    </row>
    <row r="321" spans="1:22" s="84" customFormat="1" ht="31.8">
      <c r="A321" s="147">
        <v>320</v>
      </c>
      <c r="B321" s="150">
        <v>43428</v>
      </c>
      <c r="C321" s="141" t="s">
        <v>10</v>
      </c>
      <c r="D321" s="141" t="s">
        <v>10</v>
      </c>
      <c r="E321" s="142" t="s">
        <v>2420</v>
      </c>
      <c r="F321" s="142" t="s">
        <v>2421</v>
      </c>
      <c r="G321" s="142" t="s">
        <v>13</v>
      </c>
      <c r="J321" s="84" t="s">
        <v>524</v>
      </c>
      <c r="L321" s="84" t="e">
        <f>VLOOKUP(K321,[2]Sheet2!A$1:B$65536,2,FALSE)</f>
        <v>#N/A</v>
      </c>
      <c r="N321" s="84" t="s">
        <v>3171</v>
      </c>
      <c r="Q321" t="e">
        <f>VLOOKUP(N321,人员!A:D,4,FALSE)</f>
        <v>#N/A</v>
      </c>
      <c r="R321" t="e">
        <f>VLOOKUP(O321,人员!A:D,4,FALSE)</f>
        <v>#N/A</v>
      </c>
      <c r="S321" t="e">
        <f>VLOOKUP(P321,人员!A:D,4,FALSE)</f>
        <v>#N/A</v>
      </c>
      <c r="T321" s="84" t="e">
        <f>VLOOKUP(N321,人员!A:D,2,FALSE)</f>
        <v>#N/A</v>
      </c>
      <c r="U321" s="84" t="e">
        <f>VLOOKUP(O321,人员!A:D,2,FALSE)</f>
        <v>#N/A</v>
      </c>
      <c r="V321" s="84" t="e">
        <f>VLOOKUP(P321,人员!A:D,2,FALSE)</f>
        <v>#N/A</v>
      </c>
    </row>
    <row r="322" spans="1:22" s="84" customFormat="1" ht="47.4">
      <c r="A322" s="147">
        <v>321</v>
      </c>
      <c r="B322" s="150">
        <v>43429</v>
      </c>
      <c r="C322" s="141" t="s">
        <v>58</v>
      </c>
      <c r="D322" s="141" t="s">
        <v>58</v>
      </c>
      <c r="E322" s="142" t="s">
        <v>2355</v>
      </c>
      <c r="F322" s="166" t="s">
        <v>3545</v>
      </c>
      <c r="G322" s="142" t="s">
        <v>2558</v>
      </c>
      <c r="J322" s="84" t="s">
        <v>671</v>
      </c>
      <c r="K322" s="84" t="s">
        <v>674</v>
      </c>
      <c r="L322" s="84" t="str">
        <f>VLOOKUP(K322,[2]Sheet2!A$1:B$65536,2,FALSE)</f>
        <v>规范</v>
      </c>
      <c r="N322" s="165" t="s">
        <v>1445</v>
      </c>
      <c r="Q322" t="str">
        <f>VLOOKUP(N322,人员!A:D,4,FALSE)</f>
        <v>C5</v>
      </c>
      <c r="R322" t="e">
        <f>VLOOKUP(O322,人员!A:D,4,FALSE)</f>
        <v>#N/A</v>
      </c>
      <c r="S322" t="e">
        <f>VLOOKUP(P322,人员!A:D,4,FALSE)</f>
        <v>#N/A</v>
      </c>
      <c r="T322" s="84" t="str">
        <f>VLOOKUP(N322,人员!A:D,2,FALSE)</f>
        <v>机械师</v>
      </c>
      <c r="U322" s="84" t="e">
        <f>VLOOKUP(O322,人员!A:D,2,FALSE)</f>
        <v>#N/A</v>
      </c>
      <c r="V322" s="84" t="e">
        <f>VLOOKUP(P322,人员!A:D,2,FALSE)</f>
        <v>#N/A</v>
      </c>
    </row>
    <row r="323" spans="1:22" s="84" customFormat="1" ht="63">
      <c r="A323" s="147">
        <v>322</v>
      </c>
      <c r="B323" s="150">
        <v>43429</v>
      </c>
      <c r="C323" s="141" t="s">
        <v>58</v>
      </c>
      <c r="D323" s="141" t="s">
        <v>58</v>
      </c>
      <c r="E323" s="142" t="s">
        <v>2559</v>
      </c>
      <c r="F323" s="166" t="s">
        <v>3544</v>
      </c>
      <c r="G323" s="142" t="s">
        <v>196</v>
      </c>
      <c r="J323" s="84" t="s">
        <v>508</v>
      </c>
      <c r="K323" s="84" t="s">
        <v>711</v>
      </c>
      <c r="L323" s="84" t="str">
        <f>VLOOKUP(K323,[2]Sheet2!A$1:B$65536,2,FALSE)</f>
        <v>偏差</v>
      </c>
      <c r="N323" s="165" t="s">
        <v>1710</v>
      </c>
      <c r="Q323" t="str">
        <f>VLOOKUP(N323,人员!A:D,4,FALSE)</f>
        <v>C5</v>
      </c>
      <c r="R323" t="e">
        <f>VLOOKUP(O323,人员!A:D,4,FALSE)</f>
        <v>#N/A</v>
      </c>
      <c r="S323" t="e">
        <f>VLOOKUP(P323,人员!A:D,4,FALSE)</f>
        <v>#N/A</v>
      </c>
      <c r="T323" s="84" t="str">
        <f>VLOOKUP(N323,人员!A:D,2,FALSE)</f>
        <v>机二</v>
      </c>
      <c r="U323" s="84" t="e">
        <f>VLOOKUP(O323,人员!A:D,2,FALSE)</f>
        <v>#N/A</v>
      </c>
      <c r="V323" s="84" t="e">
        <f>VLOOKUP(P323,人员!A:D,2,FALSE)</f>
        <v>#N/A</v>
      </c>
    </row>
    <row r="324" spans="1:22" s="84" customFormat="1" ht="47.4">
      <c r="A324" s="147">
        <v>323</v>
      </c>
      <c r="B324" s="150">
        <v>43429</v>
      </c>
      <c r="C324" s="141" t="s">
        <v>58</v>
      </c>
      <c r="D324" s="141" t="s">
        <v>58</v>
      </c>
      <c r="E324" s="142" t="s">
        <v>2560</v>
      </c>
      <c r="F324" s="166" t="s">
        <v>3543</v>
      </c>
      <c r="G324" s="142" t="s">
        <v>196</v>
      </c>
      <c r="J324" s="84" t="s">
        <v>671</v>
      </c>
      <c r="K324" s="84" t="s">
        <v>674</v>
      </c>
      <c r="L324" s="84" t="str">
        <f>VLOOKUP(K324,[2]Sheet2!A$1:B$65536,2,FALSE)</f>
        <v>规范</v>
      </c>
      <c r="N324" s="165" t="s">
        <v>1276</v>
      </c>
      <c r="Q324" t="str">
        <f>VLOOKUP(N324,人员!A:D,4,FALSE)</f>
        <v>C4</v>
      </c>
      <c r="R324" t="e">
        <f>VLOOKUP(O324,人员!A:D,4,FALSE)</f>
        <v>#N/A</v>
      </c>
      <c r="S324" t="e">
        <f>VLOOKUP(P324,人员!A:D,4,FALSE)</f>
        <v>#N/A</v>
      </c>
      <c r="T324" s="84" t="str">
        <f>VLOOKUP(N324,人员!A:D,2,FALSE)</f>
        <v>机三</v>
      </c>
      <c r="U324" s="84" t="e">
        <f>VLOOKUP(O324,人员!A:D,2,FALSE)</f>
        <v>#N/A</v>
      </c>
      <c r="V324" s="84" t="e">
        <f>VLOOKUP(P324,人员!A:D,2,FALSE)</f>
        <v>#N/A</v>
      </c>
    </row>
    <row r="325" spans="1:22" s="84" customFormat="1" ht="31.8">
      <c r="A325" s="147">
        <v>324</v>
      </c>
      <c r="B325" s="150">
        <v>43429</v>
      </c>
      <c r="C325" s="141" t="s">
        <v>58</v>
      </c>
      <c r="D325" s="141" t="s">
        <v>58</v>
      </c>
      <c r="E325" s="142" t="s">
        <v>2561</v>
      </c>
      <c r="F325" s="166" t="s">
        <v>3542</v>
      </c>
      <c r="G325" s="142" t="s">
        <v>196</v>
      </c>
      <c r="J325" s="84" t="s">
        <v>469</v>
      </c>
      <c r="K325" s="84" t="s">
        <v>449</v>
      </c>
      <c r="L325" s="84" t="str">
        <f>VLOOKUP(K325,[2]Sheet2!A$1:B$65536,2,FALSE)</f>
        <v>偏差</v>
      </c>
      <c r="N325" s="165" t="s">
        <v>1469</v>
      </c>
      <c r="Q325" t="str">
        <f>VLOOKUP(N325,人员!A:D,4,FALSE)</f>
        <v>C1</v>
      </c>
      <c r="R325" t="e">
        <f>VLOOKUP(O325,人员!A:D,4,FALSE)</f>
        <v>#N/A</v>
      </c>
      <c r="S325" t="e">
        <f>VLOOKUP(P325,人员!A:D,4,FALSE)</f>
        <v>#N/A</v>
      </c>
      <c r="T325" s="84" t="str">
        <f>VLOOKUP(N325,人员!A:D,2,FALSE)</f>
        <v>机三</v>
      </c>
      <c r="U325" s="84" t="e">
        <f>VLOOKUP(O325,人员!A:D,2,FALSE)</f>
        <v>#N/A</v>
      </c>
      <c r="V325" s="84" t="e">
        <f>VLOOKUP(P325,人员!A:D,2,FALSE)</f>
        <v>#N/A</v>
      </c>
    </row>
    <row r="326" spans="1:22" s="84" customFormat="1" ht="63">
      <c r="A326" s="147">
        <v>325</v>
      </c>
      <c r="B326" s="150">
        <v>43429</v>
      </c>
      <c r="C326" s="141" t="s">
        <v>58</v>
      </c>
      <c r="D326" s="141" t="s">
        <v>58</v>
      </c>
      <c r="E326" s="142" t="s">
        <v>2562</v>
      </c>
      <c r="F326" s="166" t="s">
        <v>3541</v>
      </c>
      <c r="G326" s="142" t="s">
        <v>2563</v>
      </c>
      <c r="J326" s="84" t="s">
        <v>518</v>
      </c>
      <c r="K326" s="84" t="s">
        <v>685</v>
      </c>
      <c r="L326" s="84" t="str">
        <f>VLOOKUP(K326,[2]Sheet2!A$1:B$65536,2,FALSE)</f>
        <v>偏差</v>
      </c>
      <c r="N326" s="165" t="s">
        <v>1475</v>
      </c>
      <c r="Q326" t="e">
        <f>VLOOKUP(N326,人员!A:D,4,FALSE)</f>
        <v>#N/A</v>
      </c>
      <c r="R326" t="e">
        <f>VLOOKUP(O326,人员!A:D,4,FALSE)</f>
        <v>#N/A</v>
      </c>
      <c r="S326" t="e">
        <f>VLOOKUP(P326,人员!A:D,4,FALSE)</f>
        <v>#N/A</v>
      </c>
      <c r="T326" s="84" t="e">
        <f>VLOOKUP(N326,人员!A:D,2,FALSE)</f>
        <v>#N/A</v>
      </c>
      <c r="U326" s="84" t="e">
        <f>VLOOKUP(O326,人员!A:D,2,FALSE)</f>
        <v>#N/A</v>
      </c>
      <c r="V326" s="84" t="e">
        <f>VLOOKUP(P326,人员!A:D,2,FALSE)</f>
        <v>#N/A</v>
      </c>
    </row>
    <row r="327" spans="1:22" s="84" customFormat="1" ht="31.8">
      <c r="A327" s="147">
        <v>326</v>
      </c>
      <c r="B327" s="150">
        <v>43429</v>
      </c>
      <c r="C327" s="141" t="s">
        <v>58</v>
      </c>
      <c r="D327" s="141" t="s">
        <v>58</v>
      </c>
      <c r="E327" s="142" t="s">
        <v>2564</v>
      </c>
      <c r="F327" s="166" t="s">
        <v>3540</v>
      </c>
      <c r="G327" s="142" t="s">
        <v>196</v>
      </c>
      <c r="J327" s="84" t="s">
        <v>522</v>
      </c>
      <c r="K327" s="84" t="s">
        <v>688</v>
      </c>
      <c r="L327" s="84" t="str">
        <f>VLOOKUP(K327,[2]Sheet2!A$1:B$65536,2,FALSE)</f>
        <v>规范</v>
      </c>
      <c r="N327" s="165" t="s">
        <v>1257</v>
      </c>
      <c r="Q327" t="str">
        <f>VLOOKUP(N327,人员!A:D,4,FALSE)</f>
        <v>C1</v>
      </c>
      <c r="R327" t="e">
        <f>VLOOKUP(O327,人员!A:D,4,FALSE)</f>
        <v>#N/A</v>
      </c>
      <c r="S327" t="e">
        <f>VLOOKUP(P327,人员!A:D,4,FALSE)</f>
        <v>#N/A</v>
      </c>
      <c r="T327" s="84" t="str">
        <f>VLOOKUP(N327,人员!A:D,2,FALSE)</f>
        <v>机一</v>
      </c>
      <c r="U327" s="84" t="e">
        <f>VLOOKUP(O327,人员!A:D,2,FALSE)</f>
        <v>#N/A</v>
      </c>
      <c r="V327" s="84" t="e">
        <f>VLOOKUP(P327,人员!A:D,2,FALSE)</f>
        <v>#N/A</v>
      </c>
    </row>
    <row r="328" spans="1:22" s="84" customFormat="1" ht="47.4">
      <c r="A328" s="147">
        <v>327</v>
      </c>
      <c r="B328" s="150">
        <v>43431</v>
      </c>
      <c r="C328" s="141" t="s">
        <v>10</v>
      </c>
      <c r="D328" s="141" t="s">
        <v>10</v>
      </c>
      <c r="E328" s="142" t="s">
        <v>1986</v>
      </c>
      <c r="F328" s="166" t="s">
        <v>3539</v>
      </c>
      <c r="G328" s="142" t="s">
        <v>2363</v>
      </c>
      <c r="J328" s="84" t="s">
        <v>491</v>
      </c>
      <c r="K328" s="84" t="s">
        <v>492</v>
      </c>
      <c r="L328" s="84" t="str">
        <f>VLOOKUP(K328,[2]Sheet2!A$1:B$65536,2,FALSE)</f>
        <v>规范</v>
      </c>
      <c r="N328" s="165" t="s">
        <v>1078</v>
      </c>
      <c r="O328" s="165" t="s">
        <v>1523</v>
      </c>
      <c r="Q328" t="str">
        <f>VLOOKUP(N328,人员!A:D,4,FALSE)</f>
        <v>A5</v>
      </c>
      <c r="R328" t="str">
        <f>VLOOKUP(O328,人员!A:D,4,FALSE)</f>
        <v>A2</v>
      </c>
      <c r="S328" t="e">
        <f>VLOOKUP(P328,人员!A:D,4,FALSE)</f>
        <v>#N/A</v>
      </c>
      <c r="T328" s="84" t="str">
        <f>VLOOKUP(N328,人员!A:D,2,FALSE)</f>
        <v>机一</v>
      </c>
      <c r="U328" s="84" t="str">
        <f>VLOOKUP(O328,人员!A:D,2,FALSE)</f>
        <v>学员</v>
      </c>
      <c r="V328" s="84" t="e">
        <f>VLOOKUP(P328,人员!A:D,2,FALSE)</f>
        <v>#N/A</v>
      </c>
    </row>
    <row r="329" spans="1:22" s="84" customFormat="1" ht="63">
      <c r="A329" s="147">
        <v>328</v>
      </c>
      <c r="B329" s="150">
        <v>43431</v>
      </c>
      <c r="C329" s="141" t="s">
        <v>10</v>
      </c>
      <c r="D329" s="141" t="s">
        <v>10</v>
      </c>
      <c r="E329" s="142" t="s">
        <v>2364</v>
      </c>
      <c r="F329" s="142" t="s">
        <v>2365</v>
      </c>
      <c r="G329" s="142" t="s">
        <v>2366</v>
      </c>
      <c r="J329" s="84" t="s">
        <v>524</v>
      </c>
      <c r="L329" s="84" t="e">
        <f>VLOOKUP(K329,[2]Sheet2!A$1:B$65536,2,FALSE)</f>
        <v>#N/A</v>
      </c>
      <c r="N329" s="84" t="s">
        <v>3171</v>
      </c>
      <c r="Q329" t="e">
        <f>VLOOKUP(N329,人员!A:D,4,FALSE)</f>
        <v>#N/A</v>
      </c>
      <c r="R329" t="e">
        <f>VLOOKUP(O329,人员!A:D,4,FALSE)</f>
        <v>#N/A</v>
      </c>
      <c r="S329" t="e">
        <f>VLOOKUP(P329,人员!A:D,4,FALSE)</f>
        <v>#N/A</v>
      </c>
      <c r="T329" s="84" t="e">
        <f>VLOOKUP(N329,人员!A:D,2,FALSE)</f>
        <v>#N/A</v>
      </c>
      <c r="U329" s="84" t="e">
        <f>VLOOKUP(O329,人员!A:D,2,FALSE)</f>
        <v>#N/A</v>
      </c>
      <c r="V329" s="84" t="e">
        <f>VLOOKUP(P329,人员!A:D,2,FALSE)</f>
        <v>#N/A</v>
      </c>
    </row>
    <row r="330" spans="1:22" s="84" customFormat="1" ht="78.599999999999994">
      <c r="A330" s="147">
        <v>329</v>
      </c>
      <c r="B330" s="150">
        <v>43431</v>
      </c>
      <c r="C330" s="141" t="s">
        <v>10</v>
      </c>
      <c r="D330" s="141" t="s">
        <v>10</v>
      </c>
      <c r="E330" s="142" t="s">
        <v>2367</v>
      </c>
      <c r="F330" s="166" t="s">
        <v>3538</v>
      </c>
      <c r="G330" s="142" t="s">
        <v>2368</v>
      </c>
      <c r="J330" s="84" t="s">
        <v>517</v>
      </c>
      <c r="K330" s="84" t="s">
        <v>1643</v>
      </c>
      <c r="L330" s="84" t="str">
        <f>VLOOKUP(K330,[2]Sheet2!A$1:B$65536,2,FALSE)</f>
        <v>偏差</v>
      </c>
      <c r="N330" s="84" t="s">
        <v>3171</v>
      </c>
      <c r="Q330" t="e">
        <f>VLOOKUP(N330,人员!A:D,4,FALSE)</f>
        <v>#N/A</v>
      </c>
      <c r="R330" t="e">
        <f>VLOOKUP(O330,人员!A:D,4,FALSE)</f>
        <v>#N/A</v>
      </c>
      <c r="S330" t="e">
        <f>VLOOKUP(P330,人员!A:D,4,FALSE)</f>
        <v>#N/A</v>
      </c>
      <c r="T330" s="84" t="e">
        <f>VLOOKUP(N330,人员!A:D,2,FALSE)</f>
        <v>#N/A</v>
      </c>
      <c r="U330" s="84" t="e">
        <f>VLOOKUP(O330,人员!A:D,2,FALSE)</f>
        <v>#N/A</v>
      </c>
      <c r="V330" s="84" t="e">
        <f>VLOOKUP(P330,人员!A:D,2,FALSE)</f>
        <v>#N/A</v>
      </c>
    </row>
    <row r="331" spans="1:22" s="84" customFormat="1" ht="47.4">
      <c r="A331" s="147">
        <v>330</v>
      </c>
      <c r="B331" s="150">
        <v>43431</v>
      </c>
      <c r="C331" s="141" t="s">
        <v>10</v>
      </c>
      <c r="D331" s="141" t="s">
        <v>10</v>
      </c>
      <c r="E331" s="142" t="s">
        <v>2369</v>
      </c>
      <c r="F331" s="166" t="s">
        <v>3537</v>
      </c>
      <c r="G331" s="142" t="s">
        <v>2370</v>
      </c>
      <c r="J331" s="84" t="s">
        <v>524</v>
      </c>
      <c r="L331" s="84" t="e">
        <f>VLOOKUP(K331,[2]Sheet2!A$1:B$65536,2,FALSE)</f>
        <v>#N/A</v>
      </c>
      <c r="N331" s="165" t="s">
        <v>1103</v>
      </c>
      <c r="Q331" t="str">
        <f>VLOOKUP(N331,人员!A:D,4,FALSE)</f>
        <v>A2</v>
      </c>
      <c r="R331" t="e">
        <f>VLOOKUP(O331,人员!A:D,4,FALSE)</f>
        <v>#N/A</v>
      </c>
      <c r="S331" t="e">
        <f>VLOOKUP(P331,人员!A:D,4,FALSE)</f>
        <v>#N/A</v>
      </c>
      <c r="T331" s="84" t="str">
        <f>VLOOKUP(N331,人员!A:D,2,FALSE)</f>
        <v>机三</v>
      </c>
      <c r="U331" s="84" t="e">
        <f>VLOOKUP(O331,人员!A:D,2,FALSE)</f>
        <v>#N/A</v>
      </c>
      <c r="V331" s="84" t="e">
        <f>VLOOKUP(P331,人员!A:D,2,FALSE)</f>
        <v>#N/A</v>
      </c>
    </row>
    <row r="332" spans="1:22" s="84" customFormat="1" ht="78.599999999999994">
      <c r="A332" s="147">
        <v>331</v>
      </c>
      <c r="B332" s="150">
        <v>43431</v>
      </c>
      <c r="C332" s="141" t="s">
        <v>10</v>
      </c>
      <c r="D332" s="141" t="s">
        <v>10</v>
      </c>
      <c r="E332" s="142" t="s">
        <v>2371</v>
      </c>
      <c r="F332" s="166" t="s">
        <v>3536</v>
      </c>
      <c r="G332" s="142" t="s">
        <v>2372</v>
      </c>
      <c r="J332" s="84" t="s">
        <v>521</v>
      </c>
      <c r="K332" s="84" t="s">
        <v>2373</v>
      </c>
      <c r="L332" s="84" t="str">
        <f>VLOOKUP(K332,[2]Sheet2!A$1:B$65536,2,FALSE)</f>
        <v>偏差</v>
      </c>
      <c r="N332" s="84" t="s">
        <v>3171</v>
      </c>
      <c r="Q332" t="e">
        <f>VLOOKUP(N332,人员!A:D,4,FALSE)</f>
        <v>#N/A</v>
      </c>
      <c r="R332" t="e">
        <f>VLOOKUP(O332,人员!A:D,4,FALSE)</f>
        <v>#N/A</v>
      </c>
      <c r="S332" t="e">
        <f>VLOOKUP(P332,人员!A:D,4,FALSE)</f>
        <v>#N/A</v>
      </c>
      <c r="T332" s="84" t="e">
        <f>VLOOKUP(N332,人员!A:D,2,FALSE)</f>
        <v>#N/A</v>
      </c>
      <c r="U332" s="84" t="e">
        <f>VLOOKUP(O332,人员!A:D,2,FALSE)</f>
        <v>#N/A</v>
      </c>
      <c r="V332" s="84" t="e">
        <f>VLOOKUP(P332,人员!A:D,2,FALSE)</f>
        <v>#N/A</v>
      </c>
    </row>
    <row r="333" spans="1:22" s="84" customFormat="1" ht="47.4">
      <c r="A333" s="147">
        <v>332</v>
      </c>
      <c r="B333" s="150">
        <v>43431</v>
      </c>
      <c r="C333" s="141" t="s">
        <v>10</v>
      </c>
      <c r="D333" s="141" t="s">
        <v>10</v>
      </c>
      <c r="E333" s="142" t="s">
        <v>2374</v>
      </c>
      <c r="F333" s="166" t="s">
        <v>3535</v>
      </c>
      <c r="G333" s="142" t="s">
        <v>2375</v>
      </c>
      <c r="J333" s="84" t="s">
        <v>459</v>
      </c>
      <c r="K333" s="84" t="s">
        <v>461</v>
      </c>
      <c r="L333" s="84" t="str">
        <f>VLOOKUP(K333,[2]Sheet2!A$1:B$65536,2,FALSE)</f>
        <v>偏差</v>
      </c>
      <c r="N333" s="165" t="s">
        <v>1109</v>
      </c>
      <c r="O333" s="165" t="s">
        <v>1485</v>
      </c>
      <c r="Q333" t="str">
        <f>VLOOKUP(N333,人员!A:D,4,FALSE)</f>
        <v>A5</v>
      </c>
      <c r="R333" t="str">
        <f>VLOOKUP(O333,人员!A:D,4,FALSE)</f>
        <v>A5</v>
      </c>
      <c r="S333" t="e">
        <f>VLOOKUP(P333,人员!A:D,4,FALSE)</f>
        <v>#N/A</v>
      </c>
      <c r="T333" s="84" t="str">
        <f>VLOOKUP(N333,人员!A:D,2,FALSE)</f>
        <v>机三</v>
      </c>
      <c r="U333" s="84" t="str">
        <f>VLOOKUP(O333,人员!A:D,2,FALSE)</f>
        <v>机二</v>
      </c>
      <c r="V333" s="84" t="e">
        <f>VLOOKUP(P333,人员!A:D,2,FALSE)</f>
        <v>#N/A</v>
      </c>
    </row>
    <row r="334" spans="1:22" s="84" customFormat="1" ht="63">
      <c r="A334" s="147">
        <v>333</v>
      </c>
      <c r="B334" s="150">
        <v>43431</v>
      </c>
      <c r="C334" s="141" t="s">
        <v>10</v>
      </c>
      <c r="D334" s="141" t="s">
        <v>10</v>
      </c>
      <c r="E334" s="142" t="s">
        <v>2376</v>
      </c>
      <c r="F334" s="166" t="s">
        <v>3534</v>
      </c>
      <c r="G334" s="142" t="s">
        <v>2377</v>
      </c>
      <c r="J334" s="84" t="s">
        <v>479</v>
      </c>
      <c r="K334" s="84" t="s">
        <v>684</v>
      </c>
      <c r="L334" s="84" t="str">
        <f>VLOOKUP(K334,[2]Sheet2!A$1:B$65536,2,FALSE)</f>
        <v>规范</v>
      </c>
      <c r="N334" s="165" t="s">
        <v>1069</v>
      </c>
      <c r="Q334" t="str">
        <f>VLOOKUP(N334,人员!A:D,4,FALSE)</f>
        <v>A1</v>
      </c>
      <c r="R334" t="e">
        <f>VLOOKUP(O334,人员!A:D,4,FALSE)</f>
        <v>#N/A</v>
      </c>
      <c r="S334" t="e">
        <f>VLOOKUP(P334,人员!A:D,4,FALSE)</f>
        <v>#N/A</v>
      </c>
      <c r="T334" s="84" t="str">
        <f>VLOOKUP(N334,人员!A:D,2,FALSE)</f>
        <v>机二</v>
      </c>
      <c r="U334" s="84" t="e">
        <f>VLOOKUP(O334,人员!A:D,2,FALSE)</f>
        <v>#N/A</v>
      </c>
      <c r="V334" s="84" t="e">
        <f>VLOOKUP(P334,人员!A:D,2,FALSE)</f>
        <v>#N/A</v>
      </c>
    </row>
    <row r="335" spans="1:22" s="84" customFormat="1" ht="31.8">
      <c r="A335" s="147">
        <v>334</v>
      </c>
      <c r="B335" s="150">
        <v>43431</v>
      </c>
      <c r="C335" s="141" t="s">
        <v>10</v>
      </c>
      <c r="D335" s="141" t="s">
        <v>10</v>
      </c>
      <c r="E335" s="142" t="s">
        <v>2378</v>
      </c>
      <c r="F335" s="166" t="s">
        <v>3533</v>
      </c>
      <c r="G335" s="142" t="s">
        <v>2379</v>
      </c>
      <c r="J335" s="84" t="s">
        <v>471</v>
      </c>
      <c r="K335" s="84" t="s">
        <v>449</v>
      </c>
      <c r="L335" s="84" t="str">
        <f>VLOOKUP(K335,[2]Sheet2!A$1:B$65536,2,FALSE)</f>
        <v>偏差</v>
      </c>
      <c r="N335" s="165" t="s">
        <v>1500</v>
      </c>
      <c r="Q335" t="str">
        <f>VLOOKUP(N335,人员!A:D,4,FALSE)</f>
        <v>A3</v>
      </c>
      <c r="R335" t="e">
        <f>VLOOKUP(O335,人员!A:D,4,FALSE)</f>
        <v>#N/A</v>
      </c>
      <c r="S335" t="e">
        <f>VLOOKUP(P335,人员!A:D,4,FALSE)</f>
        <v>#N/A</v>
      </c>
      <c r="T335" s="84" t="str">
        <f>VLOOKUP(N335,人员!A:D,2,FALSE)</f>
        <v>机一</v>
      </c>
      <c r="U335" s="84" t="e">
        <f>VLOOKUP(O335,人员!A:D,2,FALSE)</f>
        <v>#N/A</v>
      </c>
      <c r="V335" s="84" t="e">
        <f>VLOOKUP(P335,人员!A:D,2,FALSE)</f>
        <v>#N/A</v>
      </c>
    </row>
    <row r="336" spans="1:22" s="84" customFormat="1" ht="47.4">
      <c r="A336" s="147">
        <v>335</v>
      </c>
      <c r="B336" s="150">
        <v>43431</v>
      </c>
      <c r="C336" s="141" t="s">
        <v>10</v>
      </c>
      <c r="D336" s="141" t="s">
        <v>10</v>
      </c>
      <c r="E336" s="142" t="s">
        <v>2380</v>
      </c>
      <c r="F336" s="142" t="s">
        <v>2381</v>
      </c>
      <c r="G336" s="142" t="s">
        <v>2382</v>
      </c>
      <c r="J336" s="84" t="s">
        <v>518</v>
      </c>
      <c r="K336" s="84" t="s">
        <v>2383</v>
      </c>
      <c r="L336" s="84" t="str">
        <f>VLOOKUP(K336,[2]Sheet2!A$1:B$65536,2,FALSE)</f>
        <v>规范</v>
      </c>
      <c r="N336" s="165" t="s">
        <v>3238</v>
      </c>
      <c r="Q336" t="e">
        <f>VLOOKUP(N336,人员!A:D,4,FALSE)</f>
        <v>#N/A</v>
      </c>
      <c r="R336" t="e">
        <f>VLOOKUP(O336,人员!A:D,4,FALSE)</f>
        <v>#N/A</v>
      </c>
      <c r="S336" t="e">
        <f>VLOOKUP(P336,人员!A:D,4,FALSE)</f>
        <v>#N/A</v>
      </c>
      <c r="T336" s="84" t="e">
        <f>VLOOKUP(N336,人员!A:D,2,FALSE)</f>
        <v>#N/A</v>
      </c>
      <c r="U336" s="84" t="e">
        <f>VLOOKUP(O336,人员!A:D,2,FALSE)</f>
        <v>#N/A</v>
      </c>
      <c r="V336" s="84" t="e">
        <f>VLOOKUP(P336,人员!A:D,2,FALSE)</f>
        <v>#N/A</v>
      </c>
    </row>
    <row r="337" spans="1:22" s="84" customFormat="1" ht="31.8">
      <c r="A337" s="147">
        <v>336</v>
      </c>
      <c r="B337" s="150">
        <v>43431</v>
      </c>
      <c r="C337" s="141" t="s">
        <v>10</v>
      </c>
      <c r="D337" s="141" t="s">
        <v>10</v>
      </c>
      <c r="E337" s="142" t="s">
        <v>2384</v>
      </c>
      <c r="F337" s="142" t="s">
        <v>2385</v>
      </c>
      <c r="G337" s="142" t="s">
        <v>2386</v>
      </c>
      <c r="J337" s="84" t="s">
        <v>524</v>
      </c>
      <c r="L337" s="84" t="e">
        <f>VLOOKUP(K337,[2]Sheet2!A$1:B$65536,2,FALSE)</f>
        <v>#N/A</v>
      </c>
      <c r="N337" s="84" t="s">
        <v>3171</v>
      </c>
      <c r="Q337" t="e">
        <f>VLOOKUP(N337,人员!A:D,4,FALSE)</f>
        <v>#N/A</v>
      </c>
      <c r="R337" t="e">
        <f>VLOOKUP(O337,人员!A:D,4,FALSE)</f>
        <v>#N/A</v>
      </c>
      <c r="S337" t="e">
        <f>VLOOKUP(P337,人员!A:D,4,FALSE)</f>
        <v>#N/A</v>
      </c>
      <c r="T337" s="84" t="e">
        <f>VLOOKUP(N337,人员!A:D,2,FALSE)</f>
        <v>#N/A</v>
      </c>
      <c r="U337" s="84" t="e">
        <f>VLOOKUP(O337,人员!A:D,2,FALSE)</f>
        <v>#N/A</v>
      </c>
      <c r="V337" s="84" t="e">
        <f>VLOOKUP(P337,人员!A:D,2,FALSE)</f>
        <v>#N/A</v>
      </c>
    </row>
    <row r="338" spans="1:22" s="84" customFormat="1" ht="63">
      <c r="A338" s="147">
        <v>337</v>
      </c>
      <c r="B338" s="150">
        <v>43431</v>
      </c>
      <c r="C338" s="141" t="s">
        <v>10</v>
      </c>
      <c r="D338" s="141" t="s">
        <v>10</v>
      </c>
      <c r="E338" s="142" t="s">
        <v>2387</v>
      </c>
      <c r="F338" s="142" t="s">
        <v>2388</v>
      </c>
      <c r="G338" s="142" t="s">
        <v>2389</v>
      </c>
      <c r="J338" s="84" t="s">
        <v>524</v>
      </c>
      <c r="L338" s="84" t="e">
        <f>VLOOKUP(K338,[2]Sheet2!A$1:B$65536,2,FALSE)</f>
        <v>#N/A</v>
      </c>
      <c r="N338" s="84" t="s">
        <v>3171</v>
      </c>
      <c r="Q338" t="e">
        <f>VLOOKUP(N338,人员!A:D,4,FALSE)</f>
        <v>#N/A</v>
      </c>
      <c r="R338" t="e">
        <f>VLOOKUP(O338,人员!A:D,4,FALSE)</f>
        <v>#N/A</v>
      </c>
      <c r="S338" t="e">
        <f>VLOOKUP(P338,人员!A:D,4,FALSE)</f>
        <v>#N/A</v>
      </c>
      <c r="T338" s="84" t="e">
        <f>VLOOKUP(N338,人员!A:D,2,FALSE)</f>
        <v>#N/A</v>
      </c>
      <c r="U338" s="84" t="e">
        <f>VLOOKUP(O338,人员!A:D,2,FALSE)</f>
        <v>#N/A</v>
      </c>
      <c r="V338" s="84" t="e">
        <f>VLOOKUP(P338,人员!A:D,2,FALSE)</f>
        <v>#N/A</v>
      </c>
    </row>
    <row r="339" spans="1:22" s="84" customFormat="1" ht="31.8">
      <c r="A339" s="147">
        <v>338</v>
      </c>
      <c r="B339" s="150">
        <v>43431</v>
      </c>
      <c r="C339" s="141" t="s">
        <v>10</v>
      </c>
      <c r="D339" s="141" t="s">
        <v>10</v>
      </c>
      <c r="E339" s="142" t="s">
        <v>2390</v>
      </c>
      <c r="F339" s="166" t="s">
        <v>3532</v>
      </c>
      <c r="G339" s="142" t="s">
        <v>2391</v>
      </c>
      <c r="J339" s="84" t="s">
        <v>517</v>
      </c>
      <c r="K339" s="84" t="s">
        <v>1643</v>
      </c>
      <c r="L339" s="84" t="str">
        <f>VLOOKUP(K339,[2]Sheet2!A$1:B$65536,2,FALSE)</f>
        <v>偏差</v>
      </c>
      <c r="N339" s="165" t="s">
        <v>3238</v>
      </c>
      <c r="Q339" t="e">
        <f>VLOOKUP(N339,人员!A:D,4,FALSE)</f>
        <v>#N/A</v>
      </c>
      <c r="R339" t="e">
        <f>VLOOKUP(O339,人员!A:D,4,FALSE)</f>
        <v>#N/A</v>
      </c>
      <c r="S339" t="e">
        <f>VLOOKUP(P339,人员!A:D,4,FALSE)</f>
        <v>#N/A</v>
      </c>
      <c r="T339" s="84" t="e">
        <f>VLOOKUP(N339,人员!A:D,2,FALSE)</f>
        <v>#N/A</v>
      </c>
      <c r="U339" s="84" t="e">
        <f>VLOOKUP(O339,人员!A:D,2,FALSE)</f>
        <v>#N/A</v>
      </c>
      <c r="V339" s="84" t="e">
        <f>VLOOKUP(P339,人员!A:D,2,FALSE)</f>
        <v>#N/A</v>
      </c>
    </row>
    <row r="340" spans="1:22" s="84" customFormat="1" ht="31.8">
      <c r="A340" s="147">
        <v>339</v>
      </c>
      <c r="B340" s="150">
        <v>43431</v>
      </c>
      <c r="C340" s="141" t="s">
        <v>10</v>
      </c>
      <c r="D340" s="141" t="s">
        <v>10</v>
      </c>
      <c r="E340" s="142" t="s">
        <v>2392</v>
      </c>
      <c r="F340" s="166" t="s">
        <v>3531</v>
      </c>
      <c r="G340" s="142" t="s">
        <v>2393</v>
      </c>
      <c r="J340" s="84" t="s">
        <v>454</v>
      </c>
      <c r="K340" s="84" t="s">
        <v>2394</v>
      </c>
      <c r="L340" s="84" t="str">
        <f>VLOOKUP(K340,[2]Sheet2!A$1:B$65536,2,FALSE)</f>
        <v>偏差</v>
      </c>
      <c r="N340" s="165" t="s">
        <v>1501</v>
      </c>
      <c r="Q340" t="str">
        <f>VLOOKUP(N340,人员!A:D,4,FALSE)</f>
        <v>A4</v>
      </c>
      <c r="R340" t="e">
        <f>VLOOKUP(O340,人员!A:D,4,FALSE)</f>
        <v>#N/A</v>
      </c>
      <c r="S340" t="e">
        <f>VLOOKUP(P340,人员!A:D,4,FALSE)</f>
        <v>#N/A</v>
      </c>
      <c r="T340" s="84" t="str">
        <f>VLOOKUP(N340,人员!A:D,2,FALSE)</f>
        <v>机一</v>
      </c>
      <c r="U340" s="84" t="e">
        <f>VLOOKUP(O340,人员!A:D,2,FALSE)</f>
        <v>#N/A</v>
      </c>
      <c r="V340" s="84" t="e">
        <f>VLOOKUP(P340,人员!A:D,2,FALSE)</f>
        <v>#N/A</v>
      </c>
    </row>
    <row r="341" spans="1:22" s="84" customFormat="1" ht="94.2">
      <c r="A341" s="147">
        <v>340</v>
      </c>
      <c r="B341" s="150">
        <v>43431</v>
      </c>
      <c r="C341" s="141" t="s">
        <v>10</v>
      </c>
      <c r="D341" s="141" t="s">
        <v>10</v>
      </c>
      <c r="E341" s="142" t="s">
        <v>2395</v>
      </c>
      <c r="F341" s="166" t="s">
        <v>3530</v>
      </c>
      <c r="G341" s="142" t="s">
        <v>2396</v>
      </c>
      <c r="J341" s="84" t="s">
        <v>522</v>
      </c>
      <c r="K341" s="84" t="s">
        <v>523</v>
      </c>
      <c r="L341" s="84" t="str">
        <f>VLOOKUP(K341,[2]Sheet2!A$1:B$65536,2,FALSE)</f>
        <v>规范</v>
      </c>
      <c r="N341" s="165" t="s">
        <v>1117</v>
      </c>
      <c r="Q341" t="str">
        <f>VLOOKUP(N341,人员!A:D,4,FALSE)</f>
        <v>A3</v>
      </c>
      <c r="R341" t="e">
        <f>VLOOKUP(O341,人员!A:D,4,FALSE)</f>
        <v>#N/A</v>
      </c>
      <c r="S341" t="e">
        <f>VLOOKUP(P341,人员!A:D,4,FALSE)</f>
        <v>#N/A</v>
      </c>
      <c r="T341" s="84" t="str">
        <f>VLOOKUP(N341,人员!A:D,2,FALSE)</f>
        <v>机三</v>
      </c>
      <c r="U341" s="84" t="e">
        <f>VLOOKUP(O341,人员!A:D,2,FALSE)</f>
        <v>#N/A</v>
      </c>
      <c r="V341" s="84" t="e">
        <f>VLOOKUP(P341,人员!A:D,2,FALSE)</f>
        <v>#N/A</v>
      </c>
    </row>
    <row r="342" spans="1:22" s="84" customFormat="1" ht="63">
      <c r="A342" s="147">
        <v>341</v>
      </c>
      <c r="B342" s="150">
        <v>43432</v>
      </c>
      <c r="C342" s="141" t="s">
        <v>45</v>
      </c>
      <c r="D342" s="141" t="s">
        <v>45</v>
      </c>
      <c r="E342" s="142" t="s">
        <v>2488</v>
      </c>
      <c r="F342" s="166" t="s">
        <v>3529</v>
      </c>
      <c r="G342" s="142" t="s">
        <v>2489</v>
      </c>
      <c r="J342" s="84" t="s">
        <v>471</v>
      </c>
      <c r="K342" s="84" t="s">
        <v>449</v>
      </c>
      <c r="L342" s="84" t="str">
        <f>VLOOKUP(K342,[2]Sheet2!A$1:B$65536,2,FALSE)</f>
        <v>偏差</v>
      </c>
      <c r="N342" s="165" t="s">
        <v>1509</v>
      </c>
      <c r="Q342" t="e">
        <f>VLOOKUP(N342,人员!A:D,4,FALSE)</f>
        <v>#N/A</v>
      </c>
      <c r="R342" t="e">
        <f>VLOOKUP(O342,人员!A:D,4,FALSE)</f>
        <v>#N/A</v>
      </c>
      <c r="S342" t="e">
        <f>VLOOKUP(P342,人员!A:D,4,FALSE)</f>
        <v>#N/A</v>
      </c>
      <c r="T342" s="84" t="e">
        <f>VLOOKUP(N342,人员!A:D,2,FALSE)</f>
        <v>#N/A</v>
      </c>
      <c r="U342" s="84" t="e">
        <f>VLOOKUP(O342,人员!A:D,2,FALSE)</f>
        <v>#N/A</v>
      </c>
      <c r="V342" s="84" t="e">
        <f>VLOOKUP(P342,人员!A:D,2,FALSE)</f>
        <v>#N/A</v>
      </c>
    </row>
    <row r="343" spans="1:22" s="84" customFormat="1" ht="47.4">
      <c r="A343" s="147">
        <v>342</v>
      </c>
      <c r="B343" s="150">
        <v>43432</v>
      </c>
      <c r="C343" s="141" t="s">
        <v>45</v>
      </c>
      <c r="D343" s="141" t="s">
        <v>45</v>
      </c>
      <c r="E343" s="142" t="s">
        <v>2490</v>
      </c>
      <c r="F343" s="166" t="s">
        <v>3528</v>
      </c>
      <c r="G343" s="142" t="s">
        <v>2491</v>
      </c>
      <c r="J343" s="84" t="s">
        <v>477</v>
      </c>
      <c r="K343" s="84" t="s">
        <v>678</v>
      </c>
      <c r="L343" s="84" t="str">
        <f>VLOOKUP(K343,[2]Sheet2!A$1:B$65536,2,FALSE)</f>
        <v>规范</v>
      </c>
      <c r="N343" s="165" t="s">
        <v>1509</v>
      </c>
      <c r="O343" s="165" t="s">
        <v>1184</v>
      </c>
      <c r="Q343" t="e">
        <f>VLOOKUP(N343,人员!A:D,4,FALSE)</f>
        <v>#N/A</v>
      </c>
      <c r="R343" t="str">
        <f>VLOOKUP(O343,人员!A:D,4,FALSE)</f>
        <v>B1</v>
      </c>
      <c r="S343" t="e">
        <f>VLOOKUP(P343,人员!A:D,4,FALSE)</f>
        <v>#N/A</v>
      </c>
      <c r="T343" s="84" t="e">
        <f>VLOOKUP(N343,人员!A:D,2,FALSE)</f>
        <v>#N/A</v>
      </c>
      <c r="U343" s="84" t="str">
        <f>VLOOKUP(O343,人员!A:D,2,FALSE)</f>
        <v>机一</v>
      </c>
      <c r="V343" s="84" t="e">
        <f>VLOOKUP(P343,人员!A:D,2,FALSE)</f>
        <v>#N/A</v>
      </c>
    </row>
    <row r="344" spans="1:22" s="84" customFormat="1" ht="63">
      <c r="A344" s="147">
        <v>343</v>
      </c>
      <c r="B344" s="150">
        <v>43432</v>
      </c>
      <c r="C344" s="141" t="s">
        <v>45</v>
      </c>
      <c r="D344" s="141" t="s">
        <v>45</v>
      </c>
      <c r="E344" s="142" t="s">
        <v>2492</v>
      </c>
      <c r="F344" s="166" t="s">
        <v>3527</v>
      </c>
      <c r="G344" s="142" t="s">
        <v>2493</v>
      </c>
      <c r="J344" s="84" t="s">
        <v>671</v>
      </c>
      <c r="K344" s="84" t="s">
        <v>672</v>
      </c>
      <c r="L344" s="84" t="str">
        <f>VLOOKUP(K344,[2]Sheet2!A$1:B$65536,2,FALSE)</f>
        <v>偏差</v>
      </c>
      <c r="N344" s="165" t="s">
        <v>1490</v>
      </c>
      <c r="Q344" t="str">
        <f>VLOOKUP(N344,人员!A:D,4,FALSE)</f>
        <v>B4</v>
      </c>
      <c r="R344" t="e">
        <f>VLOOKUP(O344,人员!A:D,4,FALSE)</f>
        <v>#N/A</v>
      </c>
      <c r="S344" t="e">
        <f>VLOOKUP(P344,人员!A:D,4,FALSE)</f>
        <v>#N/A</v>
      </c>
      <c r="T344" s="84" t="str">
        <f>VLOOKUP(N344,人员!A:D,2,FALSE)</f>
        <v>机二</v>
      </c>
      <c r="U344" s="84" t="e">
        <f>VLOOKUP(O344,人员!A:D,2,FALSE)</f>
        <v>#N/A</v>
      </c>
      <c r="V344" s="84" t="e">
        <f>VLOOKUP(P344,人员!A:D,2,FALSE)</f>
        <v>#N/A</v>
      </c>
    </row>
    <row r="345" spans="1:22" s="84" customFormat="1" ht="47.4">
      <c r="A345" s="147">
        <v>344</v>
      </c>
      <c r="B345" s="150">
        <v>43432</v>
      </c>
      <c r="C345" s="141" t="s">
        <v>45</v>
      </c>
      <c r="D345" s="141" t="s">
        <v>45</v>
      </c>
      <c r="E345" s="142" t="s">
        <v>2494</v>
      </c>
      <c r="F345" s="166" t="s">
        <v>3526</v>
      </c>
      <c r="G345" s="142"/>
      <c r="J345" s="84" t="s">
        <v>671</v>
      </c>
      <c r="K345" s="84" t="s">
        <v>674</v>
      </c>
      <c r="L345" s="84" t="str">
        <f>VLOOKUP(K345,[2]Sheet2!A$1:B$65536,2,FALSE)</f>
        <v>规范</v>
      </c>
      <c r="N345" s="165" t="s">
        <v>1464</v>
      </c>
      <c r="Q345" t="str">
        <f>VLOOKUP(N345,人员!A:D,4,FALSE)</f>
        <v>B3</v>
      </c>
      <c r="R345" t="e">
        <f>VLOOKUP(O345,人员!A:D,4,FALSE)</f>
        <v>#N/A</v>
      </c>
      <c r="S345" t="e">
        <f>VLOOKUP(P345,人员!A:D,4,FALSE)</f>
        <v>#N/A</v>
      </c>
      <c r="T345" s="84" t="str">
        <f>VLOOKUP(N345,人员!A:D,2,FALSE)</f>
        <v>机械师</v>
      </c>
      <c r="U345" s="84" t="e">
        <f>VLOOKUP(O345,人员!A:D,2,FALSE)</f>
        <v>#N/A</v>
      </c>
      <c r="V345" s="84" t="e">
        <f>VLOOKUP(P345,人员!A:D,2,FALSE)</f>
        <v>#N/A</v>
      </c>
    </row>
    <row r="346" spans="1:22" s="84" customFormat="1" ht="47.4">
      <c r="A346" s="147">
        <v>345</v>
      </c>
      <c r="B346" s="150">
        <v>43433</v>
      </c>
      <c r="C346" s="141" t="s">
        <v>45</v>
      </c>
      <c r="D346" s="141" t="s">
        <v>45</v>
      </c>
      <c r="E346" s="142" t="s">
        <v>2487</v>
      </c>
      <c r="F346" s="166" t="s">
        <v>3525</v>
      </c>
      <c r="G346" s="142"/>
      <c r="J346" s="84" t="s">
        <v>671</v>
      </c>
      <c r="K346" s="84" t="s">
        <v>717</v>
      </c>
      <c r="L346" s="84" t="str">
        <f>VLOOKUP(K346,[2]Sheet2!A$1:B$65536,2,FALSE)</f>
        <v>规范</v>
      </c>
      <c r="N346" s="165" t="s">
        <v>1488</v>
      </c>
      <c r="Q346" t="str">
        <f>VLOOKUP(N346,人员!A:D,4,FALSE)</f>
        <v>B2</v>
      </c>
      <c r="R346" t="e">
        <f>VLOOKUP(O346,人员!A:D,4,FALSE)</f>
        <v>#N/A</v>
      </c>
      <c r="S346" t="e">
        <f>VLOOKUP(P346,人员!A:D,4,FALSE)</f>
        <v>#N/A</v>
      </c>
      <c r="T346" s="84" t="str">
        <f>VLOOKUP(N346,人员!A:D,2,FALSE)</f>
        <v>机三</v>
      </c>
      <c r="U346" s="84" t="e">
        <f>VLOOKUP(O346,人员!A:D,2,FALSE)</f>
        <v>#N/A</v>
      </c>
      <c r="V346" s="84" t="e">
        <f>VLOOKUP(P346,人员!A:D,2,FALSE)</f>
        <v>#N/A</v>
      </c>
    </row>
    <row r="347" spans="1:22" s="84" customFormat="1" ht="47.4">
      <c r="A347" s="147">
        <v>346</v>
      </c>
      <c r="B347" s="150">
        <v>43433</v>
      </c>
      <c r="C347" s="141" t="s">
        <v>58</v>
      </c>
      <c r="D347" s="141" t="s">
        <v>58</v>
      </c>
      <c r="E347" s="142" t="s">
        <v>2555</v>
      </c>
      <c r="F347" s="166" t="s">
        <v>3524</v>
      </c>
      <c r="G347" s="142" t="s">
        <v>196</v>
      </c>
      <c r="J347" s="84" t="s">
        <v>505</v>
      </c>
      <c r="K347" s="84" t="s">
        <v>969</v>
      </c>
      <c r="L347" s="84" t="str">
        <f>VLOOKUP(K347,[2]Sheet2!A$1:B$65536,2,FALSE)</f>
        <v>规范</v>
      </c>
      <c r="N347" s="165" t="s">
        <v>1203</v>
      </c>
      <c r="Q347" t="str">
        <f>VLOOKUP(N347,人员!A:D,4,FALSE)</f>
        <v>C4</v>
      </c>
      <c r="R347" t="e">
        <f>VLOOKUP(O347,人员!A:D,4,FALSE)</f>
        <v>#N/A</v>
      </c>
      <c r="S347" t="e">
        <f>VLOOKUP(P347,人员!A:D,4,FALSE)</f>
        <v>#N/A</v>
      </c>
      <c r="T347" s="84" t="str">
        <f>VLOOKUP(N347,人员!A:D,2,FALSE)</f>
        <v>机一</v>
      </c>
      <c r="U347" s="84" t="e">
        <f>VLOOKUP(O347,人员!A:D,2,FALSE)</f>
        <v>#N/A</v>
      </c>
      <c r="V347" s="84" t="e">
        <f>VLOOKUP(P347,人员!A:D,2,FALSE)</f>
        <v>#N/A</v>
      </c>
    </row>
    <row r="348" spans="1:22" s="84" customFormat="1" ht="78.599999999999994">
      <c r="A348" s="147">
        <v>347</v>
      </c>
      <c r="B348" s="150">
        <v>43433</v>
      </c>
      <c r="C348" s="141" t="s">
        <v>58</v>
      </c>
      <c r="D348" s="141" t="s">
        <v>58</v>
      </c>
      <c r="E348" s="142" t="s">
        <v>2556</v>
      </c>
      <c r="F348" s="166" t="s">
        <v>3523</v>
      </c>
      <c r="G348" s="142" t="s">
        <v>196</v>
      </c>
      <c r="J348" s="84" t="s">
        <v>471</v>
      </c>
      <c r="K348" s="84" t="s">
        <v>449</v>
      </c>
      <c r="L348" s="84" t="str">
        <f>VLOOKUP(K348,[2]Sheet2!A$1:B$65536,2,FALSE)</f>
        <v>偏差</v>
      </c>
      <c r="N348" s="165" t="s">
        <v>1710</v>
      </c>
      <c r="Q348" t="str">
        <f>VLOOKUP(N348,人员!A:D,4,FALSE)</f>
        <v>C5</v>
      </c>
      <c r="R348" t="e">
        <f>VLOOKUP(O348,人员!A:D,4,FALSE)</f>
        <v>#N/A</v>
      </c>
      <c r="S348" t="e">
        <f>VLOOKUP(P348,人员!A:D,4,FALSE)</f>
        <v>#N/A</v>
      </c>
      <c r="T348" s="84" t="str">
        <f>VLOOKUP(N348,人员!A:D,2,FALSE)</f>
        <v>机二</v>
      </c>
      <c r="U348" s="84" t="e">
        <f>VLOOKUP(O348,人员!A:D,2,FALSE)</f>
        <v>#N/A</v>
      </c>
      <c r="V348" s="84" t="e">
        <f>VLOOKUP(P348,人员!A:D,2,FALSE)</f>
        <v>#N/A</v>
      </c>
    </row>
    <row r="349" spans="1:22" s="84" customFormat="1" ht="78.599999999999994">
      <c r="A349" s="147">
        <v>348</v>
      </c>
      <c r="B349" s="150">
        <v>43433</v>
      </c>
      <c r="C349" s="141" t="s">
        <v>58</v>
      </c>
      <c r="D349" s="141" t="s">
        <v>260</v>
      </c>
      <c r="E349" s="142" t="s">
        <v>2557</v>
      </c>
      <c r="F349" s="166" t="s">
        <v>3522</v>
      </c>
      <c r="G349" s="142" t="s">
        <v>123</v>
      </c>
      <c r="J349" s="84" t="s">
        <v>505</v>
      </c>
      <c r="K349" s="84" t="s">
        <v>687</v>
      </c>
      <c r="L349" s="84" t="str">
        <f>VLOOKUP(K349,[2]Sheet2!A$1:B$65536,2,FALSE)</f>
        <v>偏差</v>
      </c>
      <c r="N349" s="165" t="s">
        <v>1240</v>
      </c>
      <c r="Q349" t="str">
        <f>VLOOKUP(N349,人员!A:D,4,FALSE)</f>
        <v>C4</v>
      </c>
      <c r="R349" t="e">
        <f>VLOOKUP(O349,人员!A:D,4,FALSE)</f>
        <v>#N/A</v>
      </c>
      <c r="S349" t="e">
        <f>VLOOKUP(P349,人员!A:D,4,FALSE)</f>
        <v>#N/A</v>
      </c>
      <c r="T349" s="84" t="str">
        <f>VLOOKUP(N349,人员!A:D,2,FALSE)</f>
        <v>机二</v>
      </c>
      <c r="U349" s="84" t="e">
        <f>VLOOKUP(O349,人员!A:D,2,FALSE)</f>
        <v>#N/A</v>
      </c>
      <c r="V349" s="84" t="e">
        <f>VLOOKUP(P349,人员!A:D,2,FALSE)</f>
        <v>#N/A</v>
      </c>
    </row>
    <row r="350" spans="1:22" s="84" customFormat="1" ht="31.8">
      <c r="A350" s="147">
        <v>349</v>
      </c>
      <c r="B350" s="150">
        <v>43434</v>
      </c>
      <c r="C350" s="141" t="s">
        <v>45</v>
      </c>
      <c r="D350" s="141" t="s">
        <v>45</v>
      </c>
      <c r="E350" s="142" t="s">
        <v>2472</v>
      </c>
      <c r="F350" s="166" t="s">
        <v>3521</v>
      </c>
      <c r="G350" s="142" t="s">
        <v>2473</v>
      </c>
      <c r="J350" s="84" t="s">
        <v>496</v>
      </c>
      <c r="K350" s="84" t="s">
        <v>1765</v>
      </c>
      <c r="L350" s="84" t="str">
        <f>VLOOKUP(K350,[2]Sheet2!A$1:B$65536,2,FALSE)</f>
        <v>偏差</v>
      </c>
      <c r="N350" s="165" t="s">
        <v>1461</v>
      </c>
      <c r="Q350" t="e">
        <f>VLOOKUP(N350,人员!A:D,4,FALSE)</f>
        <v>#N/A</v>
      </c>
      <c r="R350" t="e">
        <f>VLOOKUP(O350,人员!A:D,4,FALSE)</f>
        <v>#N/A</v>
      </c>
      <c r="S350" t="e">
        <f>VLOOKUP(P350,人员!A:D,4,FALSE)</f>
        <v>#N/A</v>
      </c>
      <c r="T350" s="84" t="e">
        <f>VLOOKUP(N350,人员!A:D,2,FALSE)</f>
        <v>#N/A</v>
      </c>
      <c r="U350" s="84" t="e">
        <f>VLOOKUP(O350,人员!A:D,2,FALSE)</f>
        <v>#N/A</v>
      </c>
      <c r="V350" s="84" t="e">
        <f>VLOOKUP(P350,人员!A:D,2,FALSE)</f>
        <v>#N/A</v>
      </c>
    </row>
    <row r="351" spans="1:22" s="84" customFormat="1" ht="47.4">
      <c r="A351" s="147">
        <v>350</v>
      </c>
      <c r="B351" s="150">
        <v>43434</v>
      </c>
      <c r="C351" s="141" t="s">
        <v>45</v>
      </c>
      <c r="D351" s="141" t="s">
        <v>45</v>
      </c>
      <c r="E351" s="142" t="s">
        <v>2474</v>
      </c>
      <c r="F351" s="166" t="s">
        <v>3519</v>
      </c>
      <c r="G351" s="142" t="s">
        <v>2475</v>
      </c>
      <c r="J351" s="84" t="s">
        <v>521</v>
      </c>
      <c r="K351" s="84" t="s">
        <v>713</v>
      </c>
      <c r="L351" s="84" t="str">
        <f>VLOOKUP(K351,[2]Sheet2!A$1:B$65536,2,FALSE)</f>
        <v>偏差</v>
      </c>
      <c r="N351" s="165" t="s">
        <v>1133</v>
      </c>
      <c r="Q351" t="str">
        <f>VLOOKUP(N351,人员!A:D,4,FALSE)</f>
        <v>B3</v>
      </c>
      <c r="R351" t="e">
        <f>VLOOKUP(O351,人员!A:D,4,FALSE)</f>
        <v>#N/A</v>
      </c>
      <c r="S351" t="e">
        <f>VLOOKUP(P351,人员!A:D,4,FALSE)</f>
        <v>#N/A</v>
      </c>
      <c r="T351" s="84" t="str">
        <f>VLOOKUP(N351,人员!A:D,2,FALSE)</f>
        <v>机一</v>
      </c>
      <c r="U351" s="84" t="e">
        <f>VLOOKUP(O351,人员!A:D,2,FALSE)</f>
        <v>#N/A</v>
      </c>
      <c r="V351" s="84" t="e">
        <f>VLOOKUP(P351,人员!A:D,2,FALSE)</f>
        <v>#N/A</v>
      </c>
    </row>
    <row r="352" spans="1:22" s="84" customFormat="1" ht="78.599999999999994">
      <c r="A352" s="147">
        <v>351</v>
      </c>
      <c r="B352" s="150">
        <v>43434</v>
      </c>
      <c r="C352" s="141" t="s">
        <v>45</v>
      </c>
      <c r="D352" s="141" t="s">
        <v>45</v>
      </c>
      <c r="E352" s="142" t="s">
        <v>2476</v>
      </c>
      <c r="F352" s="166" t="s">
        <v>3518</v>
      </c>
      <c r="G352" s="142" t="s">
        <v>2477</v>
      </c>
      <c r="J352" s="84" t="s">
        <v>471</v>
      </c>
      <c r="K352" s="84" t="s">
        <v>449</v>
      </c>
      <c r="L352" s="84" t="str">
        <f>VLOOKUP(K352,[2]Sheet2!A$1:B$65536,2,FALSE)</f>
        <v>偏差</v>
      </c>
      <c r="N352" s="165" t="s">
        <v>3520</v>
      </c>
      <c r="Q352" t="e">
        <f>VLOOKUP(N352,人员!A:D,4,FALSE)</f>
        <v>#N/A</v>
      </c>
      <c r="R352" t="e">
        <f>VLOOKUP(O352,人员!A:D,4,FALSE)</f>
        <v>#N/A</v>
      </c>
      <c r="S352" t="e">
        <f>VLOOKUP(P352,人员!A:D,4,FALSE)</f>
        <v>#N/A</v>
      </c>
      <c r="T352" s="84" t="e">
        <f>VLOOKUP(N352,人员!A:D,2,FALSE)</f>
        <v>#N/A</v>
      </c>
      <c r="U352" s="84" t="e">
        <f>VLOOKUP(O352,人员!A:D,2,FALSE)</f>
        <v>#N/A</v>
      </c>
      <c r="V352" s="84" t="e">
        <f>VLOOKUP(P352,人员!A:D,2,FALSE)</f>
        <v>#N/A</v>
      </c>
    </row>
    <row r="353" spans="1:22" s="84" customFormat="1" ht="31.8">
      <c r="A353" s="147">
        <v>352</v>
      </c>
      <c r="B353" s="150">
        <v>43434</v>
      </c>
      <c r="C353" s="141" t="s">
        <v>45</v>
      </c>
      <c r="D353" s="141" t="s">
        <v>45</v>
      </c>
      <c r="E353" s="142" t="s">
        <v>2478</v>
      </c>
      <c r="F353" s="166" t="s">
        <v>3517</v>
      </c>
      <c r="G353" s="142" t="s">
        <v>2479</v>
      </c>
      <c r="J353" s="84" t="s">
        <v>486</v>
      </c>
      <c r="K353" s="84" t="s">
        <v>2085</v>
      </c>
      <c r="L353" s="84" t="str">
        <f>VLOOKUP(K353,[2]Sheet2!A$1:B$65536,2,FALSE)</f>
        <v>偏差</v>
      </c>
      <c r="N353" s="165" t="s">
        <v>1125</v>
      </c>
      <c r="Q353" t="str">
        <f>VLOOKUP(N353,人员!A:D,4,FALSE)</f>
        <v>B6</v>
      </c>
      <c r="R353" t="e">
        <f>VLOOKUP(O353,人员!A:D,4,FALSE)</f>
        <v>#N/A</v>
      </c>
      <c r="S353" t="e">
        <f>VLOOKUP(P353,人员!A:D,4,FALSE)</f>
        <v>#N/A</v>
      </c>
      <c r="T353" s="84" t="str">
        <f>VLOOKUP(N353,人员!A:D,2,FALSE)</f>
        <v>机三</v>
      </c>
      <c r="U353" s="84" t="e">
        <f>VLOOKUP(O353,人员!A:D,2,FALSE)</f>
        <v>#N/A</v>
      </c>
      <c r="V353" s="84" t="e">
        <f>VLOOKUP(P353,人员!A:D,2,FALSE)</f>
        <v>#N/A</v>
      </c>
    </row>
    <row r="354" spans="1:22" s="84" customFormat="1" ht="47.4">
      <c r="A354" s="147">
        <v>353</v>
      </c>
      <c r="B354" s="150">
        <v>43434</v>
      </c>
      <c r="C354" s="141" t="s">
        <v>45</v>
      </c>
      <c r="D354" s="141" t="s">
        <v>45</v>
      </c>
      <c r="E354" s="142" t="s">
        <v>2480</v>
      </c>
      <c r="F354" s="166" t="s">
        <v>3515</v>
      </c>
      <c r="G354" s="142" t="s">
        <v>2481</v>
      </c>
      <c r="J354" s="84" t="s">
        <v>518</v>
      </c>
      <c r="K354" s="84" t="s">
        <v>675</v>
      </c>
      <c r="L354" s="84" t="str">
        <f>VLOOKUP(K354,[2]Sheet2!A$1:B$65536,2,FALSE)</f>
        <v>偏差</v>
      </c>
      <c r="N354" s="165" t="s">
        <v>3516</v>
      </c>
      <c r="Q354" t="e">
        <f>VLOOKUP(N354,人员!A:D,4,FALSE)</f>
        <v>#N/A</v>
      </c>
      <c r="R354" t="e">
        <f>VLOOKUP(O354,人员!A:D,4,FALSE)</f>
        <v>#N/A</v>
      </c>
      <c r="S354" t="e">
        <f>VLOOKUP(P354,人员!A:D,4,FALSE)</f>
        <v>#N/A</v>
      </c>
      <c r="T354" s="84" t="e">
        <f>VLOOKUP(N354,人员!A:D,2,FALSE)</f>
        <v>#N/A</v>
      </c>
      <c r="U354" s="84" t="e">
        <f>VLOOKUP(O354,人员!A:D,2,FALSE)</f>
        <v>#N/A</v>
      </c>
      <c r="V354" s="84" t="e">
        <f>VLOOKUP(P354,人员!A:D,2,FALSE)</f>
        <v>#N/A</v>
      </c>
    </row>
    <row r="355" spans="1:22" s="84" customFormat="1" ht="138.6" customHeight="1">
      <c r="A355" s="147">
        <v>354</v>
      </c>
      <c r="B355" s="150">
        <v>43434</v>
      </c>
      <c r="C355" s="141" t="s">
        <v>45</v>
      </c>
      <c r="D355" s="141" t="s">
        <v>45</v>
      </c>
      <c r="E355" s="142" t="s">
        <v>2482</v>
      </c>
      <c r="F355" s="166" t="s">
        <v>3514</v>
      </c>
      <c r="G355" s="142" t="s">
        <v>2483</v>
      </c>
      <c r="J355" s="84" t="s">
        <v>518</v>
      </c>
      <c r="K355" s="84" t="s">
        <v>697</v>
      </c>
      <c r="L355" s="84" t="str">
        <f>VLOOKUP(K355,[2]Sheet2!A$1:B$65536,2,FALSE)</f>
        <v>偏差</v>
      </c>
      <c r="N355" s="165" t="s">
        <v>1142</v>
      </c>
      <c r="Q355" t="str">
        <f>VLOOKUP(N355,人员!A:D,4,FALSE)</f>
        <v>B5</v>
      </c>
      <c r="R355" t="e">
        <f>VLOOKUP(O355,人员!A:D,4,FALSE)</f>
        <v>#N/A</v>
      </c>
      <c r="S355" t="e">
        <f>VLOOKUP(P355,人员!A:D,4,FALSE)</f>
        <v>#N/A</v>
      </c>
      <c r="T355" s="84" t="str">
        <f>VLOOKUP(N355,人员!A:D,2,FALSE)</f>
        <v>学员</v>
      </c>
      <c r="U355" s="84" t="e">
        <f>VLOOKUP(O355,人员!A:D,2,FALSE)</f>
        <v>#N/A</v>
      </c>
      <c r="V355" s="84" t="e">
        <f>VLOOKUP(P355,人员!A:D,2,FALSE)</f>
        <v>#N/A</v>
      </c>
    </row>
    <row r="356" spans="1:22" s="84" customFormat="1" ht="47.4">
      <c r="A356" s="147">
        <v>355</v>
      </c>
      <c r="B356" s="150">
        <v>43434</v>
      </c>
      <c r="C356" s="141" t="s">
        <v>45</v>
      </c>
      <c r="D356" s="141" t="s">
        <v>45</v>
      </c>
      <c r="E356" s="142" t="s">
        <v>2484</v>
      </c>
      <c r="F356" s="166" t="s">
        <v>3513</v>
      </c>
      <c r="G356" s="142" t="s">
        <v>2405</v>
      </c>
      <c r="J356" s="84" t="s">
        <v>471</v>
      </c>
      <c r="K356" s="84" t="s">
        <v>472</v>
      </c>
      <c r="L356" s="84" t="str">
        <f>VLOOKUP(K356,[2]Sheet2!A$1:B$65536,2,FALSE)</f>
        <v>规范</v>
      </c>
      <c r="N356" s="165" t="s">
        <v>1129</v>
      </c>
      <c r="Q356" t="str">
        <f>VLOOKUP(N356,人员!A:D,4,FALSE)</f>
        <v>B5</v>
      </c>
      <c r="R356" t="e">
        <f>VLOOKUP(O356,人员!A:D,4,FALSE)</f>
        <v>#N/A</v>
      </c>
      <c r="S356" t="e">
        <f>VLOOKUP(P356,人员!A:D,4,FALSE)</f>
        <v>#N/A</v>
      </c>
      <c r="T356" s="84" t="str">
        <f>VLOOKUP(N356,人员!A:D,2,FALSE)</f>
        <v>机三</v>
      </c>
      <c r="U356" s="84" t="e">
        <f>VLOOKUP(O356,人员!A:D,2,FALSE)</f>
        <v>#N/A</v>
      </c>
      <c r="V356" s="84" t="e">
        <f>VLOOKUP(P356,人员!A:D,2,FALSE)</f>
        <v>#N/A</v>
      </c>
    </row>
    <row r="357" spans="1:22" s="84" customFormat="1" ht="47.4">
      <c r="A357" s="147">
        <v>356</v>
      </c>
      <c r="B357" s="150">
        <v>43434</v>
      </c>
      <c r="C357" s="141" t="s">
        <v>45</v>
      </c>
      <c r="D357" s="141" t="s">
        <v>45</v>
      </c>
      <c r="E357" s="142" t="s">
        <v>2485</v>
      </c>
      <c r="F357" s="166" t="s">
        <v>3512</v>
      </c>
      <c r="G357" s="142" t="s">
        <v>2486</v>
      </c>
      <c r="J357" s="84" t="s">
        <v>518</v>
      </c>
      <c r="K357" s="84" t="s">
        <v>697</v>
      </c>
      <c r="L357" s="84" t="str">
        <f>VLOOKUP(K357,[2]Sheet2!A$1:B$65536,2,FALSE)</f>
        <v>偏差</v>
      </c>
      <c r="N357" s="165" t="s">
        <v>1490</v>
      </c>
      <c r="Q357" t="str">
        <f>VLOOKUP(N357,人员!A:D,4,FALSE)</f>
        <v>B4</v>
      </c>
      <c r="R357" t="e">
        <f>VLOOKUP(O357,人员!A:D,4,FALSE)</f>
        <v>#N/A</v>
      </c>
      <c r="S357" t="e">
        <f>VLOOKUP(P357,人员!A:D,4,FALSE)</f>
        <v>#N/A</v>
      </c>
      <c r="T357" s="84" t="str">
        <f>VLOOKUP(N357,人员!A:D,2,FALSE)</f>
        <v>机二</v>
      </c>
      <c r="U357" s="84" t="e">
        <f>VLOOKUP(O357,人员!A:D,2,FALSE)</f>
        <v>#N/A</v>
      </c>
      <c r="V357" s="84" t="e">
        <f>VLOOKUP(P357,人员!A:D,2,FALSE)</f>
        <v>#N/A</v>
      </c>
    </row>
    <row r="358" spans="1:22" s="84" customFormat="1" ht="47.4">
      <c r="A358" s="147">
        <v>357</v>
      </c>
      <c r="B358" s="150">
        <v>43434</v>
      </c>
      <c r="C358" s="141" t="s">
        <v>146</v>
      </c>
      <c r="D358" s="141" t="s">
        <v>146</v>
      </c>
      <c r="E358" s="142" t="s">
        <v>2622</v>
      </c>
      <c r="F358" s="166" t="s">
        <v>3511</v>
      </c>
      <c r="G358" s="142" t="s">
        <v>2623</v>
      </c>
      <c r="J358" s="84" t="s">
        <v>524</v>
      </c>
      <c r="L358" s="84" t="e">
        <f>VLOOKUP(K358,[2]Sheet2!A$1:B$65536,2,FALSE)</f>
        <v>#N/A</v>
      </c>
      <c r="N358" s="165" t="s">
        <v>1482</v>
      </c>
      <c r="Q358" t="e">
        <f>VLOOKUP(N358,人员!A:D,4,FALSE)</f>
        <v>#N/A</v>
      </c>
      <c r="R358" t="e">
        <f>VLOOKUP(O358,人员!A:D,4,FALSE)</f>
        <v>#N/A</v>
      </c>
      <c r="S358" t="e">
        <f>VLOOKUP(P358,人员!A:D,4,FALSE)</f>
        <v>#N/A</v>
      </c>
      <c r="T358" s="84" t="e">
        <f>VLOOKUP(N358,人员!A:D,2,FALSE)</f>
        <v>#N/A</v>
      </c>
      <c r="U358" s="84" t="e">
        <f>VLOOKUP(O358,人员!A:D,2,FALSE)</f>
        <v>#N/A</v>
      </c>
      <c r="V358" s="84" t="e">
        <f>VLOOKUP(P358,人员!A:D,2,FALSE)</f>
        <v>#N/A</v>
      </c>
    </row>
    <row r="359" spans="1:22" s="84" customFormat="1" ht="47.4">
      <c r="A359" s="147">
        <v>358</v>
      </c>
      <c r="B359" s="150">
        <v>43434</v>
      </c>
      <c r="C359" s="141" t="s">
        <v>146</v>
      </c>
      <c r="D359" s="141" t="s">
        <v>146</v>
      </c>
      <c r="E359" s="142" t="s">
        <v>2624</v>
      </c>
      <c r="F359" s="166" t="s">
        <v>3510</v>
      </c>
      <c r="G359" s="142" t="s">
        <v>2625</v>
      </c>
      <c r="J359" s="84" t="s">
        <v>459</v>
      </c>
      <c r="K359" s="84" t="s">
        <v>461</v>
      </c>
      <c r="L359" s="84" t="str">
        <f>VLOOKUP(K359,[2]Sheet2!A$1:B$65536,2,FALSE)</f>
        <v>偏差</v>
      </c>
      <c r="N359" s="165" t="s">
        <v>1359</v>
      </c>
      <c r="Q359" t="str">
        <f>VLOOKUP(N359,人员!A:D,4,FALSE)</f>
        <v>D2</v>
      </c>
      <c r="R359" t="e">
        <f>VLOOKUP(O359,人员!A:D,4,FALSE)</f>
        <v>#N/A</v>
      </c>
      <c r="S359" t="e">
        <f>VLOOKUP(P359,人员!A:D,4,FALSE)</f>
        <v>#N/A</v>
      </c>
      <c r="T359" s="84" t="str">
        <f>VLOOKUP(N359,人员!A:D,2,FALSE)</f>
        <v>机三</v>
      </c>
      <c r="U359" s="84" t="e">
        <f>VLOOKUP(O359,人员!A:D,2,FALSE)</f>
        <v>#N/A</v>
      </c>
      <c r="V359" s="84" t="e">
        <f>VLOOKUP(P359,人员!A:D,2,FALSE)</f>
        <v>#N/A</v>
      </c>
    </row>
    <row r="360" spans="1:22" s="84" customFormat="1" ht="47.4">
      <c r="A360" s="147">
        <v>359</v>
      </c>
      <c r="B360" s="150">
        <v>43434</v>
      </c>
      <c r="C360" s="141" t="s">
        <v>146</v>
      </c>
      <c r="D360" s="141" t="s">
        <v>146</v>
      </c>
      <c r="E360" s="142" t="s">
        <v>2626</v>
      </c>
      <c r="F360" s="166" t="s">
        <v>3509</v>
      </c>
      <c r="G360" s="142" t="s">
        <v>2625</v>
      </c>
      <c r="J360" s="84" t="s">
        <v>520</v>
      </c>
      <c r="K360" s="84" t="s">
        <v>2627</v>
      </c>
      <c r="L360" s="84" t="str">
        <f>VLOOKUP(K360,[2]Sheet2!A$1:B$65536,2,FALSE)</f>
        <v>规范</v>
      </c>
      <c r="N360" s="165" t="s">
        <v>1359</v>
      </c>
      <c r="O360" s="165" t="s">
        <v>1392</v>
      </c>
      <c r="Q360" t="str">
        <f>VLOOKUP(N360,人员!A:D,4,FALSE)</f>
        <v>D2</v>
      </c>
      <c r="R360" t="str">
        <f>VLOOKUP(O360,人员!A:D,4,FALSE)</f>
        <v>D2</v>
      </c>
      <c r="S360" t="e">
        <f>VLOOKUP(P360,人员!A:D,4,FALSE)</f>
        <v>#N/A</v>
      </c>
      <c r="T360" s="84" t="str">
        <f>VLOOKUP(N360,人员!A:D,2,FALSE)</f>
        <v>机三</v>
      </c>
      <c r="U360" s="84" t="str">
        <f>VLOOKUP(O360,人员!A:D,2,FALSE)</f>
        <v>机一</v>
      </c>
      <c r="V360" s="84" t="e">
        <f>VLOOKUP(P360,人员!A:D,2,FALSE)</f>
        <v>#N/A</v>
      </c>
    </row>
    <row r="361" spans="1:22" s="84" customFormat="1" ht="47.4">
      <c r="A361" s="147">
        <v>360</v>
      </c>
      <c r="B361" s="150">
        <v>43434</v>
      </c>
      <c r="C361" s="141" t="s">
        <v>146</v>
      </c>
      <c r="D361" s="141" t="s">
        <v>146</v>
      </c>
      <c r="E361" s="142" t="s">
        <v>2628</v>
      </c>
      <c r="F361" s="166" t="s">
        <v>3508</v>
      </c>
      <c r="G361" s="142" t="s">
        <v>2625</v>
      </c>
      <c r="J361" s="84" t="s">
        <v>471</v>
      </c>
      <c r="K361" s="84" t="s">
        <v>688</v>
      </c>
      <c r="L361" s="84" t="str">
        <f>VLOOKUP(K361,[2]Sheet2!A$1:B$65536,2,FALSE)</f>
        <v>规范</v>
      </c>
      <c r="N361" s="165" t="s">
        <v>1350</v>
      </c>
      <c r="Q361" t="str">
        <f>VLOOKUP(N361,人员!A:D,4,FALSE)</f>
        <v>D6</v>
      </c>
      <c r="R361" t="e">
        <f>VLOOKUP(O361,人员!A:D,4,FALSE)</f>
        <v>#N/A</v>
      </c>
      <c r="S361" t="e">
        <f>VLOOKUP(P361,人员!A:D,4,FALSE)</f>
        <v>#N/A</v>
      </c>
      <c r="T361" s="84" t="str">
        <f>VLOOKUP(N361,人员!A:D,2,FALSE)</f>
        <v>机二</v>
      </c>
      <c r="U361" s="84" t="e">
        <f>VLOOKUP(O361,人员!A:D,2,FALSE)</f>
        <v>#N/A</v>
      </c>
      <c r="V361" s="84" t="e">
        <f>VLOOKUP(P361,人员!A:D,2,FALSE)</f>
        <v>#N/A</v>
      </c>
    </row>
    <row r="362" spans="1:22" s="84" customFormat="1" ht="47.4">
      <c r="A362" s="147">
        <v>361</v>
      </c>
      <c r="B362" s="150">
        <v>43434</v>
      </c>
      <c r="C362" s="141" t="s">
        <v>146</v>
      </c>
      <c r="D362" s="141" t="s">
        <v>146</v>
      </c>
      <c r="E362" s="142" t="s">
        <v>2629</v>
      </c>
      <c r="F362" s="166" t="s">
        <v>3506</v>
      </c>
      <c r="G362" s="142" t="s">
        <v>2625</v>
      </c>
      <c r="J362" s="84" t="s">
        <v>471</v>
      </c>
      <c r="K362" s="84" t="s">
        <v>687</v>
      </c>
      <c r="L362" s="84" t="str">
        <f>VLOOKUP(K362,[2]Sheet2!A$1:B$65536,2,FALSE)</f>
        <v>偏差</v>
      </c>
      <c r="N362" s="165" t="s">
        <v>3505</v>
      </c>
      <c r="Q362" t="str">
        <f>VLOOKUP(N362,人员!A:D,4,FALSE)</f>
        <v>D6</v>
      </c>
      <c r="R362" t="e">
        <f>VLOOKUP(O362,人员!A:D,4,FALSE)</f>
        <v>#N/A</v>
      </c>
      <c r="S362" t="e">
        <f>VLOOKUP(P362,人员!A:D,4,FALSE)</f>
        <v>#N/A</v>
      </c>
      <c r="T362" s="84" t="str">
        <f>VLOOKUP(N362,人员!A:D,2,FALSE)</f>
        <v>机二</v>
      </c>
      <c r="U362" s="84" t="e">
        <f>VLOOKUP(O362,人员!A:D,2,FALSE)</f>
        <v>#N/A</v>
      </c>
      <c r="V362" s="84" t="e">
        <f>VLOOKUP(P362,人员!A:D,2,FALSE)</f>
        <v>#N/A</v>
      </c>
    </row>
    <row r="363" spans="1:22" s="84" customFormat="1" ht="47.4">
      <c r="A363" s="147">
        <v>362</v>
      </c>
      <c r="B363" s="150">
        <v>43434</v>
      </c>
      <c r="C363" s="141" t="s">
        <v>146</v>
      </c>
      <c r="D363" s="141" t="s">
        <v>146</v>
      </c>
      <c r="E363" s="142" t="s">
        <v>2630</v>
      </c>
      <c r="F363" s="166" t="s">
        <v>3504</v>
      </c>
      <c r="G363" s="142" t="s">
        <v>2625</v>
      </c>
      <c r="J363" s="84" t="s">
        <v>459</v>
      </c>
      <c r="K363" s="84" t="s">
        <v>972</v>
      </c>
      <c r="L363" s="84" t="str">
        <f>VLOOKUP(K363,[2]Sheet2!A$1:B$65536,2,FALSE)</f>
        <v>偏差</v>
      </c>
      <c r="N363" s="165" t="s">
        <v>1417</v>
      </c>
      <c r="Q363" t="str">
        <f>VLOOKUP(N363,人员!A:D,4,FALSE)</f>
        <v>D5</v>
      </c>
      <c r="R363" t="e">
        <f>VLOOKUP(O363,人员!A:D,4,FALSE)</f>
        <v>#N/A</v>
      </c>
      <c r="S363" t="e">
        <f>VLOOKUP(P363,人员!A:D,4,FALSE)</f>
        <v>#N/A</v>
      </c>
      <c r="T363" s="84" t="str">
        <f>VLOOKUP(N363,人员!A:D,2,FALSE)</f>
        <v>机械师</v>
      </c>
      <c r="U363" s="84" t="e">
        <f>VLOOKUP(O363,人员!A:D,2,FALSE)</f>
        <v>#N/A</v>
      </c>
      <c r="V363" s="84" t="e">
        <f>VLOOKUP(P363,人员!A:D,2,FALSE)</f>
        <v>#N/A</v>
      </c>
    </row>
    <row r="364" spans="1:22" s="84" customFormat="1" ht="47.4">
      <c r="A364" s="147">
        <v>363</v>
      </c>
      <c r="B364" s="150">
        <v>43434</v>
      </c>
      <c r="C364" s="141" t="s">
        <v>146</v>
      </c>
      <c r="D364" s="141" t="s">
        <v>146</v>
      </c>
      <c r="E364" s="142" t="s">
        <v>2631</v>
      </c>
      <c r="F364" s="166" t="s">
        <v>3503</v>
      </c>
      <c r="G364" s="142" t="s">
        <v>2625</v>
      </c>
      <c r="J364" s="84" t="s">
        <v>521</v>
      </c>
      <c r="K364" s="84" t="s">
        <v>1885</v>
      </c>
      <c r="L364" s="84" t="str">
        <f>VLOOKUP(K364,[2]Sheet2!A$1:B$65536,2,FALSE)</f>
        <v>偏差</v>
      </c>
      <c r="N364" s="165" t="s">
        <v>1626</v>
      </c>
      <c r="Q364" t="str">
        <f>VLOOKUP(N364,人员!A:D,4,FALSE)</f>
        <v>D1</v>
      </c>
      <c r="R364" t="e">
        <f>VLOOKUP(O364,人员!A:D,4,FALSE)</f>
        <v>#N/A</v>
      </c>
      <c r="S364" t="e">
        <f>VLOOKUP(P364,人员!A:D,4,FALSE)</f>
        <v>#N/A</v>
      </c>
      <c r="T364" s="84" t="str">
        <f>VLOOKUP(N364,人员!A:D,2,FALSE)</f>
        <v>机二</v>
      </c>
      <c r="U364" s="84" t="e">
        <f>VLOOKUP(O364,人员!A:D,2,FALSE)</f>
        <v>#N/A</v>
      </c>
      <c r="V364" s="84" t="e">
        <f>VLOOKUP(P364,人员!A:D,2,FALSE)</f>
        <v>#N/A</v>
      </c>
    </row>
    <row r="365" spans="1:22" s="84" customFormat="1" ht="47.4">
      <c r="A365" s="147">
        <v>364</v>
      </c>
      <c r="B365" s="150">
        <v>43434</v>
      </c>
      <c r="C365" s="141" t="s">
        <v>146</v>
      </c>
      <c r="D365" s="141" t="s">
        <v>146</v>
      </c>
      <c r="E365" s="142" t="s">
        <v>2632</v>
      </c>
      <c r="F365" s="166" t="s">
        <v>3502</v>
      </c>
      <c r="G365" s="142" t="s">
        <v>2633</v>
      </c>
      <c r="J365" s="84" t="s">
        <v>524</v>
      </c>
      <c r="L365" s="84" t="e">
        <f>VLOOKUP(K365,[2]Sheet2!A$1:B$65536,2,FALSE)</f>
        <v>#N/A</v>
      </c>
      <c r="N365" s="165" t="s">
        <v>1482</v>
      </c>
      <c r="Q365" t="e">
        <f>VLOOKUP(N365,人员!A:D,4,FALSE)</f>
        <v>#N/A</v>
      </c>
      <c r="R365" t="e">
        <f>VLOOKUP(O365,人员!A:D,4,FALSE)</f>
        <v>#N/A</v>
      </c>
      <c r="S365" t="e">
        <f>VLOOKUP(P365,人员!A:D,4,FALSE)</f>
        <v>#N/A</v>
      </c>
      <c r="T365" s="84" t="e">
        <f>VLOOKUP(N365,人员!A:D,2,FALSE)</f>
        <v>#N/A</v>
      </c>
      <c r="U365" s="84" t="e">
        <f>VLOOKUP(O365,人员!A:D,2,FALSE)</f>
        <v>#N/A</v>
      </c>
      <c r="V365" s="84" t="e">
        <f>VLOOKUP(P365,人员!A:D,2,FALSE)</f>
        <v>#N/A</v>
      </c>
    </row>
    <row r="366" spans="1:22" s="84" customFormat="1" ht="47.4">
      <c r="A366" s="147">
        <v>365</v>
      </c>
      <c r="B366" s="150">
        <v>43434</v>
      </c>
      <c r="C366" s="141" t="s">
        <v>146</v>
      </c>
      <c r="D366" s="141" t="s">
        <v>146</v>
      </c>
      <c r="E366" s="142" t="s">
        <v>2634</v>
      </c>
      <c r="F366" s="166" t="s">
        <v>3501</v>
      </c>
      <c r="G366" s="142" t="s">
        <v>2635</v>
      </c>
      <c r="J366" s="84" t="s">
        <v>471</v>
      </c>
      <c r="K366" s="84" t="s">
        <v>449</v>
      </c>
      <c r="L366" s="84" t="str">
        <f>VLOOKUP(K366,[2]Sheet2!A$1:B$65536,2,FALSE)</f>
        <v>偏差</v>
      </c>
      <c r="N366" s="165" t="s">
        <v>1517</v>
      </c>
      <c r="Q366" t="str">
        <f>VLOOKUP(N366,人员!A:D,4,FALSE)</f>
        <v>D1</v>
      </c>
      <c r="R366" t="e">
        <f>VLOOKUP(O366,人员!A:D,4,FALSE)</f>
        <v>#N/A</v>
      </c>
      <c r="S366" t="e">
        <f>VLOOKUP(P366,人员!A:D,4,FALSE)</f>
        <v>#N/A</v>
      </c>
      <c r="T366" s="84" t="str">
        <f>VLOOKUP(N366,人员!A:D,2,FALSE)</f>
        <v>机一</v>
      </c>
      <c r="U366" s="84" t="e">
        <f>VLOOKUP(O366,人员!A:D,2,FALSE)</f>
        <v>#N/A</v>
      </c>
      <c r="V366" s="84" t="e">
        <f>VLOOKUP(P366,人员!A:D,2,FALSE)</f>
        <v>#N/A</v>
      </c>
    </row>
    <row r="367" spans="1:22" s="84" customFormat="1" ht="47.4">
      <c r="A367" s="147">
        <v>366</v>
      </c>
      <c r="B367" s="150">
        <v>43434</v>
      </c>
      <c r="C367" s="141" t="s">
        <v>146</v>
      </c>
      <c r="D367" s="141" t="s">
        <v>146</v>
      </c>
      <c r="E367" s="142" t="s">
        <v>2636</v>
      </c>
      <c r="F367" s="166" t="s">
        <v>3500</v>
      </c>
      <c r="G367" s="142" t="s">
        <v>2635</v>
      </c>
      <c r="J367" s="84" t="s">
        <v>471</v>
      </c>
      <c r="K367" s="84" t="s">
        <v>681</v>
      </c>
      <c r="L367" s="84" t="str">
        <f>VLOOKUP(K367,[2]Sheet2!A$1:B$65536,2,FALSE)</f>
        <v>偏差</v>
      </c>
      <c r="N367" s="165" t="s">
        <v>1563</v>
      </c>
      <c r="Q367" t="str">
        <f>VLOOKUP(N367,人员!A:D,4,FALSE)</f>
        <v>D5</v>
      </c>
      <c r="R367" t="e">
        <f>VLOOKUP(O367,人员!A:D,4,FALSE)</f>
        <v>#N/A</v>
      </c>
      <c r="S367" t="e">
        <f>VLOOKUP(P367,人员!A:D,4,FALSE)</f>
        <v>#N/A</v>
      </c>
      <c r="T367" s="84" t="str">
        <f>VLOOKUP(N367,人员!A:D,2,FALSE)</f>
        <v>学员</v>
      </c>
      <c r="U367" s="84" t="e">
        <f>VLOOKUP(O367,人员!A:D,2,FALSE)</f>
        <v>#N/A</v>
      </c>
      <c r="V367" s="84" t="e">
        <f>VLOOKUP(P367,人员!A:D,2,FALSE)</f>
        <v>#N/A</v>
      </c>
    </row>
    <row r="368" spans="1:22" s="84" customFormat="1" ht="78.599999999999994">
      <c r="A368" s="147">
        <v>367</v>
      </c>
      <c r="B368" s="150">
        <v>43434</v>
      </c>
      <c r="C368" s="141" t="s">
        <v>146</v>
      </c>
      <c r="D368" s="141" t="s">
        <v>146</v>
      </c>
      <c r="E368" s="142" t="s">
        <v>2637</v>
      </c>
      <c r="F368" s="166" t="s">
        <v>3498</v>
      </c>
      <c r="G368" s="142" t="s">
        <v>2638</v>
      </c>
      <c r="J368" s="84" t="s">
        <v>477</v>
      </c>
      <c r="K368" s="84" t="s">
        <v>678</v>
      </c>
      <c r="L368" s="84" t="str">
        <f>VLOOKUP(K368,[2]Sheet2!A$1:B$65536,2,FALSE)</f>
        <v>规范</v>
      </c>
      <c r="N368" s="165" t="s">
        <v>3499</v>
      </c>
      <c r="Q368" t="str">
        <f>VLOOKUP(N368,人员!A:D,4,FALSE)</f>
        <v>D1</v>
      </c>
      <c r="R368" t="e">
        <f>VLOOKUP(O368,人员!A:D,4,FALSE)</f>
        <v>#N/A</v>
      </c>
      <c r="S368" t="e">
        <f>VLOOKUP(P368,人员!A:D,4,FALSE)</f>
        <v>#N/A</v>
      </c>
      <c r="T368" s="84" t="str">
        <f>VLOOKUP(N368,人员!A:D,2,FALSE)</f>
        <v>机三</v>
      </c>
      <c r="U368" s="84" t="e">
        <f>VLOOKUP(O368,人员!A:D,2,FALSE)</f>
        <v>#N/A</v>
      </c>
      <c r="V368" s="84" t="e">
        <f>VLOOKUP(P368,人员!A:D,2,FALSE)</f>
        <v>#N/A</v>
      </c>
    </row>
    <row r="369" spans="1:22" s="84" customFormat="1" ht="63">
      <c r="A369" s="147">
        <v>368</v>
      </c>
      <c r="B369" s="150">
        <v>43434</v>
      </c>
      <c r="C369" s="141" t="s">
        <v>146</v>
      </c>
      <c r="D369" s="141" t="s">
        <v>146</v>
      </c>
      <c r="E369" s="142" t="s">
        <v>2639</v>
      </c>
      <c r="F369" s="166" t="s">
        <v>3497</v>
      </c>
      <c r="G369" s="142" t="s">
        <v>2640</v>
      </c>
      <c r="J369" s="84" t="s">
        <v>505</v>
      </c>
      <c r="K369" s="84" t="s">
        <v>687</v>
      </c>
      <c r="L369" s="84" t="str">
        <f>VLOOKUP(K369,[2]Sheet2!A$1:B$65536,2,FALSE)</f>
        <v>偏差</v>
      </c>
      <c r="N369" s="165" t="s">
        <v>1518</v>
      </c>
      <c r="Q369" t="str">
        <f>VLOOKUP(N369,人员!A:D,4,FALSE)</f>
        <v>D2</v>
      </c>
      <c r="R369" t="e">
        <f>VLOOKUP(O369,人员!A:D,4,FALSE)</f>
        <v>#N/A</v>
      </c>
      <c r="S369" t="e">
        <f>VLOOKUP(P369,人员!A:D,4,FALSE)</f>
        <v>#N/A</v>
      </c>
      <c r="T369" s="84" t="str">
        <f>VLOOKUP(N369,人员!A:D,2,FALSE)</f>
        <v>机一</v>
      </c>
      <c r="U369" s="84" t="e">
        <f>VLOOKUP(O369,人员!A:D,2,FALSE)</f>
        <v>#N/A</v>
      </c>
      <c r="V369" s="84" t="e">
        <f>VLOOKUP(P369,人员!A:D,2,FALSE)</f>
        <v>#N/A</v>
      </c>
    </row>
    <row r="370" spans="1:22" s="84" customFormat="1" ht="94.2">
      <c r="A370" s="147">
        <v>369</v>
      </c>
      <c r="B370" s="150">
        <v>43434</v>
      </c>
      <c r="C370" s="141" t="s">
        <v>146</v>
      </c>
      <c r="D370" s="141" t="s">
        <v>146</v>
      </c>
      <c r="E370" s="142" t="s">
        <v>2641</v>
      </c>
      <c r="F370" s="166" t="s">
        <v>3496</v>
      </c>
      <c r="G370" s="142" t="s">
        <v>2642</v>
      </c>
      <c r="J370" s="84" t="s">
        <v>505</v>
      </c>
      <c r="K370" s="84" t="s">
        <v>687</v>
      </c>
      <c r="L370" s="84" t="str">
        <f>VLOOKUP(K370,[2]Sheet2!A$1:B$65536,2,FALSE)</f>
        <v>偏差</v>
      </c>
      <c r="N370" s="165" t="s">
        <v>1392</v>
      </c>
      <c r="O370" s="165" t="s">
        <v>1359</v>
      </c>
      <c r="P370" s="165" t="s">
        <v>1342</v>
      </c>
      <c r="Q370" t="str">
        <f>VLOOKUP(O370,人员!A:D,4,FALSE)</f>
        <v>D2</v>
      </c>
      <c r="R370" t="str">
        <f>VLOOKUP(N370,人员!A:D,4,FALSE)</f>
        <v>D2</v>
      </c>
      <c r="S370" t="str">
        <f>VLOOKUP(P370,人员!A:D,4,FALSE)</f>
        <v>D2</v>
      </c>
      <c r="T370" s="84" t="str">
        <f>VLOOKUP(N370,人员!A:D,2,FALSE)</f>
        <v>机一</v>
      </c>
      <c r="U370" s="84" t="str">
        <f>VLOOKUP(O370,人员!A:D,2,FALSE)</f>
        <v>机三</v>
      </c>
      <c r="V370" s="84" t="str">
        <f>VLOOKUP(P370,人员!A:D,2,FALSE)</f>
        <v>机三</v>
      </c>
    </row>
    <row r="371" spans="1:22" s="84" customFormat="1" ht="47.4">
      <c r="A371" s="147">
        <v>370</v>
      </c>
      <c r="B371" s="150">
        <v>43436</v>
      </c>
      <c r="C371" s="141" t="s">
        <v>45</v>
      </c>
      <c r="D371" s="141" t="s">
        <v>45</v>
      </c>
      <c r="E371" s="142" t="s">
        <v>2357</v>
      </c>
      <c r="F371" s="142" t="s">
        <v>2358</v>
      </c>
      <c r="G371" s="142"/>
      <c r="J371" s="84" t="s">
        <v>676</v>
      </c>
      <c r="K371" s="84" t="s">
        <v>677</v>
      </c>
      <c r="L371" s="84" t="str">
        <f>VLOOKUP(K371,[2]Sheet2!A$1:B$65536,2,FALSE)</f>
        <v>偏差</v>
      </c>
      <c r="N371" s="165" t="s">
        <v>1461</v>
      </c>
      <c r="Q371" t="e">
        <f>VLOOKUP(N371,人员!A:D,4,FALSE)</f>
        <v>#N/A</v>
      </c>
      <c r="R371" t="e">
        <f>VLOOKUP(O371,人员!A:D,4,FALSE)</f>
        <v>#N/A</v>
      </c>
      <c r="S371" t="e">
        <f>VLOOKUP(P371,人员!A:D,4,FALSE)</f>
        <v>#N/A</v>
      </c>
      <c r="T371" s="84" t="e">
        <f>VLOOKUP(N371,人员!A:D,2,FALSE)</f>
        <v>#N/A</v>
      </c>
      <c r="U371" s="84" t="e">
        <f>VLOOKUP(O371,人员!A:D,2,FALSE)</f>
        <v>#N/A</v>
      </c>
      <c r="V371" s="84" t="e">
        <f>VLOOKUP(P371,人员!A:D,2,FALSE)</f>
        <v>#N/A</v>
      </c>
    </row>
    <row r="372" spans="1:22" s="84" customFormat="1" ht="63">
      <c r="A372" s="147">
        <v>371</v>
      </c>
      <c r="B372" s="150">
        <v>43436</v>
      </c>
      <c r="C372" s="141" t="s">
        <v>146</v>
      </c>
      <c r="D372" s="141" t="s">
        <v>2359</v>
      </c>
      <c r="E372" s="142" t="s">
        <v>2360</v>
      </c>
      <c r="F372" s="142" t="s">
        <v>2361</v>
      </c>
      <c r="G372" s="142" t="s">
        <v>2362</v>
      </c>
      <c r="J372" s="84" t="s">
        <v>524</v>
      </c>
      <c r="L372" s="84" t="e">
        <f>VLOOKUP(K372,[2]Sheet2!A$1:B$65536,2,FALSE)</f>
        <v>#N/A</v>
      </c>
      <c r="N372" s="84" t="s">
        <v>3171</v>
      </c>
      <c r="Q372" t="e">
        <f>VLOOKUP(N372,人员!A:D,4,FALSE)</f>
        <v>#N/A</v>
      </c>
      <c r="R372" t="e">
        <f>VLOOKUP(O372,人员!A:D,4,FALSE)</f>
        <v>#N/A</v>
      </c>
      <c r="S372" t="e">
        <f>VLOOKUP(P372,人员!A:D,4,FALSE)</f>
        <v>#N/A</v>
      </c>
      <c r="T372" s="84" t="e">
        <f>VLOOKUP(N372,人员!A:D,2,FALSE)</f>
        <v>#N/A</v>
      </c>
      <c r="U372" s="84" t="e">
        <f>VLOOKUP(O372,人员!A:D,2,FALSE)</f>
        <v>#N/A</v>
      </c>
      <c r="V372" s="84" t="e">
        <f>VLOOKUP(P372,人员!A:D,2,FALSE)</f>
        <v>#N/A</v>
      </c>
    </row>
    <row r="373" spans="1:22" s="84" customFormat="1" ht="46.8">
      <c r="A373" s="147">
        <v>372</v>
      </c>
      <c r="B373" s="151">
        <v>43436</v>
      </c>
      <c r="C373" s="136" t="s">
        <v>45</v>
      </c>
      <c r="D373" s="136" t="s">
        <v>45</v>
      </c>
      <c r="E373" s="137" t="s">
        <v>2357</v>
      </c>
      <c r="F373" s="167" t="s">
        <v>3495</v>
      </c>
      <c r="G373" s="137"/>
      <c r="J373" s="84" t="s">
        <v>676</v>
      </c>
      <c r="K373" s="84" t="s">
        <v>677</v>
      </c>
      <c r="L373" s="84" t="str">
        <f>VLOOKUP(K373,[3]Sheet2!A$1:B$65536,2,FALSE)</f>
        <v>偏差</v>
      </c>
      <c r="N373" s="165" t="s">
        <v>1461</v>
      </c>
      <c r="Q373" t="e">
        <f>VLOOKUP(N373,人员!A:D,4,FALSE)</f>
        <v>#N/A</v>
      </c>
      <c r="R373" t="e">
        <f>VLOOKUP(O373,人员!A:D,4,FALSE)</f>
        <v>#N/A</v>
      </c>
      <c r="S373" t="e">
        <f>VLOOKUP(P373,人员!A:D,4,FALSE)</f>
        <v>#N/A</v>
      </c>
      <c r="T373" s="84" t="e">
        <f>VLOOKUP(N373,人员!A:D,2,FALSE)</f>
        <v>#N/A</v>
      </c>
      <c r="U373" s="84" t="e">
        <f>VLOOKUP(O373,人员!A:D,2,FALSE)</f>
        <v>#N/A</v>
      </c>
      <c r="V373" s="84" t="e">
        <f>VLOOKUP(P373,人员!A:D,2,FALSE)</f>
        <v>#N/A</v>
      </c>
    </row>
    <row r="374" spans="1:22" s="84" customFormat="1" ht="62.4">
      <c r="A374" s="147">
        <v>373</v>
      </c>
      <c r="B374" s="151">
        <v>43436</v>
      </c>
      <c r="C374" s="136" t="s">
        <v>146</v>
      </c>
      <c r="D374" s="136" t="s">
        <v>2359</v>
      </c>
      <c r="E374" s="137" t="s">
        <v>2360</v>
      </c>
      <c r="F374" s="137" t="s">
        <v>2361</v>
      </c>
      <c r="G374" s="137" t="s">
        <v>2362</v>
      </c>
      <c r="J374" s="84" t="s">
        <v>524</v>
      </c>
      <c r="L374" s="84" t="e">
        <f>VLOOKUP(K374,[3]Sheet2!A$1:B$65536,2,FALSE)</f>
        <v>#N/A</v>
      </c>
      <c r="N374" s="84" t="s">
        <v>3171</v>
      </c>
      <c r="Q374" t="e">
        <f>VLOOKUP(N374,人员!A:D,4,FALSE)</f>
        <v>#N/A</v>
      </c>
      <c r="R374" t="e">
        <f>VLOOKUP(O374,人员!A:D,4,FALSE)</f>
        <v>#N/A</v>
      </c>
      <c r="S374" t="e">
        <f>VLOOKUP(P374,人员!A:D,4,FALSE)</f>
        <v>#N/A</v>
      </c>
      <c r="T374" s="84" t="e">
        <f>VLOOKUP(N374,人员!A:D,2,FALSE)</f>
        <v>#N/A</v>
      </c>
      <c r="U374" s="84" t="e">
        <f>VLOOKUP(O374,人员!A:D,2,FALSE)</f>
        <v>#N/A</v>
      </c>
      <c r="V374" s="84" t="e">
        <f>VLOOKUP(P374,人员!A:D,2,FALSE)</f>
        <v>#N/A</v>
      </c>
    </row>
    <row r="375" spans="1:22" s="84" customFormat="1" ht="63">
      <c r="A375" s="147">
        <v>374</v>
      </c>
      <c r="B375" s="150">
        <v>43437</v>
      </c>
      <c r="C375" s="141" t="s">
        <v>58</v>
      </c>
      <c r="D375" s="141" t="s">
        <v>58</v>
      </c>
      <c r="E375" s="142" t="s">
        <v>2354</v>
      </c>
      <c r="F375" s="166" t="s">
        <v>3494</v>
      </c>
      <c r="G375" s="142" t="s">
        <v>196</v>
      </c>
      <c r="J375" s="84" t="s">
        <v>481</v>
      </c>
      <c r="K375" s="84" t="s">
        <v>482</v>
      </c>
      <c r="L375" s="84" t="str">
        <f>VLOOKUP(K375,[2]Sheet2!A$1:B$65536,2,FALSE)</f>
        <v>偏差</v>
      </c>
      <c r="N375" s="165" t="s">
        <v>1147</v>
      </c>
      <c r="Q375" t="str">
        <f>VLOOKUP(N375,人员!A:D,4,FALSE)</f>
        <v>C1</v>
      </c>
      <c r="R375" t="e">
        <f>VLOOKUP(O375,人员!A:D,4,FALSE)</f>
        <v>#N/A</v>
      </c>
      <c r="S375" t="e">
        <f>VLOOKUP(P375,人员!A:D,4,FALSE)</f>
        <v>#N/A</v>
      </c>
      <c r="T375" s="84" t="str">
        <f>VLOOKUP(N375,人员!A:D,2,FALSE)</f>
        <v>机械师</v>
      </c>
      <c r="U375" s="84" t="e">
        <f>VLOOKUP(O375,人员!A:D,2,FALSE)</f>
        <v>#N/A</v>
      </c>
      <c r="V375" s="84" t="e">
        <f>VLOOKUP(P375,人员!A:D,2,FALSE)</f>
        <v>#N/A</v>
      </c>
    </row>
    <row r="376" spans="1:22" s="84" customFormat="1" ht="47.4">
      <c r="A376" s="147">
        <v>375</v>
      </c>
      <c r="B376" s="150">
        <v>43437</v>
      </c>
      <c r="C376" s="141" t="s">
        <v>58</v>
      </c>
      <c r="D376" s="141" t="s">
        <v>58</v>
      </c>
      <c r="E376" s="142" t="s">
        <v>2355</v>
      </c>
      <c r="F376" s="166" t="s">
        <v>3493</v>
      </c>
      <c r="G376" s="142" t="s">
        <v>2356</v>
      </c>
      <c r="J376" s="84" t="s">
        <v>671</v>
      </c>
      <c r="K376" s="84" t="s">
        <v>674</v>
      </c>
      <c r="L376" s="84" t="str">
        <f>VLOOKUP(K376,[2]Sheet2!A$1:B$65536,2,FALSE)</f>
        <v>规范</v>
      </c>
      <c r="N376" s="165" t="s">
        <v>1240</v>
      </c>
      <c r="Q376" t="str">
        <f>VLOOKUP(N376,人员!A:D,4,FALSE)</f>
        <v>C4</v>
      </c>
      <c r="R376" t="e">
        <f>VLOOKUP(O376,人员!A:D,4,FALSE)</f>
        <v>#N/A</v>
      </c>
      <c r="S376" t="e">
        <f>VLOOKUP(P376,人员!A:D,4,FALSE)</f>
        <v>#N/A</v>
      </c>
      <c r="T376" s="84" t="str">
        <f>VLOOKUP(N376,人员!A:D,2,FALSE)</f>
        <v>机二</v>
      </c>
      <c r="U376" s="84" t="e">
        <f>VLOOKUP(O376,人员!A:D,2,FALSE)</f>
        <v>#N/A</v>
      </c>
      <c r="V376" s="84" t="e">
        <f>VLOOKUP(P376,人员!A:D,2,FALSE)</f>
        <v>#N/A</v>
      </c>
    </row>
    <row r="377" spans="1:22" s="84" customFormat="1" ht="46.8">
      <c r="A377" s="147">
        <v>377</v>
      </c>
      <c r="B377" s="151">
        <v>43437</v>
      </c>
      <c r="C377" s="136" t="s">
        <v>58</v>
      </c>
      <c r="D377" s="136" t="s">
        <v>58</v>
      </c>
      <c r="E377" s="137" t="s">
        <v>2355</v>
      </c>
      <c r="F377" s="167" t="s">
        <v>3493</v>
      </c>
      <c r="G377" s="137" t="s">
        <v>2356</v>
      </c>
      <c r="J377" s="84" t="s">
        <v>671</v>
      </c>
      <c r="K377" s="84" t="s">
        <v>674</v>
      </c>
      <c r="L377" s="84" t="str">
        <f>VLOOKUP(K377,[3]Sheet2!A$1:B$65536,2,FALSE)</f>
        <v>规范</v>
      </c>
      <c r="N377" s="165" t="s">
        <v>1240</v>
      </c>
      <c r="Q377" t="str">
        <f>VLOOKUP(N377,人员!A:D,4,FALSE)</f>
        <v>C4</v>
      </c>
      <c r="R377" t="e">
        <f>VLOOKUP(O377,人员!A:D,4,FALSE)</f>
        <v>#N/A</v>
      </c>
      <c r="S377" t="e">
        <f>VLOOKUP(P377,人员!A:D,4,FALSE)</f>
        <v>#N/A</v>
      </c>
      <c r="T377" s="84" t="str">
        <f>VLOOKUP(N377,人员!A:D,2,FALSE)</f>
        <v>机二</v>
      </c>
      <c r="U377" s="84" t="e">
        <f>VLOOKUP(O377,人员!A:D,2,FALSE)</f>
        <v>#N/A</v>
      </c>
      <c r="V377" s="84" t="e">
        <f>VLOOKUP(P377,人员!A:D,2,FALSE)</f>
        <v>#N/A</v>
      </c>
    </row>
    <row r="378" spans="1:22" s="84" customFormat="1" ht="47.4">
      <c r="A378" s="147">
        <v>378</v>
      </c>
      <c r="B378" s="150">
        <v>43438</v>
      </c>
      <c r="C378" s="141" t="s">
        <v>146</v>
      </c>
      <c r="D378" s="141" t="s">
        <v>146</v>
      </c>
      <c r="E378" s="142" t="s">
        <v>325</v>
      </c>
      <c r="F378" s="166" t="s">
        <v>3491</v>
      </c>
      <c r="G378" s="142" t="s">
        <v>2342</v>
      </c>
      <c r="J378" s="84" t="s">
        <v>676</v>
      </c>
      <c r="K378" s="84" t="s">
        <v>712</v>
      </c>
      <c r="L378" s="84" t="str">
        <f>VLOOKUP(K378,[2]Sheet2!A$1:B$65536,2,FALSE)</f>
        <v>偏差</v>
      </c>
      <c r="N378" s="165" t="s">
        <v>1479</v>
      </c>
      <c r="Q378" t="e">
        <f>VLOOKUP(N378,人员!A:D,4,FALSE)</f>
        <v>#N/A</v>
      </c>
      <c r="R378" t="e">
        <f>VLOOKUP(O378,人员!A:D,4,FALSE)</f>
        <v>#N/A</v>
      </c>
      <c r="S378" t="e">
        <f>VLOOKUP(P378,人员!A:D,4,FALSE)</f>
        <v>#N/A</v>
      </c>
      <c r="T378" s="84" t="e">
        <f>VLOOKUP(N378,人员!A:D,2,FALSE)</f>
        <v>#N/A</v>
      </c>
      <c r="U378" s="84" t="e">
        <f>VLOOKUP(O378,人员!A:D,2,FALSE)</f>
        <v>#N/A</v>
      </c>
      <c r="V378" s="84" t="e">
        <f>VLOOKUP(P378,人员!A:D,2,FALSE)</f>
        <v>#N/A</v>
      </c>
    </row>
    <row r="379" spans="1:22" s="84" customFormat="1" ht="94.2">
      <c r="A379" s="147">
        <v>379</v>
      </c>
      <c r="B379" s="150">
        <v>43438</v>
      </c>
      <c r="C379" s="141" t="s">
        <v>146</v>
      </c>
      <c r="D379" s="141" t="s">
        <v>146</v>
      </c>
      <c r="E379" s="142" t="s">
        <v>2352</v>
      </c>
      <c r="F379" s="166" t="s">
        <v>3485</v>
      </c>
      <c r="G379" s="142" t="s">
        <v>2353</v>
      </c>
      <c r="J379" s="84" t="s">
        <v>518</v>
      </c>
      <c r="K379" s="84" t="s">
        <v>692</v>
      </c>
      <c r="L379" s="84" t="str">
        <f>VLOOKUP(K379,[2]Sheet2!A$1:B$65536,2,FALSE)</f>
        <v>偏差</v>
      </c>
      <c r="N379" s="165" t="s">
        <v>1380</v>
      </c>
      <c r="Q379" t="str">
        <f>VLOOKUP(N379,人员!A:D,4,FALSE)</f>
        <v>D3</v>
      </c>
      <c r="R379" t="e">
        <f>VLOOKUP(O379,人员!A:D,4,FALSE)</f>
        <v>#N/A</v>
      </c>
      <c r="S379" t="e">
        <f>VLOOKUP(P379,人员!A:D,4,FALSE)</f>
        <v>#N/A</v>
      </c>
      <c r="T379" s="84" t="str">
        <f>VLOOKUP(N379,人员!A:D,2,FALSE)</f>
        <v>机械师</v>
      </c>
      <c r="U379" s="84" t="e">
        <f>VLOOKUP(O379,人员!A:D,2,FALSE)</f>
        <v>#N/A</v>
      </c>
      <c r="V379" s="84" t="e">
        <f>VLOOKUP(P379,人员!A:D,2,FALSE)</f>
        <v>#N/A</v>
      </c>
    </row>
    <row r="380" spans="1:22" s="84" customFormat="1" ht="78">
      <c r="A380" s="147">
        <v>380</v>
      </c>
      <c r="B380" s="151">
        <v>43438</v>
      </c>
      <c r="C380" s="136" t="s">
        <v>146</v>
      </c>
      <c r="D380" s="136" t="s">
        <v>146</v>
      </c>
      <c r="E380" s="137" t="s">
        <v>2340</v>
      </c>
      <c r="F380" s="167" t="s">
        <v>3492</v>
      </c>
      <c r="G380" s="137" t="s">
        <v>2341</v>
      </c>
      <c r="J380" s="84" t="s">
        <v>459</v>
      </c>
      <c r="K380" s="84" t="s">
        <v>972</v>
      </c>
      <c r="L380" s="84" t="str">
        <f>VLOOKUP(K380,[3]Sheet2!A$1:B$65536,2,FALSE)</f>
        <v>偏差</v>
      </c>
      <c r="N380" s="165" t="s">
        <v>1344</v>
      </c>
      <c r="Q380" t="str">
        <f>VLOOKUP(N380,人员!A:D,4,FALSE)</f>
        <v>D6</v>
      </c>
      <c r="R380" t="e">
        <f>VLOOKUP(O380,人员!A:D,4,FALSE)</f>
        <v>#N/A</v>
      </c>
      <c r="S380" t="e">
        <f>VLOOKUP(P380,人员!A:D,4,FALSE)</f>
        <v>#N/A</v>
      </c>
      <c r="T380" s="84" t="str">
        <f>VLOOKUP(N380,人员!A:D,2,FALSE)</f>
        <v>机三</v>
      </c>
      <c r="U380" s="84" t="e">
        <f>VLOOKUP(O380,人员!A:D,2,FALSE)</f>
        <v>#N/A</v>
      </c>
      <c r="V380" s="84" t="e">
        <f>VLOOKUP(P380,人员!A:D,2,FALSE)</f>
        <v>#N/A</v>
      </c>
    </row>
    <row r="381" spans="1:22" s="84" customFormat="1" ht="46.8">
      <c r="A381" s="147">
        <v>381</v>
      </c>
      <c r="B381" s="151">
        <v>43438</v>
      </c>
      <c r="C381" s="136" t="s">
        <v>146</v>
      </c>
      <c r="D381" s="136" t="s">
        <v>146</v>
      </c>
      <c r="E381" s="137" t="s">
        <v>325</v>
      </c>
      <c r="F381" s="167" t="s">
        <v>3491</v>
      </c>
      <c r="G381" s="137" t="s">
        <v>2342</v>
      </c>
      <c r="J381" s="84" t="s">
        <v>676</v>
      </c>
      <c r="K381" s="84" t="s">
        <v>712</v>
      </c>
      <c r="L381" s="84" t="str">
        <f>VLOOKUP(K381,[3]Sheet2!A$1:B$65536,2,FALSE)</f>
        <v>偏差</v>
      </c>
      <c r="N381" s="165" t="s">
        <v>1479</v>
      </c>
      <c r="Q381" t="e">
        <f>VLOOKUP(N381,人员!A:D,4,FALSE)</f>
        <v>#N/A</v>
      </c>
      <c r="R381" t="e">
        <f>VLOOKUP(O381,人员!A:D,4,FALSE)</f>
        <v>#N/A</v>
      </c>
      <c r="S381" t="e">
        <f>VLOOKUP(P381,人员!A:D,4,FALSE)</f>
        <v>#N/A</v>
      </c>
      <c r="T381" s="84" t="e">
        <f>VLOOKUP(N381,人员!A:D,2,FALSE)</f>
        <v>#N/A</v>
      </c>
      <c r="U381" s="84" t="e">
        <f>VLOOKUP(O381,人员!A:D,2,FALSE)</f>
        <v>#N/A</v>
      </c>
      <c r="V381" s="84" t="e">
        <f>VLOOKUP(P381,人员!A:D,2,FALSE)</f>
        <v>#N/A</v>
      </c>
    </row>
    <row r="382" spans="1:22" s="84" customFormat="1" ht="46.8">
      <c r="A382" s="147">
        <v>382</v>
      </c>
      <c r="B382" s="151">
        <v>43438</v>
      </c>
      <c r="C382" s="136" t="s">
        <v>146</v>
      </c>
      <c r="D382" s="136" t="s">
        <v>146</v>
      </c>
      <c r="E382" s="137" t="s">
        <v>2343</v>
      </c>
      <c r="F382" s="167" t="s">
        <v>3490</v>
      </c>
      <c r="G382" s="137" t="s">
        <v>2344</v>
      </c>
      <c r="J382" s="84" t="s">
        <v>459</v>
      </c>
      <c r="K382" s="84" t="s">
        <v>972</v>
      </c>
      <c r="L382" s="84" t="str">
        <f>VLOOKUP(K382,[3]Sheet2!A$1:B$65536,2,FALSE)</f>
        <v>偏差</v>
      </c>
      <c r="N382" s="165" t="s">
        <v>1521</v>
      </c>
      <c r="Q382" t="e">
        <f>VLOOKUP(N382,人员!A:D,4,FALSE)</f>
        <v>#N/A</v>
      </c>
      <c r="R382" t="e">
        <f>VLOOKUP(O382,人员!A:D,4,FALSE)</f>
        <v>#N/A</v>
      </c>
      <c r="S382" t="e">
        <f>VLOOKUP(P382,人员!A:D,4,FALSE)</f>
        <v>#N/A</v>
      </c>
      <c r="T382" s="84" t="e">
        <f>VLOOKUP(N382,人员!A:D,2,FALSE)</f>
        <v>#N/A</v>
      </c>
      <c r="U382" s="84" t="e">
        <f>VLOOKUP(O382,人员!A:D,2,FALSE)</f>
        <v>#N/A</v>
      </c>
      <c r="V382" s="84" t="e">
        <f>VLOOKUP(P382,人员!A:D,2,FALSE)</f>
        <v>#N/A</v>
      </c>
    </row>
    <row r="383" spans="1:22" s="84" customFormat="1" ht="104.4" customHeight="1">
      <c r="A383" s="147">
        <v>383</v>
      </c>
      <c r="B383" s="151">
        <v>43438</v>
      </c>
      <c r="C383" s="136" t="s">
        <v>146</v>
      </c>
      <c r="D383" s="136" t="s">
        <v>146</v>
      </c>
      <c r="E383" s="137" t="s">
        <v>431</v>
      </c>
      <c r="F383" s="167" t="s">
        <v>3489</v>
      </c>
      <c r="G383" s="137" t="s">
        <v>2345</v>
      </c>
      <c r="J383" s="84" t="s">
        <v>459</v>
      </c>
      <c r="K383" s="84" t="s">
        <v>972</v>
      </c>
      <c r="L383" s="84" t="str">
        <f>VLOOKUP(K383,[3]Sheet2!A$1:B$65536,2,FALSE)</f>
        <v>偏差</v>
      </c>
      <c r="N383" s="165" t="s">
        <v>1342</v>
      </c>
      <c r="Q383" t="str">
        <f>VLOOKUP(N383,人员!A:D,4,FALSE)</f>
        <v>D2</v>
      </c>
      <c r="R383" t="e">
        <f>VLOOKUP(O383,人员!A:D,4,FALSE)</f>
        <v>#N/A</v>
      </c>
      <c r="S383" t="e">
        <f>VLOOKUP(P383,人员!A:D,4,FALSE)</f>
        <v>#N/A</v>
      </c>
      <c r="T383" s="84" t="str">
        <f>VLOOKUP(N383,人员!A:D,2,FALSE)</f>
        <v>机三</v>
      </c>
      <c r="U383" s="84" t="e">
        <f>VLOOKUP(O383,人员!A:D,2,FALSE)</f>
        <v>#N/A</v>
      </c>
      <c r="V383" s="84" t="e">
        <f>VLOOKUP(P383,人员!A:D,2,FALSE)</f>
        <v>#N/A</v>
      </c>
    </row>
    <row r="384" spans="1:22" s="84" customFormat="1" ht="62.4">
      <c r="A384" s="147">
        <v>384</v>
      </c>
      <c r="B384" s="151">
        <v>43438</v>
      </c>
      <c r="C384" s="136" t="s">
        <v>146</v>
      </c>
      <c r="D384" s="136" t="s">
        <v>146</v>
      </c>
      <c r="E384" s="137" t="s">
        <v>2346</v>
      </c>
      <c r="F384" s="167" t="s">
        <v>3488</v>
      </c>
      <c r="G384" s="137" t="s">
        <v>2347</v>
      </c>
      <c r="J384" s="84" t="s">
        <v>477</v>
      </c>
      <c r="K384" s="84" t="s">
        <v>678</v>
      </c>
      <c r="L384" s="84" t="str">
        <f>VLOOKUP(K384,[3]Sheet2!A$1:B$65536,2,FALSE)</f>
        <v>规范</v>
      </c>
      <c r="N384" s="165" t="s">
        <v>1348</v>
      </c>
      <c r="Q384" t="str">
        <f>VLOOKUP(N384,人员!A:D,4,FALSE)</f>
        <v>D6</v>
      </c>
      <c r="R384" t="e">
        <f>VLOOKUP(O384,人员!A:D,4,FALSE)</f>
        <v>#N/A</v>
      </c>
      <c r="S384" t="e">
        <f>VLOOKUP(P384,人员!A:D,4,FALSE)</f>
        <v>#N/A</v>
      </c>
      <c r="T384" s="84" t="str">
        <f>VLOOKUP(N384,人员!A:D,2,FALSE)</f>
        <v>机三</v>
      </c>
      <c r="U384" s="84" t="e">
        <f>VLOOKUP(O384,人员!A:D,2,FALSE)</f>
        <v>#N/A</v>
      </c>
      <c r="V384" s="84" t="e">
        <f>VLOOKUP(P384,人员!A:D,2,FALSE)</f>
        <v>#N/A</v>
      </c>
    </row>
    <row r="385" spans="1:22" s="140" customFormat="1" ht="78">
      <c r="A385" s="147">
        <v>385</v>
      </c>
      <c r="B385" s="151">
        <v>43438</v>
      </c>
      <c r="C385" s="136" t="s">
        <v>146</v>
      </c>
      <c r="D385" s="136" t="s">
        <v>146</v>
      </c>
      <c r="E385" s="137" t="s">
        <v>2348</v>
      </c>
      <c r="F385" s="167" t="s">
        <v>3487</v>
      </c>
      <c r="G385" s="137" t="s">
        <v>2349</v>
      </c>
      <c r="H385" s="84"/>
      <c r="I385" s="84"/>
      <c r="J385" s="84" t="s">
        <v>471</v>
      </c>
      <c r="K385" s="84" t="s">
        <v>449</v>
      </c>
      <c r="L385" s="84" t="str">
        <f>VLOOKUP(K385,[3]Sheet2!A$1:B$65536,2,FALSE)</f>
        <v>偏差</v>
      </c>
      <c r="M385" s="84"/>
      <c r="N385" s="165" t="s">
        <v>1479</v>
      </c>
      <c r="O385" s="84"/>
      <c r="P385" s="84"/>
      <c r="Q385" t="e">
        <f>VLOOKUP(N385,人员!A:D,4,FALSE)</f>
        <v>#N/A</v>
      </c>
      <c r="R385" t="e">
        <f>VLOOKUP(O385,人员!A:D,4,FALSE)</f>
        <v>#N/A</v>
      </c>
      <c r="S385" t="e">
        <f>VLOOKUP(P385,人员!A:D,4,FALSE)</f>
        <v>#N/A</v>
      </c>
      <c r="T385" s="84" t="e">
        <f>VLOOKUP(N385,人员!A:D,2,FALSE)</f>
        <v>#N/A</v>
      </c>
      <c r="U385" s="84" t="e">
        <f>VLOOKUP(O385,人员!A:D,2,FALSE)</f>
        <v>#N/A</v>
      </c>
      <c r="V385" s="84" t="e">
        <f>VLOOKUP(P385,人员!A:D,2,FALSE)</f>
        <v>#N/A</v>
      </c>
    </row>
    <row r="386" spans="1:22" s="84" customFormat="1" ht="62.4">
      <c r="A386" s="147">
        <v>386</v>
      </c>
      <c r="B386" s="151">
        <v>43438</v>
      </c>
      <c r="C386" s="136" t="s">
        <v>146</v>
      </c>
      <c r="D386" s="136" t="s">
        <v>146</v>
      </c>
      <c r="E386" s="137" t="s">
        <v>2350</v>
      </c>
      <c r="F386" s="167" t="s">
        <v>3486</v>
      </c>
      <c r="G386" s="137" t="s">
        <v>2351</v>
      </c>
      <c r="J386" s="84" t="s">
        <v>505</v>
      </c>
      <c r="K386" s="84" t="s">
        <v>506</v>
      </c>
      <c r="L386" s="84" t="str">
        <f>VLOOKUP(K386,[3]Sheet2!A$1:B$65536,2,FALSE)</f>
        <v>规范</v>
      </c>
      <c r="N386" s="165" t="s">
        <v>1494</v>
      </c>
      <c r="Q386" t="str">
        <f>VLOOKUP(N386,人员!A:D,4,FALSE)</f>
        <v>D3</v>
      </c>
      <c r="R386" t="e">
        <f>VLOOKUP(O386,人员!A:D,4,FALSE)</f>
        <v>#N/A</v>
      </c>
      <c r="S386" t="e">
        <f>VLOOKUP(P386,人员!A:D,4,FALSE)</f>
        <v>#N/A</v>
      </c>
      <c r="T386" s="84" t="str">
        <f>VLOOKUP(N386,人员!A:D,2,FALSE)</f>
        <v>机二</v>
      </c>
      <c r="U386" s="84" t="e">
        <f>VLOOKUP(O386,人员!A:D,2,FALSE)</f>
        <v>#N/A</v>
      </c>
      <c r="V386" s="84" t="e">
        <f>VLOOKUP(P386,人员!A:D,2,FALSE)</f>
        <v>#N/A</v>
      </c>
    </row>
    <row r="387" spans="1:22" s="84" customFormat="1" ht="93.6">
      <c r="A387" s="147">
        <v>387</v>
      </c>
      <c r="B387" s="151">
        <v>43438</v>
      </c>
      <c r="C387" s="136" t="s">
        <v>146</v>
      </c>
      <c r="D387" s="136" t="s">
        <v>146</v>
      </c>
      <c r="E387" s="137" t="s">
        <v>2352</v>
      </c>
      <c r="F387" s="167" t="s">
        <v>3485</v>
      </c>
      <c r="G387" s="137" t="s">
        <v>2353</v>
      </c>
      <c r="J387" s="84" t="s">
        <v>694</v>
      </c>
      <c r="K387" s="84" t="s">
        <v>692</v>
      </c>
      <c r="L387" s="84" t="str">
        <f>VLOOKUP(K387,[3]Sheet2!A$1:B$65536,2,FALSE)</f>
        <v>偏差</v>
      </c>
      <c r="N387" s="165" t="s">
        <v>1380</v>
      </c>
      <c r="Q387" t="str">
        <f>VLOOKUP(N387,人员!A:D,4,FALSE)</f>
        <v>D3</v>
      </c>
      <c r="R387" t="e">
        <f>VLOOKUP(O387,人员!A:D,4,FALSE)</f>
        <v>#N/A</v>
      </c>
      <c r="S387" t="e">
        <f>VLOOKUP(P387,人员!A:D,4,FALSE)</f>
        <v>#N/A</v>
      </c>
      <c r="T387" s="84" t="str">
        <f>VLOOKUP(N387,人员!A:D,2,FALSE)</f>
        <v>机械师</v>
      </c>
      <c r="U387" s="84" t="e">
        <f>VLOOKUP(O387,人员!A:D,2,FALSE)</f>
        <v>#N/A</v>
      </c>
      <c r="V387" s="84" t="e">
        <f>VLOOKUP(P387,人员!A:D,2,FALSE)</f>
        <v>#N/A</v>
      </c>
    </row>
    <row r="388" spans="1:22" s="84" customFormat="1" ht="46.8">
      <c r="A388" s="147">
        <v>388</v>
      </c>
      <c r="B388" s="151">
        <v>43441</v>
      </c>
      <c r="C388" s="136" t="s">
        <v>45</v>
      </c>
      <c r="D388" s="136" t="s">
        <v>45</v>
      </c>
      <c r="E388" s="137" t="s">
        <v>2334</v>
      </c>
      <c r="F388" s="167" t="s">
        <v>3484</v>
      </c>
      <c r="G388" s="137" t="s">
        <v>2335</v>
      </c>
      <c r="J388" s="84" t="s">
        <v>496</v>
      </c>
      <c r="K388" s="84" t="s">
        <v>1765</v>
      </c>
      <c r="L388" s="84" t="str">
        <f>VLOOKUP(K388,[3]Sheet2!A$1:B$65536,2,FALSE)</f>
        <v>偏差</v>
      </c>
      <c r="N388" s="165" t="s">
        <v>1127</v>
      </c>
      <c r="Q388" t="str">
        <f>VLOOKUP(N388,人员!A:D,4,FALSE)</f>
        <v>B6</v>
      </c>
      <c r="R388" t="e">
        <f>VLOOKUP(O388,人员!A:D,4,FALSE)</f>
        <v>#N/A</v>
      </c>
      <c r="S388" t="e">
        <f>VLOOKUP(P388,人员!A:D,4,FALSE)</f>
        <v>#N/A</v>
      </c>
      <c r="T388" s="84" t="str">
        <f>VLOOKUP(N388,人员!A:D,2,FALSE)</f>
        <v>机二</v>
      </c>
      <c r="U388" s="84" t="e">
        <f>VLOOKUP(O388,人员!A:D,2,FALSE)</f>
        <v>#N/A</v>
      </c>
      <c r="V388" s="84" t="e">
        <f>VLOOKUP(P388,人员!A:D,2,FALSE)</f>
        <v>#N/A</v>
      </c>
    </row>
    <row r="389" spans="1:22" s="84" customFormat="1" ht="78">
      <c r="A389" s="147">
        <v>389</v>
      </c>
      <c r="B389" s="151">
        <v>43441</v>
      </c>
      <c r="C389" s="136" t="s">
        <v>45</v>
      </c>
      <c r="D389" s="136" t="s">
        <v>45</v>
      </c>
      <c r="E389" s="137" t="s">
        <v>2336</v>
      </c>
      <c r="F389" s="167" t="s">
        <v>3483</v>
      </c>
      <c r="G389" s="137" t="s">
        <v>2337</v>
      </c>
      <c r="J389" s="84" t="s">
        <v>491</v>
      </c>
      <c r="K389" s="84" t="s">
        <v>688</v>
      </c>
      <c r="L389" s="84" t="str">
        <f>VLOOKUP(K389,[3]Sheet2!A$1:B$65536,2,FALSE)</f>
        <v>规范</v>
      </c>
      <c r="N389" s="165" t="s">
        <v>1513</v>
      </c>
      <c r="Q389" t="e">
        <f>VLOOKUP(N389,人员!A:D,4,FALSE)</f>
        <v>#N/A</v>
      </c>
      <c r="R389" t="e">
        <f>VLOOKUP(O389,人员!A:D,4,FALSE)</f>
        <v>#N/A</v>
      </c>
      <c r="S389" t="e">
        <f>VLOOKUP(P389,人员!A:D,4,FALSE)</f>
        <v>#N/A</v>
      </c>
      <c r="T389" s="84" t="e">
        <f>VLOOKUP(N389,人员!A:D,2,FALSE)</f>
        <v>#N/A</v>
      </c>
      <c r="U389" s="84" t="e">
        <f>VLOOKUP(O389,人员!A:D,2,FALSE)</f>
        <v>#N/A</v>
      </c>
      <c r="V389" s="84" t="e">
        <f>VLOOKUP(P389,人员!A:D,2,FALSE)</f>
        <v>#N/A</v>
      </c>
    </row>
    <row r="390" spans="1:22" s="84" customFormat="1" ht="31.2">
      <c r="A390" s="147">
        <v>390</v>
      </c>
      <c r="B390" s="151">
        <v>43441</v>
      </c>
      <c r="C390" s="136" t="s">
        <v>45</v>
      </c>
      <c r="D390" s="136" t="s">
        <v>45</v>
      </c>
      <c r="E390" s="137" t="s">
        <v>2338</v>
      </c>
      <c r="F390" s="167" t="s">
        <v>3482</v>
      </c>
      <c r="G390" s="137" t="s">
        <v>2339</v>
      </c>
      <c r="J390" s="84" t="s">
        <v>463</v>
      </c>
      <c r="K390" s="84" t="s">
        <v>688</v>
      </c>
      <c r="L390" s="84" t="str">
        <f>VLOOKUP(K390,[3]Sheet2!A$1:B$65536,2,FALSE)</f>
        <v>规范</v>
      </c>
      <c r="N390" s="165" t="s">
        <v>3481</v>
      </c>
      <c r="Q390" t="str">
        <f>VLOOKUP(N390,人员!A:D,4,FALSE)</f>
        <v>B1</v>
      </c>
      <c r="R390" t="e">
        <f>VLOOKUP(O390,人员!A:D,4,FALSE)</f>
        <v>#N/A</v>
      </c>
      <c r="S390" t="e">
        <f>VLOOKUP(P390,人员!A:D,4,FALSE)</f>
        <v>#N/A</v>
      </c>
      <c r="T390" s="84" t="str">
        <f>VLOOKUP(N390,人员!A:D,2,FALSE)</f>
        <v>机一</v>
      </c>
      <c r="U390" s="84" t="e">
        <f>VLOOKUP(O390,人员!A:D,2,FALSE)</f>
        <v>#N/A</v>
      </c>
      <c r="V390" s="84" t="e">
        <f>VLOOKUP(P390,人员!A:D,2,FALSE)</f>
        <v>#N/A</v>
      </c>
    </row>
    <row r="391" spans="1:22" s="84" customFormat="1" ht="62.4">
      <c r="A391" s="147">
        <v>391</v>
      </c>
      <c r="B391" s="151">
        <v>43443</v>
      </c>
      <c r="C391" s="136" t="s">
        <v>10</v>
      </c>
      <c r="D391" s="136" t="s">
        <v>10</v>
      </c>
      <c r="E391" s="137" t="s">
        <v>2028</v>
      </c>
      <c r="F391" s="167" t="s">
        <v>3480</v>
      </c>
      <c r="G391" s="137" t="s">
        <v>2294</v>
      </c>
      <c r="J391" s="84" t="s">
        <v>676</v>
      </c>
      <c r="K391" s="84" t="s">
        <v>139</v>
      </c>
      <c r="L391" s="84" t="str">
        <f>VLOOKUP(K391,[3]Sheet2!A$1:B$65536,2,FALSE)</f>
        <v>偏差</v>
      </c>
      <c r="N391" s="165" t="s">
        <v>1048</v>
      </c>
      <c r="Q391" t="str">
        <f>VLOOKUP(N391,人员!A:D,4,FALSE)</f>
        <v>A1</v>
      </c>
      <c r="R391" t="e">
        <f>VLOOKUP(O391,人员!A:D,4,FALSE)</f>
        <v>#N/A</v>
      </c>
      <c r="S391" t="e">
        <f>VLOOKUP(P391,人员!A:D,4,FALSE)</f>
        <v>#N/A</v>
      </c>
      <c r="T391" s="84" t="str">
        <f>VLOOKUP(N391,人员!A:D,2,FALSE)</f>
        <v>机二</v>
      </c>
      <c r="U391" s="84" t="e">
        <f>VLOOKUP(O391,人员!A:D,2,FALSE)</f>
        <v>#N/A</v>
      </c>
      <c r="V391" s="84" t="e">
        <f>VLOOKUP(P391,人员!A:D,2,FALSE)</f>
        <v>#N/A</v>
      </c>
    </row>
    <row r="392" spans="1:22" s="84" customFormat="1" ht="62.4">
      <c r="A392" s="147">
        <v>392</v>
      </c>
      <c r="B392" s="151">
        <v>43443</v>
      </c>
      <c r="C392" s="136" t="s">
        <v>10</v>
      </c>
      <c r="D392" s="136" t="s">
        <v>10</v>
      </c>
      <c r="E392" s="137" t="s">
        <v>2295</v>
      </c>
      <c r="F392" s="137" t="s">
        <v>2296</v>
      </c>
      <c r="G392" s="137" t="s">
        <v>2297</v>
      </c>
      <c r="J392" s="84" t="s">
        <v>524</v>
      </c>
      <c r="L392" s="84" t="e">
        <f>VLOOKUP(K392,[3]Sheet2!A$1:B$65536,2,FALSE)</f>
        <v>#N/A</v>
      </c>
      <c r="N392" s="84" t="s">
        <v>3171</v>
      </c>
      <c r="Q392" t="e">
        <f>VLOOKUP(N392,人员!A:D,4,FALSE)</f>
        <v>#N/A</v>
      </c>
      <c r="R392" t="e">
        <f>VLOOKUP(O392,人员!A:D,4,FALSE)</f>
        <v>#N/A</v>
      </c>
      <c r="S392" t="e">
        <f>VLOOKUP(P392,人员!A:D,4,FALSE)</f>
        <v>#N/A</v>
      </c>
      <c r="T392" s="84" t="e">
        <f>VLOOKUP(N392,人员!A:D,2,FALSE)</f>
        <v>#N/A</v>
      </c>
      <c r="U392" s="84" t="e">
        <f>VLOOKUP(O392,人员!A:D,2,FALSE)</f>
        <v>#N/A</v>
      </c>
      <c r="V392" s="84" t="e">
        <f>VLOOKUP(P392,人员!A:D,2,FALSE)</f>
        <v>#N/A</v>
      </c>
    </row>
    <row r="393" spans="1:22" s="84" customFormat="1" ht="31.2">
      <c r="A393" s="147">
        <v>393</v>
      </c>
      <c r="B393" s="151">
        <v>43443</v>
      </c>
      <c r="C393" s="136" t="s">
        <v>10</v>
      </c>
      <c r="D393" s="136" t="s">
        <v>10</v>
      </c>
      <c r="E393" s="137" t="s">
        <v>2298</v>
      </c>
      <c r="F393" s="137" t="s">
        <v>2299</v>
      </c>
      <c r="G393" s="137" t="s">
        <v>13</v>
      </c>
      <c r="J393" s="84" t="s">
        <v>524</v>
      </c>
      <c r="L393" s="84" t="e">
        <f>VLOOKUP(K393,[3]Sheet2!A$1:B$65536,2,FALSE)</f>
        <v>#N/A</v>
      </c>
      <c r="N393" s="84" t="s">
        <v>3171</v>
      </c>
      <c r="Q393" t="e">
        <f>VLOOKUP(N393,人员!A:D,4,FALSE)</f>
        <v>#N/A</v>
      </c>
      <c r="R393" t="e">
        <f>VLOOKUP(O393,人员!A:D,4,FALSE)</f>
        <v>#N/A</v>
      </c>
      <c r="S393" t="e">
        <f>VLOOKUP(P393,人员!A:D,4,FALSE)</f>
        <v>#N/A</v>
      </c>
      <c r="T393" s="84" t="e">
        <f>VLOOKUP(N393,人员!A:D,2,FALSE)</f>
        <v>#N/A</v>
      </c>
      <c r="U393" s="84" t="e">
        <f>VLOOKUP(O393,人员!A:D,2,FALSE)</f>
        <v>#N/A</v>
      </c>
      <c r="V393" s="84" t="e">
        <f>VLOOKUP(P393,人员!A:D,2,FALSE)</f>
        <v>#N/A</v>
      </c>
    </row>
    <row r="394" spans="1:22" s="84" customFormat="1" ht="31.2">
      <c r="A394" s="147">
        <v>394</v>
      </c>
      <c r="B394" s="151">
        <v>43443</v>
      </c>
      <c r="C394" s="136" t="s">
        <v>10</v>
      </c>
      <c r="D394" s="136" t="s">
        <v>10</v>
      </c>
      <c r="E394" s="137" t="s">
        <v>2300</v>
      </c>
      <c r="F394" s="167" t="s">
        <v>3479</v>
      </c>
      <c r="G394" s="137" t="s">
        <v>1802</v>
      </c>
      <c r="J394" s="84" t="s">
        <v>676</v>
      </c>
      <c r="K394" s="84" t="s">
        <v>677</v>
      </c>
      <c r="L394" s="84" t="str">
        <f>VLOOKUP(K394,[3]Sheet2!A$1:B$65536,2,FALSE)</f>
        <v>偏差</v>
      </c>
      <c r="N394" s="165" t="s">
        <v>1063</v>
      </c>
      <c r="Q394" t="str">
        <f>VLOOKUP(N394,人员!A:D,4,FALSE)</f>
        <v>A3</v>
      </c>
      <c r="R394" t="e">
        <f>VLOOKUP(O394,人员!A:D,4,FALSE)</f>
        <v>#N/A</v>
      </c>
      <c r="S394" t="e">
        <f>VLOOKUP(P394,人员!A:D,4,FALSE)</f>
        <v>#N/A</v>
      </c>
      <c r="T394" s="84" t="str">
        <f>VLOOKUP(N394,人员!A:D,2,FALSE)</f>
        <v>机三</v>
      </c>
      <c r="U394" s="84" t="e">
        <f>VLOOKUP(O394,人员!A:D,2,FALSE)</f>
        <v>#N/A</v>
      </c>
      <c r="V394" s="84" t="e">
        <f>VLOOKUP(P394,人员!A:D,2,FALSE)</f>
        <v>#N/A</v>
      </c>
    </row>
    <row r="395" spans="1:22" s="84" customFormat="1" ht="31.2">
      <c r="A395" s="147">
        <v>395</v>
      </c>
      <c r="B395" s="151">
        <v>43443</v>
      </c>
      <c r="C395" s="136" t="s">
        <v>10</v>
      </c>
      <c r="D395" s="136" t="s">
        <v>10</v>
      </c>
      <c r="E395" s="137" t="s">
        <v>2301</v>
      </c>
      <c r="F395" s="167" t="s">
        <v>3478</v>
      </c>
      <c r="G395" s="137" t="s">
        <v>2302</v>
      </c>
      <c r="J395" s="84" t="s">
        <v>676</v>
      </c>
      <c r="K395" s="84" t="s">
        <v>677</v>
      </c>
      <c r="L395" s="84" t="str">
        <f>VLOOKUP(K395,[3]Sheet2!A$1:B$65536,2,FALSE)</f>
        <v>偏差</v>
      </c>
      <c r="N395" s="165" t="s">
        <v>1485</v>
      </c>
      <c r="Q395" t="str">
        <f>VLOOKUP(N395,人员!A:D,4,FALSE)</f>
        <v>A5</v>
      </c>
      <c r="R395" t="e">
        <f>VLOOKUP(O395,人员!A:D,4,FALSE)</f>
        <v>#N/A</v>
      </c>
      <c r="S395" t="e">
        <f>VLOOKUP(P395,人员!A:D,4,FALSE)</f>
        <v>#N/A</v>
      </c>
      <c r="T395" s="84" t="str">
        <f>VLOOKUP(N395,人员!A:D,2,FALSE)</f>
        <v>机二</v>
      </c>
      <c r="U395" s="84" t="e">
        <f>VLOOKUP(O395,人员!A:D,2,FALSE)</f>
        <v>#N/A</v>
      </c>
      <c r="V395" s="84" t="e">
        <f>VLOOKUP(P395,人员!A:D,2,FALSE)</f>
        <v>#N/A</v>
      </c>
    </row>
    <row r="396" spans="1:22" s="84" customFormat="1" ht="46.8">
      <c r="A396" s="147">
        <v>396</v>
      </c>
      <c r="B396" s="151">
        <v>43443</v>
      </c>
      <c r="C396" s="136" t="s">
        <v>10</v>
      </c>
      <c r="D396" s="136" t="s">
        <v>10</v>
      </c>
      <c r="E396" s="137" t="s">
        <v>2303</v>
      </c>
      <c r="F396" s="167" t="s">
        <v>3477</v>
      </c>
      <c r="G396" s="137" t="s">
        <v>1802</v>
      </c>
      <c r="J396" s="84" t="s">
        <v>676</v>
      </c>
      <c r="K396" s="84" t="s">
        <v>139</v>
      </c>
      <c r="L396" s="84" t="str">
        <f>VLOOKUP(K396,[3]Sheet2!A$1:B$65536,2,FALSE)</f>
        <v>偏差</v>
      </c>
      <c r="N396" s="165" t="s">
        <v>1053</v>
      </c>
      <c r="Q396" t="str">
        <f>VLOOKUP(N396,人员!A:D,4,FALSE)</f>
        <v>A4</v>
      </c>
      <c r="R396" t="e">
        <f>VLOOKUP(O396,人员!A:D,4,FALSE)</f>
        <v>#N/A</v>
      </c>
      <c r="S396" t="e">
        <f>VLOOKUP(P396,人员!A:D,4,FALSE)</f>
        <v>#N/A</v>
      </c>
      <c r="T396" s="84" t="str">
        <f>VLOOKUP(N396,人员!A:D,2,FALSE)</f>
        <v>机三</v>
      </c>
      <c r="U396" s="84" t="e">
        <f>VLOOKUP(O396,人员!A:D,2,FALSE)</f>
        <v>#N/A</v>
      </c>
      <c r="V396" s="84" t="e">
        <f>VLOOKUP(P396,人员!A:D,2,FALSE)</f>
        <v>#N/A</v>
      </c>
    </row>
    <row r="397" spans="1:22" s="84" customFormat="1" ht="62.4">
      <c r="A397" s="147">
        <v>397</v>
      </c>
      <c r="B397" s="151">
        <v>43443</v>
      </c>
      <c r="C397" s="136" t="s">
        <v>10</v>
      </c>
      <c r="D397" s="136" t="s">
        <v>10</v>
      </c>
      <c r="E397" s="137" t="s">
        <v>2304</v>
      </c>
      <c r="F397" s="167" t="s">
        <v>3476</v>
      </c>
      <c r="G397" s="137" t="s">
        <v>2305</v>
      </c>
      <c r="J397" s="84" t="s">
        <v>518</v>
      </c>
      <c r="K397" s="84" t="s">
        <v>675</v>
      </c>
      <c r="L397" s="84" t="str">
        <f>VLOOKUP(K397,[3]Sheet2!A$1:B$65536,2,FALSE)</f>
        <v>偏差</v>
      </c>
      <c r="N397" s="165" t="s">
        <v>1053</v>
      </c>
      <c r="Q397" t="str">
        <f>VLOOKUP(N397,人员!A:D,4,FALSE)</f>
        <v>A4</v>
      </c>
      <c r="R397" t="e">
        <f>VLOOKUP(O397,人员!A:D,4,FALSE)</f>
        <v>#N/A</v>
      </c>
      <c r="S397" t="e">
        <f>VLOOKUP(P397,人员!A:D,4,FALSE)</f>
        <v>#N/A</v>
      </c>
      <c r="T397" s="84" t="str">
        <f>VLOOKUP(N397,人员!A:D,2,FALSE)</f>
        <v>机三</v>
      </c>
      <c r="U397" s="84" t="e">
        <f>VLOOKUP(O397,人员!A:D,2,FALSE)</f>
        <v>#N/A</v>
      </c>
      <c r="V397" s="84" t="e">
        <f>VLOOKUP(P397,人员!A:D,2,FALSE)</f>
        <v>#N/A</v>
      </c>
    </row>
    <row r="398" spans="1:22" s="84" customFormat="1" ht="46.8">
      <c r="A398" s="147">
        <v>398</v>
      </c>
      <c r="B398" s="151">
        <v>43443</v>
      </c>
      <c r="C398" s="136" t="s">
        <v>10</v>
      </c>
      <c r="D398" s="136" t="s">
        <v>10</v>
      </c>
      <c r="E398" s="137" t="s">
        <v>2306</v>
      </c>
      <c r="F398" s="167" t="s">
        <v>3474</v>
      </c>
      <c r="G398" s="137" t="s">
        <v>2307</v>
      </c>
      <c r="J398" s="84" t="s">
        <v>676</v>
      </c>
      <c r="K398" s="84" t="s">
        <v>684</v>
      </c>
      <c r="L398" s="84" t="str">
        <f>VLOOKUP(K398,[3]Sheet2!A$1:B$65536,2,FALSE)</f>
        <v>规范</v>
      </c>
      <c r="N398" s="165" t="s">
        <v>3475</v>
      </c>
      <c r="Q398" t="e">
        <f>VLOOKUP(N398,人员!A:D,4,FALSE)</f>
        <v>#N/A</v>
      </c>
      <c r="R398" t="e">
        <f>VLOOKUP(O398,人员!A:D,4,FALSE)</f>
        <v>#N/A</v>
      </c>
      <c r="S398" t="e">
        <f>VLOOKUP(P398,人员!A:D,4,FALSE)</f>
        <v>#N/A</v>
      </c>
      <c r="T398" s="84" t="e">
        <f>VLOOKUP(N398,人员!A:D,2,FALSE)</f>
        <v>#N/A</v>
      </c>
      <c r="U398" s="84" t="e">
        <f>VLOOKUP(O398,人员!A:D,2,FALSE)</f>
        <v>#N/A</v>
      </c>
      <c r="V398" s="84" t="e">
        <f>VLOOKUP(P398,人员!A:D,2,FALSE)</f>
        <v>#N/A</v>
      </c>
    </row>
    <row r="399" spans="1:22" s="84" customFormat="1" ht="31.2">
      <c r="A399" s="147">
        <v>399</v>
      </c>
      <c r="B399" s="151">
        <v>43443</v>
      </c>
      <c r="C399" s="136" t="s">
        <v>10</v>
      </c>
      <c r="D399" s="136" t="s">
        <v>10</v>
      </c>
      <c r="E399" s="137" t="s">
        <v>2308</v>
      </c>
      <c r="F399" s="137" t="s">
        <v>2309</v>
      </c>
      <c r="G399" s="137" t="s">
        <v>2310</v>
      </c>
      <c r="J399" s="84" t="s">
        <v>524</v>
      </c>
      <c r="L399" s="84" t="e">
        <f>VLOOKUP(K399,[3]Sheet2!A$1:B$65536,2,FALSE)</f>
        <v>#N/A</v>
      </c>
      <c r="N399" s="84" t="s">
        <v>3171</v>
      </c>
      <c r="Q399" t="e">
        <f>VLOOKUP(N399,人员!A:D,4,FALSE)</f>
        <v>#N/A</v>
      </c>
      <c r="R399" t="e">
        <f>VLOOKUP(O399,人员!A:D,4,FALSE)</f>
        <v>#N/A</v>
      </c>
      <c r="S399" t="e">
        <f>VLOOKUP(P399,人员!A:D,4,FALSE)</f>
        <v>#N/A</v>
      </c>
      <c r="T399" s="84" t="e">
        <f>VLOOKUP(N399,人员!A:D,2,FALSE)</f>
        <v>#N/A</v>
      </c>
      <c r="U399" s="84" t="e">
        <f>VLOOKUP(O399,人员!A:D,2,FALSE)</f>
        <v>#N/A</v>
      </c>
      <c r="V399" s="84" t="e">
        <f>VLOOKUP(P399,人员!A:D,2,FALSE)</f>
        <v>#N/A</v>
      </c>
    </row>
    <row r="400" spans="1:22" s="84" customFormat="1" ht="62.4">
      <c r="A400" s="147">
        <v>400</v>
      </c>
      <c r="B400" s="151">
        <v>43443</v>
      </c>
      <c r="C400" s="136" t="s">
        <v>10</v>
      </c>
      <c r="D400" s="136" t="s">
        <v>10</v>
      </c>
      <c r="E400" s="137" t="s">
        <v>2311</v>
      </c>
      <c r="F400" s="137" t="s">
        <v>2312</v>
      </c>
      <c r="G400" s="137" t="s">
        <v>2313</v>
      </c>
      <c r="J400" s="84" t="s">
        <v>524</v>
      </c>
      <c r="L400" s="84" t="e">
        <f>VLOOKUP(K400,[3]Sheet2!A$1:B$65536,2,FALSE)</f>
        <v>#N/A</v>
      </c>
      <c r="N400" s="84" t="s">
        <v>3171</v>
      </c>
      <c r="Q400" t="e">
        <f>VLOOKUP(N400,人员!A:D,4,FALSE)</f>
        <v>#N/A</v>
      </c>
      <c r="R400" t="e">
        <f>VLOOKUP(O400,人员!A:D,4,FALSE)</f>
        <v>#N/A</v>
      </c>
      <c r="S400" t="e">
        <f>VLOOKUP(P400,人员!A:D,4,FALSE)</f>
        <v>#N/A</v>
      </c>
      <c r="T400" s="84" t="e">
        <f>VLOOKUP(N400,人员!A:D,2,FALSE)</f>
        <v>#N/A</v>
      </c>
      <c r="U400" s="84" t="e">
        <f>VLOOKUP(O400,人员!A:D,2,FALSE)</f>
        <v>#N/A</v>
      </c>
      <c r="V400" s="84" t="e">
        <f>VLOOKUP(P400,人员!A:D,2,FALSE)</f>
        <v>#N/A</v>
      </c>
    </row>
    <row r="401" spans="1:22" s="84" customFormat="1" ht="46.8">
      <c r="A401" s="147">
        <v>401</v>
      </c>
      <c r="B401" s="151">
        <v>43443</v>
      </c>
      <c r="C401" s="136" t="s">
        <v>10</v>
      </c>
      <c r="D401" s="136" t="s">
        <v>10</v>
      </c>
      <c r="E401" s="137" t="s">
        <v>2314</v>
      </c>
      <c r="F401" s="167" t="s">
        <v>3473</v>
      </c>
      <c r="G401" s="137" t="s">
        <v>2315</v>
      </c>
      <c r="J401" s="84" t="s">
        <v>524</v>
      </c>
      <c r="L401" s="84" t="e">
        <f>VLOOKUP(K401,[3]Sheet2!A$1:B$65536,2,FALSE)</f>
        <v>#N/A</v>
      </c>
      <c r="N401" s="84" t="s">
        <v>3171</v>
      </c>
      <c r="Q401" t="e">
        <f>VLOOKUP(N401,人员!A:D,4,FALSE)</f>
        <v>#N/A</v>
      </c>
      <c r="R401" t="e">
        <f>VLOOKUP(O401,人员!A:D,4,FALSE)</f>
        <v>#N/A</v>
      </c>
      <c r="S401" t="e">
        <f>VLOOKUP(P401,人员!A:D,4,FALSE)</f>
        <v>#N/A</v>
      </c>
      <c r="T401" s="84" t="e">
        <f>VLOOKUP(N401,人员!A:D,2,FALSE)</f>
        <v>#N/A</v>
      </c>
      <c r="U401" s="84" t="e">
        <f>VLOOKUP(O401,人员!A:D,2,FALSE)</f>
        <v>#N/A</v>
      </c>
      <c r="V401" s="84" t="e">
        <f>VLOOKUP(P401,人员!A:D,2,FALSE)</f>
        <v>#N/A</v>
      </c>
    </row>
    <row r="402" spans="1:22" s="84" customFormat="1" ht="46.8">
      <c r="A402" s="147">
        <v>402</v>
      </c>
      <c r="B402" s="151">
        <v>43443</v>
      </c>
      <c r="C402" s="136" t="s">
        <v>10</v>
      </c>
      <c r="D402" s="136" t="s">
        <v>10</v>
      </c>
      <c r="E402" s="137" t="s">
        <v>2316</v>
      </c>
      <c r="F402" s="167" t="s">
        <v>3472</v>
      </c>
      <c r="G402" s="137" t="s">
        <v>2317</v>
      </c>
      <c r="J402" s="84" t="s">
        <v>524</v>
      </c>
      <c r="L402" s="84" t="e">
        <f>VLOOKUP(K402,[3]Sheet2!A$1:B$65536,2,FALSE)</f>
        <v>#N/A</v>
      </c>
      <c r="N402" s="84" t="s">
        <v>3171</v>
      </c>
      <c r="Q402" t="e">
        <f>VLOOKUP(N402,人员!A:D,4,FALSE)</f>
        <v>#N/A</v>
      </c>
      <c r="R402" t="e">
        <f>VLOOKUP(O402,人员!A:D,4,FALSE)</f>
        <v>#N/A</v>
      </c>
      <c r="S402" t="e">
        <f>VLOOKUP(P402,人员!A:D,4,FALSE)</f>
        <v>#N/A</v>
      </c>
      <c r="T402" s="84" t="e">
        <f>VLOOKUP(N402,人员!A:D,2,FALSE)</f>
        <v>#N/A</v>
      </c>
      <c r="U402" s="84" t="e">
        <f>VLOOKUP(O402,人员!A:D,2,FALSE)</f>
        <v>#N/A</v>
      </c>
      <c r="V402" s="84" t="e">
        <f>VLOOKUP(P402,人员!A:D,2,FALSE)</f>
        <v>#N/A</v>
      </c>
    </row>
    <row r="403" spans="1:22" s="84" customFormat="1" ht="31.2">
      <c r="A403" s="147">
        <v>403</v>
      </c>
      <c r="B403" s="151">
        <v>43443</v>
      </c>
      <c r="C403" s="136" t="s">
        <v>10</v>
      </c>
      <c r="D403" s="136" t="s">
        <v>10</v>
      </c>
      <c r="E403" s="137" t="s">
        <v>2318</v>
      </c>
      <c r="F403" s="167" t="s">
        <v>3471</v>
      </c>
      <c r="G403" s="137" t="s">
        <v>13</v>
      </c>
      <c r="J403" s="84" t="s">
        <v>524</v>
      </c>
      <c r="L403" s="84" t="e">
        <f>VLOOKUP(K403,[3]Sheet2!A$1:B$65536,2,FALSE)</f>
        <v>#N/A</v>
      </c>
      <c r="N403" s="84" t="s">
        <v>3171</v>
      </c>
      <c r="Q403" t="e">
        <f>VLOOKUP(N403,人员!A:D,4,FALSE)</f>
        <v>#N/A</v>
      </c>
      <c r="R403" t="e">
        <f>VLOOKUP(O403,人员!A:D,4,FALSE)</f>
        <v>#N/A</v>
      </c>
      <c r="S403" t="e">
        <f>VLOOKUP(P403,人员!A:D,4,FALSE)</f>
        <v>#N/A</v>
      </c>
      <c r="T403" s="84" t="e">
        <f>VLOOKUP(N403,人员!A:D,2,FALSE)</f>
        <v>#N/A</v>
      </c>
      <c r="U403" s="84" t="e">
        <f>VLOOKUP(O403,人员!A:D,2,FALSE)</f>
        <v>#N/A</v>
      </c>
      <c r="V403" s="84" t="e">
        <f>VLOOKUP(P403,人员!A:D,2,FALSE)</f>
        <v>#N/A</v>
      </c>
    </row>
    <row r="404" spans="1:22" s="84" customFormat="1" ht="31.2">
      <c r="A404" s="147">
        <v>404</v>
      </c>
      <c r="B404" s="151">
        <v>43443</v>
      </c>
      <c r="C404" s="136" t="s">
        <v>10</v>
      </c>
      <c r="D404" s="136" t="s">
        <v>10</v>
      </c>
      <c r="E404" s="137" t="s">
        <v>2319</v>
      </c>
      <c r="F404" s="167" t="s">
        <v>3470</v>
      </c>
      <c r="G404" s="137" t="s">
        <v>2320</v>
      </c>
      <c r="J404" s="84" t="s">
        <v>518</v>
      </c>
      <c r="K404" s="84" t="s">
        <v>697</v>
      </c>
      <c r="L404" s="84" t="str">
        <f>VLOOKUP(K404,[3]Sheet2!A$1:B$65536,2,FALSE)</f>
        <v>偏差</v>
      </c>
      <c r="N404" s="165" t="s">
        <v>1497</v>
      </c>
      <c r="Q404" t="str">
        <f>VLOOKUP(N404,人员!A:D,4,FALSE)</f>
        <v>A2</v>
      </c>
      <c r="R404" t="e">
        <f>VLOOKUP(O404,人员!A:D,4,FALSE)</f>
        <v>#N/A</v>
      </c>
      <c r="S404" t="e">
        <f>VLOOKUP(P404,人员!A:D,4,FALSE)</f>
        <v>#N/A</v>
      </c>
      <c r="T404" s="84" t="str">
        <f>VLOOKUP(N404,人员!A:D,2,FALSE)</f>
        <v>机一</v>
      </c>
      <c r="U404" s="84" t="e">
        <f>VLOOKUP(O404,人员!A:D,2,FALSE)</f>
        <v>#N/A</v>
      </c>
      <c r="V404" s="84" t="e">
        <f>VLOOKUP(P404,人员!A:D,2,FALSE)</f>
        <v>#N/A</v>
      </c>
    </row>
    <row r="405" spans="1:22" s="84" customFormat="1" ht="46.8">
      <c r="A405" s="147">
        <v>405</v>
      </c>
      <c r="B405" s="151">
        <v>43443</v>
      </c>
      <c r="C405" s="136" t="s">
        <v>10</v>
      </c>
      <c r="D405" s="136" t="s">
        <v>10</v>
      </c>
      <c r="E405" s="137" t="s">
        <v>2321</v>
      </c>
      <c r="F405" s="167" t="s">
        <v>3469</v>
      </c>
      <c r="G405" s="137" t="s">
        <v>2322</v>
      </c>
      <c r="J405" s="84" t="s">
        <v>524</v>
      </c>
      <c r="L405" s="84" t="e">
        <f>VLOOKUP(K405,[3]Sheet2!A$1:B$65536,2,FALSE)</f>
        <v>#N/A</v>
      </c>
      <c r="N405" s="84" t="s">
        <v>3171</v>
      </c>
      <c r="Q405" t="e">
        <f>VLOOKUP(N405,人员!A:D,4,FALSE)</f>
        <v>#N/A</v>
      </c>
      <c r="R405" t="e">
        <f>VLOOKUP(O405,人员!A:D,4,FALSE)</f>
        <v>#N/A</v>
      </c>
      <c r="S405" t="e">
        <f>VLOOKUP(P405,人员!A:D,4,FALSE)</f>
        <v>#N/A</v>
      </c>
      <c r="T405" s="84" t="e">
        <f>VLOOKUP(N405,人员!A:D,2,FALSE)</f>
        <v>#N/A</v>
      </c>
      <c r="U405" s="84" t="e">
        <f>VLOOKUP(O405,人员!A:D,2,FALSE)</f>
        <v>#N/A</v>
      </c>
      <c r="V405" s="84" t="e">
        <f>VLOOKUP(P405,人员!A:D,2,FALSE)</f>
        <v>#N/A</v>
      </c>
    </row>
    <row r="406" spans="1:22" s="84" customFormat="1" ht="46.8">
      <c r="A406" s="147">
        <v>406</v>
      </c>
      <c r="B406" s="151">
        <v>43443</v>
      </c>
      <c r="C406" s="136" t="s">
        <v>10</v>
      </c>
      <c r="D406" s="136" t="s">
        <v>10</v>
      </c>
      <c r="E406" s="137" t="s">
        <v>2323</v>
      </c>
      <c r="F406" s="167" t="s">
        <v>3468</v>
      </c>
      <c r="G406" s="137" t="s">
        <v>2324</v>
      </c>
      <c r="J406" s="84" t="s">
        <v>676</v>
      </c>
      <c r="K406" s="84" t="s">
        <v>139</v>
      </c>
      <c r="L406" s="84" t="str">
        <f>VLOOKUP(K406,[3]Sheet2!A$1:B$65536,2,FALSE)</f>
        <v>偏差</v>
      </c>
      <c r="N406" s="165" t="s">
        <v>3467</v>
      </c>
      <c r="Q406" t="str">
        <f>VLOOKUP(N406,人员!A:D,4,FALSE)</f>
        <v>A1</v>
      </c>
      <c r="R406" t="e">
        <f>VLOOKUP(O406,人员!A:D,4,FALSE)</f>
        <v>#N/A</v>
      </c>
      <c r="S406" t="e">
        <f>VLOOKUP(P406,人员!A:D,4,FALSE)</f>
        <v>#N/A</v>
      </c>
      <c r="T406" s="84" t="str">
        <f>VLOOKUP(N406,人员!A:D,2,FALSE)</f>
        <v>机二</v>
      </c>
      <c r="U406" s="84" t="e">
        <f>VLOOKUP(O406,人员!A:D,2,FALSE)</f>
        <v>#N/A</v>
      </c>
      <c r="V406" s="84" t="e">
        <f>VLOOKUP(P406,人员!A:D,2,FALSE)</f>
        <v>#N/A</v>
      </c>
    </row>
    <row r="407" spans="1:22" s="84" customFormat="1" ht="46.8">
      <c r="A407" s="147">
        <v>407</v>
      </c>
      <c r="B407" s="151">
        <v>43443</v>
      </c>
      <c r="C407" s="136" t="s">
        <v>10</v>
      </c>
      <c r="D407" s="136" t="s">
        <v>10</v>
      </c>
      <c r="E407" s="137" t="s">
        <v>2325</v>
      </c>
      <c r="F407" s="167" t="s">
        <v>3466</v>
      </c>
      <c r="G407" s="137" t="s">
        <v>2326</v>
      </c>
      <c r="J407" s="84" t="s">
        <v>671</v>
      </c>
      <c r="K407" s="84" t="s">
        <v>674</v>
      </c>
      <c r="L407" s="84" t="str">
        <f>VLOOKUP(K407,[3]Sheet2!A$1:B$65536,2,FALSE)</f>
        <v>规范</v>
      </c>
      <c r="N407" s="165" t="s">
        <v>1107</v>
      </c>
      <c r="Q407" t="str">
        <f>VLOOKUP(N407,人员!A:D,4,FALSE)</f>
        <v>A3</v>
      </c>
      <c r="R407" t="e">
        <f>VLOOKUP(O407,人员!A:D,4,FALSE)</f>
        <v>#N/A</v>
      </c>
      <c r="S407" t="e">
        <f>VLOOKUP(P407,人员!A:D,4,FALSE)</f>
        <v>#N/A</v>
      </c>
      <c r="T407" s="84" t="str">
        <f>VLOOKUP(N407,人员!A:D,2,FALSE)</f>
        <v>机三</v>
      </c>
      <c r="U407" s="84" t="e">
        <f>VLOOKUP(O407,人员!A:D,2,FALSE)</f>
        <v>#N/A</v>
      </c>
      <c r="V407" s="84" t="e">
        <f>VLOOKUP(P407,人员!A:D,2,FALSE)</f>
        <v>#N/A</v>
      </c>
    </row>
    <row r="408" spans="1:22" s="84" customFormat="1" ht="46.8">
      <c r="A408" s="147">
        <v>408</v>
      </c>
      <c r="B408" s="151">
        <v>43443</v>
      </c>
      <c r="C408" s="136" t="s">
        <v>10</v>
      </c>
      <c r="D408" s="136" t="s">
        <v>10</v>
      </c>
      <c r="E408" s="137" t="s">
        <v>2327</v>
      </c>
      <c r="F408" s="137" t="s">
        <v>2328</v>
      </c>
      <c r="G408" s="137" t="s">
        <v>2329</v>
      </c>
      <c r="J408" s="84" t="s">
        <v>524</v>
      </c>
      <c r="L408" s="84" t="e">
        <f>VLOOKUP(K408,[3]Sheet2!A$1:B$65536,2,FALSE)</f>
        <v>#N/A</v>
      </c>
      <c r="N408" s="84" t="s">
        <v>3171</v>
      </c>
      <c r="Q408" t="e">
        <f>VLOOKUP(N408,人员!A:D,4,FALSE)</f>
        <v>#N/A</v>
      </c>
      <c r="R408" t="e">
        <f>VLOOKUP(O408,人员!A:D,4,FALSE)</f>
        <v>#N/A</v>
      </c>
      <c r="S408" t="e">
        <f>VLOOKUP(P408,人员!A:D,4,FALSE)</f>
        <v>#N/A</v>
      </c>
      <c r="T408" s="84" t="e">
        <f>VLOOKUP(N408,人员!A:D,2,FALSE)</f>
        <v>#N/A</v>
      </c>
      <c r="U408" s="84" t="e">
        <f>VLOOKUP(O408,人员!A:D,2,FALSE)</f>
        <v>#N/A</v>
      </c>
      <c r="V408" s="84" t="e">
        <f>VLOOKUP(P408,人员!A:D,2,FALSE)</f>
        <v>#N/A</v>
      </c>
    </row>
    <row r="409" spans="1:22" s="84" customFormat="1" ht="46.8">
      <c r="A409" s="147">
        <v>409</v>
      </c>
      <c r="B409" s="151">
        <v>43443</v>
      </c>
      <c r="C409" s="136" t="s">
        <v>10</v>
      </c>
      <c r="D409" s="136" t="s">
        <v>10</v>
      </c>
      <c r="E409" s="137" t="s">
        <v>2330</v>
      </c>
      <c r="F409" s="167" t="s">
        <v>3464</v>
      </c>
      <c r="G409" s="137" t="s">
        <v>2331</v>
      </c>
      <c r="J409" s="84" t="s">
        <v>671</v>
      </c>
      <c r="K409" s="84" t="s">
        <v>672</v>
      </c>
      <c r="L409" s="84" t="str">
        <f>VLOOKUP(K409,[3]Sheet2!A$1:B$65536,2,FALSE)</f>
        <v>偏差</v>
      </c>
      <c r="N409" s="165" t="s">
        <v>1063</v>
      </c>
      <c r="Q409" t="str">
        <f>VLOOKUP(N409,人员!A:D,4,FALSE)</f>
        <v>A3</v>
      </c>
      <c r="R409" t="e">
        <f>VLOOKUP(O409,人员!A:D,4,FALSE)</f>
        <v>#N/A</v>
      </c>
      <c r="S409" t="e">
        <f>VLOOKUP(P409,人员!A:D,4,FALSE)</f>
        <v>#N/A</v>
      </c>
      <c r="T409" s="84" t="str">
        <f>VLOOKUP(N409,人员!A:D,2,FALSE)</f>
        <v>机三</v>
      </c>
      <c r="U409" s="84" t="e">
        <f>VLOOKUP(O409,人员!A:D,2,FALSE)</f>
        <v>#N/A</v>
      </c>
      <c r="V409" s="84" t="e">
        <f>VLOOKUP(P409,人员!A:D,2,FALSE)</f>
        <v>#N/A</v>
      </c>
    </row>
    <row r="410" spans="1:22" s="84" customFormat="1" ht="31.2">
      <c r="A410" s="147">
        <v>410</v>
      </c>
      <c r="B410" s="151">
        <v>43443</v>
      </c>
      <c r="C410" s="136" t="s">
        <v>10</v>
      </c>
      <c r="D410" s="136" t="s">
        <v>10</v>
      </c>
      <c r="E410" s="137" t="s">
        <v>2332</v>
      </c>
      <c r="F410" s="167" t="s">
        <v>3462</v>
      </c>
      <c r="G410" s="137" t="s">
        <v>2333</v>
      </c>
      <c r="J410" s="84" t="s">
        <v>671</v>
      </c>
      <c r="K410" s="84" t="s">
        <v>1887</v>
      </c>
      <c r="L410" s="84" t="str">
        <f>VLOOKUP(K410,[3]Sheet2!A$1:B$65536,2,FALSE)</f>
        <v>偏差</v>
      </c>
      <c r="N410" s="165" t="s">
        <v>1091</v>
      </c>
      <c r="O410" s="165" t="s">
        <v>3465</v>
      </c>
      <c r="Q410" t="str">
        <f>VLOOKUP(N410,人员!A:D,4,FALSE)</f>
        <v>A2</v>
      </c>
      <c r="R410" t="str">
        <f>VLOOKUP(O410,人员!A:D,4,FALSE)</f>
        <v>A2</v>
      </c>
      <c r="S410" t="e">
        <f>VLOOKUP(P410,人员!A:D,4,FALSE)</f>
        <v>#N/A</v>
      </c>
      <c r="T410" s="84" t="str">
        <f>VLOOKUP(N410,人员!A:D,2,FALSE)</f>
        <v>机一</v>
      </c>
      <c r="U410" s="84" t="str">
        <f>VLOOKUP(O410,人员!A:D,2,FALSE)</f>
        <v>机械师</v>
      </c>
      <c r="V410" s="84" t="e">
        <f>VLOOKUP(P410,人员!A:D,2,FALSE)</f>
        <v>#N/A</v>
      </c>
    </row>
    <row r="411" spans="1:22" s="84" customFormat="1" ht="62.4">
      <c r="A411" s="147">
        <v>411</v>
      </c>
      <c r="B411" s="151">
        <v>43444</v>
      </c>
      <c r="C411" s="136" t="s">
        <v>45</v>
      </c>
      <c r="D411" s="136" t="s">
        <v>45</v>
      </c>
      <c r="E411" s="137" t="s">
        <v>2291</v>
      </c>
      <c r="F411" s="167" t="s">
        <v>3460</v>
      </c>
      <c r="G411" s="137" t="s">
        <v>2292</v>
      </c>
      <c r="J411" s="84" t="s">
        <v>521</v>
      </c>
      <c r="K411" s="84" t="s">
        <v>713</v>
      </c>
      <c r="L411" s="84" t="str">
        <f>VLOOKUP(K411,[3]Sheet2!A$1:B$65536,2,FALSE)</f>
        <v>偏差</v>
      </c>
      <c r="N411" s="165" t="s">
        <v>3461</v>
      </c>
      <c r="Q411" t="e">
        <f>VLOOKUP(N411,人员!A:D,4,FALSE)</f>
        <v>#N/A</v>
      </c>
      <c r="R411" t="e">
        <f>VLOOKUP(O411,人员!A:D,4,FALSE)</f>
        <v>#N/A</v>
      </c>
      <c r="S411" t="e">
        <f>VLOOKUP(P411,人员!A:D,4,FALSE)</f>
        <v>#N/A</v>
      </c>
      <c r="T411" s="84" t="e">
        <f>VLOOKUP(N411,人员!A:D,2,FALSE)</f>
        <v>#N/A</v>
      </c>
      <c r="U411" s="84" t="e">
        <f>VLOOKUP(O411,人员!A:D,2,FALSE)</f>
        <v>#N/A</v>
      </c>
      <c r="V411" s="84" t="e">
        <f>VLOOKUP(P411,人员!A:D,2,FALSE)</f>
        <v>#N/A</v>
      </c>
    </row>
    <row r="412" spans="1:22" s="84" customFormat="1" ht="46.8">
      <c r="A412" s="147">
        <v>412</v>
      </c>
      <c r="B412" s="151">
        <v>43444</v>
      </c>
      <c r="C412" s="136" t="s">
        <v>45</v>
      </c>
      <c r="D412" s="136" t="s">
        <v>45</v>
      </c>
      <c r="E412" s="137" t="s">
        <v>2293</v>
      </c>
      <c r="F412" s="167" t="s">
        <v>3458</v>
      </c>
      <c r="G412" s="137"/>
      <c r="J412" s="84" t="s">
        <v>471</v>
      </c>
      <c r="K412" s="84" t="s">
        <v>786</v>
      </c>
      <c r="L412" s="84" t="str">
        <f>VLOOKUP(K412,[3]Sheet2!A$1:B$65536,2,FALSE)</f>
        <v>规范</v>
      </c>
      <c r="N412" s="165" t="s">
        <v>3459</v>
      </c>
      <c r="O412" s="165" t="s">
        <v>1536</v>
      </c>
      <c r="Q412" t="e">
        <f>VLOOKUP(N412,人员!A:D,4,FALSE)</f>
        <v>#N/A</v>
      </c>
      <c r="R412" t="str">
        <f>VLOOKUP(O412,人员!A:D,4,FALSE)</f>
        <v>B1</v>
      </c>
      <c r="S412" t="e">
        <f>VLOOKUP(P412,人员!A:D,4,FALSE)</f>
        <v>#N/A</v>
      </c>
      <c r="T412" s="84" t="e">
        <f>VLOOKUP(N412,人员!A:D,2,FALSE)</f>
        <v>#N/A</v>
      </c>
      <c r="U412" s="84" t="str">
        <f>VLOOKUP(O412,人员!A:D,2,FALSE)</f>
        <v>机三</v>
      </c>
      <c r="V412" s="84" t="e">
        <f>VLOOKUP(P412,人员!A:D,2,FALSE)</f>
        <v>#N/A</v>
      </c>
    </row>
    <row r="413" spans="1:22" s="84" customFormat="1" ht="30.6" customHeight="1">
      <c r="A413" s="147">
        <v>413</v>
      </c>
      <c r="B413" s="151">
        <v>43446</v>
      </c>
      <c r="C413" s="136" t="s">
        <v>45</v>
      </c>
      <c r="D413" s="136" t="s">
        <v>45</v>
      </c>
      <c r="E413" s="137" t="s">
        <v>2286</v>
      </c>
      <c r="F413" s="167" t="s">
        <v>3457</v>
      </c>
      <c r="G413" s="137" t="s">
        <v>2287</v>
      </c>
      <c r="J413" s="84" t="s">
        <v>464</v>
      </c>
      <c r="K413" s="84" t="s">
        <v>716</v>
      </c>
      <c r="L413" s="84" t="str">
        <f>VLOOKUP(K413,[3]Sheet2!A$1:B$65536,2,FALSE)</f>
        <v>偏差</v>
      </c>
      <c r="N413" s="165" t="s">
        <v>1127</v>
      </c>
      <c r="Q413" t="str">
        <f>VLOOKUP(N413,人员!A:D,4,FALSE)</f>
        <v>B6</v>
      </c>
      <c r="R413" t="e">
        <f>VLOOKUP(O413,人员!A:D,4,FALSE)</f>
        <v>#N/A</v>
      </c>
      <c r="S413" t="e">
        <f>VLOOKUP(P413,人员!A:D,4,FALSE)</f>
        <v>#N/A</v>
      </c>
      <c r="T413" s="84" t="str">
        <f>VLOOKUP(N413,人员!A:D,2,FALSE)</f>
        <v>机二</v>
      </c>
      <c r="U413" s="84" t="e">
        <f>VLOOKUP(O413,人员!A:D,2,FALSE)</f>
        <v>#N/A</v>
      </c>
      <c r="V413" s="84" t="e">
        <f>VLOOKUP(P413,人员!A:D,2,FALSE)</f>
        <v>#N/A</v>
      </c>
    </row>
    <row r="414" spans="1:22" s="84" customFormat="1" ht="31.2">
      <c r="A414" s="147">
        <v>414</v>
      </c>
      <c r="B414" s="151">
        <v>43446</v>
      </c>
      <c r="C414" s="136" t="s">
        <v>45</v>
      </c>
      <c r="D414" s="136" t="s">
        <v>45</v>
      </c>
      <c r="E414" s="137" t="s">
        <v>2288</v>
      </c>
      <c r="F414" s="167" t="s">
        <v>3456</v>
      </c>
      <c r="G414" s="137" t="s">
        <v>2289</v>
      </c>
      <c r="J414" s="84" t="s">
        <v>513</v>
      </c>
      <c r="K414" s="84" t="s">
        <v>681</v>
      </c>
      <c r="L414" s="84" t="str">
        <f>VLOOKUP(K414,[3]Sheet2!A$1:B$65536,2,FALSE)</f>
        <v>偏差</v>
      </c>
      <c r="N414" s="165" t="s">
        <v>1149</v>
      </c>
      <c r="Q414" t="str">
        <f>VLOOKUP(N414,人员!A:D,4,FALSE)</f>
        <v>B3</v>
      </c>
      <c r="R414" t="e">
        <f>VLOOKUP(O414,人员!A:D,4,FALSE)</f>
        <v>#N/A</v>
      </c>
      <c r="S414" t="e">
        <f>VLOOKUP(P414,人员!A:D,4,FALSE)</f>
        <v>#N/A</v>
      </c>
      <c r="T414" s="84" t="str">
        <f>VLOOKUP(N414,人员!A:D,2,FALSE)</f>
        <v>机二</v>
      </c>
      <c r="U414" s="84" t="e">
        <f>VLOOKUP(O414,人员!A:D,2,FALSE)</f>
        <v>#N/A</v>
      </c>
      <c r="V414" s="84" t="e">
        <f>VLOOKUP(P414,人员!A:D,2,FALSE)</f>
        <v>#N/A</v>
      </c>
    </row>
    <row r="415" spans="1:22" s="84" customFormat="1" ht="31.2">
      <c r="A415" s="147">
        <v>415</v>
      </c>
      <c r="B415" s="151">
        <v>43446</v>
      </c>
      <c r="C415" s="136" t="s">
        <v>45</v>
      </c>
      <c r="D415" s="136" t="s">
        <v>45</v>
      </c>
      <c r="E415" s="137" t="s">
        <v>2290</v>
      </c>
      <c r="F415" s="167" t="s">
        <v>3455</v>
      </c>
      <c r="G415" s="137"/>
      <c r="J415" s="84" t="s">
        <v>471</v>
      </c>
      <c r="K415" s="84" t="s">
        <v>449</v>
      </c>
      <c r="L415" s="84" t="str">
        <f>VLOOKUP(K415,[3]Sheet2!A$1:B$65536,2,FALSE)</f>
        <v>偏差</v>
      </c>
      <c r="N415" s="165" t="s">
        <v>1149</v>
      </c>
      <c r="Q415" t="str">
        <f>VLOOKUP(N415,人员!A:D,4,FALSE)</f>
        <v>B3</v>
      </c>
      <c r="R415" t="e">
        <f>VLOOKUP(O415,人员!A:D,4,FALSE)</f>
        <v>#N/A</v>
      </c>
      <c r="S415" t="e">
        <f>VLOOKUP(P415,人员!A:D,4,FALSE)</f>
        <v>#N/A</v>
      </c>
      <c r="T415" s="84" t="str">
        <f>VLOOKUP(N415,人员!A:D,2,FALSE)</f>
        <v>机二</v>
      </c>
      <c r="U415" s="84" t="e">
        <f>VLOOKUP(O415,人员!A:D,2,FALSE)</f>
        <v>#N/A</v>
      </c>
      <c r="V415" s="84" t="e">
        <f>VLOOKUP(P415,人员!A:D,2,FALSE)</f>
        <v>#N/A</v>
      </c>
    </row>
    <row r="416" spans="1:22" s="84" customFormat="1" ht="46.8">
      <c r="A416" s="147">
        <v>416</v>
      </c>
      <c r="B416" s="151">
        <v>43447</v>
      </c>
      <c r="C416" s="136" t="s">
        <v>58</v>
      </c>
      <c r="D416" s="136" t="s">
        <v>58</v>
      </c>
      <c r="E416" s="137" t="s">
        <v>2279</v>
      </c>
      <c r="F416" s="167" t="s">
        <v>3454</v>
      </c>
      <c r="G416" s="137" t="s">
        <v>2280</v>
      </c>
      <c r="J416" s="84" t="s">
        <v>471</v>
      </c>
      <c r="K416" s="84" t="s">
        <v>449</v>
      </c>
      <c r="L416" s="84" t="str">
        <f>VLOOKUP(K416,[3]Sheet2!A$1:B$65536,2,FALSE)</f>
        <v>偏差</v>
      </c>
      <c r="N416" s="165" t="s">
        <v>1286</v>
      </c>
      <c r="Q416" t="str">
        <f>VLOOKUP(N416,人员!A:D,4,FALSE)</f>
        <v>C6</v>
      </c>
      <c r="R416" t="e">
        <f>VLOOKUP(O416,人员!A:D,4,FALSE)</f>
        <v>#N/A</v>
      </c>
      <c r="S416" t="e">
        <f>VLOOKUP(P416,人员!A:D,4,FALSE)</f>
        <v>#N/A</v>
      </c>
      <c r="T416" s="84" t="str">
        <f>VLOOKUP(N416,人员!A:D,2,FALSE)</f>
        <v>机一</v>
      </c>
      <c r="U416" s="84" t="e">
        <f>VLOOKUP(O416,人员!A:D,2,FALSE)</f>
        <v>#N/A</v>
      </c>
      <c r="V416" s="84" t="e">
        <f>VLOOKUP(P416,人员!A:D,2,FALSE)</f>
        <v>#N/A</v>
      </c>
    </row>
    <row r="417" spans="1:22" s="84" customFormat="1" ht="62.4">
      <c r="A417" s="147">
        <v>417</v>
      </c>
      <c r="B417" s="151">
        <v>43447</v>
      </c>
      <c r="C417" s="136" t="s">
        <v>58</v>
      </c>
      <c r="D417" s="136" t="s">
        <v>58</v>
      </c>
      <c r="E417" s="137" t="s">
        <v>2281</v>
      </c>
      <c r="F417" s="167" t="s">
        <v>3453</v>
      </c>
      <c r="G417" s="137" t="s">
        <v>2282</v>
      </c>
      <c r="J417" s="84" t="s">
        <v>474</v>
      </c>
      <c r="K417" s="84" t="s">
        <v>2171</v>
      </c>
      <c r="L417" s="84" t="str">
        <f>VLOOKUP(K417,[3]Sheet2!A$1:B$65536,2,FALSE)</f>
        <v>规范</v>
      </c>
      <c r="N417" s="165" t="s">
        <v>1240</v>
      </c>
      <c r="Q417" t="str">
        <f>VLOOKUP(N417,人员!A:D,4,FALSE)</f>
        <v>C4</v>
      </c>
      <c r="R417" t="e">
        <f>VLOOKUP(O417,人员!A:D,4,FALSE)</f>
        <v>#N/A</v>
      </c>
      <c r="S417" t="e">
        <f>VLOOKUP(P417,人员!A:D,4,FALSE)</f>
        <v>#N/A</v>
      </c>
      <c r="T417" s="84" t="str">
        <f>VLOOKUP(N417,人员!A:D,2,FALSE)</f>
        <v>机二</v>
      </c>
      <c r="U417" s="84" t="e">
        <f>VLOOKUP(O417,人员!A:D,2,FALSE)</f>
        <v>#N/A</v>
      </c>
      <c r="V417" s="84" t="e">
        <f>VLOOKUP(P417,人员!A:D,2,FALSE)</f>
        <v>#N/A</v>
      </c>
    </row>
    <row r="418" spans="1:22" s="84" customFormat="1" ht="39" customHeight="1">
      <c r="A418" s="147">
        <v>418</v>
      </c>
      <c r="B418" s="151">
        <v>43447</v>
      </c>
      <c r="C418" s="136" t="s">
        <v>58</v>
      </c>
      <c r="D418" s="136" t="s">
        <v>58</v>
      </c>
      <c r="E418" s="137" t="s">
        <v>2283</v>
      </c>
      <c r="F418" s="167" t="s">
        <v>3452</v>
      </c>
      <c r="G418" s="137" t="s">
        <v>248</v>
      </c>
      <c r="J418" s="84" t="s">
        <v>694</v>
      </c>
      <c r="K418" s="84" t="s">
        <v>2139</v>
      </c>
      <c r="L418" s="84" t="str">
        <f>VLOOKUP(K418,[3]Sheet2!A$1:B$65536,2,FALSE)</f>
        <v>偏差</v>
      </c>
      <c r="N418" s="165" t="s">
        <v>3307</v>
      </c>
      <c r="Q418" t="str">
        <f>VLOOKUP(N418,人员!A:D,4,FALSE)</f>
        <v>C4</v>
      </c>
      <c r="R418" t="e">
        <f>VLOOKUP(O418,人员!A:D,4,FALSE)</f>
        <v>#N/A</v>
      </c>
      <c r="S418" t="e">
        <f>VLOOKUP(P418,人员!A:D,4,FALSE)</f>
        <v>#N/A</v>
      </c>
      <c r="T418" s="84" t="str">
        <f>VLOOKUP(N418,人员!A:D,2,FALSE)</f>
        <v>学员</v>
      </c>
      <c r="U418" s="84" t="e">
        <f>VLOOKUP(O418,人员!A:D,2,FALSE)</f>
        <v>#N/A</v>
      </c>
      <c r="V418" s="84" t="e">
        <f>VLOOKUP(P418,人员!A:D,2,FALSE)</f>
        <v>#N/A</v>
      </c>
    </row>
    <row r="419" spans="1:22" s="84" customFormat="1" ht="109.2">
      <c r="A419" s="147">
        <v>419</v>
      </c>
      <c r="B419" s="151">
        <v>43447</v>
      </c>
      <c r="C419" s="136" t="s">
        <v>58</v>
      </c>
      <c r="D419" s="136" t="s">
        <v>58</v>
      </c>
      <c r="E419" s="137" t="s">
        <v>2284</v>
      </c>
      <c r="F419" s="167" t="s">
        <v>3451</v>
      </c>
      <c r="G419" s="137" t="s">
        <v>2285</v>
      </c>
      <c r="J419" s="84" t="s">
        <v>481</v>
      </c>
      <c r="K419" s="84" t="s">
        <v>688</v>
      </c>
      <c r="L419" s="84" t="str">
        <f>VLOOKUP(K419,[3]Sheet2!A$1:B$65536,2,FALSE)</f>
        <v>规范</v>
      </c>
      <c r="N419" s="165" t="s">
        <v>1232</v>
      </c>
      <c r="O419" s="165" t="s">
        <v>1147</v>
      </c>
      <c r="Q419" t="str">
        <f>VLOOKUP(N419,人员!A:D,4,FALSE)</f>
        <v>C1</v>
      </c>
      <c r="R419" t="str">
        <f>VLOOKUP(O419,人员!A:D,4,FALSE)</f>
        <v>C1</v>
      </c>
      <c r="S419" t="e">
        <f>VLOOKUP(P419,人员!A:D,4,FALSE)</f>
        <v>#N/A</v>
      </c>
      <c r="T419" s="84" t="str">
        <f>VLOOKUP(N419,人员!A:D,2,FALSE)</f>
        <v>机械师</v>
      </c>
      <c r="U419" s="84" t="str">
        <f>VLOOKUP(O419,人员!A:D,2,FALSE)</f>
        <v>机械师</v>
      </c>
      <c r="V419" s="84" t="e">
        <f>VLOOKUP(P419,人员!A:D,2,FALSE)</f>
        <v>#N/A</v>
      </c>
    </row>
    <row r="420" spans="1:22" s="84" customFormat="1" ht="62.4">
      <c r="A420" s="147">
        <v>420</v>
      </c>
      <c r="B420" s="151">
        <v>43450</v>
      </c>
      <c r="C420" s="136" t="s">
        <v>146</v>
      </c>
      <c r="D420" s="136" t="s">
        <v>146</v>
      </c>
      <c r="E420" s="137" t="s">
        <v>2258</v>
      </c>
      <c r="F420" s="167" t="s">
        <v>3450</v>
      </c>
      <c r="G420" s="137" t="s">
        <v>2259</v>
      </c>
      <c r="J420" s="84" t="s">
        <v>524</v>
      </c>
      <c r="L420" s="84" t="e">
        <f>VLOOKUP(K420,[3]Sheet2!A$1:B$65536,2,FALSE)</f>
        <v>#N/A</v>
      </c>
      <c r="N420" s="165" t="s">
        <v>1450</v>
      </c>
      <c r="Q420" t="str">
        <f>VLOOKUP(N420,人员!A:D,4,FALSE)</f>
        <v>D4</v>
      </c>
      <c r="R420" t="e">
        <f>VLOOKUP(O420,人员!A:D,4,FALSE)</f>
        <v>#N/A</v>
      </c>
      <c r="S420" t="e">
        <f>VLOOKUP(P420,人员!A:D,4,FALSE)</f>
        <v>#N/A</v>
      </c>
      <c r="T420" s="84" t="str">
        <f>VLOOKUP(N420,人员!A:D,2,FALSE)</f>
        <v>机械师</v>
      </c>
      <c r="U420" s="84" t="e">
        <f>VLOOKUP(O420,人员!A:D,2,FALSE)</f>
        <v>#N/A</v>
      </c>
      <c r="V420" s="84" t="e">
        <f>VLOOKUP(P420,人员!A:D,2,FALSE)</f>
        <v>#N/A</v>
      </c>
    </row>
    <row r="421" spans="1:22" s="84" customFormat="1" ht="62.4">
      <c r="A421" s="147">
        <v>421</v>
      </c>
      <c r="B421" s="151">
        <v>43450</v>
      </c>
      <c r="C421" s="136" t="s">
        <v>146</v>
      </c>
      <c r="D421" s="136" t="s">
        <v>146</v>
      </c>
      <c r="E421" s="137" t="s">
        <v>2260</v>
      </c>
      <c r="F421" s="167" t="s">
        <v>3449</v>
      </c>
      <c r="G421" s="137" t="s">
        <v>2261</v>
      </c>
      <c r="J421" s="84" t="s">
        <v>455</v>
      </c>
      <c r="K421" s="84" t="s">
        <v>1641</v>
      </c>
      <c r="L421" s="84" t="str">
        <f>VLOOKUP(K421,[3]Sheet2!A$1:B$65536,2,FALSE)</f>
        <v>偏差</v>
      </c>
      <c r="N421" s="165" t="s">
        <v>1342</v>
      </c>
      <c r="Q421" t="str">
        <f>VLOOKUP(N421,人员!A:D,4,FALSE)</f>
        <v>D2</v>
      </c>
      <c r="R421" t="e">
        <f>VLOOKUP(O421,人员!A:D,4,FALSE)</f>
        <v>#N/A</v>
      </c>
      <c r="S421" t="e">
        <f>VLOOKUP(P421,人员!A:D,4,FALSE)</f>
        <v>#N/A</v>
      </c>
      <c r="T421" s="84" t="str">
        <f>VLOOKUP(N421,人员!A:D,2,FALSE)</f>
        <v>机三</v>
      </c>
      <c r="U421" s="84" t="e">
        <f>VLOOKUP(O421,人员!A:D,2,FALSE)</f>
        <v>#N/A</v>
      </c>
      <c r="V421" s="84" t="e">
        <f>VLOOKUP(P421,人员!A:D,2,FALSE)</f>
        <v>#N/A</v>
      </c>
    </row>
    <row r="422" spans="1:22" s="84" customFormat="1" ht="62.4">
      <c r="A422" s="147">
        <v>422</v>
      </c>
      <c r="B422" s="151">
        <v>43450</v>
      </c>
      <c r="C422" s="136" t="s">
        <v>146</v>
      </c>
      <c r="D422" s="136" t="s">
        <v>146</v>
      </c>
      <c r="E422" s="137" t="s">
        <v>2262</v>
      </c>
      <c r="F422" s="167" t="s">
        <v>3448</v>
      </c>
      <c r="G422" s="137" t="s">
        <v>2263</v>
      </c>
      <c r="J422" s="84" t="s">
        <v>471</v>
      </c>
      <c r="K422" s="84" t="s">
        <v>681</v>
      </c>
      <c r="L422" s="84" t="str">
        <f>VLOOKUP(K422,[3]Sheet2!A$1:B$65536,2,FALSE)</f>
        <v>偏差</v>
      </c>
      <c r="N422" s="165" t="s">
        <v>1350</v>
      </c>
      <c r="Q422" t="str">
        <f>VLOOKUP(N422,人员!A:D,4,FALSE)</f>
        <v>D6</v>
      </c>
      <c r="R422" t="e">
        <f>VLOOKUP(O422,人员!A:D,4,FALSE)</f>
        <v>#N/A</v>
      </c>
      <c r="S422" t="e">
        <f>VLOOKUP(P422,人员!A:D,4,FALSE)</f>
        <v>#N/A</v>
      </c>
      <c r="T422" s="84" t="str">
        <f>VLOOKUP(N422,人员!A:D,2,FALSE)</f>
        <v>机二</v>
      </c>
      <c r="U422" s="84" t="e">
        <f>VLOOKUP(O422,人员!A:D,2,FALSE)</f>
        <v>#N/A</v>
      </c>
      <c r="V422" s="84" t="e">
        <f>VLOOKUP(P422,人员!A:D,2,FALSE)</f>
        <v>#N/A</v>
      </c>
    </row>
    <row r="423" spans="1:22" s="84" customFormat="1" ht="31.2">
      <c r="A423" s="147">
        <v>423</v>
      </c>
      <c r="B423" s="151">
        <v>43450</v>
      </c>
      <c r="C423" s="136" t="s">
        <v>146</v>
      </c>
      <c r="D423" s="136" t="s">
        <v>146</v>
      </c>
      <c r="E423" s="137" t="s">
        <v>2264</v>
      </c>
      <c r="F423" s="167" t="s">
        <v>3446</v>
      </c>
      <c r="G423" s="137" t="s">
        <v>302</v>
      </c>
      <c r="J423" s="84" t="s">
        <v>471</v>
      </c>
      <c r="K423" s="84" t="s">
        <v>681</v>
      </c>
      <c r="L423" s="84" t="str">
        <f>VLOOKUP(K423,[3]Sheet2!A$1:B$65536,2,FALSE)</f>
        <v>偏差</v>
      </c>
      <c r="N423" s="165" t="s">
        <v>3447</v>
      </c>
      <c r="Q423" t="e">
        <f>VLOOKUP(N423,人员!A:D,4,FALSE)</f>
        <v>#N/A</v>
      </c>
      <c r="R423" t="e">
        <f>VLOOKUP(O423,人员!A:D,4,FALSE)</f>
        <v>#N/A</v>
      </c>
      <c r="S423" t="e">
        <f>VLOOKUP(P423,人员!A:D,4,FALSE)</f>
        <v>#N/A</v>
      </c>
      <c r="T423" s="84" t="e">
        <f>VLOOKUP(N423,人员!A:D,2,FALSE)</f>
        <v>#N/A</v>
      </c>
      <c r="U423" s="84" t="e">
        <f>VLOOKUP(O423,人员!A:D,2,FALSE)</f>
        <v>#N/A</v>
      </c>
      <c r="V423" s="84" t="e">
        <f>VLOOKUP(P423,人员!A:D,2,FALSE)</f>
        <v>#N/A</v>
      </c>
    </row>
    <row r="424" spans="1:22" s="84" customFormat="1" ht="62.4">
      <c r="A424" s="147">
        <v>424</v>
      </c>
      <c r="B424" s="151">
        <v>43450</v>
      </c>
      <c r="C424" s="136" t="s">
        <v>146</v>
      </c>
      <c r="D424" s="136" t="s">
        <v>146</v>
      </c>
      <c r="E424" s="137" t="s">
        <v>2265</v>
      </c>
      <c r="F424" s="167" t="s">
        <v>3445</v>
      </c>
      <c r="G424" s="137" t="s">
        <v>2266</v>
      </c>
      <c r="J424" s="84" t="s">
        <v>505</v>
      </c>
      <c r="K424" s="84" t="s">
        <v>687</v>
      </c>
      <c r="L424" s="84" t="str">
        <f>VLOOKUP(K424,[3]Sheet2!A$1:B$65536,2,FALSE)</f>
        <v>偏差</v>
      </c>
      <c r="N424" s="165" t="s">
        <v>1494</v>
      </c>
      <c r="Q424" t="str">
        <f>VLOOKUP(N424,人员!A:D,4,FALSE)</f>
        <v>D3</v>
      </c>
      <c r="R424" t="e">
        <f>VLOOKUP(O424,人员!A:D,4,FALSE)</f>
        <v>#N/A</v>
      </c>
      <c r="S424" t="e">
        <f>VLOOKUP(P424,人员!A:D,4,FALSE)</f>
        <v>#N/A</v>
      </c>
      <c r="T424" s="84" t="str">
        <f>VLOOKUP(N424,人员!A:D,2,FALSE)</f>
        <v>机二</v>
      </c>
      <c r="U424" s="84" t="e">
        <f>VLOOKUP(O424,人员!A:D,2,FALSE)</f>
        <v>#N/A</v>
      </c>
      <c r="V424" s="84" t="e">
        <f>VLOOKUP(P424,人员!A:D,2,FALSE)</f>
        <v>#N/A</v>
      </c>
    </row>
    <row r="425" spans="1:22" s="84" customFormat="1" ht="31.2">
      <c r="A425" s="147">
        <v>425</v>
      </c>
      <c r="B425" s="151">
        <v>43450</v>
      </c>
      <c r="C425" s="136" t="s">
        <v>146</v>
      </c>
      <c r="D425" s="136" t="s">
        <v>146</v>
      </c>
      <c r="E425" s="137" t="s">
        <v>2267</v>
      </c>
      <c r="F425" s="167" t="s">
        <v>3444</v>
      </c>
      <c r="G425" s="137" t="s">
        <v>302</v>
      </c>
      <c r="J425" s="84" t="s">
        <v>676</v>
      </c>
      <c r="K425" s="84" t="s">
        <v>139</v>
      </c>
      <c r="L425" s="84" t="str">
        <f>VLOOKUP(K425,[3]Sheet2!A$1:B$65536,2,FALSE)</f>
        <v>偏差</v>
      </c>
      <c r="N425" s="165" t="s">
        <v>1380</v>
      </c>
      <c r="Q425" t="str">
        <f>VLOOKUP(N425,人员!A:D,4,FALSE)</f>
        <v>D3</v>
      </c>
      <c r="R425" t="e">
        <f>VLOOKUP(O425,人员!A:D,4,FALSE)</f>
        <v>#N/A</v>
      </c>
      <c r="S425" t="e">
        <f>VLOOKUP(P425,人员!A:D,4,FALSE)</f>
        <v>#N/A</v>
      </c>
      <c r="T425" s="84" t="str">
        <f>VLOOKUP(N425,人员!A:D,2,FALSE)</f>
        <v>机械师</v>
      </c>
      <c r="U425" s="84" t="e">
        <f>VLOOKUP(O425,人员!A:D,2,FALSE)</f>
        <v>#N/A</v>
      </c>
      <c r="V425" s="84" t="e">
        <f>VLOOKUP(P425,人员!A:D,2,FALSE)</f>
        <v>#N/A</v>
      </c>
    </row>
    <row r="426" spans="1:22" s="84" customFormat="1" ht="46.8">
      <c r="A426" s="147">
        <v>426</v>
      </c>
      <c r="B426" s="151">
        <v>43450</v>
      </c>
      <c r="C426" s="136" t="s">
        <v>146</v>
      </c>
      <c r="D426" s="136" t="s">
        <v>146</v>
      </c>
      <c r="E426" s="137" t="s">
        <v>2268</v>
      </c>
      <c r="F426" s="167" t="s">
        <v>3443</v>
      </c>
      <c r="G426" s="137" t="s">
        <v>2269</v>
      </c>
      <c r="J426" s="84" t="s">
        <v>459</v>
      </c>
      <c r="K426" s="84" t="s">
        <v>461</v>
      </c>
      <c r="L426" s="84" t="str">
        <f>VLOOKUP(K426,[3]Sheet2!A$1:B$65536,2,FALSE)</f>
        <v>偏差</v>
      </c>
      <c r="N426" s="165" t="s">
        <v>1409</v>
      </c>
      <c r="Q426" t="str">
        <f>VLOOKUP(N426,人员!A:D,4,FALSE)</f>
        <v>D2</v>
      </c>
      <c r="R426" t="e">
        <f>VLOOKUP(O426,人员!A:D,4,FALSE)</f>
        <v>#N/A</v>
      </c>
      <c r="S426" t="e">
        <f>VLOOKUP(P426,人员!A:D,4,FALSE)</f>
        <v>#N/A</v>
      </c>
      <c r="T426" s="84" t="str">
        <f>VLOOKUP(N426,人员!A:D,2,FALSE)</f>
        <v>机三</v>
      </c>
      <c r="U426" s="84" t="e">
        <f>VLOOKUP(O426,人员!A:D,2,FALSE)</f>
        <v>#N/A</v>
      </c>
      <c r="V426" s="84" t="e">
        <f>VLOOKUP(P426,人员!A:D,2,FALSE)</f>
        <v>#N/A</v>
      </c>
    </row>
    <row r="427" spans="1:22" s="84" customFormat="1" ht="46.8">
      <c r="A427" s="147">
        <v>427</v>
      </c>
      <c r="B427" s="151">
        <v>43450</v>
      </c>
      <c r="C427" s="136" t="s">
        <v>146</v>
      </c>
      <c r="D427" s="136" t="s">
        <v>146</v>
      </c>
      <c r="E427" s="137" t="s">
        <v>2270</v>
      </c>
      <c r="F427" s="167" t="s">
        <v>3440</v>
      </c>
      <c r="G427" s="137" t="s">
        <v>2271</v>
      </c>
      <c r="J427" s="84" t="s">
        <v>518</v>
      </c>
      <c r="K427" s="84" t="s">
        <v>519</v>
      </c>
      <c r="L427" s="84" t="str">
        <f>VLOOKUP(K427,[3]Sheet2!A$1:B$65536,2,FALSE)</f>
        <v>规范</v>
      </c>
      <c r="N427" s="165" t="s">
        <v>3441</v>
      </c>
      <c r="Q427" t="str">
        <f>VLOOKUP(N427,人员!A:D,4,FALSE)</f>
        <v>D3</v>
      </c>
      <c r="R427" t="e">
        <f>VLOOKUP(O427,人员!A:D,4,FALSE)</f>
        <v>#N/A</v>
      </c>
      <c r="S427" t="e">
        <f>VLOOKUP(P427,人员!A:D,4,FALSE)</f>
        <v>#N/A</v>
      </c>
      <c r="T427" s="84" t="str">
        <f>VLOOKUP(N427,人员!A:D,2,FALSE)</f>
        <v>学员</v>
      </c>
      <c r="U427" s="84" t="e">
        <f>VLOOKUP(O427,人员!A:D,2,FALSE)</f>
        <v>#N/A</v>
      </c>
      <c r="V427" s="84" t="e">
        <f>VLOOKUP(P427,人员!A:D,2,FALSE)</f>
        <v>#N/A</v>
      </c>
    </row>
    <row r="428" spans="1:22" s="84" customFormat="1" ht="62.4">
      <c r="A428" s="147">
        <v>428</v>
      </c>
      <c r="B428" s="151">
        <v>43450</v>
      </c>
      <c r="C428" s="136" t="s">
        <v>146</v>
      </c>
      <c r="D428" s="136" t="s">
        <v>146</v>
      </c>
      <c r="E428" s="137" t="s">
        <v>2272</v>
      </c>
      <c r="F428" s="167" t="s">
        <v>3439</v>
      </c>
      <c r="G428" s="137" t="s">
        <v>2273</v>
      </c>
      <c r="J428" s="84" t="s">
        <v>477</v>
      </c>
      <c r="K428" s="84" t="s">
        <v>965</v>
      </c>
      <c r="L428" s="84" t="str">
        <f>VLOOKUP(K428,[3]Sheet2!A$1:B$65536,2,FALSE)</f>
        <v>规范</v>
      </c>
      <c r="N428" s="165" t="s">
        <v>1359</v>
      </c>
      <c r="Q428" t="str">
        <f>VLOOKUP(N428,人员!A:D,4,FALSE)</f>
        <v>D2</v>
      </c>
      <c r="R428" t="e">
        <f>VLOOKUP(O428,人员!A:D,4,FALSE)</f>
        <v>#N/A</v>
      </c>
      <c r="S428" t="e">
        <f>VLOOKUP(P428,人员!A:D,4,FALSE)</f>
        <v>#N/A</v>
      </c>
      <c r="T428" s="84" t="str">
        <f>VLOOKUP(N428,人员!A:D,2,FALSE)</f>
        <v>机三</v>
      </c>
      <c r="U428" s="84" t="e">
        <f>VLOOKUP(O428,人员!A:D,2,FALSE)</f>
        <v>#N/A</v>
      </c>
      <c r="V428" s="84" t="e">
        <f>VLOOKUP(P428,人员!A:D,2,FALSE)</f>
        <v>#N/A</v>
      </c>
    </row>
    <row r="429" spans="1:22" s="84" customFormat="1" ht="62.4">
      <c r="A429" s="147">
        <v>429</v>
      </c>
      <c r="B429" s="151">
        <v>43450</v>
      </c>
      <c r="C429" s="136" t="s">
        <v>146</v>
      </c>
      <c r="D429" s="136" t="s">
        <v>146</v>
      </c>
      <c r="E429" s="137" t="s">
        <v>2274</v>
      </c>
      <c r="F429" s="167" t="s">
        <v>3438</v>
      </c>
      <c r="G429" s="137" t="s">
        <v>2275</v>
      </c>
      <c r="J429" s="84" t="s">
        <v>671</v>
      </c>
      <c r="K429" s="84" t="s">
        <v>674</v>
      </c>
      <c r="L429" s="84" t="str">
        <f>VLOOKUP(K429,[3]Sheet2!A$1:B$65536,2,FALSE)</f>
        <v>规范</v>
      </c>
      <c r="N429" s="165" t="s">
        <v>1388</v>
      </c>
      <c r="Q429" t="str">
        <f>VLOOKUP(N429,人员!A:D,4,FALSE)</f>
        <v>D4</v>
      </c>
      <c r="R429" t="e">
        <f>VLOOKUP(O429,人员!A:D,4,FALSE)</f>
        <v>#N/A</v>
      </c>
      <c r="S429" t="e">
        <f>VLOOKUP(P429,人员!A:D,4,FALSE)</f>
        <v>#N/A</v>
      </c>
      <c r="T429" s="84" t="str">
        <f>VLOOKUP(N429,人员!A:D,2,FALSE)</f>
        <v>机二</v>
      </c>
      <c r="U429" s="84" t="e">
        <f>VLOOKUP(O429,人员!A:D,2,FALSE)</f>
        <v>#N/A</v>
      </c>
      <c r="V429" s="84" t="e">
        <f>VLOOKUP(P429,人员!A:D,2,FALSE)</f>
        <v>#N/A</v>
      </c>
    </row>
    <row r="430" spans="1:22" s="84" customFormat="1" ht="31.2">
      <c r="A430" s="147">
        <v>430</v>
      </c>
      <c r="B430" s="151">
        <v>43450</v>
      </c>
      <c r="C430" s="136" t="s">
        <v>45</v>
      </c>
      <c r="D430" s="136" t="s">
        <v>45</v>
      </c>
      <c r="E430" s="137" t="s">
        <v>2276</v>
      </c>
      <c r="F430" s="167" t="s">
        <v>3437</v>
      </c>
      <c r="G430" s="137" t="s">
        <v>2277</v>
      </c>
      <c r="J430" s="84" t="s">
        <v>471</v>
      </c>
      <c r="K430" s="84" t="s">
        <v>681</v>
      </c>
      <c r="L430" s="84" t="str">
        <f>VLOOKUP(K430,[3]Sheet2!A$1:B$65536,2,FALSE)</f>
        <v>偏差</v>
      </c>
      <c r="N430" s="165" t="s">
        <v>1505</v>
      </c>
      <c r="Q430" t="e">
        <f>VLOOKUP(N430,人员!A:D,4,FALSE)</f>
        <v>#N/A</v>
      </c>
      <c r="R430" t="e">
        <f>VLOOKUP(O430,人员!A:D,4,FALSE)</f>
        <v>#N/A</v>
      </c>
      <c r="S430" t="e">
        <f>VLOOKUP(P430,人员!A:D,4,FALSE)</f>
        <v>#N/A</v>
      </c>
      <c r="T430" s="84" t="e">
        <f>VLOOKUP(N430,人员!A:D,2,FALSE)</f>
        <v>#N/A</v>
      </c>
      <c r="U430" s="84" t="e">
        <f>VLOOKUP(O430,人员!A:D,2,FALSE)</f>
        <v>#N/A</v>
      </c>
      <c r="V430" s="84" t="e">
        <f>VLOOKUP(P430,人员!A:D,2,FALSE)</f>
        <v>#N/A</v>
      </c>
    </row>
    <row r="431" spans="1:22" s="84" customFormat="1" ht="78">
      <c r="A431" s="147">
        <v>431</v>
      </c>
      <c r="B431" s="151">
        <v>43450</v>
      </c>
      <c r="C431" s="136" t="s">
        <v>45</v>
      </c>
      <c r="D431" s="136" t="s">
        <v>45</v>
      </c>
      <c r="E431" s="137" t="s">
        <v>2278</v>
      </c>
      <c r="F431" s="167" t="s">
        <v>3436</v>
      </c>
      <c r="G431" s="137"/>
      <c r="J431" s="84" t="s">
        <v>459</v>
      </c>
      <c r="K431" s="84" t="s">
        <v>673</v>
      </c>
      <c r="L431" s="84" t="str">
        <f>VLOOKUP(K431,[3]Sheet2!A$1:B$65536,2,FALSE)</f>
        <v>偏差</v>
      </c>
      <c r="N431" s="165" t="s">
        <v>1489</v>
      </c>
      <c r="Q431" t="e">
        <f>VLOOKUP(N431,人员!A:D,4,FALSE)</f>
        <v>#N/A</v>
      </c>
      <c r="R431" t="e">
        <f>VLOOKUP(O431,人员!A:D,4,FALSE)</f>
        <v>#N/A</v>
      </c>
      <c r="S431" t="e">
        <f>VLOOKUP(P431,人员!A:D,4,FALSE)</f>
        <v>#N/A</v>
      </c>
      <c r="T431" s="84" t="e">
        <f>VLOOKUP(N431,人员!A:D,2,FALSE)</f>
        <v>#N/A</v>
      </c>
      <c r="U431" s="84" t="e">
        <f>VLOOKUP(O431,人员!A:D,2,FALSE)</f>
        <v>#N/A</v>
      </c>
      <c r="V431" s="84" t="e">
        <f>VLOOKUP(P431,人员!A:D,2,FALSE)</f>
        <v>#N/A</v>
      </c>
    </row>
    <row r="432" spans="1:22" s="84" customFormat="1" ht="31.2">
      <c r="A432" s="147">
        <v>432</v>
      </c>
      <c r="B432" s="151">
        <v>43451</v>
      </c>
      <c r="C432" s="136" t="s">
        <v>58</v>
      </c>
      <c r="D432" s="136" t="s">
        <v>58</v>
      </c>
      <c r="E432" s="137" t="s">
        <v>2250</v>
      </c>
      <c r="F432" s="167" t="s">
        <v>3435</v>
      </c>
      <c r="G432" s="137" t="s">
        <v>2251</v>
      </c>
      <c r="J432" s="84" t="s">
        <v>521</v>
      </c>
      <c r="K432" s="84" t="s">
        <v>713</v>
      </c>
      <c r="L432" s="84" t="str">
        <f>VLOOKUP(K432,[3]Sheet2!A$1:B$65536,2,FALSE)</f>
        <v>偏差</v>
      </c>
      <c r="N432" s="165" t="s">
        <v>62</v>
      </c>
      <c r="Q432" t="str">
        <f>VLOOKUP(N432,人员!A:D,4,FALSE)</f>
        <v>C5</v>
      </c>
      <c r="R432" t="e">
        <f>VLOOKUP(O432,人员!A:D,4,FALSE)</f>
        <v>#N/A</v>
      </c>
      <c r="S432" t="e">
        <f>VLOOKUP(P432,人员!A:D,4,FALSE)</f>
        <v>#N/A</v>
      </c>
      <c r="T432" s="84" t="str">
        <f>VLOOKUP(N432,人员!A:D,2,FALSE)</f>
        <v>放行</v>
      </c>
      <c r="U432" s="84" t="e">
        <f>VLOOKUP(O432,人员!A:D,2,FALSE)</f>
        <v>#N/A</v>
      </c>
      <c r="V432" s="84" t="e">
        <f>VLOOKUP(P432,人员!A:D,2,FALSE)</f>
        <v>#N/A</v>
      </c>
    </row>
    <row r="433" spans="1:22" s="84" customFormat="1" ht="46.8">
      <c r="A433" s="147">
        <v>433</v>
      </c>
      <c r="B433" s="151">
        <v>43451</v>
      </c>
      <c r="C433" s="136" t="s">
        <v>58</v>
      </c>
      <c r="D433" s="136" t="s">
        <v>58</v>
      </c>
      <c r="E433" s="137" t="s">
        <v>2252</v>
      </c>
      <c r="F433" s="167" t="s">
        <v>3434</v>
      </c>
      <c r="G433" s="137" t="s">
        <v>2253</v>
      </c>
      <c r="J433" s="84" t="s">
        <v>671</v>
      </c>
      <c r="K433" s="84" t="s">
        <v>674</v>
      </c>
      <c r="L433" s="84" t="str">
        <f>VLOOKUP(K433,[3]Sheet2!A$1:B$65536,2,FALSE)</f>
        <v>规范</v>
      </c>
      <c r="N433" s="165" t="s">
        <v>1493</v>
      </c>
      <c r="Q433" t="str">
        <f>VLOOKUP(N433,人员!A:D,4,FALSE)</f>
        <v>C5</v>
      </c>
      <c r="R433" t="e">
        <f>VLOOKUP(O433,人员!A:D,4,FALSE)</f>
        <v>#N/A</v>
      </c>
      <c r="S433" t="e">
        <f>VLOOKUP(P433,人员!A:D,4,FALSE)</f>
        <v>#N/A</v>
      </c>
      <c r="T433" s="84" t="str">
        <f>VLOOKUP(N433,人员!A:D,2,FALSE)</f>
        <v>机二</v>
      </c>
      <c r="U433" s="84" t="e">
        <f>VLOOKUP(O433,人员!A:D,2,FALSE)</f>
        <v>#N/A</v>
      </c>
      <c r="V433" s="84" t="e">
        <f>VLOOKUP(P433,人员!A:D,2,FALSE)</f>
        <v>#N/A</v>
      </c>
    </row>
    <row r="434" spans="1:22" s="84" customFormat="1" ht="46.8">
      <c r="A434" s="147">
        <v>434</v>
      </c>
      <c r="B434" s="151">
        <v>43451</v>
      </c>
      <c r="C434" s="136" t="s">
        <v>58</v>
      </c>
      <c r="D434" s="136" t="s">
        <v>58</v>
      </c>
      <c r="E434" s="137" t="s">
        <v>2254</v>
      </c>
      <c r="F434" s="167" t="s">
        <v>3433</v>
      </c>
      <c r="G434" s="137" t="s">
        <v>2255</v>
      </c>
      <c r="J434" s="84" t="s">
        <v>471</v>
      </c>
      <c r="K434" s="84" t="s">
        <v>449</v>
      </c>
      <c r="L434" s="84" t="str">
        <f>VLOOKUP(K434,[3]Sheet2!A$1:B$65536,2,FALSE)</f>
        <v>偏差</v>
      </c>
      <c r="N434" s="165" t="s">
        <v>1234</v>
      </c>
      <c r="O434" s="165" t="s">
        <v>129</v>
      </c>
      <c r="Q434" t="str">
        <f>VLOOKUP(N434,人员!A:D,4,FALSE)</f>
        <v>C3</v>
      </c>
      <c r="R434" t="str">
        <f>VLOOKUP(O434,人员!A:D,4,FALSE)</f>
        <v>C1</v>
      </c>
      <c r="S434" t="e">
        <f>VLOOKUP(P434,人员!A:D,4,FALSE)</f>
        <v>#N/A</v>
      </c>
      <c r="T434" s="84" t="str">
        <f>VLOOKUP(N434,人员!A:D,2,FALSE)</f>
        <v>机二</v>
      </c>
      <c r="U434" s="84" t="str">
        <f>VLOOKUP(O434,人员!A:D,2,FALSE)</f>
        <v>放行</v>
      </c>
      <c r="V434" s="84" t="e">
        <f>VLOOKUP(P434,人员!A:D,2,FALSE)</f>
        <v>#N/A</v>
      </c>
    </row>
    <row r="435" spans="1:22" s="84" customFormat="1" ht="46.8">
      <c r="A435" s="147">
        <v>435</v>
      </c>
      <c r="B435" s="151">
        <v>43451</v>
      </c>
      <c r="C435" s="136" t="s">
        <v>58</v>
      </c>
      <c r="D435" s="136" t="s">
        <v>58</v>
      </c>
      <c r="E435" s="137" t="s">
        <v>2256</v>
      </c>
      <c r="F435" s="167" t="s">
        <v>3432</v>
      </c>
      <c r="G435" s="137" t="s">
        <v>2257</v>
      </c>
      <c r="J435" s="84" t="s">
        <v>481</v>
      </c>
      <c r="K435" s="84" t="s">
        <v>2067</v>
      </c>
      <c r="L435" s="84" t="str">
        <f>VLOOKUP(K435,[3]Sheet2!A$1:B$65536,2,FALSE)</f>
        <v>偏差</v>
      </c>
      <c r="N435" s="165" t="s">
        <v>1260</v>
      </c>
      <c r="Q435" t="str">
        <f>VLOOKUP(N435,人员!A:D,4,FALSE)</f>
        <v>C3</v>
      </c>
      <c r="R435" t="e">
        <f>VLOOKUP(O435,人员!A:D,4,FALSE)</f>
        <v>#N/A</v>
      </c>
      <c r="S435" t="e">
        <f>VLOOKUP(P435,人员!A:D,4,FALSE)</f>
        <v>#N/A</v>
      </c>
      <c r="T435" s="84" t="str">
        <f>VLOOKUP(N435,人员!A:D,2,FALSE)</f>
        <v>机三</v>
      </c>
      <c r="U435" s="84" t="e">
        <f>VLOOKUP(O435,人员!A:D,2,FALSE)</f>
        <v>#N/A</v>
      </c>
      <c r="V435" s="84" t="e">
        <f>VLOOKUP(P435,人员!A:D,2,FALSE)</f>
        <v>#N/A</v>
      </c>
    </row>
    <row r="436" spans="1:22" s="84" customFormat="1" ht="31.2">
      <c r="A436" s="147">
        <v>436</v>
      </c>
      <c r="B436" s="151">
        <v>43452</v>
      </c>
      <c r="C436" s="136" t="s">
        <v>45</v>
      </c>
      <c r="D436" s="136" t="s">
        <v>45</v>
      </c>
      <c r="E436" s="137" t="s">
        <v>2245</v>
      </c>
      <c r="F436" s="167" t="s">
        <v>3431</v>
      </c>
      <c r="G436" s="137" t="s">
        <v>2246</v>
      </c>
      <c r="J436" s="84" t="s">
        <v>694</v>
      </c>
      <c r="K436" s="84" t="s">
        <v>2139</v>
      </c>
      <c r="L436" s="84" t="str">
        <f>VLOOKUP(K436,[3]Sheet2!A$1:B$65536,2,FALSE)</f>
        <v>偏差</v>
      </c>
      <c r="N436" s="165" t="s">
        <v>1142</v>
      </c>
      <c r="Q436" t="str">
        <f>VLOOKUP(N436,人员!A:D,4,FALSE)</f>
        <v>B5</v>
      </c>
      <c r="R436" t="e">
        <f>VLOOKUP(O436,人员!A:D,4,FALSE)</f>
        <v>#N/A</v>
      </c>
      <c r="S436" t="e">
        <f>VLOOKUP(P436,人员!A:D,4,FALSE)</f>
        <v>#N/A</v>
      </c>
      <c r="T436" s="84" t="str">
        <f>VLOOKUP(N436,人员!A:D,2,FALSE)</f>
        <v>学员</v>
      </c>
      <c r="U436" s="84" t="e">
        <f>VLOOKUP(O436,人员!A:D,2,FALSE)</f>
        <v>#N/A</v>
      </c>
      <c r="V436" s="84" t="e">
        <f>VLOOKUP(P436,人员!A:D,2,FALSE)</f>
        <v>#N/A</v>
      </c>
    </row>
    <row r="437" spans="1:22" s="84" customFormat="1" ht="31.2">
      <c r="A437" s="147">
        <v>437</v>
      </c>
      <c r="B437" s="151">
        <v>43452</v>
      </c>
      <c r="C437" s="136" t="s">
        <v>45</v>
      </c>
      <c r="D437" s="136" t="s">
        <v>45</v>
      </c>
      <c r="E437" s="137" t="s">
        <v>2247</v>
      </c>
      <c r="F437" s="167" t="s">
        <v>3430</v>
      </c>
      <c r="G437" s="137"/>
      <c r="J437" s="84" t="s">
        <v>471</v>
      </c>
      <c r="K437" s="84" t="s">
        <v>449</v>
      </c>
      <c r="L437" s="84" t="str">
        <f>VLOOKUP(K437,[3]Sheet2!A$1:B$65536,2,FALSE)</f>
        <v>偏差</v>
      </c>
      <c r="N437" s="165" t="s">
        <v>1169</v>
      </c>
      <c r="Q437" t="str">
        <f>VLOOKUP(N437,人员!A:D,4,FALSE)</f>
        <v>B5</v>
      </c>
      <c r="R437" t="e">
        <f>VLOOKUP(O437,人员!A:D,4,FALSE)</f>
        <v>#N/A</v>
      </c>
      <c r="S437" t="e">
        <f>VLOOKUP(P437,人员!A:D,4,FALSE)</f>
        <v>#N/A</v>
      </c>
      <c r="T437" s="84" t="str">
        <f>VLOOKUP(N437,人员!A:D,2,FALSE)</f>
        <v>机械师</v>
      </c>
      <c r="U437" s="84" t="e">
        <f>VLOOKUP(O437,人员!A:D,2,FALSE)</f>
        <v>#N/A</v>
      </c>
      <c r="V437" s="84" t="e">
        <f>VLOOKUP(P437,人员!A:D,2,FALSE)</f>
        <v>#N/A</v>
      </c>
    </row>
    <row r="438" spans="1:22" s="84" customFormat="1" ht="46.8">
      <c r="A438" s="147">
        <v>438</v>
      </c>
      <c r="B438" s="151">
        <v>43452</v>
      </c>
      <c r="C438" s="136" t="s">
        <v>45</v>
      </c>
      <c r="D438" s="136" t="s">
        <v>45</v>
      </c>
      <c r="E438" s="137" t="s">
        <v>2248</v>
      </c>
      <c r="F438" s="137" t="s">
        <v>2249</v>
      </c>
      <c r="G438" s="137"/>
      <c r="J438" s="84" t="s">
        <v>471</v>
      </c>
      <c r="K438" s="84" t="s">
        <v>449</v>
      </c>
      <c r="L438" s="84" t="str">
        <f>VLOOKUP(K438,[3]Sheet2!A$1:B$65536,2,FALSE)</f>
        <v>偏差</v>
      </c>
      <c r="N438" s="165" t="s">
        <v>1169</v>
      </c>
      <c r="Q438" t="str">
        <f>VLOOKUP(N438,人员!A:D,4,FALSE)</f>
        <v>B5</v>
      </c>
      <c r="R438" t="e">
        <f>VLOOKUP(O438,人员!A:D,4,FALSE)</f>
        <v>#N/A</v>
      </c>
      <c r="S438" t="e">
        <f>VLOOKUP(P438,人员!A:D,4,FALSE)</f>
        <v>#N/A</v>
      </c>
      <c r="T438" s="84" t="str">
        <f>VLOOKUP(N438,人员!A:D,2,FALSE)</f>
        <v>机械师</v>
      </c>
      <c r="U438" s="84" t="e">
        <f>VLOOKUP(O438,人员!A:D,2,FALSE)</f>
        <v>#N/A</v>
      </c>
      <c r="V438" s="84" t="e">
        <f>VLOOKUP(P438,人员!A:D,2,FALSE)</f>
        <v>#N/A</v>
      </c>
    </row>
    <row r="439" spans="1:22" s="84" customFormat="1" ht="49.95" customHeight="1">
      <c r="A439" s="147">
        <v>439</v>
      </c>
      <c r="B439" s="151">
        <v>43454</v>
      </c>
      <c r="C439" s="136" t="s">
        <v>146</v>
      </c>
      <c r="D439" s="136" t="s">
        <v>146</v>
      </c>
      <c r="E439" s="137" t="s">
        <v>2231</v>
      </c>
      <c r="F439" s="167" t="s">
        <v>3429</v>
      </c>
      <c r="G439" s="137" t="s">
        <v>2232</v>
      </c>
      <c r="J439" s="84" t="s">
        <v>477</v>
      </c>
      <c r="K439" s="84" t="s">
        <v>478</v>
      </c>
      <c r="L439" s="84" t="str">
        <f>VLOOKUP(K439,[3]Sheet2!A$1:B$65536,2,FALSE)</f>
        <v>规范</v>
      </c>
      <c r="N439" s="165" t="s">
        <v>1348</v>
      </c>
      <c r="Q439" t="str">
        <f>VLOOKUP(N439,人员!A:D,4,FALSE)</f>
        <v>D6</v>
      </c>
      <c r="R439" t="e">
        <f>VLOOKUP(O439,人员!A:D,4,FALSE)</f>
        <v>#N/A</v>
      </c>
      <c r="S439" t="e">
        <f>VLOOKUP(P439,人员!A:D,4,FALSE)</f>
        <v>#N/A</v>
      </c>
      <c r="T439" s="84" t="str">
        <f>VLOOKUP(N439,人员!A:D,2,FALSE)</f>
        <v>机三</v>
      </c>
      <c r="U439" s="84" t="e">
        <f>VLOOKUP(O439,人员!A:D,2,FALSE)</f>
        <v>#N/A</v>
      </c>
      <c r="V439" s="84" t="e">
        <f>VLOOKUP(P439,人员!A:D,2,FALSE)</f>
        <v>#N/A</v>
      </c>
    </row>
    <row r="440" spans="1:22" s="84" customFormat="1" ht="46.8">
      <c r="A440" s="147">
        <v>440</v>
      </c>
      <c r="B440" s="151">
        <v>43454</v>
      </c>
      <c r="C440" s="136" t="s">
        <v>146</v>
      </c>
      <c r="D440" s="136" t="s">
        <v>146</v>
      </c>
      <c r="E440" s="137" t="s">
        <v>2233</v>
      </c>
      <c r="F440" s="167" t="s">
        <v>3428</v>
      </c>
      <c r="G440" s="137" t="s">
        <v>2234</v>
      </c>
      <c r="J440" s="84" t="s">
        <v>471</v>
      </c>
      <c r="K440" s="84" t="s">
        <v>681</v>
      </c>
      <c r="L440" s="84" t="str">
        <f>VLOOKUP(K440,[3]Sheet2!A$1:B$65536,2,FALSE)</f>
        <v>偏差</v>
      </c>
      <c r="N440" s="165" t="s">
        <v>3238</v>
      </c>
      <c r="Q440" t="e">
        <f>VLOOKUP(N440,人员!A:D,4,FALSE)</f>
        <v>#N/A</v>
      </c>
      <c r="R440" t="e">
        <f>VLOOKUP(O440,人员!A:D,4,FALSE)</f>
        <v>#N/A</v>
      </c>
      <c r="S440" t="e">
        <f>VLOOKUP(P440,人员!A:D,4,FALSE)</f>
        <v>#N/A</v>
      </c>
      <c r="T440" s="84" t="e">
        <f>VLOOKUP(N440,人员!A:D,2,FALSE)</f>
        <v>#N/A</v>
      </c>
      <c r="U440" s="84" t="e">
        <f>VLOOKUP(O440,人员!A:D,2,FALSE)</f>
        <v>#N/A</v>
      </c>
      <c r="V440" s="84" t="e">
        <f>VLOOKUP(P440,人员!A:D,2,FALSE)</f>
        <v>#N/A</v>
      </c>
    </row>
    <row r="441" spans="1:22" s="84" customFormat="1" ht="46.8">
      <c r="A441" s="147">
        <v>441</v>
      </c>
      <c r="B441" s="151">
        <v>43454</v>
      </c>
      <c r="C441" s="136" t="s">
        <v>146</v>
      </c>
      <c r="D441" s="136" t="s">
        <v>146</v>
      </c>
      <c r="E441" s="137" t="s">
        <v>2235</v>
      </c>
      <c r="F441" s="167" t="s">
        <v>3427</v>
      </c>
      <c r="G441" s="137" t="s">
        <v>2236</v>
      </c>
      <c r="J441" s="84" t="s">
        <v>518</v>
      </c>
      <c r="K441" s="84" t="s">
        <v>685</v>
      </c>
      <c r="L441" s="84" t="str">
        <f>VLOOKUP(K441,[3]Sheet2!A$1:B$65536,2,FALSE)</f>
        <v>偏差</v>
      </c>
      <c r="N441" s="165" t="s">
        <v>1388</v>
      </c>
      <c r="Q441" t="str">
        <f>VLOOKUP(N441,人员!A:D,4,FALSE)</f>
        <v>D4</v>
      </c>
      <c r="R441" t="e">
        <f>VLOOKUP(O441,人员!A:D,4,FALSE)</f>
        <v>#N/A</v>
      </c>
      <c r="S441" t="e">
        <f>VLOOKUP(P441,人员!A:D,4,FALSE)</f>
        <v>#N/A</v>
      </c>
      <c r="T441" s="84" t="str">
        <f>VLOOKUP(N441,人员!A:D,2,FALSE)</f>
        <v>机二</v>
      </c>
      <c r="U441" s="84" t="e">
        <f>VLOOKUP(O441,人员!A:D,2,FALSE)</f>
        <v>#N/A</v>
      </c>
      <c r="V441" s="84" t="e">
        <f>VLOOKUP(P441,人员!A:D,2,FALSE)</f>
        <v>#N/A</v>
      </c>
    </row>
    <row r="442" spans="1:22" s="84" customFormat="1" ht="46.8">
      <c r="A442" s="147">
        <v>442</v>
      </c>
      <c r="B442" s="151">
        <v>43454</v>
      </c>
      <c r="C442" s="136" t="s">
        <v>146</v>
      </c>
      <c r="D442" s="136" t="s">
        <v>146</v>
      </c>
      <c r="E442" s="137" t="s">
        <v>2233</v>
      </c>
      <c r="F442" s="137" t="s">
        <v>2237</v>
      </c>
      <c r="G442" s="137" t="s">
        <v>2238</v>
      </c>
      <c r="J442" s="84" t="s">
        <v>471</v>
      </c>
      <c r="K442" s="84" t="s">
        <v>681</v>
      </c>
      <c r="L442" s="84" t="str">
        <f>VLOOKUP(K442,[3]Sheet2!A$1:B$65536,2,FALSE)</f>
        <v>偏差</v>
      </c>
      <c r="N442" s="165" t="s">
        <v>3238</v>
      </c>
      <c r="Q442" t="e">
        <f>VLOOKUP(N442,人员!A:D,4,FALSE)</f>
        <v>#N/A</v>
      </c>
      <c r="R442" t="e">
        <f>VLOOKUP(O442,人员!A:D,4,FALSE)</f>
        <v>#N/A</v>
      </c>
      <c r="S442" t="e">
        <f>VLOOKUP(P442,人员!A:D,4,FALSE)</f>
        <v>#N/A</v>
      </c>
      <c r="T442" s="84" t="e">
        <f>VLOOKUP(N442,人员!A:D,2,FALSE)</f>
        <v>#N/A</v>
      </c>
      <c r="U442" s="84" t="e">
        <f>VLOOKUP(O442,人员!A:D,2,FALSE)</f>
        <v>#N/A</v>
      </c>
      <c r="V442" s="84" t="e">
        <f>VLOOKUP(P442,人员!A:D,2,FALSE)</f>
        <v>#N/A</v>
      </c>
    </row>
    <row r="443" spans="1:22" s="84" customFormat="1" ht="46.8">
      <c r="A443" s="147">
        <v>443</v>
      </c>
      <c r="B443" s="151">
        <v>43454</v>
      </c>
      <c r="C443" s="136" t="s">
        <v>146</v>
      </c>
      <c r="D443" s="136" t="s">
        <v>146</v>
      </c>
      <c r="E443" s="137" t="s">
        <v>2239</v>
      </c>
      <c r="F443" s="137" t="s">
        <v>2240</v>
      </c>
      <c r="G443" s="137" t="s">
        <v>2241</v>
      </c>
      <c r="J443" s="84" t="s">
        <v>471</v>
      </c>
      <c r="K443" s="84" t="s">
        <v>681</v>
      </c>
      <c r="L443" s="84" t="str">
        <f>VLOOKUP(K443,[3]Sheet2!A$1:B$65536,2,FALSE)</f>
        <v>偏差</v>
      </c>
      <c r="N443" s="165" t="s">
        <v>3238</v>
      </c>
      <c r="Q443" t="e">
        <f>VLOOKUP(N443,人员!A:D,4,FALSE)</f>
        <v>#N/A</v>
      </c>
      <c r="R443" t="e">
        <f>VLOOKUP(O443,人员!A:D,4,FALSE)</f>
        <v>#N/A</v>
      </c>
      <c r="S443" t="e">
        <f>VLOOKUP(P443,人员!A:D,4,FALSE)</f>
        <v>#N/A</v>
      </c>
      <c r="T443" s="84" t="e">
        <f>VLOOKUP(N443,人员!A:D,2,FALSE)</f>
        <v>#N/A</v>
      </c>
      <c r="U443" s="84" t="e">
        <f>VLOOKUP(O443,人员!A:D,2,FALSE)</f>
        <v>#N/A</v>
      </c>
      <c r="V443" s="84" t="e">
        <f>VLOOKUP(P443,人员!A:D,2,FALSE)</f>
        <v>#N/A</v>
      </c>
    </row>
    <row r="444" spans="1:22" s="84" customFormat="1" ht="31.2">
      <c r="A444" s="147">
        <v>444</v>
      </c>
      <c r="B444" s="151">
        <v>43454</v>
      </c>
      <c r="C444" s="136" t="s">
        <v>146</v>
      </c>
      <c r="D444" s="136" t="s">
        <v>146</v>
      </c>
      <c r="E444" s="137" t="s">
        <v>2242</v>
      </c>
      <c r="F444" s="167" t="s">
        <v>3426</v>
      </c>
      <c r="G444" s="137" t="s">
        <v>302</v>
      </c>
      <c r="J444" s="84" t="s">
        <v>676</v>
      </c>
      <c r="K444" s="84" t="s">
        <v>684</v>
      </c>
      <c r="L444" s="84" t="str">
        <f>VLOOKUP(K444,[3]Sheet2!A$1:B$65536,2,FALSE)</f>
        <v>规范</v>
      </c>
      <c r="N444" s="165" t="s">
        <v>1394</v>
      </c>
      <c r="Q444" t="str">
        <f>VLOOKUP(N444,人员!A:D,4,FALSE)</f>
        <v>D1</v>
      </c>
      <c r="R444" t="e">
        <f>VLOOKUP(O444,人员!A:D,4,FALSE)</f>
        <v>#N/A</v>
      </c>
      <c r="S444" t="e">
        <f>VLOOKUP(P444,人员!A:D,4,FALSE)</f>
        <v>#N/A</v>
      </c>
      <c r="T444" s="84" t="str">
        <f>VLOOKUP(N444,人员!A:D,2,FALSE)</f>
        <v>机一</v>
      </c>
      <c r="U444" s="84" t="e">
        <f>VLOOKUP(O444,人员!A:D,2,FALSE)</f>
        <v>#N/A</v>
      </c>
      <c r="V444" s="84" t="e">
        <f>VLOOKUP(P444,人员!A:D,2,FALSE)</f>
        <v>#N/A</v>
      </c>
    </row>
    <row r="445" spans="1:22" s="84" customFormat="1" ht="140.4">
      <c r="A445" s="147">
        <v>445</v>
      </c>
      <c r="B445" s="151">
        <v>43454</v>
      </c>
      <c r="C445" s="136" t="s">
        <v>146</v>
      </c>
      <c r="D445" s="136" t="s">
        <v>146</v>
      </c>
      <c r="E445" s="137" t="s">
        <v>2243</v>
      </c>
      <c r="F445" s="167" t="s">
        <v>3425</v>
      </c>
      <c r="G445" s="137" t="s">
        <v>2244</v>
      </c>
      <c r="J445" s="84" t="s">
        <v>508</v>
      </c>
      <c r="K445" s="84" t="s">
        <v>693</v>
      </c>
      <c r="L445" s="84" t="str">
        <f>VLOOKUP(K445,[3]Sheet2!A$1:B$65536,2,FALSE)</f>
        <v>偏差</v>
      </c>
      <c r="N445" s="165" t="s">
        <v>1407</v>
      </c>
      <c r="Q445" t="e">
        <f>VLOOKUP(N445,人员!A:D,4,FALSE)</f>
        <v>#N/A</v>
      </c>
      <c r="R445" t="e">
        <f>VLOOKUP(O445,人员!A:D,4,FALSE)</f>
        <v>#N/A</v>
      </c>
      <c r="S445" t="e">
        <f>VLOOKUP(P445,人员!A:D,4,FALSE)</f>
        <v>#N/A</v>
      </c>
      <c r="T445" s="84" t="e">
        <f>VLOOKUP(N445,人员!A:D,2,FALSE)</f>
        <v>#N/A</v>
      </c>
      <c r="U445" s="84" t="e">
        <f>VLOOKUP(O445,人员!A:D,2,FALSE)</f>
        <v>#N/A</v>
      </c>
      <c r="V445" s="84" t="e">
        <f>VLOOKUP(P445,人员!A:D,2,FALSE)</f>
        <v>#N/A</v>
      </c>
    </row>
    <row r="446" spans="1:22" s="84" customFormat="1" ht="78">
      <c r="A446" s="147">
        <v>446</v>
      </c>
      <c r="B446" s="151">
        <v>43456</v>
      </c>
      <c r="C446" s="136" t="s">
        <v>45</v>
      </c>
      <c r="D446" s="136" t="s">
        <v>260</v>
      </c>
      <c r="E446" s="137" t="s">
        <v>2229</v>
      </c>
      <c r="F446" s="167" t="s">
        <v>3423</v>
      </c>
      <c r="G446" s="137" t="s">
        <v>2230</v>
      </c>
      <c r="J446" s="84" t="s">
        <v>679</v>
      </c>
      <c r="K446" s="84" t="s">
        <v>680</v>
      </c>
      <c r="L446" s="84" t="str">
        <f>VLOOKUP(K446,[3]Sheet2!A$1:B$65536,2,FALSE)</f>
        <v>偏差</v>
      </c>
      <c r="N446" s="165" t="s">
        <v>3424</v>
      </c>
      <c r="Q446" t="e">
        <f>VLOOKUP(N446,人员!A:D,4,FALSE)</f>
        <v>#N/A</v>
      </c>
      <c r="R446" t="e">
        <f>VLOOKUP(O446,人员!A:D,4,FALSE)</f>
        <v>#N/A</v>
      </c>
      <c r="S446" t="e">
        <f>VLOOKUP(P446,人员!A:D,4,FALSE)</f>
        <v>#N/A</v>
      </c>
      <c r="T446" s="84" t="e">
        <f>VLOOKUP(N446,人员!A:D,2,FALSE)</f>
        <v>#N/A</v>
      </c>
      <c r="U446" s="84" t="e">
        <f>VLOOKUP(O446,人员!A:D,2,FALSE)</f>
        <v>#N/A</v>
      </c>
      <c r="V446" s="84" t="e">
        <f>VLOOKUP(P446,人员!A:D,2,FALSE)</f>
        <v>#N/A</v>
      </c>
    </row>
    <row r="447" spans="1:22" s="84" customFormat="1" ht="46.8">
      <c r="A447" s="147">
        <v>447</v>
      </c>
      <c r="B447" s="151">
        <v>43457</v>
      </c>
      <c r="C447" s="136" t="s">
        <v>45</v>
      </c>
      <c r="D447" s="136" t="s">
        <v>45</v>
      </c>
      <c r="E447" s="137" t="s">
        <v>2143</v>
      </c>
      <c r="F447" s="167" t="s">
        <v>3422</v>
      </c>
      <c r="G447" s="137" t="s">
        <v>2144</v>
      </c>
      <c r="J447" s="84" t="s">
        <v>471</v>
      </c>
      <c r="K447" s="84" t="s">
        <v>449</v>
      </c>
      <c r="L447" s="84" t="str">
        <f>VLOOKUP(K447,[3]Sheet2!A$1:B$65536,2,FALSE)</f>
        <v>偏差</v>
      </c>
      <c r="N447" s="165" t="s">
        <v>1182</v>
      </c>
      <c r="Q447" t="str">
        <f>VLOOKUP(N447,人员!A:D,4,FALSE)</f>
        <v>B5</v>
      </c>
      <c r="R447" t="e">
        <f>VLOOKUP(O447,人员!A:D,4,FALSE)</f>
        <v>#N/A</v>
      </c>
      <c r="S447" t="e">
        <f>VLOOKUP(P447,人员!A:D,4,FALSE)</f>
        <v>#N/A</v>
      </c>
      <c r="T447" s="84" t="str">
        <f>VLOOKUP(N447,人员!A:D,2,FALSE)</f>
        <v>机一</v>
      </c>
      <c r="U447" s="84" t="e">
        <f>VLOOKUP(O447,人员!A:D,2,FALSE)</f>
        <v>#N/A</v>
      </c>
      <c r="V447" s="84" t="e">
        <f>VLOOKUP(P447,人员!A:D,2,FALSE)</f>
        <v>#N/A</v>
      </c>
    </row>
    <row r="448" spans="1:22" s="84" customFormat="1" ht="31.2">
      <c r="A448" s="147">
        <v>448</v>
      </c>
      <c r="B448" s="151">
        <v>43457</v>
      </c>
      <c r="C448" s="136" t="s">
        <v>45</v>
      </c>
      <c r="D448" s="136" t="s">
        <v>45</v>
      </c>
      <c r="E448" s="137" t="s">
        <v>2145</v>
      </c>
      <c r="F448" s="167" t="s">
        <v>3421</v>
      </c>
      <c r="G448" s="137" t="s">
        <v>2146</v>
      </c>
      <c r="J448" s="84" t="s">
        <v>471</v>
      </c>
      <c r="K448" s="84" t="s">
        <v>449</v>
      </c>
      <c r="L448" s="84" t="str">
        <f>VLOOKUP(K448,[3]Sheet2!A$1:B$65536,2,FALSE)</f>
        <v>偏差</v>
      </c>
      <c r="N448" s="165" t="s">
        <v>3105</v>
      </c>
      <c r="Q448" t="str">
        <f>VLOOKUP(N448,人员!A:D,4,FALSE)</f>
        <v>B1</v>
      </c>
      <c r="R448" t="e">
        <f>VLOOKUP(O448,人员!A:D,4,FALSE)</f>
        <v>#N/A</v>
      </c>
      <c r="S448" t="e">
        <f>VLOOKUP(P448,人员!A:D,4,FALSE)</f>
        <v>#N/A</v>
      </c>
      <c r="T448" s="84" t="str">
        <f>VLOOKUP(N448,人员!A:D,2,FALSE)</f>
        <v>机一</v>
      </c>
      <c r="U448" s="84" t="e">
        <f>VLOOKUP(O448,人员!A:D,2,FALSE)</f>
        <v>#N/A</v>
      </c>
      <c r="V448" s="84" t="e">
        <f>VLOOKUP(P448,人员!A:D,2,FALSE)</f>
        <v>#N/A</v>
      </c>
    </row>
    <row r="449" spans="1:22" s="84" customFormat="1" ht="37.200000000000003" customHeight="1">
      <c r="A449" s="147">
        <v>449</v>
      </c>
      <c r="B449" s="151">
        <v>43457</v>
      </c>
      <c r="C449" s="136" t="s">
        <v>10</v>
      </c>
      <c r="D449" s="136" t="s">
        <v>10</v>
      </c>
      <c r="E449" s="137" t="s">
        <v>2147</v>
      </c>
      <c r="F449" s="167" t="s">
        <v>3420</v>
      </c>
      <c r="G449" s="137" t="s">
        <v>2148</v>
      </c>
      <c r="J449" s="84" t="s">
        <v>679</v>
      </c>
      <c r="K449" s="84" t="s">
        <v>452</v>
      </c>
      <c r="L449" s="84" t="str">
        <f>VLOOKUP(K449,[3]Sheet2!A$1:B$65536,2,FALSE)</f>
        <v>偏差</v>
      </c>
      <c r="N449" s="165" t="s">
        <v>1075</v>
      </c>
      <c r="Q449" t="str">
        <f>VLOOKUP(N449,人员!A:D,4,FALSE)</f>
        <v>A3</v>
      </c>
      <c r="R449" t="e">
        <f>VLOOKUP(O449,人员!A:D,4,FALSE)</f>
        <v>#N/A</v>
      </c>
      <c r="S449" t="e">
        <f>VLOOKUP(P449,人员!A:D,4,FALSE)</f>
        <v>#N/A</v>
      </c>
      <c r="T449" s="84" t="str">
        <f>VLOOKUP(N449,人员!A:D,2,FALSE)</f>
        <v>机一</v>
      </c>
      <c r="U449" s="84" t="e">
        <f>VLOOKUP(O449,人员!A:D,2,FALSE)</f>
        <v>#N/A</v>
      </c>
      <c r="V449" s="84" t="e">
        <f>VLOOKUP(P449,人员!A:D,2,FALSE)</f>
        <v>#N/A</v>
      </c>
    </row>
    <row r="450" spans="1:22" s="84" customFormat="1" ht="124.8">
      <c r="A450" s="147">
        <v>450</v>
      </c>
      <c r="B450" s="151">
        <v>43457</v>
      </c>
      <c r="C450" s="136" t="s">
        <v>10</v>
      </c>
      <c r="D450" s="136" t="s">
        <v>10</v>
      </c>
      <c r="E450" s="137" t="s">
        <v>2149</v>
      </c>
      <c r="F450" s="167" t="s">
        <v>3419</v>
      </c>
      <c r="G450" s="137" t="s">
        <v>2150</v>
      </c>
      <c r="J450" s="84" t="s">
        <v>518</v>
      </c>
      <c r="K450" s="84" t="s">
        <v>675</v>
      </c>
      <c r="L450" s="84" t="str">
        <f>VLOOKUP(K450,[3]Sheet2!A$1:B$65536,2,FALSE)</f>
        <v>偏差</v>
      </c>
      <c r="N450" s="165" t="s">
        <v>1496</v>
      </c>
      <c r="Q450" t="str">
        <f>VLOOKUP(N450,人员!A:D,4,FALSE)</f>
        <v>A1</v>
      </c>
      <c r="R450" t="e">
        <f>VLOOKUP(O450,人员!A:D,4,FALSE)</f>
        <v>#N/A</v>
      </c>
      <c r="S450" t="e">
        <f>VLOOKUP(P450,人员!A:D,4,FALSE)</f>
        <v>#N/A</v>
      </c>
      <c r="T450" s="84" t="str">
        <f>VLOOKUP(N450,人员!A:D,2,FALSE)</f>
        <v>机一</v>
      </c>
      <c r="U450" s="84" t="e">
        <f>VLOOKUP(O450,人员!A:D,2,FALSE)</f>
        <v>#N/A</v>
      </c>
      <c r="V450" s="84" t="e">
        <f>VLOOKUP(P450,人员!A:D,2,FALSE)</f>
        <v>#N/A</v>
      </c>
    </row>
    <row r="451" spans="1:22" s="84" customFormat="1" ht="31.2">
      <c r="A451" s="147">
        <v>451</v>
      </c>
      <c r="B451" s="151">
        <v>43457</v>
      </c>
      <c r="C451" s="136" t="s">
        <v>45</v>
      </c>
      <c r="D451" s="136" t="s">
        <v>45</v>
      </c>
      <c r="E451" s="137" t="s">
        <v>2151</v>
      </c>
      <c r="F451" s="167" t="s">
        <v>3418</v>
      </c>
      <c r="G451" s="137" t="s">
        <v>2152</v>
      </c>
      <c r="J451" s="84" t="s">
        <v>471</v>
      </c>
      <c r="K451" s="84" t="s">
        <v>2153</v>
      </c>
      <c r="L451" s="84" t="str">
        <f>VLOOKUP(K451,[3]Sheet2!A$1:B$65536,2,FALSE)</f>
        <v>规范</v>
      </c>
      <c r="N451" s="165" t="s">
        <v>1163</v>
      </c>
      <c r="Q451" t="str">
        <f>VLOOKUP(N451,人员!A:D,4,FALSE)</f>
        <v>B4</v>
      </c>
      <c r="R451" t="e">
        <f>VLOOKUP(O451,人员!A:D,4,FALSE)</f>
        <v>#N/A</v>
      </c>
      <c r="S451" t="e">
        <f>VLOOKUP(P451,人员!A:D,4,FALSE)</f>
        <v>#N/A</v>
      </c>
      <c r="T451" s="84" t="str">
        <f>VLOOKUP(N451,人员!A:D,2,FALSE)</f>
        <v>机一</v>
      </c>
      <c r="U451" s="84" t="e">
        <f>VLOOKUP(O451,人员!A:D,2,FALSE)</f>
        <v>#N/A</v>
      </c>
      <c r="V451" s="84" t="e">
        <f>VLOOKUP(P451,人员!A:D,2,FALSE)</f>
        <v>#N/A</v>
      </c>
    </row>
    <row r="452" spans="1:22" s="84" customFormat="1" ht="39.6" customHeight="1">
      <c r="A452" s="147">
        <v>452</v>
      </c>
      <c r="B452" s="151">
        <v>43457</v>
      </c>
      <c r="C452" s="136" t="s">
        <v>10</v>
      </c>
      <c r="D452" s="136" t="s">
        <v>10</v>
      </c>
      <c r="E452" s="137" t="s">
        <v>2154</v>
      </c>
      <c r="F452" s="167" t="s">
        <v>3417</v>
      </c>
      <c r="G452" s="137" t="s">
        <v>2155</v>
      </c>
      <c r="J452" s="84" t="s">
        <v>471</v>
      </c>
      <c r="K452" s="84" t="s">
        <v>449</v>
      </c>
      <c r="L452" s="84" t="str">
        <f>VLOOKUP(K452,[3]Sheet2!A$1:B$65536,2,FALSE)</f>
        <v>偏差</v>
      </c>
      <c r="N452" s="165" t="s">
        <v>1075</v>
      </c>
      <c r="Q452" t="str">
        <f>VLOOKUP(N452,人员!A:D,4,FALSE)</f>
        <v>A3</v>
      </c>
      <c r="R452" t="e">
        <f>VLOOKUP(O452,人员!A:D,4,FALSE)</f>
        <v>#N/A</v>
      </c>
      <c r="S452" t="e">
        <f>VLOOKUP(P452,人员!A:D,4,FALSE)</f>
        <v>#N/A</v>
      </c>
      <c r="T452" s="84" t="str">
        <f>VLOOKUP(N452,人员!A:D,2,FALSE)</f>
        <v>机一</v>
      </c>
      <c r="U452" s="84" t="e">
        <f>VLOOKUP(O452,人员!A:D,2,FALSE)</f>
        <v>#N/A</v>
      </c>
      <c r="V452" s="84" t="e">
        <f>VLOOKUP(P452,人员!A:D,2,FALSE)</f>
        <v>#N/A</v>
      </c>
    </row>
    <row r="453" spans="1:22" s="84" customFormat="1" ht="62.4">
      <c r="A453" s="147">
        <v>453</v>
      </c>
      <c r="B453" s="151">
        <v>43457</v>
      </c>
      <c r="C453" s="136" t="s">
        <v>10</v>
      </c>
      <c r="D453" s="136" t="s">
        <v>10</v>
      </c>
      <c r="E453" s="137" t="s">
        <v>2156</v>
      </c>
      <c r="F453" s="167" t="s">
        <v>3416</v>
      </c>
      <c r="G453" s="137" t="s">
        <v>2157</v>
      </c>
      <c r="J453" s="84" t="s">
        <v>676</v>
      </c>
      <c r="K453" s="84" t="s">
        <v>677</v>
      </c>
      <c r="L453" s="84" t="str">
        <f>VLOOKUP(K453,[3]Sheet2!A$1:B$65536,2,FALSE)</f>
        <v>偏差</v>
      </c>
      <c r="N453" s="165" t="s">
        <v>1498</v>
      </c>
      <c r="Q453" t="e">
        <f>VLOOKUP(N453,人员!A:D,4,FALSE)</f>
        <v>#N/A</v>
      </c>
      <c r="R453" t="e">
        <f>VLOOKUP(O453,人员!A:D,4,FALSE)</f>
        <v>#N/A</v>
      </c>
      <c r="S453" t="e">
        <f>VLOOKUP(P453,人员!A:D,4,FALSE)</f>
        <v>#N/A</v>
      </c>
      <c r="T453" s="84" t="e">
        <f>VLOOKUP(N453,人员!A:D,2,FALSE)</f>
        <v>#N/A</v>
      </c>
      <c r="U453" s="84" t="e">
        <f>VLOOKUP(O453,人员!A:D,2,FALSE)</f>
        <v>#N/A</v>
      </c>
      <c r="V453" s="84" t="e">
        <f>VLOOKUP(P453,人员!A:D,2,FALSE)</f>
        <v>#N/A</v>
      </c>
    </row>
    <row r="454" spans="1:22" s="84" customFormat="1" ht="93.6">
      <c r="A454" s="147">
        <v>454</v>
      </c>
      <c r="B454" s="151">
        <v>43457</v>
      </c>
      <c r="C454" s="136" t="s">
        <v>10</v>
      </c>
      <c r="D454" s="136" t="s">
        <v>10</v>
      </c>
      <c r="E454" s="137" t="s">
        <v>2158</v>
      </c>
      <c r="F454" s="167" t="s">
        <v>3415</v>
      </c>
      <c r="G454" s="137" t="s">
        <v>2159</v>
      </c>
      <c r="J454" s="84" t="s">
        <v>676</v>
      </c>
      <c r="K454" s="84" t="s">
        <v>684</v>
      </c>
      <c r="L454" s="84" t="str">
        <f>VLOOKUP(K454,[3]Sheet2!A$1:B$65536,2,FALSE)</f>
        <v>规范</v>
      </c>
      <c r="N454" s="165" t="s">
        <v>1499</v>
      </c>
      <c r="Q454" t="str">
        <f>VLOOKUP(N454,人员!A:D,4,FALSE)</f>
        <v>A3</v>
      </c>
      <c r="R454" t="e">
        <f>VLOOKUP(O454,人员!A:D,4,FALSE)</f>
        <v>#N/A</v>
      </c>
      <c r="S454" t="e">
        <f>VLOOKUP(P454,人员!A:D,4,FALSE)</f>
        <v>#N/A</v>
      </c>
      <c r="T454" s="84" t="str">
        <f>VLOOKUP(N454,人员!A:D,2,FALSE)</f>
        <v>机一</v>
      </c>
      <c r="U454" s="84" t="e">
        <f>VLOOKUP(O454,人员!A:D,2,FALSE)</f>
        <v>#N/A</v>
      </c>
      <c r="V454" s="84" t="e">
        <f>VLOOKUP(P454,人员!A:D,2,FALSE)</f>
        <v>#N/A</v>
      </c>
    </row>
    <row r="455" spans="1:22" s="84" customFormat="1" ht="78">
      <c r="A455" s="147">
        <v>455</v>
      </c>
      <c r="B455" s="151">
        <v>43457</v>
      </c>
      <c r="C455" s="136" t="s">
        <v>10</v>
      </c>
      <c r="D455" s="136" t="s">
        <v>10</v>
      </c>
      <c r="E455" s="137" t="s">
        <v>2160</v>
      </c>
      <c r="F455" s="167" t="s">
        <v>3414</v>
      </c>
      <c r="G455" s="137" t="s">
        <v>2161</v>
      </c>
      <c r="J455" s="84" t="s">
        <v>477</v>
      </c>
      <c r="K455" s="84" t="s">
        <v>965</v>
      </c>
      <c r="L455" s="84" t="str">
        <f>VLOOKUP(K455,[3]Sheet2!A$1:B$65536,2,FALSE)</f>
        <v>规范</v>
      </c>
      <c r="N455" s="165" t="s">
        <v>1502</v>
      </c>
      <c r="Q455" t="str">
        <f>VLOOKUP(N455,人员!A:D,4,FALSE)</f>
        <v>A4</v>
      </c>
      <c r="R455" t="e">
        <f>VLOOKUP(O455,人员!A:D,4,FALSE)</f>
        <v>#N/A</v>
      </c>
      <c r="S455" t="e">
        <f>VLOOKUP(P455,人员!A:D,4,FALSE)</f>
        <v>#N/A</v>
      </c>
      <c r="T455" s="84" t="str">
        <f>VLOOKUP(N455,人员!A:D,2,FALSE)</f>
        <v>机一</v>
      </c>
      <c r="U455" s="84" t="e">
        <f>VLOOKUP(O455,人员!A:D,2,FALSE)</f>
        <v>#N/A</v>
      </c>
      <c r="V455" s="84" t="e">
        <f>VLOOKUP(P455,人员!A:D,2,FALSE)</f>
        <v>#N/A</v>
      </c>
    </row>
    <row r="456" spans="1:22" s="84" customFormat="1" ht="93.6">
      <c r="A456" s="147">
        <v>456</v>
      </c>
      <c r="B456" s="151">
        <v>43457</v>
      </c>
      <c r="C456" s="136" t="s">
        <v>10</v>
      </c>
      <c r="D456" s="136" t="s">
        <v>10</v>
      </c>
      <c r="E456" s="137" t="s">
        <v>2162</v>
      </c>
      <c r="F456" s="167" t="s">
        <v>3413</v>
      </c>
      <c r="G456" s="137" t="s">
        <v>2163</v>
      </c>
      <c r="J456" s="84" t="s">
        <v>459</v>
      </c>
      <c r="K456" s="84" t="s">
        <v>460</v>
      </c>
      <c r="L456" s="84" t="str">
        <f>VLOOKUP(K456,[3]Sheet2!A$1:B$65536,2,FALSE)</f>
        <v>偏差</v>
      </c>
      <c r="N456" s="165" t="s">
        <v>3081</v>
      </c>
      <c r="Q456" t="str">
        <f>VLOOKUP(N456,人员!A:D,4,FALSE)</f>
        <v>A1</v>
      </c>
      <c r="R456" t="e">
        <f>VLOOKUP(O456,人员!A:D,4,FALSE)</f>
        <v>#N/A</v>
      </c>
      <c r="S456" t="e">
        <f>VLOOKUP(P456,人员!A:D,4,FALSE)</f>
        <v>#N/A</v>
      </c>
      <c r="T456" s="84" t="str">
        <f>VLOOKUP(N456,人员!A:D,2,FALSE)</f>
        <v>机一</v>
      </c>
      <c r="U456" s="84" t="e">
        <f>VLOOKUP(O456,人员!A:D,2,FALSE)</f>
        <v>#N/A</v>
      </c>
      <c r="V456" s="84" t="e">
        <f>VLOOKUP(P456,人员!A:D,2,FALSE)</f>
        <v>#N/A</v>
      </c>
    </row>
    <row r="457" spans="1:22" s="84" customFormat="1" ht="140.4">
      <c r="A457" s="147">
        <v>457</v>
      </c>
      <c r="B457" s="151">
        <v>43457</v>
      </c>
      <c r="C457" s="136" t="s">
        <v>10</v>
      </c>
      <c r="D457" s="136" t="s">
        <v>10</v>
      </c>
      <c r="E457" s="137" t="s">
        <v>2164</v>
      </c>
      <c r="F457" s="167" t="s">
        <v>3412</v>
      </c>
      <c r="G457" s="137" t="s">
        <v>2165</v>
      </c>
      <c r="J457" s="84" t="s">
        <v>513</v>
      </c>
      <c r="K457" s="84" t="s">
        <v>2166</v>
      </c>
      <c r="L457" s="84" t="str">
        <f>VLOOKUP(K457,[3]Sheet2!A$1:B$65536,2,FALSE)</f>
        <v>偏差</v>
      </c>
      <c r="N457" s="165" t="s">
        <v>1485</v>
      </c>
      <c r="Q457" t="str">
        <f>VLOOKUP(N457,人员!A:D,4,FALSE)</f>
        <v>A5</v>
      </c>
      <c r="R457" t="e">
        <f>VLOOKUP(O457,人员!A:D,4,FALSE)</f>
        <v>#N/A</v>
      </c>
      <c r="S457" t="e">
        <f>VLOOKUP(P457,人员!A:D,4,FALSE)</f>
        <v>#N/A</v>
      </c>
      <c r="T457" s="84" t="str">
        <f>VLOOKUP(N457,人员!A:D,2,FALSE)</f>
        <v>机二</v>
      </c>
      <c r="U457" s="84" t="e">
        <f>VLOOKUP(O457,人员!A:D,2,FALSE)</f>
        <v>#N/A</v>
      </c>
      <c r="V457" s="84" t="e">
        <f>VLOOKUP(P457,人员!A:D,2,FALSE)</f>
        <v>#N/A</v>
      </c>
    </row>
    <row r="458" spans="1:22" s="84" customFormat="1" ht="78">
      <c r="A458" s="147">
        <v>458</v>
      </c>
      <c r="B458" s="151">
        <v>43457</v>
      </c>
      <c r="C458" s="136" t="s">
        <v>10</v>
      </c>
      <c r="D458" s="136" t="s">
        <v>10</v>
      </c>
      <c r="E458" s="137" t="s">
        <v>2167</v>
      </c>
      <c r="F458" s="167" t="s">
        <v>3411</v>
      </c>
      <c r="G458" s="137" t="s">
        <v>2168</v>
      </c>
      <c r="J458" s="84" t="s">
        <v>513</v>
      </c>
      <c r="K458" s="84" t="s">
        <v>2166</v>
      </c>
      <c r="L458" s="84" t="str">
        <f>VLOOKUP(K458,[3]Sheet2!A$1:B$65536,2,FALSE)</f>
        <v>偏差</v>
      </c>
      <c r="N458" s="165" t="s">
        <v>1497</v>
      </c>
      <c r="Q458" t="str">
        <f>VLOOKUP(N458,人员!A:D,4,FALSE)</f>
        <v>A2</v>
      </c>
      <c r="R458" t="e">
        <f>VLOOKUP(O458,人员!A:D,4,FALSE)</f>
        <v>#N/A</v>
      </c>
      <c r="S458" t="e">
        <f>VLOOKUP(P458,人员!A:D,4,FALSE)</f>
        <v>#N/A</v>
      </c>
      <c r="T458" s="84" t="str">
        <f>VLOOKUP(N458,人员!A:D,2,FALSE)</f>
        <v>机一</v>
      </c>
      <c r="U458" s="84" t="e">
        <f>VLOOKUP(O458,人员!A:D,2,FALSE)</f>
        <v>#N/A</v>
      </c>
      <c r="V458" s="84" t="e">
        <f>VLOOKUP(P458,人员!A:D,2,FALSE)</f>
        <v>#N/A</v>
      </c>
    </row>
    <row r="459" spans="1:22" s="84" customFormat="1" ht="109.2">
      <c r="A459" s="147">
        <v>459</v>
      </c>
      <c r="B459" s="151">
        <v>43457</v>
      </c>
      <c r="C459" s="136" t="s">
        <v>10</v>
      </c>
      <c r="D459" s="136" t="s">
        <v>10</v>
      </c>
      <c r="E459" s="137" t="s">
        <v>2169</v>
      </c>
      <c r="F459" s="167" t="s">
        <v>3410</v>
      </c>
      <c r="G459" s="137" t="s">
        <v>2170</v>
      </c>
      <c r="J459" s="84" t="s">
        <v>474</v>
      </c>
      <c r="K459" s="84" t="s">
        <v>2171</v>
      </c>
      <c r="L459" s="84" t="str">
        <f>VLOOKUP(K459,[3]Sheet2!A$1:B$65536,2,FALSE)</f>
        <v>规范</v>
      </c>
      <c r="N459" s="165" t="s">
        <v>1045</v>
      </c>
      <c r="Q459" t="str">
        <f>VLOOKUP(N459,人员!A:D,4,FALSE)</f>
        <v>A6</v>
      </c>
      <c r="R459" t="e">
        <f>VLOOKUP(O459,人员!A:D,4,FALSE)</f>
        <v>#N/A</v>
      </c>
      <c r="S459" t="e">
        <f>VLOOKUP(P459,人员!A:D,4,FALSE)</f>
        <v>#N/A</v>
      </c>
      <c r="T459" s="84" t="str">
        <f>VLOOKUP(N459,人员!A:D,2,FALSE)</f>
        <v>学员</v>
      </c>
      <c r="U459" s="84" t="e">
        <f>VLOOKUP(O459,人员!A:D,2,FALSE)</f>
        <v>#N/A</v>
      </c>
      <c r="V459" s="84" t="e">
        <f>VLOOKUP(P459,人员!A:D,2,FALSE)</f>
        <v>#N/A</v>
      </c>
    </row>
    <row r="460" spans="1:22" s="84" customFormat="1" ht="93.6">
      <c r="A460" s="147">
        <v>460</v>
      </c>
      <c r="B460" s="151">
        <v>43457</v>
      </c>
      <c r="C460" s="136" t="s">
        <v>10</v>
      </c>
      <c r="D460" s="136" t="s">
        <v>10</v>
      </c>
      <c r="E460" s="137" t="s">
        <v>2172</v>
      </c>
      <c r="F460" s="167" t="s">
        <v>3409</v>
      </c>
      <c r="G460" s="137" t="s">
        <v>2159</v>
      </c>
      <c r="J460" s="84" t="s">
        <v>676</v>
      </c>
      <c r="K460" s="84" t="s">
        <v>684</v>
      </c>
      <c r="L460" s="84" t="str">
        <f>VLOOKUP(K460,[3]Sheet2!A$1:B$65536,2,FALSE)</f>
        <v>规范</v>
      </c>
      <c r="N460" s="165" t="s">
        <v>1103</v>
      </c>
      <c r="Q460" t="str">
        <f>VLOOKUP(N460,人员!A:D,4,FALSE)</f>
        <v>A2</v>
      </c>
      <c r="R460" t="e">
        <f>VLOOKUP(O460,人员!A:D,4,FALSE)</f>
        <v>#N/A</v>
      </c>
      <c r="S460" t="e">
        <f>VLOOKUP(P460,人员!A:D,4,FALSE)</f>
        <v>#N/A</v>
      </c>
      <c r="T460" s="84" t="str">
        <f>VLOOKUP(N460,人员!A:D,2,FALSE)</f>
        <v>机三</v>
      </c>
      <c r="U460" s="84" t="e">
        <f>VLOOKUP(O460,人员!A:D,2,FALSE)</f>
        <v>#N/A</v>
      </c>
      <c r="V460" s="84" t="e">
        <f>VLOOKUP(P460,人员!A:D,2,FALSE)</f>
        <v>#N/A</v>
      </c>
    </row>
    <row r="461" spans="1:22" s="84" customFormat="1" ht="46.8">
      <c r="A461" s="147">
        <v>461</v>
      </c>
      <c r="B461" s="151">
        <v>43457</v>
      </c>
      <c r="C461" s="136" t="s">
        <v>10</v>
      </c>
      <c r="D461" s="136" t="s">
        <v>10</v>
      </c>
      <c r="E461" s="137" t="s">
        <v>2173</v>
      </c>
      <c r="F461" s="137" t="s">
        <v>2174</v>
      </c>
      <c r="G461" s="137" t="s">
        <v>2175</v>
      </c>
      <c r="J461" s="84" t="s">
        <v>524</v>
      </c>
      <c r="L461" s="84" t="e">
        <f>VLOOKUP(K461,[3]Sheet2!A$1:B$65536,2,FALSE)</f>
        <v>#N/A</v>
      </c>
      <c r="N461" s="84" t="s">
        <v>3171</v>
      </c>
      <c r="Q461" t="e">
        <f>VLOOKUP(N461,人员!A:D,4,FALSE)</f>
        <v>#N/A</v>
      </c>
      <c r="R461" t="e">
        <f>VLOOKUP(O461,人员!A:D,4,FALSE)</f>
        <v>#N/A</v>
      </c>
      <c r="S461" t="e">
        <f>VLOOKUP(P461,人员!A:D,4,FALSE)</f>
        <v>#N/A</v>
      </c>
      <c r="T461" s="84" t="e">
        <f>VLOOKUP(N461,人员!A:D,2,FALSE)</f>
        <v>#N/A</v>
      </c>
      <c r="U461" s="84" t="e">
        <f>VLOOKUP(O461,人员!A:D,2,FALSE)</f>
        <v>#N/A</v>
      </c>
      <c r="V461" s="84" t="e">
        <f>VLOOKUP(P461,人员!A:D,2,FALSE)</f>
        <v>#N/A</v>
      </c>
    </row>
    <row r="462" spans="1:22" s="84" customFormat="1" ht="109.2">
      <c r="A462" s="147">
        <v>462</v>
      </c>
      <c r="B462" s="151">
        <v>43457</v>
      </c>
      <c r="C462" s="136" t="s">
        <v>10</v>
      </c>
      <c r="D462" s="136" t="s">
        <v>10</v>
      </c>
      <c r="E462" s="137" t="s">
        <v>2176</v>
      </c>
      <c r="F462" s="167" t="s">
        <v>3408</v>
      </c>
      <c r="G462" s="137" t="s">
        <v>2177</v>
      </c>
      <c r="J462" s="84" t="s">
        <v>459</v>
      </c>
      <c r="K462" s="84" t="s">
        <v>972</v>
      </c>
      <c r="L462" s="84" t="str">
        <f>VLOOKUP(K462,[3]Sheet2!A$1:B$65536,2,FALSE)</f>
        <v>偏差</v>
      </c>
      <c r="N462" s="165" t="s">
        <v>1459</v>
      </c>
      <c r="Q462" t="str">
        <f>VLOOKUP(N462,人员!A:D,4,FALSE)</f>
        <v>A5</v>
      </c>
      <c r="R462" t="e">
        <f>VLOOKUP(O462,人员!A:D,4,FALSE)</f>
        <v>#N/A</v>
      </c>
      <c r="S462" t="e">
        <f>VLOOKUP(P462,人员!A:D,4,FALSE)</f>
        <v>#N/A</v>
      </c>
      <c r="T462" s="84" t="str">
        <f>VLOOKUP(N462,人员!A:D,2,FALSE)</f>
        <v>机械师</v>
      </c>
      <c r="U462" s="84" t="e">
        <f>VLOOKUP(O462,人员!A:D,2,FALSE)</f>
        <v>#N/A</v>
      </c>
      <c r="V462" s="84" t="e">
        <f>VLOOKUP(P462,人员!A:D,2,FALSE)</f>
        <v>#N/A</v>
      </c>
    </row>
    <row r="463" spans="1:22" s="84" customFormat="1" ht="93.6">
      <c r="A463" s="147">
        <v>463</v>
      </c>
      <c r="B463" s="151">
        <v>43457</v>
      </c>
      <c r="C463" s="136" t="s">
        <v>10</v>
      </c>
      <c r="D463" s="136" t="s">
        <v>10</v>
      </c>
      <c r="E463" s="137" t="s">
        <v>2178</v>
      </c>
      <c r="F463" s="167" t="s">
        <v>3407</v>
      </c>
      <c r="G463" s="137" t="s">
        <v>2179</v>
      </c>
      <c r="J463" s="84" t="s">
        <v>524</v>
      </c>
      <c r="L463" s="84" t="e">
        <f>VLOOKUP(K463,[3]Sheet2!A$1:B$65536,2,FALSE)</f>
        <v>#N/A</v>
      </c>
      <c r="N463" s="84" t="s">
        <v>3171</v>
      </c>
      <c r="Q463" t="e">
        <f>VLOOKUP(N463,人员!A:D,4,FALSE)</f>
        <v>#N/A</v>
      </c>
      <c r="R463" t="e">
        <f>VLOOKUP(O463,人员!A:D,4,FALSE)</f>
        <v>#N/A</v>
      </c>
      <c r="S463" t="e">
        <f>VLOOKUP(P463,人员!A:D,4,FALSE)</f>
        <v>#N/A</v>
      </c>
      <c r="T463" s="84" t="e">
        <f>VLOOKUP(N463,人员!A:D,2,FALSE)</f>
        <v>#N/A</v>
      </c>
      <c r="U463" s="84" t="e">
        <f>VLOOKUP(O463,人员!A:D,2,FALSE)</f>
        <v>#N/A</v>
      </c>
      <c r="V463" s="84" t="e">
        <f>VLOOKUP(P463,人员!A:D,2,FALSE)</f>
        <v>#N/A</v>
      </c>
    </row>
    <row r="464" spans="1:22" s="84" customFormat="1" ht="109.2">
      <c r="A464" s="147">
        <v>464</v>
      </c>
      <c r="B464" s="151">
        <v>43457</v>
      </c>
      <c r="C464" s="136" t="s">
        <v>10</v>
      </c>
      <c r="D464" s="136" t="s">
        <v>10</v>
      </c>
      <c r="E464" s="137" t="s">
        <v>2180</v>
      </c>
      <c r="F464" s="167" t="s">
        <v>3406</v>
      </c>
      <c r="G464" s="137" t="s">
        <v>2181</v>
      </c>
      <c r="J464" s="84" t="s">
        <v>522</v>
      </c>
      <c r="K464" s="84" t="s">
        <v>523</v>
      </c>
      <c r="L464" s="84" t="str">
        <f>VLOOKUP(K464,[3]Sheet2!A$1:B$65536,2,FALSE)</f>
        <v>规范</v>
      </c>
      <c r="N464" s="165" t="s">
        <v>1063</v>
      </c>
      <c r="Q464" t="str">
        <f>VLOOKUP(N464,人员!A:D,4,FALSE)</f>
        <v>A3</v>
      </c>
      <c r="R464" t="e">
        <f>VLOOKUP(O464,人员!A:D,4,FALSE)</f>
        <v>#N/A</v>
      </c>
      <c r="S464" t="e">
        <f>VLOOKUP(P464,人员!A:D,4,FALSE)</f>
        <v>#N/A</v>
      </c>
      <c r="T464" s="84" t="str">
        <f>VLOOKUP(N464,人员!A:D,2,FALSE)</f>
        <v>机三</v>
      </c>
      <c r="U464" s="84" t="e">
        <f>VLOOKUP(O464,人员!A:D,2,FALSE)</f>
        <v>#N/A</v>
      </c>
      <c r="V464" s="84" t="e">
        <f>VLOOKUP(P464,人员!A:D,2,FALSE)</f>
        <v>#N/A</v>
      </c>
    </row>
    <row r="465" spans="1:22" s="84" customFormat="1" ht="93.6">
      <c r="A465" s="147">
        <v>465</v>
      </c>
      <c r="B465" s="151">
        <v>43457</v>
      </c>
      <c r="C465" s="136" t="s">
        <v>10</v>
      </c>
      <c r="D465" s="136" t="s">
        <v>10</v>
      </c>
      <c r="E465" s="137" t="s">
        <v>2182</v>
      </c>
      <c r="F465" s="167" t="s">
        <v>3404</v>
      </c>
      <c r="G465" s="137" t="s">
        <v>2183</v>
      </c>
      <c r="J465" s="84" t="s">
        <v>518</v>
      </c>
      <c r="K465" s="84" t="s">
        <v>675</v>
      </c>
      <c r="L465" s="165" t="s">
        <v>3405</v>
      </c>
      <c r="N465" s="165" t="s">
        <v>3171</v>
      </c>
      <c r="Q465" t="e">
        <f>VLOOKUP(N465,人员!A:D,4,FALSE)</f>
        <v>#N/A</v>
      </c>
      <c r="R465" t="e">
        <f>VLOOKUP(O465,人员!A:D,4,FALSE)</f>
        <v>#N/A</v>
      </c>
      <c r="S465" t="e">
        <f>VLOOKUP(P465,人员!A:D,4,FALSE)</f>
        <v>#N/A</v>
      </c>
      <c r="T465" s="84" t="e">
        <f>VLOOKUP(N465,人员!A:D,2,FALSE)</f>
        <v>#N/A</v>
      </c>
      <c r="U465" s="84" t="e">
        <f>VLOOKUP(O465,人员!A:D,2,FALSE)</f>
        <v>#N/A</v>
      </c>
      <c r="V465" s="84" t="e">
        <f>VLOOKUP(P465,人员!A:D,2,FALSE)</f>
        <v>#N/A</v>
      </c>
    </row>
    <row r="466" spans="1:22" s="84" customFormat="1" ht="93.6">
      <c r="A466" s="147">
        <v>466</v>
      </c>
      <c r="B466" s="151">
        <v>43457</v>
      </c>
      <c r="C466" s="136" t="s">
        <v>10</v>
      </c>
      <c r="D466" s="136" t="s">
        <v>10</v>
      </c>
      <c r="E466" s="137" t="s">
        <v>2184</v>
      </c>
      <c r="F466" s="167" t="s">
        <v>3403</v>
      </c>
      <c r="G466" s="137" t="s">
        <v>2185</v>
      </c>
      <c r="J466" s="84" t="s">
        <v>505</v>
      </c>
      <c r="K466" s="84" t="s">
        <v>687</v>
      </c>
      <c r="L466" s="84" t="str">
        <f>VLOOKUP(K466,[3]Sheet2!A$1:B$65536,2,FALSE)</f>
        <v>偏差</v>
      </c>
      <c r="N466" s="165" t="s">
        <v>1497</v>
      </c>
      <c r="Q466" t="str">
        <f>VLOOKUP(N466,人员!A:D,4,FALSE)</f>
        <v>A2</v>
      </c>
      <c r="R466" t="e">
        <f>VLOOKUP(O466,人员!A:D,4,FALSE)</f>
        <v>#N/A</v>
      </c>
      <c r="S466" t="e">
        <f>VLOOKUP(P466,人员!A:D,4,FALSE)</f>
        <v>#N/A</v>
      </c>
      <c r="T466" s="84" t="str">
        <f>VLOOKUP(N466,人员!A:D,2,FALSE)</f>
        <v>机一</v>
      </c>
      <c r="U466" s="84" t="e">
        <f>VLOOKUP(O466,人员!A:D,2,FALSE)</f>
        <v>#N/A</v>
      </c>
      <c r="V466" s="84" t="e">
        <f>VLOOKUP(P466,人员!A:D,2,FALSE)</f>
        <v>#N/A</v>
      </c>
    </row>
    <row r="467" spans="1:22" s="84" customFormat="1" ht="124.8">
      <c r="A467" s="147">
        <v>467</v>
      </c>
      <c r="B467" s="151">
        <v>43457</v>
      </c>
      <c r="C467" s="136" t="s">
        <v>10</v>
      </c>
      <c r="D467" s="136" t="s">
        <v>10</v>
      </c>
      <c r="E467" s="137" t="s">
        <v>2186</v>
      </c>
      <c r="F467" s="167" t="s">
        <v>3402</v>
      </c>
      <c r="G467" s="137" t="s">
        <v>2187</v>
      </c>
      <c r="J467" s="84" t="s">
        <v>483</v>
      </c>
      <c r="K467" s="84" t="s">
        <v>688</v>
      </c>
      <c r="L467" s="84" t="str">
        <f>VLOOKUP(K467,[3]Sheet2!A$1:B$65536,2,FALSE)</f>
        <v>规范</v>
      </c>
      <c r="N467" s="165" t="s">
        <v>99</v>
      </c>
      <c r="Q467" t="str">
        <f>VLOOKUP(N467,人员!A:D,4,FALSE)</f>
        <v>A4</v>
      </c>
      <c r="R467" t="e">
        <f>VLOOKUP(O467,人员!A:D,4,FALSE)</f>
        <v>#N/A</v>
      </c>
      <c r="S467" t="e">
        <f>VLOOKUP(P467,人员!A:D,4,FALSE)</f>
        <v>#N/A</v>
      </c>
      <c r="T467" s="84" t="str">
        <f>VLOOKUP(N467,人员!A:D,2,FALSE)</f>
        <v>放行</v>
      </c>
      <c r="U467" s="84" t="e">
        <f>VLOOKUP(O467,人员!A:D,2,FALSE)</f>
        <v>#N/A</v>
      </c>
      <c r="V467" s="84" t="e">
        <f>VLOOKUP(P467,人员!A:D,2,FALSE)</f>
        <v>#N/A</v>
      </c>
    </row>
    <row r="468" spans="1:22" s="84" customFormat="1" ht="62.4">
      <c r="A468" s="147">
        <v>468</v>
      </c>
      <c r="B468" s="151">
        <v>43457</v>
      </c>
      <c r="C468" s="136" t="s">
        <v>10</v>
      </c>
      <c r="D468" s="136" t="s">
        <v>10</v>
      </c>
      <c r="E468" s="137" t="s">
        <v>2188</v>
      </c>
      <c r="F468" s="167" t="s">
        <v>3401</v>
      </c>
      <c r="G468" s="137" t="s">
        <v>2189</v>
      </c>
      <c r="J468" s="84" t="s">
        <v>470</v>
      </c>
      <c r="K468" s="84" t="s">
        <v>2190</v>
      </c>
      <c r="L468" s="84" t="str">
        <f>VLOOKUP(K468,[3]Sheet2!A$1:B$65536,2,FALSE)</f>
        <v>偏差</v>
      </c>
      <c r="N468" s="165" t="s">
        <v>1502</v>
      </c>
      <c r="Q468" t="str">
        <f>VLOOKUP(N468,人员!A:D,4,FALSE)</f>
        <v>A4</v>
      </c>
      <c r="R468" t="e">
        <f>VLOOKUP(O468,人员!A:D,4,FALSE)</f>
        <v>#N/A</v>
      </c>
      <c r="S468" t="e">
        <f>VLOOKUP(P468,人员!A:D,4,FALSE)</f>
        <v>#N/A</v>
      </c>
      <c r="T468" s="84" t="str">
        <f>VLOOKUP(N468,人员!A:D,2,FALSE)</f>
        <v>机一</v>
      </c>
      <c r="U468" s="84" t="e">
        <f>VLOOKUP(O468,人员!A:D,2,FALSE)</f>
        <v>#N/A</v>
      </c>
      <c r="V468" s="84" t="e">
        <f>VLOOKUP(P468,人员!A:D,2,FALSE)</f>
        <v>#N/A</v>
      </c>
    </row>
    <row r="469" spans="1:22" s="84" customFormat="1" ht="78">
      <c r="A469" s="147">
        <v>469</v>
      </c>
      <c r="B469" s="151">
        <v>43457</v>
      </c>
      <c r="C469" s="136" t="s">
        <v>10</v>
      </c>
      <c r="D469" s="136" t="s">
        <v>10</v>
      </c>
      <c r="E469" s="137" t="s">
        <v>2191</v>
      </c>
      <c r="F469" s="167" t="s">
        <v>3400</v>
      </c>
      <c r="G469" s="137" t="s">
        <v>2192</v>
      </c>
      <c r="J469" s="84" t="s">
        <v>471</v>
      </c>
      <c r="K469" s="84" t="s">
        <v>688</v>
      </c>
      <c r="L469" s="84" t="str">
        <f>VLOOKUP(K469,[3]Sheet2!A$1:B$65536,2,FALSE)</f>
        <v>规范</v>
      </c>
      <c r="N469" s="165" t="s">
        <v>1525</v>
      </c>
      <c r="Q469" t="str">
        <f>VLOOKUP(N469,人员!A:D,4,FALSE)</f>
        <v>A3</v>
      </c>
      <c r="R469" t="e">
        <f>VLOOKUP(O469,人员!A:D,4,FALSE)</f>
        <v>#N/A</v>
      </c>
      <c r="S469" t="e">
        <f>VLOOKUP(P469,人员!A:D,4,FALSE)</f>
        <v>#N/A</v>
      </c>
      <c r="T469" s="84" t="str">
        <f>VLOOKUP(N469,人员!A:D,2,FALSE)</f>
        <v>学员</v>
      </c>
      <c r="U469" s="84" t="e">
        <f>VLOOKUP(O469,人员!A:D,2,FALSE)</f>
        <v>#N/A</v>
      </c>
      <c r="V469" s="84" t="e">
        <f>VLOOKUP(P469,人员!A:D,2,FALSE)</f>
        <v>#N/A</v>
      </c>
    </row>
    <row r="470" spans="1:22" s="84" customFormat="1" ht="109.2">
      <c r="A470" s="147">
        <v>470</v>
      </c>
      <c r="B470" s="151">
        <v>43457</v>
      </c>
      <c r="C470" s="136" t="s">
        <v>10</v>
      </c>
      <c r="D470" s="136" t="s">
        <v>10</v>
      </c>
      <c r="E470" s="137" t="s">
        <v>2193</v>
      </c>
      <c r="F470" s="167" t="s">
        <v>3399</v>
      </c>
      <c r="G470" s="137" t="s">
        <v>2194</v>
      </c>
      <c r="J470" s="84" t="s">
        <v>521</v>
      </c>
      <c r="K470" s="84" t="s">
        <v>1718</v>
      </c>
      <c r="L470" s="84" t="str">
        <f>VLOOKUP(K470,[3]Sheet2!A$1:B$65536,2,FALSE)</f>
        <v>偏差</v>
      </c>
      <c r="N470" s="165" t="s">
        <v>1105</v>
      </c>
      <c r="Q470" t="str">
        <f>VLOOKUP(N470,人员!A:D,4,FALSE)</f>
        <v>A1</v>
      </c>
      <c r="R470" t="e">
        <f>VLOOKUP(O470,人员!A:D,4,FALSE)</f>
        <v>#N/A</v>
      </c>
      <c r="S470" t="e">
        <f>VLOOKUP(P470,人员!A:D,4,FALSE)</f>
        <v>#N/A</v>
      </c>
      <c r="T470" s="84" t="str">
        <f>VLOOKUP(N470,人员!A:D,2,FALSE)</f>
        <v>机三</v>
      </c>
      <c r="U470" s="84" t="e">
        <f>VLOOKUP(O470,人员!A:D,2,FALSE)</f>
        <v>#N/A</v>
      </c>
      <c r="V470" s="84" t="e">
        <f>VLOOKUP(P470,人员!A:D,2,FALSE)</f>
        <v>#N/A</v>
      </c>
    </row>
    <row r="471" spans="1:22" s="84" customFormat="1" ht="93.6">
      <c r="A471" s="147">
        <v>471</v>
      </c>
      <c r="B471" s="151">
        <v>43457</v>
      </c>
      <c r="C471" s="136" t="s">
        <v>10</v>
      </c>
      <c r="D471" s="136" t="s">
        <v>10</v>
      </c>
      <c r="E471" s="137" t="s">
        <v>2195</v>
      </c>
      <c r="F471" s="167" t="s">
        <v>3398</v>
      </c>
      <c r="G471" s="137" t="s">
        <v>2196</v>
      </c>
      <c r="J471" s="84" t="s">
        <v>495</v>
      </c>
      <c r="K471" s="84" t="s">
        <v>2197</v>
      </c>
      <c r="L471" s="84" t="str">
        <f>VLOOKUP(K471,[3]Sheet2!A$1:B$65536,2,FALSE)</f>
        <v>偏差</v>
      </c>
      <c r="N471" s="165" t="s">
        <v>3397</v>
      </c>
      <c r="Q471" t="str">
        <f>VLOOKUP(N471,人员!A:D,4,FALSE)</f>
        <v>A1</v>
      </c>
      <c r="R471" t="e">
        <f>VLOOKUP(O471,人员!A:D,4,FALSE)</f>
        <v>#N/A</v>
      </c>
      <c r="S471" t="e">
        <f>VLOOKUP(P471,人员!A:D,4,FALSE)</f>
        <v>#N/A</v>
      </c>
      <c r="T471" s="84" t="str">
        <f>VLOOKUP(N471,人员!A:D,2,FALSE)</f>
        <v>机三</v>
      </c>
      <c r="U471" s="84" t="e">
        <f>VLOOKUP(O471,人员!A:D,2,FALSE)</f>
        <v>#N/A</v>
      </c>
      <c r="V471" s="84" t="e">
        <f>VLOOKUP(P471,人员!A:D,2,FALSE)</f>
        <v>#N/A</v>
      </c>
    </row>
    <row r="472" spans="1:22" s="84" customFormat="1" ht="78">
      <c r="A472" s="147">
        <v>472</v>
      </c>
      <c r="B472" s="151">
        <v>43457</v>
      </c>
      <c r="C472" s="136" t="s">
        <v>10</v>
      </c>
      <c r="D472" s="136" t="s">
        <v>10</v>
      </c>
      <c r="E472" s="137" t="s">
        <v>2198</v>
      </c>
      <c r="F472" s="167" t="s">
        <v>3396</v>
      </c>
      <c r="G472" s="137" t="s">
        <v>2199</v>
      </c>
      <c r="J472" s="84" t="s">
        <v>676</v>
      </c>
      <c r="K472" s="84" t="s">
        <v>139</v>
      </c>
      <c r="L472" s="84" t="str">
        <f>VLOOKUP(K472,[3]Sheet2!A$1:B$65536,2,FALSE)</f>
        <v>偏差</v>
      </c>
      <c r="N472" s="165" t="s">
        <v>1103</v>
      </c>
      <c r="Q472" t="str">
        <f>VLOOKUP(N472,人员!A:D,4,FALSE)</f>
        <v>A2</v>
      </c>
      <c r="R472" t="e">
        <f>VLOOKUP(O472,人员!A:D,4,FALSE)</f>
        <v>#N/A</v>
      </c>
      <c r="S472" t="e">
        <f>VLOOKUP(P472,人员!A:D,4,FALSE)</f>
        <v>#N/A</v>
      </c>
      <c r="T472" s="84" t="str">
        <f>VLOOKUP(N472,人员!A:D,2,FALSE)</f>
        <v>机三</v>
      </c>
      <c r="U472" s="84" t="e">
        <f>VLOOKUP(O472,人员!A:D,2,FALSE)</f>
        <v>#N/A</v>
      </c>
      <c r="V472" s="84" t="e">
        <f>VLOOKUP(P472,人员!A:D,2,FALSE)</f>
        <v>#N/A</v>
      </c>
    </row>
    <row r="473" spans="1:22" s="84" customFormat="1" ht="158.4" customHeight="1">
      <c r="A473" s="147">
        <v>473</v>
      </c>
      <c r="B473" s="151">
        <v>43457</v>
      </c>
      <c r="C473" s="136" t="s">
        <v>10</v>
      </c>
      <c r="D473" s="136" t="s">
        <v>10</v>
      </c>
      <c r="E473" s="137" t="s">
        <v>2200</v>
      </c>
      <c r="F473" s="167" t="s">
        <v>3395</v>
      </c>
      <c r="G473" s="137" t="s">
        <v>2201</v>
      </c>
      <c r="J473" s="84" t="s">
        <v>459</v>
      </c>
      <c r="K473" s="84" t="s">
        <v>682</v>
      </c>
      <c r="L473" s="84" t="str">
        <f>VLOOKUP(K473,[3]Sheet2!A$1:B$65536,2,FALSE)</f>
        <v>偏差</v>
      </c>
      <c r="N473" s="165" t="s">
        <v>3079</v>
      </c>
      <c r="Q473" t="str">
        <f>VLOOKUP(N473,人员!A:D,4,FALSE)</f>
        <v>A1</v>
      </c>
      <c r="R473" t="e">
        <f>VLOOKUP(O473,人员!A:D,4,FALSE)</f>
        <v>#N/A</v>
      </c>
      <c r="S473" t="e">
        <f>VLOOKUP(P473,人员!A:D,4,FALSE)</f>
        <v>#N/A</v>
      </c>
      <c r="T473" s="84" t="str">
        <f>VLOOKUP(N473,人员!A:D,2,FALSE)</f>
        <v>机三</v>
      </c>
      <c r="U473" s="84" t="e">
        <f>VLOOKUP(O473,人员!A:D,2,FALSE)</f>
        <v>#N/A</v>
      </c>
      <c r="V473" s="84" t="e">
        <f>VLOOKUP(P473,人员!A:D,2,FALSE)</f>
        <v>#N/A</v>
      </c>
    </row>
    <row r="474" spans="1:22" s="84" customFormat="1" ht="109.2">
      <c r="A474" s="147">
        <v>474</v>
      </c>
      <c r="B474" s="151">
        <v>43457</v>
      </c>
      <c r="C474" s="136" t="s">
        <v>10</v>
      </c>
      <c r="D474" s="136" t="s">
        <v>10</v>
      </c>
      <c r="E474" s="137" t="s">
        <v>2202</v>
      </c>
      <c r="F474" s="167" t="s">
        <v>3393</v>
      </c>
      <c r="G474" s="137" t="s">
        <v>2203</v>
      </c>
      <c r="J474" s="84" t="s">
        <v>671</v>
      </c>
      <c r="K474" s="84" t="s">
        <v>1890</v>
      </c>
      <c r="L474" s="84" t="str">
        <f>VLOOKUP(K474,[3]Sheet2!A$1:B$65536,2,FALSE)</f>
        <v>规范</v>
      </c>
      <c r="N474" s="165" t="s">
        <v>3394</v>
      </c>
      <c r="Q474" t="e">
        <f>VLOOKUP(N474,人员!A:D,4,FALSE)</f>
        <v>#N/A</v>
      </c>
      <c r="R474" t="e">
        <f>VLOOKUP(O474,人员!A:D,4,FALSE)</f>
        <v>#N/A</v>
      </c>
      <c r="S474" t="e">
        <f>VLOOKUP(P474,人员!A:D,4,FALSE)</f>
        <v>#N/A</v>
      </c>
      <c r="T474" s="84" t="e">
        <f>VLOOKUP(N474,人员!A:D,2,FALSE)</f>
        <v>#N/A</v>
      </c>
      <c r="U474" s="84" t="e">
        <f>VLOOKUP(O474,人员!A:D,2,FALSE)</f>
        <v>#N/A</v>
      </c>
      <c r="V474" s="84" t="e">
        <f>VLOOKUP(P474,人员!A:D,2,FALSE)</f>
        <v>#N/A</v>
      </c>
    </row>
    <row r="475" spans="1:22" s="84" customFormat="1" ht="78">
      <c r="A475" s="147">
        <v>475</v>
      </c>
      <c r="B475" s="151">
        <v>43457</v>
      </c>
      <c r="C475" s="136" t="s">
        <v>10</v>
      </c>
      <c r="D475" s="136" t="s">
        <v>10</v>
      </c>
      <c r="E475" s="137" t="s">
        <v>2204</v>
      </c>
      <c r="F475" s="167" t="s">
        <v>3392</v>
      </c>
      <c r="G475" s="137" t="s">
        <v>2205</v>
      </c>
      <c r="J475" s="84" t="s">
        <v>459</v>
      </c>
      <c r="K475" s="84" t="s">
        <v>460</v>
      </c>
      <c r="L475" s="84" t="str">
        <f>VLOOKUP(K475,[3]Sheet2!A$1:B$65536,2,FALSE)</f>
        <v>偏差</v>
      </c>
      <c r="N475" s="165" t="s">
        <v>914</v>
      </c>
      <c r="Q475" t="str">
        <f>VLOOKUP(N475,人员!A:D,4,FALSE)</f>
        <v>A5</v>
      </c>
      <c r="R475" t="e">
        <f>VLOOKUP(O475,人员!A:D,4,FALSE)</f>
        <v>#N/A</v>
      </c>
      <c r="S475" t="e">
        <f>VLOOKUP(P475,人员!A:D,4,FALSE)</f>
        <v>#N/A</v>
      </c>
      <c r="T475" s="84" t="str">
        <f>VLOOKUP(N475,人员!A:D,2,FALSE)</f>
        <v>放行</v>
      </c>
      <c r="U475" s="84" t="e">
        <f>VLOOKUP(O475,人员!A:D,2,FALSE)</f>
        <v>#N/A</v>
      </c>
      <c r="V475" s="84" t="e">
        <f>VLOOKUP(P475,人员!A:D,2,FALSE)</f>
        <v>#N/A</v>
      </c>
    </row>
    <row r="476" spans="1:22" s="84" customFormat="1" ht="46.8">
      <c r="A476" s="147">
        <v>476</v>
      </c>
      <c r="B476" s="151">
        <v>43457</v>
      </c>
      <c r="C476" s="136" t="s">
        <v>58</v>
      </c>
      <c r="D476" s="136" t="s">
        <v>58</v>
      </c>
      <c r="E476" s="137" t="s">
        <v>2206</v>
      </c>
      <c r="F476" s="167" t="s">
        <v>3391</v>
      </c>
      <c r="G476" s="137" t="s">
        <v>2207</v>
      </c>
      <c r="J476" s="84" t="s">
        <v>471</v>
      </c>
      <c r="K476" s="84" t="s">
        <v>449</v>
      </c>
      <c r="L476" s="84" t="str">
        <f>VLOOKUP(K476,[3]Sheet2!A$1:B$65536,2,FALSE)</f>
        <v>偏差</v>
      </c>
      <c r="N476" s="165" t="s">
        <v>1290</v>
      </c>
      <c r="Q476" t="str">
        <f>VLOOKUP(N476,人员!A:D,4,FALSE)</f>
        <v>C3</v>
      </c>
      <c r="R476" t="e">
        <f>VLOOKUP(O476,人员!A:D,4,FALSE)</f>
        <v>#N/A</v>
      </c>
      <c r="S476" t="e">
        <f>VLOOKUP(P476,人员!A:D,4,FALSE)</f>
        <v>#N/A</v>
      </c>
      <c r="T476" s="84" t="str">
        <f>VLOOKUP(N476,人员!A:D,2,FALSE)</f>
        <v>机一</v>
      </c>
      <c r="U476" s="84" t="e">
        <f>VLOOKUP(O476,人员!A:D,2,FALSE)</f>
        <v>#N/A</v>
      </c>
      <c r="V476" s="84" t="e">
        <f>VLOOKUP(P476,人员!A:D,2,FALSE)</f>
        <v>#N/A</v>
      </c>
    </row>
    <row r="477" spans="1:22" s="84" customFormat="1" ht="37.200000000000003" customHeight="1">
      <c r="A477" s="147">
        <v>477</v>
      </c>
      <c r="B477" s="151">
        <v>43457</v>
      </c>
      <c r="C477" s="136" t="s">
        <v>58</v>
      </c>
      <c r="D477" s="136" t="s">
        <v>58</v>
      </c>
      <c r="E477" s="137" t="s">
        <v>2208</v>
      </c>
      <c r="F477" s="167" t="s">
        <v>3390</v>
      </c>
      <c r="G477" s="137" t="s">
        <v>199</v>
      </c>
      <c r="J477" s="84" t="s">
        <v>513</v>
      </c>
      <c r="K477" s="84" t="s">
        <v>681</v>
      </c>
      <c r="L477" s="84" t="str">
        <f>VLOOKUP(K477,[3]Sheet2!A$1:B$65536,2,FALSE)</f>
        <v>偏差</v>
      </c>
      <c r="N477" s="165" t="s">
        <v>1216</v>
      </c>
      <c r="Q477" t="str">
        <f>VLOOKUP(N477,人员!A:D,4,FALSE)</f>
        <v>C2</v>
      </c>
      <c r="R477" t="e">
        <f>VLOOKUP(O477,人员!A:D,4,FALSE)</f>
        <v>#N/A</v>
      </c>
      <c r="S477" t="e">
        <f>VLOOKUP(P477,人员!A:D,4,FALSE)</f>
        <v>#N/A</v>
      </c>
      <c r="T477" s="84" t="str">
        <f>VLOOKUP(N477,人员!A:D,2,FALSE)</f>
        <v>机一</v>
      </c>
      <c r="U477" s="84" t="e">
        <f>VLOOKUP(O477,人员!A:D,2,FALSE)</f>
        <v>#N/A</v>
      </c>
      <c r="V477" s="84" t="e">
        <f>VLOOKUP(P477,人员!A:D,2,FALSE)</f>
        <v>#N/A</v>
      </c>
    </row>
    <row r="478" spans="1:22" s="84" customFormat="1" ht="46.8">
      <c r="A478" s="147">
        <v>478</v>
      </c>
      <c r="B478" s="151">
        <v>43457</v>
      </c>
      <c r="C478" s="136" t="s">
        <v>58</v>
      </c>
      <c r="D478" s="136" t="s">
        <v>58</v>
      </c>
      <c r="E478" s="137" t="s">
        <v>2209</v>
      </c>
      <c r="F478" s="167" t="s">
        <v>3389</v>
      </c>
      <c r="G478" s="137" t="s">
        <v>123</v>
      </c>
      <c r="J478" s="84" t="s">
        <v>463</v>
      </c>
      <c r="K478" s="84" t="s">
        <v>703</v>
      </c>
      <c r="L478" s="84" t="str">
        <f>VLOOKUP(K478,[3]Sheet2!A$1:B$65536,2,FALSE)</f>
        <v>偏差</v>
      </c>
      <c r="N478" s="165" t="s">
        <v>809</v>
      </c>
      <c r="Q478" t="str">
        <f>VLOOKUP(N478,人员!A:D,4,FALSE)</f>
        <v>C4</v>
      </c>
      <c r="R478" t="e">
        <f>VLOOKUP(O478,人员!A:D,4,FALSE)</f>
        <v>#N/A</v>
      </c>
      <c r="S478" t="e">
        <f>VLOOKUP(P478,人员!A:D,4,FALSE)</f>
        <v>#N/A</v>
      </c>
      <c r="T478" s="84" t="str">
        <f>VLOOKUP(N478,人员!A:D,2,FALSE)</f>
        <v>机械师</v>
      </c>
      <c r="U478" s="84" t="e">
        <f>VLOOKUP(O478,人员!A:D,2,FALSE)</f>
        <v>#N/A</v>
      </c>
      <c r="V478" s="84" t="e">
        <f>VLOOKUP(P478,人员!A:D,2,FALSE)</f>
        <v>#N/A</v>
      </c>
    </row>
    <row r="479" spans="1:22" s="84" customFormat="1" ht="62.4">
      <c r="A479" s="147">
        <v>479</v>
      </c>
      <c r="B479" s="151">
        <v>43457</v>
      </c>
      <c r="C479" s="136" t="s">
        <v>58</v>
      </c>
      <c r="D479" s="136" t="s">
        <v>58</v>
      </c>
      <c r="E479" s="137" t="s">
        <v>2210</v>
      </c>
      <c r="F479" s="167" t="s">
        <v>3388</v>
      </c>
      <c r="G479" s="137" t="s">
        <v>123</v>
      </c>
      <c r="J479" s="84" t="s">
        <v>464</v>
      </c>
      <c r="K479" s="84" t="s">
        <v>686</v>
      </c>
      <c r="L479" s="84" t="str">
        <f>VLOOKUP(K479,[3]Sheet2!A$1:B$65536,2,FALSE)</f>
        <v>规范</v>
      </c>
      <c r="N479" s="165" t="s">
        <v>1234</v>
      </c>
      <c r="Q479" t="str">
        <f>VLOOKUP(N479,人员!A:D,4,FALSE)</f>
        <v>C3</v>
      </c>
      <c r="R479" t="e">
        <f>VLOOKUP(O479,人员!A:D,4,FALSE)</f>
        <v>#N/A</v>
      </c>
      <c r="S479" t="e">
        <f>VLOOKUP(P479,人员!A:D,4,FALSE)</f>
        <v>#N/A</v>
      </c>
      <c r="T479" s="84" t="str">
        <f>VLOOKUP(N479,人员!A:D,2,FALSE)</f>
        <v>机二</v>
      </c>
      <c r="U479" s="84" t="e">
        <f>VLOOKUP(O479,人员!A:D,2,FALSE)</f>
        <v>#N/A</v>
      </c>
      <c r="V479" s="84" t="e">
        <f>VLOOKUP(P479,人员!A:D,2,FALSE)</f>
        <v>#N/A</v>
      </c>
    </row>
    <row r="480" spans="1:22" s="84" customFormat="1" ht="46.8">
      <c r="A480" s="147">
        <v>480</v>
      </c>
      <c r="B480" s="151">
        <v>43457</v>
      </c>
      <c r="C480" s="136" t="s">
        <v>58</v>
      </c>
      <c r="D480" s="136" t="s">
        <v>58</v>
      </c>
      <c r="E480" s="137" t="s">
        <v>2211</v>
      </c>
      <c r="F480" s="167" t="s">
        <v>3387</v>
      </c>
      <c r="G480" s="137" t="s">
        <v>199</v>
      </c>
      <c r="J480" s="84" t="s">
        <v>471</v>
      </c>
      <c r="K480" s="84" t="s">
        <v>687</v>
      </c>
      <c r="L480" s="84" t="str">
        <f>VLOOKUP(K480,[3]Sheet2!A$1:B$65536,2,FALSE)</f>
        <v>偏差</v>
      </c>
      <c r="N480" s="165" t="s">
        <v>1214</v>
      </c>
      <c r="Q480" t="str">
        <f>VLOOKUP(N480,人员!A:D,4,FALSE)</f>
        <v>C5</v>
      </c>
      <c r="R480" t="e">
        <f>VLOOKUP(O480,人员!A:D,4,FALSE)</f>
        <v>#N/A</v>
      </c>
      <c r="S480" t="e">
        <f>VLOOKUP(P480,人员!A:D,4,FALSE)</f>
        <v>#N/A</v>
      </c>
      <c r="T480" s="84" t="str">
        <f>VLOOKUP(N480,人员!A:D,2,FALSE)</f>
        <v>机一</v>
      </c>
      <c r="U480" s="84" t="e">
        <f>VLOOKUP(O480,人员!A:D,2,FALSE)</f>
        <v>#N/A</v>
      </c>
      <c r="V480" s="84" t="e">
        <f>VLOOKUP(P480,人员!A:D,2,FALSE)</f>
        <v>#N/A</v>
      </c>
    </row>
    <row r="481" spans="1:22" s="84" customFormat="1" ht="62.4">
      <c r="A481" s="147">
        <v>481</v>
      </c>
      <c r="B481" s="151">
        <v>43457</v>
      </c>
      <c r="C481" s="136" t="s">
        <v>58</v>
      </c>
      <c r="D481" s="136" t="s">
        <v>260</v>
      </c>
      <c r="E481" s="137" t="s">
        <v>2212</v>
      </c>
      <c r="F481" s="167" t="s">
        <v>3386</v>
      </c>
      <c r="G481" s="137" t="s">
        <v>199</v>
      </c>
      <c r="J481" s="84" t="s">
        <v>508</v>
      </c>
      <c r="K481" s="84" t="s">
        <v>711</v>
      </c>
      <c r="L481" s="84" t="str">
        <f>VLOOKUP(K481,[3]Sheet2!A$1:B$65536,2,FALSE)</f>
        <v>偏差</v>
      </c>
      <c r="N481" s="165" t="s">
        <v>1283</v>
      </c>
      <c r="Q481" t="str">
        <f>VLOOKUP(N481,人员!A:D,4,FALSE)</f>
        <v>C1</v>
      </c>
      <c r="R481" t="e">
        <f>VLOOKUP(O481,人员!A:D,4,FALSE)</f>
        <v>#N/A</v>
      </c>
      <c r="S481" t="e">
        <f>VLOOKUP(P481,人员!A:D,4,FALSE)</f>
        <v>#N/A</v>
      </c>
      <c r="T481" s="84" t="str">
        <f>VLOOKUP(N481,人员!A:D,2,FALSE)</f>
        <v>机一</v>
      </c>
      <c r="U481" s="84" t="e">
        <f>VLOOKUP(O481,人员!A:D,2,FALSE)</f>
        <v>#N/A</v>
      </c>
      <c r="V481" s="84" t="e">
        <f>VLOOKUP(P481,人员!A:D,2,FALSE)</f>
        <v>#N/A</v>
      </c>
    </row>
    <row r="482" spans="1:22" s="84" customFormat="1" ht="78">
      <c r="A482" s="147">
        <v>482</v>
      </c>
      <c r="B482" s="151">
        <v>43457</v>
      </c>
      <c r="C482" s="136" t="s">
        <v>58</v>
      </c>
      <c r="D482" s="136" t="s">
        <v>58</v>
      </c>
      <c r="E482" s="137" t="s">
        <v>2213</v>
      </c>
      <c r="F482" s="167" t="s">
        <v>3385</v>
      </c>
      <c r="G482" s="137" t="s">
        <v>2214</v>
      </c>
      <c r="J482" s="84" t="s">
        <v>505</v>
      </c>
      <c r="K482" s="84" t="s">
        <v>687</v>
      </c>
      <c r="L482" s="84" t="str">
        <f>VLOOKUP(K482,[3]Sheet2!A$1:B$65536,2,FALSE)</f>
        <v>偏差</v>
      </c>
      <c r="N482" s="165" t="s">
        <v>1234</v>
      </c>
      <c r="Q482" t="str">
        <f>VLOOKUP(N482,人员!A:D,4,FALSE)</f>
        <v>C3</v>
      </c>
      <c r="R482" t="e">
        <f>VLOOKUP(O482,人员!A:D,4,FALSE)</f>
        <v>#N/A</v>
      </c>
      <c r="S482" t="e">
        <f>VLOOKUP(P482,人员!A:D,4,FALSE)</f>
        <v>#N/A</v>
      </c>
      <c r="T482" s="84" t="str">
        <f>VLOOKUP(N482,人员!A:D,2,FALSE)</f>
        <v>机二</v>
      </c>
      <c r="U482" s="84" t="e">
        <f>VLOOKUP(O482,人员!A:D,2,FALSE)</f>
        <v>#N/A</v>
      </c>
      <c r="V482" s="84" t="e">
        <f>VLOOKUP(P482,人员!A:D,2,FALSE)</f>
        <v>#N/A</v>
      </c>
    </row>
    <row r="483" spans="1:22" s="84" customFormat="1" ht="46.8">
      <c r="A483" s="147">
        <v>483</v>
      </c>
      <c r="B483" s="151">
        <v>43457</v>
      </c>
      <c r="C483" s="136" t="s">
        <v>58</v>
      </c>
      <c r="D483" s="136" t="s">
        <v>58</v>
      </c>
      <c r="E483" s="137" t="s">
        <v>2215</v>
      </c>
      <c r="F483" s="167" t="s">
        <v>3384</v>
      </c>
      <c r="G483" s="137" t="s">
        <v>2216</v>
      </c>
      <c r="J483" s="84" t="s">
        <v>474</v>
      </c>
      <c r="K483" s="84" t="s">
        <v>2171</v>
      </c>
      <c r="L483" s="84" t="str">
        <f>VLOOKUP(K483,[3]Sheet2!A$1:B$65536,2,FALSE)</f>
        <v>规范</v>
      </c>
      <c r="N483" s="165" t="s">
        <v>1304</v>
      </c>
      <c r="Q483" t="str">
        <f>VLOOKUP(N483,人员!A:D,4,FALSE)</f>
        <v>C3</v>
      </c>
      <c r="R483" t="e">
        <f>VLOOKUP(O483,人员!A:D,4,FALSE)</f>
        <v>#N/A</v>
      </c>
      <c r="S483" t="e">
        <f>VLOOKUP(P483,人员!A:D,4,FALSE)</f>
        <v>#N/A</v>
      </c>
      <c r="T483" s="84" t="str">
        <f>VLOOKUP(N483,人员!A:D,2,FALSE)</f>
        <v>机一</v>
      </c>
      <c r="U483" s="84" t="e">
        <f>VLOOKUP(O483,人员!A:D,2,FALSE)</f>
        <v>#N/A</v>
      </c>
      <c r="V483" s="84" t="e">
        <f>VLOOKUP(P483,人员!A:D,2,FALSE)</f>
        <v>#N/A</v>
      </c>
    </row>
    <row r="484" spans="1:22" s="84" customFormat="1" ht="46.8">
      <c r="A484" s="147">
        <v>484</v>
      </c>
      <c r="B484" s="151">
        <v>43457</v>
      </c>
      <c r="C484" s="136" t="s">
        <v>58</v>
      </c>
      <c r="D484" s="136" t="s">
        <v>58</v>
      </c>
      <c r="E484" s="137" t="s">
        <v>2217</v>
      </c>
      <c r="F484" s="167" t="s">
        <v>3383</v>
      </c>
      <c r="G484" s="137" t="s">
        <v>123</v>
      </c>
      <c r="J484" s="84" t="s">
        <v>479</v>
      </c>
      <c r="K484" s="84" t="s">
        <v>139</v>
      </c>
      <c r="L484" s="84" t="str">
        <f>VLOOKUP(K484,[3]Sheet2!A$1:B$65536,2,FALSE)</f>
        <v>偏差</v>
      </c>
      <c r="N484" s="165" t="s">
        <v>1269</v>
      </c>
      <c r="Q484" t="str">
        <f>VLOOKUP(N484,人员!A:D,4,FALSE)</f>
        <v>C2</v>
      </c>
      <c r="R484" t="e">
        <f>VLOOKUP(O484,人员!A:D,4,FALSE)</f>
        <v>#N/A</v>
      </c>
      <c r="S484" t="e">
        <f>VLOOKUP(P484,人员!A:D,4,FALSE)</f>
        <v>#N/A</v>
      </c>
      <c r="T484" s="84" t="str">
        <f>VLOOKUP(N484,人员!A:D,2,FALSE)</f>
        <v>机三</v>
      </c>
      <c r="U484" s="84" t="e">
        <f>VLOOKUP(O484,人员!A:D,2,FALSE)</f>
        <v>#N/A</v>
      </c>
      <c r="V484" s="84" t="e">
        <f>VLOOKUP(P484,人员!A:D,2,FALSE)</f>
        <v>#N/A</v>
      </c>
    </row>
    <row r="485" spans="1:22" s="84" customFormat="1" ht="62.4">
      <c r="A485" s="147">
        <v>485</v>
      </c>
      <c r="B485" s="151">
        <v>43457</v>
      </c>
      <c r="C485" s="136" t="s">
        <v>58</v>
      </c>
      <c r="D485" s="136" t="s">
        <v>58</v>
      </c>
      <c r="E485" s="137" t="s">
        <v>2218</v>
      </c>
      <c r="F485" s="167" t="s">
        <v>3382</v>
      </c>
      <c r="G485" s="137" t="s">
        <v>199</v>
      </c>
      <c r="J485" s="84" t="s">
        <v>513</v>
      </c>
      <c r="K485" s="84" t="s">
        <v>681</v>
      </c>
      <c r="L485" s="84" t="str">
        <f>VLOOKUP(K485,[3]Sheet2!A$1:B$65536,2,FALSE)</f>
        <v>偏差</v>
      </c>
      <c r="N485" s="165" t="s">
        <v>1283</v>
      </c>
      <c r="Q485" t="str">
        <f>VLOOKUP(N485,人员!A:D,4,FALSE)</f>
        <v>C1</v>
      </c>
      <c r="R485" t="e">
        <f>VLOOKUP(O485,人员!A:D,4,FALSE)</f>
        <v>#N/A</v>
      </c>
      <c r="S485" t="e">
        <f>VLOOKUP(P485,人员!A:D,4,FALSE)</f>
        <v>#N/A</v>
      </c>
      <c r="T485" s="84" t="str">
        <f>VLOOKUP(N485,人员!A:D,2,FALSE)</f>
        <v>机一</v>
      </c>
      <c r="U485" s="84" t="e">
        <f>VLOOKUP(O485,人员!A:D,2,FALSE)</f>
        <v>#N/A</v>
      </c>
      <c r="V485" s="84" t="e">
        <f>VLOOKUP(P485,人员!A:D,2,FALSE)</f>
        <v>#N/A</v>
      </c>
    </row>
    <row r="486" spans="1:22" s="84" customFormat="1" ht="46.8">
      <c r="A486" s="147">
        <v>486</v>
      </c>
      <c r="B486" s="151">
        <v>43457</v>
      </c>
      <c r="C486" s="136" t="s">
        <v>58</v>
      </c>
      <c r="D486" s="136" t="s">
        <v>58</v>
      </c>
      <c r="E486" s="137" t="s">
        <v>2219</v>
      </c>
      <c r="F486" s="167" t="s">
        <v>3381</v>
      </c>
      <c r="G486" s="137" t="s">
        <v>123</v>
      </c>
      <c r="J486" s="84" t="s">
        <v>521</v>
      </c>
      <c r="K486" s="84" t="s">
        <v>713</v>
      </c>
      <c r="L486" s="84" t="str">
        <f>VLOOKUP(K486,[3]Sheet2!A$1:B$65536,2,FALSE)</f>
        <v>偏差</v>
      </c>
      <c r="N486" s="165" t="s">
        <v>1290</v>
      </c>
      <c r="Q486" t="str">
        <f>VLOOKUP(N486,人员!A:D,4,FALSE)</f>
        <v>C3</v>
      </c>
      <c r="R486" t="e">
        <f>VLOOKUP(O486,人员!A:D,4,FALSE)</f>
        <v>#N/A</v>
      </c>
      <c r="S486" t="e">
        <f>VLOOKUP(P486,人员!A:D,4,FALSE)</f>
        <v>#N/A</v>
      </c>
      <c r="T486" s="84" t="str">
        <f>VLOOKUP(N486,人员!A:D,2,FALSE)</f>
        <v>机一</v>
      </c>
      <c r="U486" s="84" t="e">
        <f>VLOOKUP(O486,人员!A:D,2,FALSE)</f>
        <v>#N/A</v>
      </c>
      <c r="V486" s="84" t="e">
        <f>VLOOKUP(P486,人员!A:D,2,FALSE)</f>
        <v>#N/A</v>
      </c>
    </row>
    <row r="487" spans="1:22" s="84" customFormat="1" ht="46.8">
      <c r="A487" s="147">
        <v>487</v>
      </c>
      <c r="B487" s="151">
        <v>43457</v>
      </c>
      <c r="C487" s="136" t="s">
        <v>58</v>
      </c>
      <c r="D487" s="136" t="s">
        <v>58</v>
      </c>
      <c r="E487" s="137" t="s">
        <v>2220</v>
      </c>
      <c r="F487" s="167" t="s">
        <v>3380</v>
      </c>
      <c r="G487" s="137" t="s">
        <v>199</v>
      </c>
      <c r="J487" s="84" t="s">
        <v>491</v>
      </c>
      <c r="K487" s="84" t="s">
        <v>1986</v>
      </c>
      <c r="L487" s="84" t="str">
        <f>VLOOKUP(K487,[3]Sheet2!A$1:B$65536,2,FALSE)</f>
        <v>规范</v>
      </c>
      <c r="N487" s="165" t="s">
        <v>1203</v>
      </c>
      <c r="Q487" t="str">
        <f>VLOOKUP(N487,人员!A:D,4,FALSE)</f>
        <v>C4</v>
      </c>
      <c r="R487" t="e">
        <f>VLOOKUP(O487,人员!A:D,4,FALSE)</f>
        <v>#N/A</v>
      </c>
      <c r="S487" t="e">
        <f>VLOOKUP(P487,人员!A:D,4,FALSE)</f>
        <v>#N/A</v>
      </c>
      <c r="T487" s="84" t="str">
        <f>VLOOKUP(N487,人员!A:D,2,FALSE)</f>
        <v>机一</v>
      </c>
      <c r="U487" s="84" t="e">
        <f>VLOOKUP(O487,人员!A:D,2,FALSE)</f>
        <v>#N/A</v>
      </c>
      <c r="V487" s="84" t="e">
        <f>VLOOKUP(P487,人员!A:D,2,FALSE)</f>
        <v>#N/A</v>
      </c>
    </row>
    <row r="488" spans="1:22" s="84" customFormat="1" ht="46.8">
      <c r="A488" s="147">
        <v>488</v>
      </c>
      <c r="B488" s="151">
        <v>43457</v>
      </c>
      <c r="C488" s="136" t="s">
        <v>58</v>
      </c>
      <c r="D488" s="136" t="s">
        <v>58</v>
      </c>
      <c r="E488" s="137" t="s">
        <v>2221</v>
      </c>
      <c r="F488" s="167" t="s">
        <v>3379</v>
      </c>
      <c r="G488" s="137" t="s">
        <v>2222</v>
      </c>
      <c r="J488" s="84" t="s">
        <v>455</v>
      </c>
      <c r="K488" s="84" t="s">
        <v>456</v>
      </c>
      <c r="L488" s="84" t="str">
        <f>VLOOKUP(K488,[3]Sheet2!A$1:B$65536,2,FALSE)</f>
        <v>规范</v>
      </c>
      <c r="N488" s="165" t="s">
        <v>1240</v>
      </c>
      <c r="Q488" t="str">
        <f>VLOOKUP(N488,人员!A:D,4,FALSE)</f>
        <v>C4</v>
      </c>
      <c r="R488" t="e">
        <f>VLOOKUP(O488,人员!A:D,4,FALSE)</f>
        <v>#N/A</v>
      </c>
      <c r="S488" t="e">
        <f>VLOOKUP(P488,人员!A:D,4,FALSE)</f>
        <v>#N/A</v>
      </c>
      <c r="T488" s="84" t="str">
        <f>VLOOKUP(N488,人员!A:D,2,FALSE)</f>
        <v>机二</v>
      </c>
      <c r="U488" s="84" t="e">
        <f>VLOOKUP(O488,人员!A:D,2,FALSE)</f>
        <v>#N/A</v>
      </c>
      <c r="V488" s="84" t="e">
        <f>VLOOKUP(P488,人员!A:D,2,FALSE)</f>
        <v>#N/A</v>
      </c>
    </row>
    <row r="489" spans="1:22" s="84" customFormat="1" ht="46.8">
      <c r="A489" s="147">
        <v>489</v>
      </c>
      <c r="B489" s="151">
        <v>43457</v>
      </c>
      <c r="C489" s="136" t="s">
        <v>58</v>
      </c>
      <c r="D489" s="136" t="s">
        <v>58</v>
      </c>
      <c r="E489" s="137" t="s">
        <v>945</v>
      </c>
      <c r="F489" s="167" t="s">
        <v>3378</v>
      </c>
      <c r="G489" s="137" t="s">
        <v>2223</v>
      </c>
      <c r="J489" s="84" t="s">
        <v>671</v>
      </c>
      <c r="K489" s="84" t="s">
        <v>674</v>
      </c>
      <c r="L489" s="84" t="str">
        <f>VLOOKUP(K489,[3]Sheet2!A$1:B$65536,2,FALSE)</f>
        <v>规范</v>
      </c>
      <c r="N489" s="165" t="s">
        <v>1234</v>
      </c>
      <c r="Q489" t="str">
        <f>VLOOKUP(N489,人员!A:D,4,FALSE)</f>
        <v>C3</v>
      </c>
      <c r="R489" t="e">
        <f>VLOOKUP(O489,人员!A:D,4,FALSE)</f>
        <v>#N/A</v>
      </c>
      <c r="S489" t="e">
        <f>VLOOKUP(P489,人员!A:D,4,FALSE)</f>
        <v>#N/A</v>
      </c>
      <c r="T489" s="84" t="str">
        <f>VLOOKUP(N489,人员!A:D,2,FALSE)</f>
        <v>机二</v>
      </c>
      <c r="U489" s="84" t="e">
        <f>VLOOKUP(O489,人员!A:D,2,FALSE)</f>
        <v>#N/A</v>
      </c>
      <c r="V489" s="84" t="e">
        <f>VLOOKUP(P489,人员!A:D,2,FALSE)</f>
        <v>#N/A</v>
      </c>
    </row>
    <row r="490" spans="1:22" s="84" customFormat="1" ht="62.4">
      <c r="A490" s="147">
        <v>490</v>
      </c>
      <c r="B490" s="151">
        <v>43457</v>
      </c>
      <c r="C490" s="136" t="s">
        <v>58</v>
      </c>
      <c r="D490" s="136" t="s">
        <v>58</v>
      </c>
      <c r="E490" s="137" t="s">
        <v>2224</v>
      </c>
      <c r="F490" s="167" t="s">
        <v>3377</v>
      </c>
      <c r="G490" s="137" t="s">
        <v>2225</v>
      </c>
      <c r="J490" s="84" t="s">
        <v>474</v>
      </c>
      <c r="K490" s="84" t="s">
        <v>2171</v>
      </c>
      <c r="L490" s="84" t="str">
        <f>VLOOKUP(K490,[3]Sheet2!A$1:B$65536,2,FALSE)</f>
        <v>规范</v>
      </c>
      <c r="N490" s="165" t="s">
        <v>1549</v>
      </c>
      <c r="O490" s="165" t="s">
        <v>1471</v>
      </c>
      <c r="Q490" t="str">
        <f>VLOOKUP(N490,人员!A:D,4,FALSE)</f>
        <v>C3</v>
      </c>
      <c r="R490" t="str">
        <f>VLOOKUP(O490,人员!A:D,4,FALSE)</f>
        <v>C3</v>
      </c>
      <c r="S490" t="e">
        <f>VLOOKUP(P490,人员!A:D,4,FALSE)</f>
        <v>#N/A</v>
      </c>
      <c r="T490" s="84" t="str">
        <f>VLOOKUP(N490,人员!A:D,2,FALSE)</f>
        <v>学员</v>
      </c>
      <c r="U490" s="84" t="str">
        <f>VLOOKUP(O490,人员!A:D,2,FALSE)</f>
        <v>机三</v>
      </c>
      <c r="V490" s="84" t="e">
        <f>VLOOKUP(P490,人员!A:D,2,FALSE)</f>
        <v>#N/A</v>
      </c>
    </row>
    <row r="491" spans="1:22" s="84" customFormat="1" ht="31.2">
      <c r="A491" s="147">
        <v>491</v>
      </c>
      <c r="B491" s="151">
        <v>43457</v>
      </c>
      <c r="C491" s="136" t="s">
        <v>58</v>
      </c>
      <c r="D491" s="136" t="s">
        <v>58</v>
      </c>
      <c r="E491" s="137" t="s">
        <v>2226</v>
      </c>
      <c r="F491" s="167" t="s">
        <v>3376</v>
      </c>
      <c r="G491" s="137" t="s">
        <v>2227</v>
      </c>
      <c r="J491" s="84" t="s">
        <v>463</v>
      </c>
      <c r="K491" s="84" t="s">
        <v>703</v>
      </c>
      <c r="L491" s="84" t="str">
        <f>VLOOKUP(K491,[3]Sheet2!A$1:B$65536,2,FALSE)</f>
        <v>偏差</v>
      </c>
      <c r="N491" s="165" t="s">
        <v>1255</v>
      </c>
      <c r="Q491" t="str">
        <f>VLOOKUP(N491,人员!A:D,4,FALSE)</f>
        <v>C6</v>
      </c>
      <c r="R491" t="e">
        <f>VLOOKUP(O491,人员!A:D,4,FALSE)</f>
        <v>#N/A</v>
      </c>
      <c r="S491" t="e">
        <f>VLOOKUP(P491,人员!A:D,4,FALSE)</f>
        <v>#N/A</v>
      </c>
      <c r="T491" s="84" t="str">
        <f>VLOOKUP(N491,人员!A:D,2,FALSE)</f>
        <v>机一</v>
      </c>
      <c r="U491" s="84" t="e">
        <f>VLOOKUP(O491,人员!A:D,2,FALSE)</f>
        <v>#N/A</v>
      </c>
      <c r="V491" s="84" t="e">
        <f>VLOOKUP(P491,人员!A:D,2,FALSE)</f>
        <v>#N/A</v>
      </c>
    </row>
    <row r="492" spans="1:22" s="84" customFormat="1" ht="31.2">
      <c r="A492" s="147">
        <v>492</v>
      </c>
      <c r="B492" s="151">
        <v>43457</v>
      </c>
      <c r="C492" s="136" t="s">
        <v>58</v>
      </c>
      <c r="D492" s="136" t="s">
        <v>58</v>
      </c>
      <c r="E492" s="137" t="s">
        <v>2228</v>
      </c>
      <c r="F492" s="167" t="s">
        <v>3375</v>
      </c>
      <c r="G492" s="137" t="s">
        <v>2227</v>
      </c>
      <c r="J492" s="84" t="s">
        <v>463</v>
      </c>
      <c r="K492" s="84" t="s">
        <v>703</v>
      </c>
      <c r="L492" s="84" t="str">
        <f>VLOOKUP(K492,[3]Sheet2!A$1:B$65536,2,FALSE)</f>
        <v>偏差</v>
      </c>
      <c r="N492" s="165" t="s">
        <v>1216</v>
      </c>
      <c r="Q492" t="str">
        <f>VLOOKUP(N492,人员!A:D,4,FALSE)</f>
        <v>C2</v>
      </c>
      <c r="R492" t="e">
        <f>VLOOKUP(O492,人员!A:D,4,FALSE)</f>
        <v>#N/A</v>
      </c>
      <c r="S492" t="e">
        <f>VLOOKUP(P492,人员!A:D,4,FALSE)</f>
        <v>#N/A</v>
      </c>
      <c r="T492" s="84" t="str">
        <f>VLOOKUP(N492,人员!A:D,2,FALSE)</f>
        <v>机一</v>
      </c>
      <c r="U492" s="84" t="e">
        <f>VLOOKUP(O492,人员!A:D,2,FALSE)</f>
        <v>#N/A</v>
      </c>
      <c r="V492" s="84" t="e">
        <f>VLOOKUP(P492,人员!A:D,2,FALSE)</f>
        <v>#N/A</v>
      </c>
    </row>
    <row r="493" spans="1:22" s="84" customFormat="1" ht="31.2">
      <c r="A493" s="147">
        <v>493</v>
      </c>
      <c r="B493" s="151">
        <v>43458</v>
      </c>
      <c r="C493" s="136" t="s">
        <v>45</v>
      </c>
      <c r="D493" s="136" t="s">
        <v>260</v>
      </c>
      <c r="E493" s="137" t="s">
        <v>2128</v>
      </c>
      <c r="F493" s="167" t="s">
        <v>3374</v>
      </c>
      <c r="G493" s="137" t="s">
        <v>2129</v>
      </c>
      <c r="J493" s="84" t="s">
        <v>471</v>
      </c>
      <c r="K493" s="84" t="s">
        <v>449</v>
      </c>
      <c r="L493" s="84" t="str">
        <f>VLOOKUP(K493,[3]Sheet2!A$1:B$65536,2,FALSE)</f>
        <v>偏差</v>
      </c>
      <c r="N493" s="165" t="s">
        <v>1489</v>
      </c>
      <c r="Q493" t="e">
        <f>VLOOKUP(N493,人员!A:D,4,FALSE)</f>
        <v>#N/A</v>
      </c>
      <c r="R493" t="e">
        <f>VLOOKUP(O493,人员!A:D,4,FALSE)</f>
        <v>#N/A</v>
      </c>
      <c r="S493" t="e">
        <f>VLOOKUP(P493,人员!A:D,4,FALSE)</f>
        <v>#N/A</v>
      </c>
      <c r="T493" s="84" t="e">
        <f>VLOOKUP(N493,人员!A:D,2,FALSE)</f>
        <v>#N/A</v>
      </c>
      <c r="U493" s="84" t="e">
        <f>VLOOKUP(O493,人员!A:D,2,FALSE)</f>
        <v>#N/A</v>
      </c>
      <c r="V493" s="84" t="e">
        <f>VLOOKUP(P493,人员!A:D,2,FALSE)</f>
        <v>#N/A</v>
      </c>
    </row>
    <row r="494" spans="1:22" s="84" customFormat="1" ht="62.4">
      <c r="A494" s="147">
        <v>494</v>
      </c>
      <c r="B494" s="151">
        <v>43458</v>
      </c>
      <c r="C494" s="136" t="s">
        <v>45</v>
      </c>
      <c r="D494" s="136" t="s">
        <v>260</v>
      </c>
      <c r="E494" s="137" t="s">
        <v>2130</v>
      </c>
      <c r="F494" s="167" t="s">
        <v>3373</v>
      </c>
      <c r="G494" s="137" t="s">
        <v>2131</v>
      </c>
      <c r="J494" s="84" t="s">
        <v>464</v>
      </c>
      <c r="K494" s="84" t="s">
        <v>2132</v>
      </c>
      <c r="L494" s="84" t="str">
        <f>VLOOKUP(K494,[3]Sheet2!A$1:B$65536,2,FALSE)</f>
        <v>偏差</v>
      </c>
      <c r="N494" s="165" t="s">
        <v>1513</v>
      </c>
      <c r="Q494" t="e">
        <f>VLOOKUP(N494,人员!A:D,4,FALSE)</f>
        <v>#N/A</v>
      </c>
      <c r="R494" t="e">
        <f>VLOOKUP(O494,人员!A:D,4,FALSE)</f>
        <v>#N/A</v>
      </c>
      <c r="S494" t="e">
        <f>VLOOKUP(P494,人员!A:D,4,FALSE)</f>
        <v>#N/A</v>
      </c>
      <c r="T494" s="84" t="e">
        <f>VLOOKUP(N494,人员!A:D,2,FALSE)</f>
        <v>#N/A</v>
      </c>
      <c r="U494" s="84" t="e">
        <f>VLOOKUP(O494,人员!A:D,2,FALSE)</f>
        <v>#N/A</v>
      </c>
      <c r="V494" s="84" t="e">
        <f>VLOOKUP(P494,人员!A:D,2,FALSE)</f>
        <v>#N/A</v>
      </c>
    </row>
    <row r="495" spans="1:22" s="84" customFormat="1" ht="31.2">
      <c r="A495" s="147">
        <v>495</v>
      </c>
      <c r="B495" s="151">
        <v>43458</v>
      </c>
      <c r="C495" s="136" t="s">
        <v>45</v>
      </c>
      <c r="D495" s="136" t="s">
        <v>2133</v>
      </c>
      <c r="E495" s="137" t="s">
        <v>2134</v>
      </c>
      <c r="F495" s="137" t="s">
        <v>2135</v>
      </c>
      <c r="G495" s="137" t="s">
        <v>2136</v>
      </c>
      <c r="J495" s="84" t="s">
        <v>524</v>
      </c>
      <c r="L495" s="84" t="e">
        <f>VLOOKUP(K495,[3]Sheet2!A$1:B$65536,2,FALSE)</f>
        <v>#N/A</v>
      </c>
      <c r="N495" s="84" t="s">
        <v>3171</v>
      </c>
      <c r="Q495" t="e">
        <f>VLOOKUP(N495,人员!A:D,4,FALSE)</f>
        <v>#N/A</v>
      </c>
      <c r="R495" t="e">
        <f>VLOOKUP(O495,人员!A:D,4,FALSE)</f>
        <v>#N/A</v>
      </c>
      <c r="S495" t="e">
        <f>VLOOKUP(P495,人员!A:D,4,FALSE)</f>
        <v>#N/A</v>
      </c>
      <c r="T495" s="84" t="e">
        <f>VLOOKUP(N495,人员!A:D,2,FALSE)</f>
        <v>#N/A</v>
      </c>
      <c r="U495" s="84" t="e">
        <f>VLOOKUP(O495,人员!A:D,2,FALSE)</f>
        <v>#N/A</v>
      </c>
      <c r="V495" s="84" t="e">
        <f>VLOOKUP(P495,人员!A:D,2,FALSE)</f>
        <v>#N/A</v>
      </c>
    </row>
    <row r="496" spans="1:22" s="84" customFormat="1" ht="46.8">
      <c r="A496" s="147">
        <v>496</v>
      </c>
      <c r="B496" s="151">
        <v>43458</v>
      </c>
      <c r="C496" s="136" t="s">
        <v>45</v>
      </c>
      <c r="D496" s="136" t="s">
        <v>45</v>
      </c>
      <c r="E496" s="137" t="s">
        <v>2137</v>
      </c>
      <c r="F496" s="167" t="s">
        <v>3372</v>
      </c>
      <c r="G496" s="137" t="s">
        <v>387</v>
      </c>
      <c r="J496" s="84" t="s">
        <v>521</v>
      </c>
      <c r="K496" s="84" t="s">
        <v>1718</v>
      </c>
      <c r="L496" s="84" t="str">
        <f>VLOOKUP(K496,[3]Sheet2!A$1:B$65536,2,FALSE)</f>
        <v>偏差</v>
      </c>
      <c r="N496" s="165" t="s">
        <v>1440</v>
      </c>
      <c r="Q496" t="str">
        <f>VLOOKUP(N496,人员!A:D,4,FALSE)</f>
        <v>B4</v>
      </c>
      <c r="R496" t="e">
        <f>VLOOKUP(O496,人员!A:D,4,FALSE)</f>
        <v>#N/A</v>
      </c>
      <c r="S496" t="e">
        <f>VLOOKUP(P496,人员!A:D,4,FALSE)</f>
        <v>#N/A</v>
      </c>
      <c r="T496" s="84" t="str">
        <f>VLOOKUP(N496,人员!A:D,2,FALSE)</f>
        <v>机械师</v>
      </c>
      <c r="U496" s="84" t="e">
        <f>VLOOKUP(O496,人员!A:D,2,FALSE)</f>
        <v>#N/A</v>
      </c>
      <c r="V496" s="84" t="e">
        <f>VLOOKUP(P496,人员!A:D,2,FALSE)</f>
        <v>#N/A</v>
      </c>
    </row>
    <row r="497" spans="1:22" s="84" customFormat="1" ht="46.8">
      <c r="A497" s="147">
        <v>497</v>
      </c>
      <c r="B497" s="151">
        <v>43458</v>
      </c>
      <c r="C497" s="136" t="s">
        <v>45</v>
      </c>
      <c r="D497" s="136" t="s">
        <v>45</v>
      </c>
      <c r="E497" s="137" t="s">
        <v>2138</v>
      </c>
      <c r="F497" s="167" t="s">
        <v>3371</v>
      </c>
      <c r="G497" s="137" t="s">
        <v>387</v>
      </c>
      <c r="J497" s="84" t="s">
        <v>694</v>
      </c>
      <c r="K497" s="84" t="s">
        <v>2139</v>
      </c>
      <c r="L497" s="84" t="str">
        <f>VLOOKUP(K497,[3]Sheet2!A$1:B$65536,2,FALSE)</f>
        <v>偏差</v>
      </c>
      <c r="N497" s="165" t="s">
        <v>1509</v>
      </c>
      <c r="Q497" t="e">
        <f>VLOOKUP(N497,人员!A:D,4,FALSE)</f>
        <v>#N/A</v>
      </c>
      <c r="R497" t="e">
        <f>VLOOKUP(O497,人员!A:D,4,FALSE)</f>
        <v>#N/A</v>
      </c>
      <c r="S497" t="e">
        <f>VLOOKUP(P497,人员!A:D,4,FALSE)</f>
        <v>#N/A</v>
      </c>
      <c r="T497" s="84" t="e">
        <f>VLOOKUP(N497,人员!A:D,2,FALSE)</f>
        <v>#N/A</v>
      </c>
      <c r="U497" s="84" t="e">
        <f>VLOOKUP(O497,人员!A:D,2,FALSE)</f>
        <v>#N/A</v>
      </c>
      <c r="V497" s="84" t="e">
        <f>VLOOKUP(P497,人员!A:D,2,FALSE)</f>
        <v>#N/A</v>
      </c>
    </row>
    <row r="498" spans="1:22" s="84" customFormat="1" ht="46.8">
      <c r="A498" s="147">
        <v>498</v>
      </c>
      <c r="B498" s="151">
        <v>43458</v>
      </c>
      <c r="C498" s="136" t="s">
        <v>45</v>
      </c>
      <c r="D498" s="136" t="s">
        <v>45</v>
      </c>
      <c r="E498" s="137" t="s">
        <v>2140</v>
      </c>
      <c r="F498" s="167" t="s">
        <v>3370</v>
      </c>
      <c r="G498" s="137" t="s">
        <v>387</v>
      </c>
      <c r="J498" s="84" t="s">
        <v>501</v>
      </c>
      <c r="K498" s="84" t="s">
        <v>1641</v>
      </c>
      <c r="L498" s="84" t="str">
        <f>VLOOKUP(K498,[3]Sheet2!A$1:B$65536,2,FALSE)</f>
        <v>偏差</v>
      </c>
      <c r="N498" s="165" t="s">
        <v>1442</v>
      </c>
      <c r="Q498" t="str">
        <f>VLOOKUP(N498,人员!A:D,4,FALSE)</f>
        <v>B5</v>
      </c>
      <c r="R498" t="e">
        <f>VLOOKUP(O498,人员!A:D,4,FALSE)</f>
        <v>#N/A</v>
      </c>
      <c r="S498" t="e">
        <f>VLOOKUP(P498,人员!A:D,4,FALSE)</f>
        <v>#N/A</v>
      </c>
      <c r="T498" s="84" t="str">
        <f>VLOOKUP(N498,人员!A:D,2,FALSE)</f>
        <v>机械师</v>
      </c>
      <c r="U498" s="84" t="e">
        <f>VLOOKUP(O498,人员!A:D,2,FALSE)</f>
        <v>#N/A</v>
      </c>
      <c r="V498" s="84" t="e">
        <f>VLOOKUP(P498,人员!A:D,2,FALSE)</f>
        <v>#N/A</v>
      </c>
    </row>
    <row r="499" spans="1:22" s="84" customFormat="1" ht="31.2">
      <c r="A499" s="147">
        <v>499</v>
      </c>
      <c r="B499" s="151">
        <v>43458</v>
      </c>
      <c r="C499" s="136" t="s">
        <v>45</v>
      </c>
      <c r="D499" s="136" t="s">
        <v>45</v>
      </c>
      <c r="E499" s="137" t="s">
        <v>2141</v>
      </c>
      <c r="F499" s="137" t="s">
        <v>2142</v>
      </c>
      <c r="G499" s="137" t="s">
        <v>387</v>
      </c>
      <c r="J499" s="84" t="s">
        <v>471</v>
      </c>
      <c r="K499" s="84" t="s">
        <v>449</v>
      </c>
      <c r="L499" s="84" t="str">
        <f>VLOOKUP(K499,[3]Sheet2!A$1:B$65536,2,FALSE)</f>
        <v>偏差</v>
      </c>
      <c r="N499" s="165" t="s">
        <v>1127</v>
      </c>
      <c r="Q499" t="str">
        <f>VLOOKUP(N499,人员!A:D,4,FALSE)</f>
        <v>B6</v>
      </c>
      <c r="R499" t="e">
        <f>VLOOKUP(O499,人员!A:D,4,FALSE)</f>
        <v>#N/A</v>
      </c>
      <c r="S499" t="e">
        <f>VLOOKUP(P499,人员!A:D,4,FALSE)</f>
        <v>#N/A</v>
      </c>
      <c r="T499" s="84" t="str">
        <f>VLOOKUP(N499,人员!A:D,2,FALSE)</f>
        <v>机二</v>
      </c>
      <c r="U499" s="84" t="e">
        <f>VLOOKUP(O499,人员!A:D,2,FALSE)</f>
        <v>#N/A</v>
      </c>
      <c r="V499" s="84" t="e">
        <f>VLOOKUP(P499,人员!A:D,2,FALSE)</f>
        <v>#N/A</v>
      </c>
    </row>
    <row r="500" spans="1:22" s="84" customFormat="1" ht="46.8">
      <c r="A500" s="147">
        <v>500</v>
      </c>
      <c r="B500" s="151">
        <v>43460</v>
      </c>
      <c r="C500" s="136" t="s">
        <v>45</v>
      </c>
      <c r="D500" s="136" t="s">
        <v>45</v>
      </c>
      <c r="E500" s="137" t="s">
        <v>2125</v>
      </c>
      <c r="F500" s="167" t="s">
        <v>3369</v>
      </c>
      <c r="G500" s="137" t="s">
        <v>2126</v>
      </c>
      <c r="J500" s="84" t="s">
        <v>459</v>
      </c>
      <c r="K500" s="84" t="s">
        <v>461</v>
      </c>
      <c r="L500" s="84" t="str">
        <f>VLOOKUP(K500,[3]Sheet2!A$1:B$65536,2,FALSE)</f>
        <v>偏差</v>
      </c>
      <c r="N500" s="165" t="s">
        <v>1127</v>
      </c>
      <c r="Q500" t="str">
        <f>VLOOKUP(N500,人员!A:D,4,FALSE)</f>
        <v>B6</v>
      </c>
      <c r="R500" t="e">
        <f>VLOOKUP(O500,人员!A:D,4,FALSE)</f>
        <v>#N/A</v>
      </c>
      <c r="S500" t="e">
        <f>VLOOKUP(P500,人员!A:D,4,FALSE)</f>
        <v>#N/A</v>
      </c>
      <c r="T500" s="84" t="str">
        <f>VLOOKUP(N500,人员!A:D,2,FALSE)</f>
        <v>机二</v>
      </c>
      <c r="U500" s="84" t="e">
        <f>VLOOKUP(O500,人员!A:D,2,FALSE)</f>
        <v>#N/A</v>
      </c>
      <c r="V500" s="84" t="e">
        <f>VLOOKUP(P500,人员!A:D,2,FALSE)</f>
        <v>#N/A</v>
      </c>
    </row>
    <row r="501" spans="1:22" s="84" customFormat="1" ht="93.6">
      <c r="A501" s="147">
        <v>501</v>
      </c>
      <c r="B501" s="151">
        <v>43460</v>
      </c>
      <c r="C501" s="136" t="s">
        <v>45</v>
      </c>
      <c r="D501" s="136" t="s">
        <v>45</v>
      </c>
      <c r="E501" s="137" t="s">
        <v>2127</v>
      </c>
      <c r="F501" s="167" t="s">
        <v>3368</v>
      </c>
      <c r="G501" s="137"/>
      <c r="J501" s="84" t="s">
        <v>522</v>
      </c>
      <c r="K501" s="84" t="s">
        <v>523</v>
      </c>
      <c r="L501" s="84" t="str">
        <f>VLOOKUP(K501,[3]Sheet2!A$1:B$65536,2,FALSE)</f>
        <v>规范</v>
      </c>
      <c r="N501" s="165" t="s">
        <v>1184</v>
      </c>
      <c r="Q501" t="str">
        <f>VLOOKUP(N501,人员!A:D,4,FALSE)</f>
        <v>B1</v>
      </c>
      <c r="R501" t="e">
        <f>VLOOKUP(O501,人员!A:D,4,FALSE)</f>
        <v>#N/A</v>
      </c>
      <c r="S501" t="e">
        <f>VLOOKUP(P501,人员!A:D,4,FALSE)</f>
        <v>#N/A</v>
      </c>
      <c r="T501" s="84" t="str">
        <f>VLOOKUP(N501,人员!A:D,2,FALSE)</f>
        <v>机一</v>
      </c>
      <c r="U501" s="84" t="e">
        <f>VLOOKUP(O501,人员!A:D,2,FALSE)</f>
        <v>#N/A</v>
      </c>
      <c r="V501" s="84" t="e">
        <f>VLOOKUP(P501,人员!A:D,2,FALSE)</f>
        <v>#N/A</v>
      </c>
    </row>
    <row r="502" spans="1:22" s="84" customFormat="1" ht="46.8">
      <c r="A502" s="147">
        <v>502</v>
      </c>
      <c r="B502" s="151">
        <v>43461</v>
      </c>
      <c r="C502" s="136" t="s">
        <v>58</v>
      </c>
      <c r="D502" s="136" t="s">
        <v>58</v>
      </c>
      <c r="E502" s="137" t="s">
        <v>2109</v>
      </c>
      <c r="F502" s="167" t="s">
        <v>3367</v>
      </c>
      <c r="G502" s="137" t="s">
        <v>196</v>
      </c>
      <c r="J502" s="84" t="s">
        <v>676</v>
      </c>
      <c r="K502" s="84" t="s">
        <v>139</v>
      </c>
      <c r="L502" s="84" t="str">
        <f>VLOOKUP(K502,[3]Sheet2!A$1:B$65536,2,FALSE)</f>
        <v>偏差</v>
      </c>
      <c r="N502" s="165" t="s">
        <v>1445</v>
      </c>
      <c r="Q502" t="str">
        <f>VLOOKUP(N502,人员!A:D,4,FALSE)</f>
        <v>C5</v>
      </c>
      <c r="R502" t="e">
        <f>VLOOKUP(O502,人员!A:D,4,FALSE)</f>
        <v>#N/A</v>
      </c>
      <c r="S502" t="e">
        <f>VLOOKUP(P502,人员!A:D,4,FALSE)</f>
        <v>#N/A</v>
      </c>
      <c r="T502" s="84" t="str">
        <f>VLOOKUP(N502,人员!A:D,2,FALSE)</f>
        <v>机械师</v>
      </c>
      <c r="U502" s="84" t="e">
        <f>VLOOKUP(O502,人员!A:D,2,FALSE)</f>
        <v>#N/A</v>
      </c>
      <c r="V502" s="84" t="e">
        <f>VLOOKUP(P502,人员!A:D,2,FALSE)</f>
        <v>#N/A</v>
      </c>
    </row>
    <row r="503" spans="1:22" s="84" customFormat="1" ht="31.2">
      <c r="A503" s="147">
        <v>503</v>
      </c>
      <c r="B503" s="151">
        <v>43461</v>
      </c>
      <c r="C503" s="136" t="s">
        <v>58</v>
      </c>
      <c r="D503" s="136" t="s">
        <v>58</v>
      </c>
      <c r="E503" s="137" t="s">
        <v>2110</v>
      </c>
      <c r="F503" s="167" t="s">
        <v>3366</v>
      </c>
      <c r="G503" s="137" t="s">
        <v>196</v>
      </c>
      <c r="J503" s="84" t="s">
        <v>471</v>
      </c>
      <c r="K503" s="84" t="s">
        <v>687</v>
      </c>
      <c r="L503" s="84" t="str">
        <f>VLOOKUP(K503,[3]Sheet2!A$1:B$65536,2,FALSE)</f>
        <v>偏差</v>
      </c>
      <c r="N503" s="165" t="s">
        <v>1514</v>
      </c>
      <c r="Q503" t="str">
        <f>VLOOKUP(N503,人员!A:D,4,FALSE)</f>
        <v>C2</v>
      </c>
      <c r="R503" t="e">
        <f>VLOOKUP(O503,人员!A:D,4,FALSE)</f>
        <v>#N/A</v>
      </c>
      <c r="S503" t="e">
        <f>VLOOKUP(P503,人员!A:D,4,FALSE)</f>
        <v>#N/A</v>
      </c>
      <c r="T503" s="84" t="str">
        <f>VLOOKUP(N503,人员!A:D,2,FALSE)</f>
        <v>机一</v>
      </c>
      <c r="U503" s="84" t="e">
        <f>VLOOKUP(O503,人员!A:D,2,FALSE)</f>
        <v>#N/A</v>
      </c>
      <c r="V503" s="84" t="e">
        <f>VLOOKUP(P503,人员!A:D,2,FALSE)</f>
        <v>#N/A</v>
      </c>
    </row>
    <row r="504" spans="1:22" s="84" customFormat="1" ht="46.8">
      <c r="A504" s="147">
        <v>504</v>
      </c>
      <c r="B504" s="151">
        <v>43461</v>
      </c>
      <c r="C504" s="136" t="s">
        <v>58</v>
      </c>
      <c r="D504" s="136" t="s">
        <v>58</v>
      </c>
      <c r="E504" s="137" t="s">
        <v>2111</v>
      </c>
      <c r="F504" s="167" t="s">
        <v>3365</v>
      </c>
      <c r="G504" s="137" t="s">
        <v>2112</v>
      </c>
      <c r="J504" s="84" t="s">
        <v>671</v>
      </c>
      <c r="K504" s="84" t="s">
        <v>674</v>
      </c>
      <c r="L504" s="84" t="str">
        <f>VLOOKUP(K504,[3]Sheet2!A$1:B$65536,2,FALSE)</f>
        <v>规范</v>
      </c>
      <c r="N504" s="165" t="s">
        <v>189</v>
      </c>
      <c r="Q504" t="str">
        <f>VLOOKUP(N504,人员!A:D,4,FALSE)</f>
        <v>C3</v>
      </c>
      <c r="R504" t="e">
        <f>VLOOKUP(O504,人员!A:D,4,FALSE)</f>
        <v>#N/A</v>
      </c>
      <c r="S504" t="e">
        <f>VLOOKUP(P504,人员!A:D,4,FALSE)</f>
        <v>#N/A</v>
      </c>
      <c r="T504" s="84" t="str">
        <f>VLOOKUP(N504,人员!A:D,2,FALSE)</f>
        <v>机械师</v>
      </c>
      <c r="U504" s="84" t="e">
        <f>VLOOKUP(O504,人员!A:D,2,FALSE)</f>
        <v>#N/A</v>
      </c>
      <c r="V504" s="84" t="e">
        <f>VLOOKUP(P504,人员!A:D,2,FALSE)</f>
        <v>#N/A</v>
      </c>
    </row>
    <row r="505" spans="1:22" s="84" customFormat="1" ht="46.8">
      <c r="A505" s="147">
        <v>505</v>
      </c>
      <c r="B505" s="151">
        <v>43461</v>
      </c>
      <c r="C505" s="136" t="s">
        <v>58</v>
      </c>
      <c r="D505" s="136" t="s">
        <v>58</v>
      </c>
      <c r="E505" s="137" t="s">
        <v>2113</v>
      </c>
      <c r="F505" s="167" t="s">
        <v>3364</v>
      </c>
      <c r="G505" s="137" t="s">
        <v>2114</v>
      </c>
      <c r="J505" s="84" t="s">
        <v>491</v>
      </c>
      <c r="K505" s="84" t="s">
        <v>2115</v>
      </c>
      <c r="L505" s="84" t="str">
        <f>VLOOKUP(K505,[3]Sheet2!A$1:B$65536,2,FALSE)</f>
        <v>规范</v>
      </c>
      <c r="N505" s="165" t="s">
        <v>1260</v>
      </c>
      <c r="O505" s="165" t="s">
        <v>1304</v>
      </c>
      <c r="Q505" t="str">
        <f>VLOOKUP(N505,人员!A:D,4,FALSE)</f>
        <v>C3</v>
      </c>
      <c r="R505" t="str">
        <f>VLOOKUP(O505,人员!A:D,4,FALSE)</f>
        <v>C3</v>
      </c>
      <c r="S505" t="e">
        <f>VLOOKUP(P505,人员!A:D,4,FALSE)</f>
        <v>#N/A</v>
      </c>
      <c r="T505" s="84" t="str">
        <f>VLOOKUP(N505,人员!A:D,2,FALSE)</f>
        <v>机三</v>
      </c>
      <c r="U505" s="84" t="str">
        <f>VLOOKUP(O505,人员!A:D,2,FALSE)</f>
        <v>机一</v>
      </c>
      <c r="V505" s="84" t="e">
        <f>VLOOKUP(P505,人员!A:D,2,FALSE)</f>
        <v>#N/A</v>
      </c>
    </row>
    <row r="506" spans="1:22" s="84" customFormat="1" ht="62.4">
      <c r="A506" s="147">
        <v>506</v>
      </c>
      <c r="B506" s="151">
        <v>43461</v>
      </c>
      <c r="C506" s="136" t="s">
        <v>58</v>
      </c>
      <c r="D506" s="136" t="s">
        <v>58</v>
      </c>
      <c r="E506" s="137" t="s">
        <v>2116</v>
      </c>
      <c r="F506" s="167" t="s">
        <v>3363</v>
      </c>
      <c r="G506" s="137" t="s">
        <v>2117</v>
      </c>
      <c r="J506" s="84" t="s">
        <v>477</v>
      </c>
      <c r="K506" s="84" t="s">
        <v>678</v>
      </c>
      <c r="L506" s="84" t="str">
        <f>VLOOKUP(K506,[3]Sheet2!A$1:B$65536,2,FALSE)</f>
        <v>规范</v>
      </c>
      <c r="N506" s="165" t="s">
        <v>1260</v>
      </c>
      <c r="O506" s="165" t="s">
        <v>1304</v>
      </c>
      <c r="Q506" t="str">
        <f>VLOOKUP(N506,人员!A:D,4,FALSE)</f>
        <v>C3</v>
      </c>
      <c r="R506" t="str">
        <f>VLOOKUP(O506,人员!A:D,4,FALSE)</f>
        <v>C3</v>
      </c>
      <c r="S506" t="e">
        <f>VLOOKUP(P506,人员!A:D,4,FALSE)</f>
        <v>#N/A</v>
      </c>
      <c r="T506" s="84" t="str">
        <f>VLOOKUP(N506,人员!A:D,2,FALSE)</f>
        <v>机三</v>
      </c>
      <c r="U506" s="84" t="str">
        <f>VLOOKUP(O506,人员!A:D,2,FALSE)</f>
        <v>机一</v>
      </c>
      <c r="V506" s="84" t="e">
        <f>VLOOKUP(P506,人员!A:D,2,FALSE)</f>
        <v>#N/A</v>
      </c>
    </row>
    <row r="507" spans="1:22" s="84" customFormat="1" ht="31.2">
      <c r="A507" s="147">
        <v>507</v>
      </c>
      <c r="B507" s="151">
        <v>43461</v>
      </c>
      <c r="C507" s="136" t="s">
        <v>58</v>
      </c>
      <c r="D507" s="136" t="s">
        <v>58</v>
      </c>
      <c r="E507" s="137" t="s">
        <v>2118</v>
      </c>
      <c r="F507" s="167" t="s">
        <v>3362</v>
      </c>
      <c r="G507" s="137" t="s">
        <v>2119</v>
      </c>
      <c r="J507" s="84" t="s">
        <v>471</v>
      </c>
      <c r="K507" s="84" t="s">
        <v>786</v>
      </c>
      <c r="L507" s="84" t="str">
        <f>VLOOKUP(K507,[3]Sheet2!A$1:B$65536,2,FALSE)</f>
        <v>规范</v>
      </c>
      <c r="N507" s="165" t="s">
        <v>1229</v>
      </c>
      <c r="Q507" t="str">
        <f>VLOOKUP(N507,人员!A:D,4,FALSE)</f>
        <v>C1</v>
      </c>
      <c r="R507" t="e">
        <f>VLOOKUP(O507,人员!A:D,4,FALSE)</f>
        <v>#N/A</v>
      </c>
      <c r="S507" t="e">
        <f>VLOOKUP(P507,人员!A:D,4,FALSE)</f>
        <v>#N/A</v>
      </c>
      <c r="T507" s="84" t="str">
        <f>VLOOKUP(N507,人员!A:D,2,FALSE)</f>
        <v>机一</v>
      </c>
      <c r="U507" s="84" t="e">
        <f>VLOOKUP(O507,人员!A:D,2,FALSE)</f>
        <v>#N/A</v>
      </c>
      <c r="V507" s="84" t="e">
        <f>VLOOKUP(P507,人员!A:D,2,FALSE)</f>
        <v>#N/A</v>
      </c>
    </row>
    <row r="508" spans="1:22" s="84" customFormat="1" ht="109.2">
      <c r="A508" s="147">
        <v>508</v>
      </c>
      <c r="B508" s="151">
        <v>43461</v>
      </c>
      <c r="C508" s="136" t="s">
        <v>58</v>
      </c>
      <c r="D508" s="136" t="s">
        <v>58</v>
      </c>
      <c r="E508" s="137" t="s">
        <v>2120</v>
      </c>
      <c r="F508" s="167" t="s">
        <v>3361</v>
      </c>
      <c r="G508" s="137" t="s">
        <v>2121</v>
      </c>
      <c r="J508" s="84" t="s">
        <v>464</v>
      </c>
      <c r="K508" s="84" t="s">
        <v>716</v>
      </c>
      <c r="L508" s="84" t="str">
        <f>VLOOKUP(K508,[3]Sheet2!A$1:B$65536,2,FALSE)</f>
        <v>偏差</v>
      </c>
      <c r="N508" s="165" t="s">
        <v>3171</v>
      </c>
      <c r="Q508" t="e">
        <f>VLOOKUP(N508,人员!A:D,4,FALSE)</f>
        <v>#N/A</v>
      </c>
      <c r="R508" t="e">
        <f>VLOOKUP(O508,人员!A:D,4,FALSE)</f>
        <v>#N/A</v>
      </c>
      <c r="S508" t="e">
        <f>VLOOKUP(P508,人员!A:D,4,FALSE)</f>
        <v>#N/A</v>
      </c>
      <c r="T508" s="84" t="e">
        <f>VLOOKUP(N508,人员!A:D,2,FALSE)</f>
        <v>#N/A</v>
      </c>
      <c r="U508" s="84" t="e">
        <f>VLOOKUP(O508,人员!A:D,2,FALSE)</f>
        <v>#N/A</v>
      </c>
      <c r="V508" s="84" t="e">
        <f>VLOOKUP(P508,人员!A:D,2,FALSE)</f>
        <v>#N/A</v>
      </c>
    </row>
    <row r="509" spans="1:22" s="84" customFormat="1" ht="46.8">
      <c r="A509" s="147">
        <v>509</v>
      </c>
      <c r="B509" s="151">
        <v>43461</v>
      </c>
      <c r="C509" s="136" t="s">
        <v>58</v>
      </c>
      <c r="D509" s="136" t="s">
        <v>58</v>
      </c>
      <c r="E509" s="137" t="s">
        <v>2122</v>
      </c>
      <c r="F509" s="167" t="s">
        <v>3360</v>
      </c>
      <c r="G509" s="137" t="s">
        <v>196</v>
      </c>
      <c r="J509" s="84" t="s">
        <v>676</v>
      </c>
      <c r="K509" s="84" t="s">
        <v>712</v>
      </c>
      <c r="L509" s="84" t="str">
        <f>VLOOKUP(K509,[3]Sheet2!A$1:B$65536,2,FALSE)</f>
        <v>偏差</v>
      </c>
      <c r="N509" s="165" t="s">
        <v>1267</v>
      </c>
      <c r="Q509" t="str">
        <f>VLOOKUP(N509,人员!A:D,4,FALSE)</f>
        <v>C2</v>
      </c>
      <c r="R509" t="e">
        <f>VLOOKUP(O509,人员!A:D,4,FALSE)</f>
        <v>#N/A</v>
      </c>
      <c r="S509" t="e">
        <f>VLOOKUP(P509,人员!A:D,4,FALSE)</f>
        <v>#N/A</v>
      </c>
      <c r="T509" s="84" t="str">
        <f>VLOOKUP(N509,人员!A:D,2,FALSE)</f>
        <v>机一</v>
      </c>
      <c r="U509" s="84" t="e">
        <f>VLOOKUP(O509,人员!A:D,2,FALSE)</f>
        <v>#N/A</v>
      </c>
      <c r="V509" s="84" t="e">
        <f>VLOOKUP(P509,人员!A:D,2,FALSE)</f>
        <v>#N/A</v>
      </c>
    </row>
    <row r="510" spans="1:22" s="84" customFormat="1" ht="62.4">
      <c r="A510" s="147">
        <v>510</v>
      </c>
      <c r="B510" s="151">
        <v>43461</v>
      </c>
      <c r="C510" s="136" t="s">
        <v>58</v>
      </c>
      <c r="D510" s="136" t="s">
        <v>58</v>
      </c>
      <c r="E510" s="137" t="s">
        <v>2123</v>
      </c>
      <c r="F510" s="167" t="s">
        <v>3359</v>
      </c>
      <c r="G510" s="137" t="s">
        <v>123</v>
      </c>
      <c r="J510" s="84" t="s">
        <v>522</v>
      </c>
      <c r="K510" s="84" t="s">
        <v>688</v>
      </c>
      <c r="L510" s="84" t="str">
        <f>VLOOKUP(K510,[3]Sheet2!A$1:B$65536,2,FALSE)</f>
        <v>规范</v>
      </c>
      <c r="N510" s="165" t="s">
        <v>3307</v>
      </c>
      <c r="Q510" t="str">
        <f>VLOOKUP(N510,人员!A:D,4,FALSE)</f>
        <v>C4</v>
      </c>
      <c r="R510" t="e">
        <f>VLOOKUP(O510,人员!A:D,4,FALSE)</f>
        <v>#N/A</v>
      </c>
      <c r="S510" t="e">
        <f>VLOOKUP(P510,人员!A:D,4,FALSE)</f>
        <v>#N/A</v>
      </c>
      <c r="T510" s="84" t="str">
        <f>VLOOKUP(N510,人员!A:D,2,FALSE)</f>
        <v>学员</v>
      </c>
      <c r="U510" s="84" t="e">
        <f>VLOOKUP(O510,人员!A:D,2,FALSE)</f>
        <v>#N/A</v>
      </c>
      <c r="V510" s="84" t="e">
        <f>VLOOKUP(P510,人员!A:D,2,FALSE)</f>
        <v>#N/A</v>
      </c>
    </row>
    <row r="511" spans="1:22" s="84" customFormat="1" ht="46.8">
      <c r="A511" s="147">
        <v>511</v>
      </c>
      <c r="B511" s="151">
        <v>43461</v>
      </c>
      <c r="C511" s="136" t="s">
        <v>58</v>
      </c>
      <c r="D511" s="136" t="s">
        <v>58</v>
      </c>
      <c r="E511" s="137" t="s">
        <v>2124</v>
      </c>
      <c r="F511" s="167" t="s">
        <v>3358</v>
      </c>
      <c r="G511" s="137" t="s">
        <v>196</v>
      </c>
      <c r="J511" s="84" t="s">
        <v>479</v>
      </c>
      <c r="K511" s="84" t="s">
        <v>139</v>
      </c>
      <c r="L511" s="84" t="str">
        <f>VLOOKUP(K511,[3]Sheet2!A$1:B$65536,2,FALSE)</f>
        <v>偏差</v>
      </c>
      <c r="N511" s="165" t="s">
        <v>1203</v>
      </c>
      <c r="Q511" t="str">
        <f>VLOOKUP(N511,人员!A:D,4,FALSE)</f>
        <v>C4</v>
      </c>
      <c r="R511" t="e">
        <f>VLOOKUP(O511,人员!A:D,4,FALSE)</f>
        <v>#N/A</v>
      </c>
      <c r="S511" t="e">
        <f>VLOOKUP(P511,人员!A:D,4,FALSE)</f>
        <v>#N/A</v>
      </c>
      <c r="T511" s="84" t="str">
        <f>VLOOKUP(N511,人员!A:D,2,FALSE)</f>
        <v>机一</v>
      </c>
      <c r="U511" s="84" t="e">
        <f>VLOOKUP(O511,人员!A:D,2,FALSE)</f>
        <v>#N/A</v>
      </c>
      <c r="V511" s="84" t="e">
        <f>VLOOKUP(P511,人员!A:D,2,FALSE)</f>
        <v>#N/A</v>
      </c>
    </row>
    <row r="512" spans="1:22" s="84" customFormat="1" ht="46.8">
      <c r="A512" s="147">
        <v>512</v>
      </c>
      <c r="B512" s="151">
        <v>43462</v>
      </c>
      <c r="C512" s="136" t="s">
        <v>146</v>
      </c>
      <c r="D512" s="136" t="s">
        <v>146</v>
      </c>
      <c r="E512" s="137" t="s">
        <v>2086</v>
      </c>
      <c r="F512" s="167" t="s">
        <v>3357</v>
      </c>
      <c r="G512" s="137" t="s">
        <v>2087</v>
      </c>
      <c r="J512" s="84" t="s">
        <v>518</v>
      </c>
      <c r="K512" s="84" t="s">
        <v>2088</v>
      </c>
      <c r="L512" s="84" t="str">
        <f>VLOOKUP(K512,[3]Sheet2!A$1:B$65536,2,FALSE)</f>
        <v>规范</v>
      </c>
      <c r="N512" s="165" t="s">
        <v>1454</v>
      </c>
      <c r="Q512" t="str">
        <f>VLOOKUP(N512,人员!A:D,4,FALSE)</f>
        <v>D5</v>
      </c>
      <c r="R512" t="e">
        <f>VLOOKUP(O512,人员!A:D,4,FALSE)</f>
        <v>#N/A</v>
      </c>
      <c r="S512" t="e">
        <f>VLOOKUP(P512,人员!A:D,4,FALSE)</f>
        <v>#N/A</v>
      </c>
      <c r="T512" s="84" t="str">
        <f>VLOOKUP(N512,人员!A:D,2,FALSE)</f>
        <v>机械师</v>
      </c>
      <c r="U512" s="84" t="e">
        <f>VLOOKUP(O512,人员!A:D,2,FALSE)</f>
        <v>#N/A</v>
      </c>
      <c r="V512" s="84" t="e">
        <f>VLOOKUP(P512,人员!A:D,2,FALSE)</f>
        <v>#N/A</v>
      </c>
    </row>
    <row r="513" spans="1:22" s="84" customFormat="1" ht="46.8">
      <c r="A513" s="147">
        <v>513</v>
      </c>
      <c r="B513" s="151">
        <v>43462</v>
      </c>
      <c r="C513" s="136" t="s">
        <v>146</v>
      </c>
      <c r="D513" s="136" t="s">
        <v>146</v>
      </c>
      <c r="E513" s="137" t="s">
        <v>2089</v>
      </c>
      <c r="F513" s="167" t="s">
        <v>3356</v>
      </c>
      <c r="G513" s="137" t="s">
        <v>2090</v>
      </c>
      <c r="J513" s="84" t="s">
        <v>518</v>
      </c>
      <c r="K513" s="84" t="s">
        <v>685</v>
      </c>
      <c r="L513" s="84" t="str">
        <f>VLOOKUP(K513,[3]Sheet2!A$1:B$65536,2,FALSE)</f>
        <v>偏差</v>
      </c>
      <c r="N513" s="165" t="s">
        <v>1388</v>
      </c>
      <c r="Q513" t="str">
        <f>VLOOKUP(N513,人员!A:D,4,FALSE)</f>
        <v>D4</v>
      </c>
      <c r="R513" t="e">
        <f>VLOOKUP(O513,人员!A:D,4,FALSE)</f>
        <v>#N/A</v>
      </c>
      <c r="S513" t="e">
        <f>VLOOKUP(P513,人员!A:D,4,FALSE)</f>
        <v>#N/A</v>
      </c>
      <c r="T513" s="84" t="str">
        <f>VLOOKUP(N513,人员!A:D,2,FALSE)</f>
        <v>机二</v>
      </c>
      <c r="U513" s="84" t="e">
        <f>VLOOKUP(O513,人员!A:D,2,FALSE)</f>
        <v>#N/A</v>
      </c>
      <c r="V513" s="84" t="e">
        <f>VLOOKUP(P513,人员!A:D,2,FALSE)</f>
        <v>#N/A</v>
      </c>
    </row>
    <row r="514" spans="1:22" s="84" customFormat="1" ht="46.8">
      <c r="A514" s="147">
        <v>514</v>
      </c>
      <c r="B514" s="151">
        <v>43462</v>
      </c>
      <c r="C514" s="136" t="s">
        <v>146</v>
      </c>
      <c r="D514" s="136" t="s">
        <v>146</v>
      </c>
      <c r="E514" s="137" t="s">
        <v>2091</v>
      </c>
      <c r="F514" s="167" t="s">
        <v>3355</v>
      </c>
      <c r="G514" s="137" t="s">
        <v>2092</v>
      </c>
      <c r="J514" s="84" t="s">
        <v>518</v>
      </c>
      <c r="K514" s="84" t="s">
        <v>519</v>
      </c>
      <c r="L514" s="84" t="str">
        <f>VLOOKUP(K514,[3]Sheet2!A$1:B$65536,2,FALSE)</f>
        <v>规范</v>
      </c>
      <c r="N514" s="165" t="s">
        <v>1350</v>
      </c>
      <c r="Q514" t="str">
        <f>VLOOKUP(N514,人员!A:D,4,FALSE)</f>
        <v>D6</v>
      </c>
      <c r="R514" t="e">
        <f>VLOOKUP(O514,人员!A:D,4,FALSE)</f>
        <v>#N/A</v>
      </c>
      <c r="S514" t="e">
        <f>VLOOKUP(P514,人员!A:D,4,FALSE)</f>
        <v>#N/A</v>
      </c>
      <c r="T514" s="84" t="str">
        <f>VLOOKUP(N514,人员!A:D,2,FALSE)</f>
        <v>机二</v>
      </c>
      <c r="U514" s="84" t="e">
        <f>VLOOKUP(O514,人员!A:D,2,FALSE)</f>
        <v>#N/A</v>
      </c>
      <c r="V514" s="84" t="e">
        <f>VLOOKUP(P514,人员!A:D,2,FALSE)</f>
        <v>#N/A</v>
      </c>
    </row>
    <row r="515" spans="1:22" s="84" customFormat="1" ht="46.8">
      <c r="A515" s="147">
        <v>515</v>
      </c>
      <c r="B515" s="151">
        <v>43462</v>
      </c>
      <c r="C515" s="136" t="s">
        <v>146</v>
      </c>
      <c r="D515" s="136" t="s">
        <v>146</v>
      </c>
      <c r="E515" s="137" t="s">
        <v>2093</v>
      </c>
      <c r="F515" s="167" t="s">
        <v>3352</v>
      </c>
      <c r="G515" s="137" t="s">
        <v>302</v>
      </c>
      <c r="J515" s="84" t="s">
        <v>455</v>
      </c>
      <c r="K515" s="84" t="s">
        <v>456</v>
      </c>
      <c r="L515" s="84" t="str">
        <f>VLOOKUP(K515,[3]Sheet2!A$1:B$65536,2,FALSE)</f>
        <v>规范</v>
      </c>
      <c r="N515" s="165" t="s">
        <v>1522</v>
      </c>
      <c r="Q515" t="str">
        <f>VLOOKUP(N515,人员!A:D,4,FALSE)</f>
        <v>D6</v>
      </c>
      <c r="R515" t="e">
        <f>VLOOKUP(O515,人员!A:D,4,FALSE)</f>
        <v>#N/A</v>
      </c>
      <c r="S515" t="e">
        <f>VLOOKUP(P515,人员!A:D,4,FALSE)</f>
        <v>#N/A</v>
      </c>
      <c r="T515" s="84" t="str">
        <f>VLOOKUP(N515,人员!A:D,2,FALSE)</f>
        <v>机一</v>
      </c>
      <c r="U515" s="84" t="e">
        <f>VLOOKUP(O515,人员!A:D,2,FALSE)</f>
        <v>#N/A</v>
      </c>
      <c r="V515" s="84" t="e">
        <f>VLOOKUP(P515,人员!A:D,2,FALSE)</f>
        <v>#N/A</v>
      </c>
    </row>
    <row r="516" spans="1:22" s="84" customFormat="1" ht="78">
      <c r="A516" s="147">
        <v>516</v>
      </c>
      <c r="B516" s="151">
        <v>43462</v>
      </c>
      <c r="C516" s="136" t="s">
        <v>146</v>
      </c>
      <c r="D516" s="136" t="s">
        <v>146</v>
      </c>
      <c r="E516" s="137" t="s">
        <v>2094</v>
      </c>
      <c r="F516" s="167" t="s">
        <v>3354</v>
      </c>
      <c r="G516" s="137" t="s">
        <v>2095</v>
      </c>
      <c r="J516" s="84" t="s">
        <v>676</v>
      </c>
      <c r="K516" s="84" t="s">
        <v>677</v>
      </c>
      <c r="L516" s="84" t="str">
        <f>VLOOKUP(K516,[3]Sheet2!A$1:B$65536,2,FALSE)</f>
        <v>偏差</v>
      </c>
      <c r="N516" s="165" t="s">
        <v>3353</v>
      </c>
      <c r="Q516" t="str">
        <f>VLOOKUP(N516,人员!A:D,4,FALSE)</f>
        <v>D1</v>
      </c>
      <c r="R516" t="e">
        <f>VLOOKUP(O516,人员!A:D,4,FALSE)</f>
        <v>#N/A</v>
      </c>
      <c r="S516" t="e">
        <f>VLOOKUP(P516,人员!A:D,4,FALSE)</f>
        <v>#N/A</v>
      </c>
      <c r="T516" s="84" t="str">
        <f>VLOOKUP(N516,人员!A:D,2,FALSE)</f>
        <v>机一</v>
      </c>
      <c r="U516" s="84" t="e">
        <f>VLOOKUP(O516,人员!A:D,2,FALSE)</f>
        <v>#N/A</v>
      </c>
      <c r="V516" s="84" t="e">
        <f>VLOOKUP(P516,人员!A:D,2,FALSE)</f>
        <v>#N/A</v>
      </c>
    </row>
    <row r="517" spans="1:22" s="84" customFormat="1" ht="46.8">
      <c r="A517" s="147">
        <v>517</v>
      </c>
      <c r="B517" s="151">
        <v>43462</v>
      </c>
      <c r="C517" s="136" t="s">
        <v>146</v>
      </c>
      <c r="D517" s="136" t="s">
        <v>146</v>
      </c>
      <c r="E517" s="137" t="s">
        <v>2096</v>
      </c>
      <c r="F517" s="167" t="s">
        <v>3351</v>
      </c>
      <c r="G517" s="137" t="s">
        <v>2097</v>
      </c>
      <c r="J517" s="84" t="s">
        <v>489</v>
      </c>
      <c r="K517" s="84" t="s">
        <v>490</v>
      </c>
      <c r="L517" s="84" t="str">
        <f>VLOOKUP(K517,[3]Sheet2!A$1:B$65536,2,FALSE)</f>
        <v>偏差</v>
      </c>
      <c r="N517" s="165" t="s">
        <v>1494</v>
      </c>
      <c r="Q517" t="str">
        <f>VLOOKUP(N517,人员!A:D,4,FALSE)</f>
        <v>D3</v>
      </c>
      <c r="R517" t="e">
        <f>VLOOKUP(O517,人员!A:D,4,FALSE)</f>
        <v>#N/A</v>
      </c>
      <c r="S517" t="e">
        <f>VLOOKUP(P517,人员!A:D,4,FALSE)</f>
        <v>#N/A</v>
      </c>
      <c r="T517" s="84" t="str">
        <f>VLOOKUP(N517,人员!A:D,2,FALSE)</f>
        <v>机二</v>
      </c>
      <c r="U517" s="84" t="e">
        <f>VLOOKUP(O517,人员!A:D,2,FALSE)</f>
        <v>#N/A</v>
      </c>
      <c r="V517" s="84" t="e">
        <f>VLOOKUP(P517,人员!A:D,2,FALSE)</f>
        <v>#N/A</v>
      </c>
    </row>
    <row r="518" spans="1:22" s="84" customFormat="1" ht="31.2">
      <c r="A518" s="147">
        <v>518</v>
      </c>
      <c r="B518" s="151">
        <v>43462</v>
      </c>
      <c r="C518" s="136" t="s">
        <v>45</v>
      </c>
      <c r="D518" s="136" t="s">
        <v>879</v>
      </c>
      <c r="E518" s="137" t="s">
        <v>2098</v>
      </c>
      <c r="F518" s="137" t="s">
        <v>2099</v>
      </c>
      <c r="G518" s="137" t="s">
        <v>2100</v>
      </c>
      <c r="J518" s="84" t="s">
        <v>524</v>
      </c>
      <c r="L518" s="84" t="e">
        <f>VLOOKUP(K518,[3]Sheet2!A$1:B$65536,2,FALSE)</f>
        <v>#N/A</v>
      </c>
      <c r="N518" s="84" t="s">
        <v>3171</v>
      </c>
      <c r="Q518" t="e">
        <f>VLOOKUP(N518,人员!A:D,4,FALSE)</f>
        <v>#N/A</v>
      </c>
      <c r="R518" t="e">
        <f>VLOOKUP(O518,人员!A:D,4,FALSE)</f>
        <v>#N/A</v>
      </c>
      <c r="S518" t="e">
        <f>VLOOKUP(P518,人员!A:D,4,FALSE)</f>
        <v>#N/A</v>
      </c>
      <c r="T518" s="84" t="e">
        <f>VLOOKUP(N518,人员!A:D,2,FALSE)</f>
        <v>#N/A</v>
      </c>
      <c r="U518" s="84" t="e">
        <f>VLOOKUP(O518,人员!A:D,2,FALSE)</f>
        <v>#N/A</v>
      </c>
      <c r="V518" s="84" t="e">
        <f>VLOOKUP(P518,人员!A:D,2,FALSE)</f>
        <v>#N/A</v>
      </c>
    </row>
    <row r="519" spans="1:22" s="84" customFormat="1" ht="31.2">
      <c r="A519" s="147">
        <v>519</v>
      </c>
      <c r="B519" s="151">
        <v>43462</v>
      </c>
      <c r="C519" s="136" t="s">
        <v>58</v>
      </c>
      <c r="D519" s="136" t="s">
        <v>58</v>
      </c>
      <c r="E519" s="137" t="s">
        <v>2101</v>
      </c>
      <c r="F519" s="167" t="s">
        <v>3350</v>
      </c>
      <c r="G519" s="137" t="s">
        <v>2102</v>
      </c>
      <c r="J519" s="84" t="s">
        <v>471</v>
      </c>
      <c r="K519" s="84" t="s">
        <v>449</v>
      </c>
      <c r="L519" s="84" t="str">
        <f>VLOOKUP(K519,[3]Sheet2!A$1:B$65536,2,FALSE)</f>
        <v>偏差</v>
      </c>
      <c r="N519" s="165" t="s">
        <v>1471</v>
      </c>
      <c r="Q519" t="str">
        <f>VLOOKUP(N519,人员!A:D,4,FALSE)</f>
        <v>C3</v>
      </c>
      <c r="R519" t="e">
        <f>VLOOKUP(O519,人员!A:D,4,FALSE)</f>
        <v>#N/A</v>
      </c>
      <c r="S519" t="e">
        <f>VLOOKUP(P519,人员!A:D,4,FALSE)</f>
        <v>#N/A</v>
      </c>
      <c r="T519" s="84" t="str">
        <f>VLOOKUP(N519,人员!A:D,2,FALSE)</f>
        <v>机三</v>
      </c>
      <c r="U519" s="84" t="e">
        <f>VLOOKUP(O519,人员!A:D,2,FALSE)</f>
        <v>#N/A</v>
      </c>
      <c r="V519" s="84" t="e">
        <f>VLOOKUP(P519,人员!A:D,2,FALSE)</f>
        <v>#N/A</v>
      </c>
    </row>
    <row r="520" spans="1:22" s="84" customFormat="1" ht="46.8">
      <c r="A520" s="147">
        <v>520</v>
      </c>
      <c r="B520" s="151">
        <v>43462</v>
      </c>
      <c r="C520" s="136" t="s">
        <v>58</v>
      </c>
      <c r="D520" s="136" t="s">
        <v>58</v>
      </c>
      <c r="E520" s="137" t="s">
        <v>2103</v>
      </c>
      <c r="F520" s="167" t="s">
        <v>3349</v>
      </c>
      <c r="G520" s="137" t="s">
        <v>2104</v>
      </c>
      <c r="J520" s="84" t="s">
        <v>671</v>
      </c>
      <c r="K520" s="84" t="s">
        <v>674</v>
      </c>
      <c r="L520" s="84" t="str">
        <f>VLOOKUP(K520,[3]Sheet2!A$1:B$65536,2,FALSE)</f>
        <v>规范</v>
      </c>
      <c r="N520" s="165" t="s">
        <v>62</v>
      </c>
      <c r="Q520" t="str">
        <f>VLOOKUP(N520,人员!A:D,4,FALSE)</f>
        <v>C5</v>
      </c>
      <c r="R520" t="e">
        <f>VLOOKUP(O520,人员!A:D,4,FALSE)</f>
        <v>#N/A</v>
      </c>
      <c r="S520" t="e">
        <f>VLOOKUP(P520,人员!A:D,4,FALSE)</f>
        <v>#N/A</v>
      </c>
      <c r="T520" s="84" t="str">
        <f>VLOOKUP(N520,人员!A:D,2,FALSE)</f>
        <v>放行</v>
      </c>
      <c r="U520" s="84" t="e">
        <f>VLOOKUP(O520,人员!A:D,2,FALSE)</f>
        <v>#N/A</v>
      </c>
      <c r="V520" s="84" t="e">
        <f>VLOOKUP(P520,人员!A:D,2,FALSE)</f>
        <v>#N/A</v>
      </c>
    </row>
    <row r="521" spans="1:22" s="84" customFormat="1" ht="46.8">
      <c r="A521" s="147">
        <v>521</v>
      </c>
      <c r="B521" s="151">
        <v>43462</v>
      </c>
      <c r="C521" s="136" t="s">
        <v>58</v>
      </c>
      <c r="D521" s="136" t="s">
        <v>58</v>
      </c>
      <c r="E521" s="137" t="s">
        <v>2105</v>
      </c>
      <c r="F521" s="167" t="s">
        <v>3348</v>
      </c>
      <c r="G521" s="137" t="s">
        <v>199</v>
      </c>
      <c r="J521" s="84" t="s">
        <v>455</v>
      </c>
      <c r="K521" s="84" t="s">
        <v>456</v>
      </c>
      <c r="L521" s="84" t="str">
        <f>VLOOKUP(K521,[3]Sheet2!A$1:B$65536,2,FALSE)</f>
        <v>规范</v>
      </c>
      <c r="N521" s="165" t="s">
        <v>1226</v>
      </c>
      <c r="Q521" t="str">
        <f>VLOOKUP(N521,人员!A:D,4,FALSE)</f>
        <v>C4</v>
      </c>
      <c r="R521" t="e">
        <f>VLOOKUP(O521,人员!A:D,4,FALSE)</f>
        <v>#N/A</v>
      </c>
      <c r="S521" t="e">
        <f>VLOOKUP(P521,人员!A:D,4,FALSE)</f>
        <v>#N/A</v>
      </c>
      <c r="T521" s="84" t="str">
        <f>VLOOKUP(N521,人员!A:D,2,FALSE)</f>
        <v>机械师</v>
      </c>
      <c r="U521" s="84" t="e">
        <f>VLOOKUP(O521,人员!A:D,2,FALSE)</f>
        <v>#N/A</v>
      </c>
      <c r="V521" s="84" t="e">
        <f>VLOOKUP(P521,人员!A:D,2,FALSE)</f>
        <v>#N/A</v>
      </c>
    </row>
    <row r="522" spans="1:22" s="84" customFormat="1" ht="46.8">
      <c r="A522" s="147">
        <v>522</v>
      </c>
      <c r="B522" s="151">
        <v>43462</v>
      </c>
      <c r="C522" s="136" t="s">
        <v>58</v>
      </c>
      <c r="D522" s="136" t="s">
        <v>58</v>
      </c>
      <c r="E522" s="137" t="s">
        <v>2106</v>
      </c>
      <c r="F522" s="167" t="s">
        <v>3347</v>
      </c>
      <c r="G522" s="137" t="s">
        <v>196</v>
      </c>
      <c r="J522" s="84" t="s">
        <v>479</v>
      </c>
      <c r="K522" s="84" t="s">
        <v>139</v>
      </c>
      <c r="L522" s="84" t="str">
        <f>VLOOKUP(K522,[3]Sheet2!A$1:B$65536,2,FALSE)</f>
        <v>偏差</v>
      </c>
      <c r="N522" s="165" t="s">
        <v>1475</v>
      </c>
      <c r="Q522" t="e">
        <f>VLOOKUP(N522,人员!A:D,4,FALSE)</f>
        <v>#N/A</v>
      </c>
      <c r="R522" t="e">
        <f>VLOOKUP(O522,人员!A:D,4,FALSE)</f>
        <v>#N/A</v>
      </c>
      <c r="S522" t="e">
        <f>VLOOKUP(P522,人员!A:D,4,FALSE)</f>
        <v>#N/A</v>
      </c>
      <c r="T522" s="84" t="e">
        <f>VLOOKUP(N522,人员!A:D,2,FALSE)</f>
        <v>#N/A</v>
      </c>
      <c r="U522" s="84" t="e">
        <f>VLOOKUP(O522,人员!A:D,2,FALSE)</f>
        <v>#N/A</v>
      </c>
      <c r="V522" s="84" t="e">
        <f>VLOOKUP(P522,人员!A:D,2,FALSE)</f>
        <v>#N/A</v>
      </c>
    </row>
    <row r="523" spans="1:22" s="84" customFormat="1" ht="31.2">
      <c r="A523" s="147">
        <v>523</v>
      </c>
      <c r="B523" s="151">
        <v>43462</v>
      </c>
      <c r="C523" s="136" t="s">
        <v>58</v>
      </c>
      <c r="D523" s="136" t="s">
        <v>58</v>
      </c>
      <c r="E523" s="137" t="s">
        <v>2107</v>
      </c>
      <c r="F523" s="137" t="s">
        <v>2108</v>
      </c>
      <c r="G523" s="137" t="s">
        <v>196</v>
      </c>
      <c r="J523" s="84" t="s">
        <v>676</v>
      </c>
      <c r="K523" s="84" t="s">
        <v>677</v>
      </c>
      <c r="L523" s="84" t="str">
        <f>VLOOKUP(K523,[3]Sheet2!A$1:B$65536,2,FALSE)</f>
        <v>偏差</v>
      </c>
      <c r="N523" s="165" t="s">
        <v>1474</v>
      </c>
      <c r="Q523" t="str">
        <f>VLOOKUP(N523,人员!A:D,4,FALSE)</f>
        <v>C6</v>
      </c>
      <c r="R523" t="e">
        <f>VLOOKUP(O523,人员!A:D,4,FALSE)</f>
        <v>#N/A</v>
      </c>
      <c r="S523" t="e">
        <f>VLOOKUP(P523,人员!A:D,4,FALSE)</f>
        <v>#N/A</v>
      </c>
      <c r="T523" s="84" t="str">
        <f>VLOOKUP(N523,人员!A:D,2,FALSE)</f>
        <v>机三</v>
      </c>
      <c r="U523" s="84" t="e">
        <f>VLOOKUP(O523,人员!A:D,2,FALSE)</f>
        <v>#N/A</v>
      </c>
      <c r="V523" s="84" t="e">
        <f>VLOOKUP(P523,人员!A:D,2,FALSE)</f>
        <v>#N/A</v>
      </c>
    </row>
    <row r="524" spans="1:22" s="84" customFormat="1" ht="46.8">
      <c r="A524" s="147">
        <v>524</v>
      </c>
      <c r="B524" s="152">
        <v>43464</v>
      </c>
      <c r="C524" s="138" t="s">
        <v>45</v>
      </c>
      <c r="D524" s="138" t="s">
        <v>45</v>
      </c>
      <c r="E524" s="139" t="s">
        <v>2080</v>
      </c>
      <c r="F524" s="173" t="s">
        <v>3346</v>
      </c>
      <c r="G524" s="139"/>
      <c r="H524" s="140"/>
      <c r="I524" s="140"/>
      <c r="J524" s="140" t="s">
        <v>471</v>
      </c>
      <c r="K524" s="140" t="s">
        <v>687</v>
      </c>
      <c r="L524" s="140" t="str">
        <f>VLOOKUP(K524,[3]Sheet2!A$1:B$65536,2,FALSE)</f>
        <v>偏差</v>
      </c>
      <c r="M524" s="140"/>
      <c r="N524" s="174" t="s">
        <v>1152</v>
      </c>
      <c r="O524" s="140"/>
      <c r="P524" s="140"/>
      <c r="Q524" t="str">
        <f>VLOOKUP(N524,人员!A:D,4,FALSE)</f>
        <v>B6</v>
      </c>
      <c r="R524" t="e">
        <f>VLOOKUP(O524,人员!A:D,4,FALSE)</f>
        <v>#N/A</v>
      </c>
      <c r="S524" t="e">
        <f>VLOOKUP(P524,人员!A:D,4,FALSE)</f>
        <v>#N/A</v>
      </c>
      <c r="T524" s="84" t="str">
        <f>VLOOKUP(N524,人员!A:D,2,FALSE)</f>
        <v>机一</v>
      </c>
      <c r="U524" s="84" t="e">
        <f>VLOOKUP(O524,人员!A:D,2,FALSE)</f>
        <v>#N/A</v>
      </c>
      <c r="V524" s="84" t="e">
        <f>VLOOKUP(P524,人员!A:D,2,FALSE)</f>
        <v>#N/A</v>
      </c>
    </row>
    <row r="525" spans="1:22" s="84" customFormat="1" ht="31.2">
      <c r="A525" s="147">
        <v>525</v>
      </c>
      <c r="B525" s="151">
        <v>43464</v>
      </c>
      <c r="C525" s="136" t="s">
        <v>45</v>
      </c>
      <c r="D525" s="136" t="s">
        <v>45</v>
      </c>
      <c r="E525" s="137" t="s">
        <v>2081</v>
      </c>
      <c r="F525" s="167" t="s">
        <v>3345</v>
      </c>
      <c r="G525" s="137"/>
      <c r="J525" s="84" t="s">
        <v>498</v>
      </c>
      <c r="K525" s="84" t="s">
        <v>2082</v>
      </c>
      <c r="L525" s="84" t="str">
        <f>VLOOKUP(K525,[3]Sheet2!A$1:B$65536,2,FALSE)</f>
        <v>偏差</v>
      </c>
      <c r="N525" s="165" t="s">
        <v>1149</v>
      </c>
      <c r="Q525" t="str">
        <f>VLOOKUP(N525,人员!A:D,4,FALSE)</f>
        <v>B3</v>
      </c>
      <c r="R525" t="e">
        <f>VLOOKUP(O525,人员!A:D,4,FALSE)</f>
        <v>#N/A</v>
      </c>
      <c r="S525" t="e">
        <f>VLOOKUP(P525,人员!A:D,4,FALSE)</f>
        <v>#N/A</v>
      </c>
      <c r="T525" s="84" t="str">
        <f>VLOOKUP(N525,人员!A:D,2,FALSE)</f>
        <v>机二</v>
      </c>
      <c r="U525" s="84" t="e">
        <f>VLOOKUP(O525,人员!A:D,2,FALSE)</f>
        <v>#N/A</v>
      </c>
      <c r="V525" s="84" t="e">
        <f>VLOOKUP(P525,人员!A:D,2,FALSE)</f>
        <v>#N/A</v>
      </c>
    </row>
    <row r="526" spans="1:22" s="84" customFormat="1" ht="46.8">
      <c r="A526" s="147">
        <v>526</v>
      </c>
      <c r="B526" s="151">
        <v>43464</v>
      </c>
      <c r="C526" s="136" t="s">
        <v>45</v>
      </c>
      <c r="D526" s="136" t="s">
        <v>45</v>
      </c>
      <c r="E526" s="137" t="s">
        <v>2083</v>
      </c>
      <c r="F526" s="167" t="s">
        <v>3344</v>
      </c>
      <c r="G526" s="137"/>
      <c r="J526" s="84" t="s">
        <v>505</v>
      </c>
      <c r="K526" s="84" t="s">
        <v>687</v>
      </c>
      <c r="L526" s="84" t="str">
        <f>VLOOKUP(K526,[3]Sheet2!A$1:B$65536,2,FALSE)</f>
        <v>偏差</v>
      </c>
      <c r="N526" s="165" t="s">
        <v>1505</v>
      </c>
      <c r="Q526" t="e">
        <f>VLOOKUP(N526,人员!A:D,4,FALSE)</f>
        <v>#N/A</v>
      </c>
      <c r="R526" t="e">
        <f>VLOOKUP(O526,人员!A:D,4,FALSE)</f>
        <v>#N/A</v>
      </c>
      <c r="S526" t="e">
        <f>VLOOKUP(P526,人员!A:D,4,FALSE)</f>
        <v>#N/A</v>
      </c>
      <c r="T526" s="84" t="e">
        <f>VLOOKUP(N526,人员!A:D,2,FALSE)</f>
        <v>#N/A</v>
      </c>
      <c r="U526" s="84" t="e">
        <f>VLOOKUP(O526,人员!A:D,2,FALSE)</f>
        <v>#N/A</v>
      </c>
      <c r="V526" s="84" t="e">
        <f>VLOOKUP(P526,人员!A:D,2,FALSE)</f>
        <v>#N/A</v>
      </c>
    </row>
    <row r="527" spans="1:22" s="84" customFormat="1" ht="46.8">
      <c r="A527" s="147">
        <v>527</v>
      </c>
      <c r="B527" s="151">
        <v>43464</v>
      </c>
      <c r="C527" s="136" t="s">
        <v>45</v>
      </c>
      <c r="D527" s="136" t="s">
        <v>45</v>
      </c>
      <c r="E527" s="137" t="s">
        <v>2084</v>
      </c>
      <c r="F527" s="167" t="s">
        <v>3343</v>
      </c>
      <c r="G527" s="137"/>
      <c r="J527" s="84" t="s">
        <v>512</v>
      </c>
      <c r="K527" s="84" t="s">
        <v>2085</v>
      </c>
      <c r="L527" s="84" t="str">
        <f>VLOOKUP(K527,[3]Sheet2!A$1:B$65536,2,FALSE)</f>
        <v>偏差</v>
      </c>
      <c r="N527" s="165" t="s">
        <v>1169</v>
      </c>
      <c r="Q527" t="str">
        <f>VLOOKUP(N527,人员!A:D,4,FALSE)</f>
        <v>B5</v>
      </c>
      <c r="R527" t="e">
        <f>VLOOKUP(O527,人员!A:D,4,FALSE)</f>
        <v>#N/A</v>
      </c>
      <c r="S527" t="e">
        <f>VLOOKUP(P527,人员!A:D,4,FALSE)</f>
        <v>#N/A</v>
      </c>
      <c r="T527" s="84" t="str">
        <f>VLOOKUP(N527,人员!A:D,2,FALSE)</f>
        <v>机械师</v>
      </c>
      <c r="U527" s="84" t="e">
        <f>VLOOKUP(O527,人员!A:D,2,FALSE)</f>
        <v>#N/A</v>
      </c>
      <c r="V527" s="84" t="e">
        <f>VLOOKUP(P527,人员!A:D,2,FALSE)</f>
        <v>#N/A</v>
      </c>
    </row>
    <row r="528" spans="1:22" s="84" customFormat="1" ht="46.8">
      <c r="A528" s="147">
        <v>528</v>
      </c>
      <c r="B528" s="151">
        <v>43465</v>
      </c>
      <c r="C528" s="136" t="s">
        <v>45</v>
      </c>
      <c r="D528" s="136" t="s">
        <v>45</v>
      </c>
      <c r="E528" s="106" t="s">
        <v>3043</v>
      </c>
      <c r="F528" s="167" t="s">
        <v>3342</v>
      </c>
      <c r="G528" s="137" t="s">
        <v>2066</v>
      </c>
      <c r="J528" s="84" t="s">
        <v>481</v>
      </c>
      <c r="K528" s="84" t="s">
        <v>2067</v>
      </c>
      <c r="L528" s="84" t="str">
        <f>VLOOKUP(K528,[3]Sheet2!A$1:B$65536,2,FALSE)</f>
        <v>偏差</v>
      </c>
      <c r="N528" s="165" t="s">
        <v>1489</v>
      </c>
      <c r="Q528" t="e">
        <f>VLOOKUP(N528,人员!A:D,4,FALSE)</f>
        <v>#N/A</v>
      </c>
      <c r="R528" t="e">
        <f>VLOOKUP(O528,人员!A:D,4,FALSE)</f>
        <v>#N/A</v>
      </c>
      <c r="S528" t="e">
        <f>VLOOKUP(P528,人员!A:D,4,FALSE)</f>
        <v>#N/A</v>
      </c>
      <c r="T528" s="84" t="e">
        <f>VLOOKUP(N528,人员!A:D,2,FALSE)</f>
        <v>#N/A</v>
      </c>
      <c r="U528" s="84" t="e">
        <f>VLOOKUP(O528,人员!A:D,2,FALSE)</f>
        <v>#N/A</v>
      </c>
      <c r="V528" s="84" t="e">
        <f>VLOOKUP(P528,人员!A:D,2,FALSE)</f>
        <v>#N/A</v>
      </c>
    </row>
    <row r="529" spans="1:22" s="84" customFormat="1" ht="31.2">
      <c r="A529" s="147">
        <v>529</v>
      </c>
      <c r="B529" s="151">
        <v>43465</v>
      </c>
      <c r="C529" s="136" t="s">
        <v>45</v>
      </c>
      <c r="D529" s="136" t="s">
        <v>45</v>
      </c>
      <c r="E529" s="137" t="s">
        <v>2068</v>
      </c>
      <c r="F529" s="167" t="s">
        <v>3341</v>
      </c>
      <c r="G529" s="137" t="s">
        <v>2069</v>
      </c>
      <c r="J529" s="84" t="s">
        <v>493</v>
      </c>
      <c r="K529" s="84" t="s">
        <v>2070</v>
      </c>
      <c r="L529" s="84" t="str">
        <f>VLOOKUP(K529,[3]Sheet2!A$1:B$65536,2,FALSE)</f>
        <v>偏差</v>
      </c>
      <c r="N529" s="165" t="s">
        <v>214</v>
      </c>
      <c r="Q529" t="e">
        <f>VLOOKUP(N529,人员!A:D,4,FALSE)</f>
        <v>#N/A</v>
      </c>
      <c r="R529" t="e">
        <f>VLOOKUP(O529,人员!A:D,4,FALSE)</f>
        <v>#N/A</v>
      </c>
      <c r="S529" t="e">
        <f>VLOOKUP(P529,人员!A:D,4,FALSE)</f>
        <v>#N/A</v>
      </c>
      <c r="T529" s="84" t="e">
        <f>VLOOKUP(N529,人员!A:D,2,FALSE)</f>
        <v>#N/A</v>
      </c>
      <c r="U529" s="84" t="e">
        <f>VLOOKUP(O529,人员!A:D,2,FALSE)</f>
        <v>#N/A</v>
      </c>
      <c r="V529" s="84" t="e">
        <f>VLOOKUP(P529,人员!A:D,2,FALSE)</f>
        <v>#N/A</v>
      </c>
    </row>
    <row r="530" spans="1:22" s="84" customFormat="1" ht="46.8">
      <c r="A530" s="147">
        <v>530</v>
      </c>
      <c r="B530" s="151">
        <v>43465</v>
      </c>
      <c r="C530" s="136" t="s">
        <v>45</v>
      </c>
      <c r="D530" s="136" t="s">
        <v>45</v>
      </c>
      <c r="E530" s="137" t="s">
        <v>2071</v>
      </c>
      <c r="F530" s="167" t="s">
        <v>3340</v>
      </c>
      <c r="G530" s="137" t="s">
        <v>2072</v>
      </c>
      <c r="J530" s="84" t="s">
        <v>464</v>
      </c>
      <c r="K530" s="84" t="s">
        <v>686</v>
      </c>
      <c r="L530" s="84" t="str">
        <f>VLOOKUP(K530,[3]Sheet2!A$1:B$65536,2,FALSE)</f>
        <v>规范</v>
      </c>
      <c r="N530" s="165" t="s">
        <v>1133</v>
      </c>
      <c r="Q530" t="str">
        <f>VLOOKUP(N530,人员!A:D,4,FALSE)</f>
        <v>B3</v>
      </c>
      <c r="R530" t="e">
        <f>VLOOKUP(O530,人员!A:D,4,FALSE)</f>
        <v>#N/A</v>
      </c>
      <c r="S530" t="e">
        <f>VLOOKUP(P530,人员!A:D,4,FALSE)</f>
        <v>#N/A</v>
      </c>
      <c r="T530" s="84" t="str">
        <f>VLOOKUP(N530,人员!A:D,2,FALSE)</f>
        <v>机一</v>
      </c>
      <c r="U530" s="84" t="e">
        <f>VLOOKUP(O530,人员!A:D,2,FALSE)</f>
        <v>#N/A</v>
      </c>
      <c r="V530" s="84" t="e">
        <f>VLOOKUP(P530,人员!A:D,2,FALSE)</f>
        <v>#N/A</v>
      </c>
    </row>
    <row r="531" spans="1:22" s="84" customFormat="1" ht="31.2">
      <c r="A531" s="147">
        <v>531</v>
      </c>
      <c r="B531" s="151">
        <v>43465</v>
      </c>
      <c r="C531" s="136" t="s">
        <v>45</v>
      </c>
      <c r="D531" s="136" t="s">
        <v>45</v>
      </c>
      <c r="E531" s="137" t="s">
        <v>2073</v>
      </c>
      <c r="F531" s="167" t="s">
        <v>3339</v>
      </c>
      <c r="G531" s="137" t="s">
        <v>2074</v>
      </c>
      <c r="J531" s="84" t="s">
        <v>471</v>
      </c>
      <c r="K531" s="84" t="s">
        <v>687</v>
      </c>
      <c r="L531" s="84" t="str">
        <f>VLOOKUP(K531,[3]Sheet2!A$1:B$65536,2,FALSE)</f>
        <v>偏差</v>
      </c>
      <c r="N531" s="165" t="s">
        <v>1461</v>
      </c>
      <c r="Q531" t="e">
        <f>VLOOKUP(N531,人员!A:D,4,FALSE)</f>
        <v>#N/A</v>
      </c>
      <c r="R531" t="e">
        <f>VLOOKUP(O531,人员!A:D,4,FALSE)</f>
        <v>#N/A</v>
      </c>
      <c r="S531" t="e">
        <f>VLOOKUP(P531,人员!A:D,4,FALSE)</f>
        <v>#N/A</v>
      </c>
      <c r="T531" s="84" t="e">
        <f>VLOOKUP(N531,人员!A:D,2,FALSE)</f>
        <v>#N/A</v>
      </c>
      <c r="U531" s="84" t="e">
        <f>VLOOKUP(O531,人员!A:D,2,FALSE)</f>
        <v>#N/A</v>
      </c>
      <c r="V531" s="84" t="e">
        <f>VLOOKUP(P531,人员!A:D,2,FALSE)</f>
        <v>#N/A</v>
      </c>
    </row>
    <row r="532" spans="1:22" s="84" customFormat="1" ht="46.8">
      <c r="A532" s="147">
        <v>532</v>
      </c>
      <c r="B532" s="151">
        <v>43465</v>
      </c>
      <c r="C532" s="136" t="s">
        <v>58</v>
      </c>
      <c r="D532" s="136" t="s">
        <v>58</v>
      </c>
      <c r="E532" s="137" t="s">
        <v>2075</v>
      </c>
      <c r="F532" s="167" t="s">
        <v>3338</v>
      </c>
      <c r="G532" s="137" t="s">
        <v>196</v>
      </c>
      <c r="J532" s="84" t="s">
        <v>513</v>
      </c>
      <c r="K532" s="84" t="s">
        <v>681</v>
      </c>
      <c r="L532" s="84" t="str">
        <f>VLOOKUP(K532,[3]Sheet2!A$1:B$65536,2,FALSE)</f>
        <v>偏差</v>
      </c>
      <c r="N532" s="165" t="s">
        <v>1234</v>
      </c>
      <c r="Q532" t="str">
        <f>VLOOKUP(N532,人员!A:D,4,FALSE)</f>
        <v>C3</v>
      </c>
      <c r="R532" t="e">
        <f>VLOOKUP(O532,人员!A:D,4,FALSE)</f>
        <v>#N/A</v>
      </c>
      <c r="S532" t="e">
        <f>VLOOKUP(P532,人员!A:D,4,FALSE)</f>
        <v>#N/A</v>
      </c>
      <c r="T532" s="84" t="str">
        <f>VLOOKUP(N532,人员!A:D,2,FALSE)</f>
        <v>机二</v>
      </c>
      <c r="U532" s="84" t="e">
        <f>VLOOKUP(O532,人员!A:D,2,FALSE)</f>
        <v>#N/A</v>
      </c>
      <c r="V532" s="84" t="e">
        <f>VLOOKUP(P532,人员!A:D,2,FALSE)</f>
        <v>#N/A</v>
      </c>
    </row>
    <row r="533" spans="1:22" s="84" customFormat="1" ht="31.2">
      <c r="A533" s="147">
        <v>533</v>
      </c>
      <c r="B533" s="151">
        <v>43465</v>
      </c>
      <c r="C533" s="136" t="s">
        <v>58</v>
      </c>
      <c r="D533" s="136" t="s">
        <v>58</v>
      </c>
      <c r="E533" s="137" t="s">
        <v>2076</v>
      </c>
      <c r="F533" s="167" t="s">
        <v>3337</v>
      </c>
      <c r="G533" s="137" t="s">
        <v>2077</v>
      </c>
      <c r="J533" s="84" t="s">
        <v>505</v>
      </c>
      <c r="K533" s="84" t="s">
        <v>969</v>
      </c>
      <c r="L533" s="84" t="str">
        <f>VLOOKUP(K533,[3]Sheet2!A$1:B$65536,2,FALSE)</f>
        <v>规范</v>
      </c>
      <c r="N533" s="165" t="s">
        <v>1290</v>
      </c>
      <c r="Q533" t="str">
        <f>VLOOKUP(N533,人员!A:D,4,FALSE)</f>
        <v>C3</v>
      </c>
      <c r="R533" t="e">
        <f>VLOOKUP(O533,人员!A:D,4,FALSE)</f>
        <v>#N/A</v>
      </c>
      <c r="S533" t="e">
        <f>VLOOKUP(P533,人员!A:D,4,FALSE)</f>
        <v>#N/A</v>
      </c>
      <c r="T533" s="84" t="str">
        <f>VLOOKUP(N533,人员!A:D,2,FALSE)</f>
        <v>机一</v>
      </c>
      <c r="U533" s="84" t="e">
        <f>VLOOKUP(O533,人员!A:D,2,FALSE)</f>
        <v>#N/A</v>
      </c>
      <c r="V533" s="84" t="e">
        <f>VLOOKUP(P533,人员!A:D,2,FALSE)</f>
        <v>#N/A</v>
      </c>
    </row>
    <row r="534" spans="1:22" s="84" customFormat="1" ht="93.6">
      <c r="A534" s="147">
        <v>534</v>
      </c>
      <c r="B534" s="151">
        <v>43465</v>
      </c>
      <c r="C534" s="136" t="s">
        <v>58</v>
      </c>
      <c r="D534" s="136" t="s">
        <v>58</v>
      </c>
      <c r="E534" s="137" t="s">
        <v>2078</v>
      </c>
      <c r="F534" s="167" t="s">
        <v>3336</v>
      </c>
      <c r="G534" s="137" t="s">
        <v>123</v>
      </c>
      <c r="J534" s="84" t="s">
        <v>513</v>
      </c>
      <c r="K534" s="84" t="s">
        <v>681</v>
      </c>
      <c r="L534" s="84" t="str">
        <f>VLOOKUP(K534,[3]Sheet2!A$1:B$65536,2,FALSE)</f>
        <v>偏差</v>
      </c>
      <c r="N534" s="165" t="s">
        <v>1257</v>
      </c>
      <c r="Q534" t="str">
        <f>VLOOKUP(N534,人员!A:D,4,FALSE)</f>
        <v>C1</v>
      </c>
      <c r="R534" t="e">
        <f>VLOOKUP(O534,人员!A:D,4,FALSE)</f>
        <v>#N/A</v>
      </c>
      <c r="S534" t="e">
        <f>VLOOKUP(P534,人员!A:D,4,FALSE)</f>
        <v>#N/A</v>
      </c>
      <c r="T534" s="84" t="str">
        <f>VLOOKUP(N534,人员!A:D,2,FALSE)</f>
        <v>机一</v>
      </c>
      <c r="U534" s="84" t="e">
        <f>VLOOKUP(O534,人员!A:D,2,FALSE)</f>
        <v>#N/A</v>
      </c>
      <c r="V534" s="84" t="e">
        <f>VLOOKUP(P534,人员!A:D,2,FALSE)</f>
        <v>#N/A</v>
      </c>
    </row>
    <row r="535" spans="1:22" s="84" customFormat="1" ht="46.8">
      <c r="A535" s="147">
        <v>535</v>
      </c>
      <c r="B535" s="151">
        <v>43465</v>
      </c>
      <c r="C535" s="136" t="s">
        <v>58</v>
      </c>
      <c r="D535" s="136" t="s">
        <v>58</v>
      </c>
      <c r="E535" s="137" t="s">
        <v>2079</v>
      </c>
      <c r="F535" s="167" t="s">
        <v>3335</v>
      </c>
      <c r="G535" s="137" t="s">
        <v>196</v>
      </c>
      <c r="J535" s="84" t="s">
        <v>471</v>
      </c>
      <c r="K535" s="84" t="s">
        <v>681</v>
      </c>
      <c r="L535" s="84" t="str">
        <f>VLOOKUP(K535,[3]Sheet2!A$1:B$65536,2,FALSE)</f>
        <v>偏差</v>
      </c>
      <c r="N535" s="165" t="s">
        <v>1474</v>
      </c>
      <c r="Q535" t="str">
        <f>VLOOKUP(N535,人员!A:D,4,FALSE)</f>
        <v>C6</v>
      </c>
      <c r="R535" t="e">
        <f>VLOOKUP(O535,人员!A:D,4,FALSE)</f>
        <v>#N/A</v>
      </c>
      <c r="S535" t="e">
        <f>VLOOKUP(P535,人员!A:D,4,FALSE)</f>
        <v>#N/A</v>
      </c>
      <c r="T535" s="84" t="str">
        <f>VLOOKUP(N535,人员!A:D,2,FALSE)</f>
        <v>机三</v>
      </c>
      <c r="U535" s="84" t="e">
        <f>VLOOKUP(O535,人员!A:D,2,FALSE)</f>
        <v>#N/A</v>
      </c>
      <c r="V535" s="84" t="e">
        <f>VLOOKUP(P535,人员!A:D,2,FALSE)</f>
        <v>#N/A</v>
      </c>
    </row>
    <row r="536" spans="1:22" s="84" customFormat="1" ht="62.4">
      <c r="A536" s="147">
        <v>536</v>
      </c>
      <c r="B536" s="151">
        <v>43466</v>
      </c>
      <c r="C536" s="136" t="s">
        <v>45</v>
      </c>
      <c r="D536" s="136" t="s">
        <v>45</v>
      </c>
      <c r="E536" s="137" t="s">
        <v>945</v>
      </c>
      <c r="F536" s="167" t="s">
        <v>3236</v>
      </c>
      <c r="G536" s="137" t="s">
        <v>2065</v>
      </c>
      <c r="J536" s="84" t="s">
        <v>500</v>
      </c>
      <c r="K536" s="84" t="s">
        <v>972</v>
      </c>
      <c r="L536" s="84" t="str">
        <f>VLOOKUP(K536,[3]Sheet2!A$1:B$65536,2,FALSE)</f>
        <v>偏差</v>
      </c>
      <c r="N536" s="165" t="s">
        <v>1127</v>
      </c>
      <c r="Q536" t="str">
        <f>VLOOKUP(N536,人员!A:D,4,FALSE)</f>
        <v>B6</v>
      </c>
      <c r="R536" t="e">
        <f>VLOOKUP(O536,人员!A:D,4,FALSE)</f>
        <v>#N/A</v>
      </c>
      <c r="S536" t="e">
        <f>VLOOKUP(P536,人员!A:D,4,FALSE)</f>
        <v>#N/A</v>
      </c>
      <c r="T536" s="84" t="str">
        <f>VLOOKUP(N536,人员!A:D,2,FALSE)</f>
        <v>机二</v>
      </c>
      <c r="U536" s="84" t="e">
        <f>VLOOKUP(O536,人员!A:D,2,FALSE)</f>
        <v>#N/A</v>
      </c>
      <c r="V536" s="84" t="e">
        <f>VLOOKUP(P536,人员!A:D,2,FALSE)</f>
        <v>#N/A</v>
      </c>
    </row>
    <row r="537" spans="1:22" ht="31.8">
      <c r="A537" s="147">
        <v>537</v>
      </c>
      <c r="B537" s="153">
        <v>43469</v>
      </c>
      <c r="C537" s="3" t="s">
        <v>45</v>
      </c>
      <c r="D537" s="3" t="s">
        <v>45</v>
      </c>
      <c r="E537" s="4" t="s">
        <v>447</v>
      </c>
      <c r="F537" s="61" t="s">
        <v>1201</v>
      </c>
      <c r="G537" s="4" t="s">
        <v>448</v>
      </c>
      <c r="H537" s="3" t="s">
        <v>227</v>
      </c>
      <c r="I537" s="3" t="s">
        <v>50</v>
      </c>
      <c r="J537" s="5" t="s">
        <v>471</v>
      </c>
      <c r="K537" t="s">
        <v>449</v>
      </c>
      <c r="L537" t="str">
        <f>VLOOKUP(K537,Sheet2!A:B,2,FALSE)</f>
        <v>偏差</v>
      </c>
      <c r="N537" s="60" t="s">
        <v>1161</v>
      </c>
      <c r="Q537" t="str">
        <f>VLOOKUP(N537,人员!A:D,4,FALSE)</f>
        <v>B6</v>
      </c>
      <c r="R537" t="e">
        <f>VLOOKUP(O537,人员!A:D,4,FALSE)</f>
        <v>#N/A</v>
      </c>
      <c r="S537" t="e">
        <f>VLOOKUP(P537,人员!A:D,4,FALSE)</f>
        <v>#N/A</v>
      </c>
      <c r="T537" s="84" t="str">
        <f>VLOOKUP(N537,人员!A:D,2,FALSE)</f>
        <v>机一</v>
      </c>
      <c r="U537" s="84" t="e">
        <f>VLOOKUP(O537,人员!A:D,2,FALSE)</f>
        <v>#N/A</v>
      </c>
      <c r="V537" s="84" t="e">
        <f>VLOOKUP(P537,人员!A:D,2,FALSE)</f>
        <v>#N/A</v>
      </c>
    </row>
    <row r="538" spans="1:22" ht="78">
      <c r="A538" s="147">
        <v>538</v>
      </c>
      <c r="B538" s="153">
        <v>43470</v>
      </c>
      <c r="C538" s="3" t="s">
        <v>58</v>
      </c>
      <c r="D538" s="3" t="s">
        <v>58</v>
      </c>
      <c r="E538" s="4" t="s">
        <v>441</v>
      </c>
      <c r="F538" s="61" t="s">
        <v>1322</v>
      </c>
      <c r="G538" s="4" t="s">
        <v>442</v>
      </c>
      <c r="H538" s="3" t="s">
        <v>189</v>
      </c>
      <c r="I538" s="3" t="s">
        <v>63</v>
      </c>
      <c r="J538" s="5" t="s">
        <v>521</v>
      </c>
      <c r="K538" t="s">
        <v>713</v>
      </c>
      <c r="L538" t="str">
        <f>VLOOKUP(K538,Sheet2!A:B,2,FALSE)</f>
        <v>偏差</v>
      </c>
      <c r="N538" s="60" t="s">
        <v>189</v>
      </c>
      <c r="Q538" t="str">
        <f>VLOOKUP(N538,人员!A:D,4,FALSE)</f>
        <v>C3</v>
      </c>
      <c r="R538" t="e">
        <f>VLOOKUP(O538,人员!A:D,4,FALSE)</f>
        <v>#N/A</v>
      </c>
      <c r="S538" t="e">
        <f>VLOOKUP(P538,人员!A:D,4,FALSE)</f>
        <v>#N/A</v>
      </c>
      <c r="T538" s="84" t="str">
        <f>VLOOKUP(N538,人员!A:D,2,FALSE)</f>
        <v>机械师</v>
      </c>
      <c r="U538" s="84" t="e">
        <f>VLOOKUP(O538,人员!A:D,2,FALSE)</f>
        <v>#N/A</v>
      </c>
      <c r="V538" s="84" t="e">
        <f>VLOOKUP(P538,人员!A:D,2,FALSE)</f>
        <v>#N/A</v>
      </c>
    </row>
    <row r="539" spans="1:22" ht="46.8">
      <c r="A539" s="147">
        <v>539</v>
      </c>
      <c r="B539" s="153">
        <v>43470</v>
      </c>
      <c r="C539" s="3" t="s">
        <v>58</v>
      </c>
      <c r="D539" s="3" t="s">
        <v>58</v>
      </c>
      <c r="E539" s="4" t="s">
        <v>431</v>
      </c>
      <c r="F539" s="61" t="s">
        <v>1323</v>
      </c>
      <c r="G539" s="4" t="s">
        <v>123</v>
      </c>
      <c r="H539" s="3" t="s">
        <v>132</v>
      </c>
      <c r="I539" s="3" t="s">
        <v>63</v>
      </c>
      <c r="J539" s="5" t="s">
        <v>671</v>
      </c>
      <c r="K539" t="s">
        <v>674</v>
      </c>
      <c r="L539" t="str">
        <f>VLOOKUP(K539,Sheet2!A:B,2,FALSE)</f>
        <v>规范</v>
      </c>
      <c r="N539" s="60" t="s">
        <v>1240</v>
      </c>
      <c r="Q539" t="str">
        <f>VLOOKUP(N539,人员!A:D,4,FALSE)</f>
        <v>C4</v>
      </c>
      <c r="R539" t="e">
        <f>VLOOKUP(O539,人员!A:D,4,FALSE)</f>
        <v>#N/A</v>
      </c>
      <c r="S539" t="e">
        <f>VLOOKUP(P539,人员!A:D,4,FALSE)</f>
        <v>#N/A</v>
      </c>
      <c r="T539" s="84" t="str">
        <f>VLOOKUP(N539,人员!A:D,2,FALSE)</f>
        <v>机二</v>
      </c>
      <c r="U539" s="84" t="e">
        <f>VLOOKUP(O539,人员!A:D,2,FALSE)</f>
        <v>#N/A</v>
      </c>
      <c r="V539" s="84" t="e">
        <f>VLOOKUP(P539,人员!A:D,2,FALSE)</f>
        <v>#N/A</v>
      </c>
    </row>
    <row r="540" spans="1:22" ht="46.8">
      <c r="A540" s="147">
        <v>540</v>
      </c>
      <c r="B540" s="153">
        <v>43470</v>
      </c>
      <c r="C540" s="3" t="s">
        <v>58</v>
      </c>
      <c r="D540" s="3" t="s">
        <v>58</v>
      </c>
      <c r="E540" s="4" t="s">
        <v>439</v>
      </c>
      <c r="F540" s="61" t="s">
        <v>1324</v>
      </c>
      <c r="G540" s="4" t="s">
        <v>123</v>
      </c>
      <c r="H540" s="3" t="s">
        <v>67</v>
      </c>
      <c r="I540" s="3" t="s">
        <v>63</v>
      </c>
      <c r="J540" s="5" t="s">
        <v>671</v>
      </c>
      <c r="K540" t="s">
        <v>674</v>
      </c>
      <c r="L540" t="str">
        <f>VLOOKUP(K540,Sheet2!A:B,2,FALSE)</f>
        <v>规范</v>
      </c>
      <c r="N540" s="60" t="s">
        <v>1226</v>
      </c>
      <c r="Q540" t="str">
        <f>VLOOKUP(N540,人员!A:D,4,FALSE)</f>
        <v>C4</v>
      </c>
      <c r="R540" t="e">
        <f>VLOOKUP(O540,人员!A:D,4,FALSE)</f>
        <v>#N/A</v>
      </c>
      <c r="S540" t="e">
        <f>VLOOKUP(P540,人员!A:D,4,FALSE)</f>
        <v>#N/A</v>
      </c>
      <c r="T540" s="84" t="str">
        <f>VLOOKUP(N540,人员!A:D,2,FALSE)</f>
        <v>机械师</v>
      </c>
      <c r="U540" s="84" t="e">
        <f>VLOOKUP(O540,人员!A:D,2,FALSE)</f>
        <v>#N/A</v>
      </c>
      <c r="V540" s="84" t="e">
        <f>VLOOKUP(P540,人员!A:D,2,FALSE)</f>
        <v>#N/A</v>
      </c>
    </row>
    <row r="541" spans="1:22" ht="46.8">
      <c r="A541" s="147">
        <v>541</v>
      </c>
      <c r="B541" s="153">
        <v>43470</v>
      </c>
      <c r="C541" s="3" t="s">
        <v>58</v>
      </c>
      <c r="D541" s="3" t="s">
        <v>58</v>
      </c>
      <c r="E541" s="4" t="s">
        <v>428</v>
      </c>
      <c r="F541" s="61" t="s">
        <v>1325</v>
      </c>
      <c r="G541" s="4" t="s">
        <v>123</v>
      </c>
      <c r="H541" s="3" t="s">
        <v>132</v>
      </c>
      <c r="I541" s="3" t="s">
        <v>63</v>
      </c>
      <c r="J541" s="5" t="s">
        <v>464</v>
      </c>
      <c r="K541" t="s">
        <v>686</v>
      </c>
      <c r="L541" t="str">
        <f>VLOOKUP(K541,Sheet2!A:B,2,FALSE)</f>
        <v>规范</v>
      </c>
      <c r="N541" s="60" t="s">
        <v>1326</v>
      </c>
      <c r="Q541" t="e">
        <f>VLOOKUP(N541,人员!A:D,4,FALSE)</f>
        <v>#N/A</v>
      </c>
      <c r="R541" t="e">
        <f>VLOOKUP(O541,人员!A:D,4,FALSE)</f>
        <v>#N/A</v>
      </c>
      <c r="S541" t="e">
        <f>VLOOKUP(P541,人员!A:D,4,FALSE)</f>
        <v>#N/A</v>
      </c>
      <c r="T541" s="84" t="e">
        <f>VLOOKUP(N541,人员!A:D,2,FALSE)</f>
        <v>#N/A</v>
      </c>
      <c r="U541" s="84" t="e">
        <f>VLOOKUP(O541,人员!A:D,2,FALSE)</f>
        <v>#N/A</v>
      </c>
      <c r="V541" s="84" t="e">
        <f>VLOOKUP(P541,人员!A:D,2,FALSE)</f>
        <v>#N/A</v>
      </c>
    </row>
    <row r="542" spans="1:22" ht="78">
      <c r="A542" s="147">
        <v>542</v>
      </c>
      <c r="B542" s="153">
        <v>43470</v>
      </c>
      <c r="C542" s="3" t="s">
        <v>58</v>
      </c>
      <c r="D542" s="3" t="s">
        <v>58</v>
      </c>
      <c r="E542" s="4" t="s">
        <v>437</v>
      </c>
      <c r="F542" s="61" t="s">
        <v>1327</v>
      </c>
      <c r="G542" s="4" t="s">
        <v>438</v>
      </c>
      <c r="H542" s="3" t="s">
        <v>129</v>
      </c>
      <c r="I542" s="3" t="s">
        <v>63</v>
      </c>
      <c r="J542" s="5" t="s">
        <v>464</v>
      </c>
      <c r="K542" t="s">
        <v>716</v>
      </c>
      <c r="L542" t="str">
        <f>VLOOKUP(K542,Sheet2!A:B,2,FALSE)</f>
        <v>偏差</v>
      </c>
      <c r="N542" s="60" t="s">
        <v>1064</v>
      </c>
      <c r="Q542" t="e">
        <f>VLOOKUP(N542,人员!A:D,4,FALSE)</f>
        <v>#N/A</v>
      </c>
      <c r="R542" t="e">
        <f>VLOOKUP(O542,人员!A:D,4,FALSE)</f>
        <v>#N/A</v>
      </c>
      <c r="S542" t="e">
        <f>VLOOKUP(P542,人员!A:D,4,FALSE)</f>
        <v>#N/A</v>
      </c>
      <c r="T542" s="84" t="e">
        <f>VLOOKUP(N542,人员!A:D,2,FALSE)</f>
        <v>#N/A</v>
      </c>
      <c r="U542" s="84" t="e">
        <f>VLOOKUP(O542,人员!A:D,2,FALSE)</f>
        <v>#N/A</v>
      </c>
      <c r="V542" s="84" t="e">
        <f>VLOOKUP(P542,人员!A:D,2,FALSE)</f>
        <v>#N/A</v>
      </c>
    </row>
    <row r="543" spans="1:22" ht="31.8">
      <c r="A543" s="147">
        <v>543</v>
      </c>
      <c r="B543" s="153">
        <v>43470</v>
      </c>
      <c r="C543" s="3" t="s">
        <v>45</v>
      </c>
      <c r="D543" s="3" t="s">
        <v>45</v>
      </c>
      <c r="E543" s="4" t="s">
        <v>444</v>
      </c>
      <c r="F543" s="23" t="s">
        <v>445</v>
      </c>
      <c r="G543" s="4" t="s">
        <v>446</v>
      </c>
      <c r="H543" s="3" t="s">
        <v>49</v>
      </c>
      <c r="I543" s="3" t="s">
        <v>50</v>
      </c>
      <c r="J543" s="5" t="s">
        <v>471</v>
      </c>
      <c r="K543" t="s">
        <v>449</v>
      </c>
      <c r="L543" t="str">
        <f>VLOOKUP(K543,Sheet2!A:B,2,FALSE)</f>
        <v>偏差</v>
      </c>
      <c r="N543" s="60" t="s">
        <v>1177</v>
      </c>
      <c r="Q543" t="str">
        <f>VLOOKUP(N543,人员!A:D,4,FALSE)</f>
        <v>B2</v>
      </c>
      <c r="R543" t="e">
        <f>VLOOKUP(O543,人员!A:D,4,FALSE)</f>
        <v>#N/A</v>
      </c>
      <c r="S543" t="e">
        <f>VLOOKUP(P543,人员!A:D,4,FALSE)</f>
        <v>#N/A</v>
      </c>
      <c r="T543" s="84" t="str">
        <f>VLOOKUP(N543,人员!A:D,2,FALSE)</f>
        <v>机一</v>
      </c>
      <c r="U543" s="84" t="e">
        <f>VLOOKUP(O543,人员!A:D,2,FALSE)</f>
        <v>#N/A</v>
      </c>
      <c r="V543" s="84" t="e">
        <f>VLOOKUP(P543,人员!A:D,2,FALSE)</f>
        <v>#N/A</v>
      </c>
    </row>
    <row r="544" spans="1:22" ht="46.8">
      <c r="A544" s="147">
        <v>544</v>
      </c>
      <c r="B544" s="153">
        <v>43470</v>
      </c>
      <c r="C544" s="3" t="s">
        <v>58</v>
      </c>
      <c r="D544" s="3" t="s">
        <v>58</v>
      </c>
      <c r="E544" s="4" t="s">
        <v>429</v>
      </c>
      <c r="F544" s="61" t="s">
        <v>1328</v>
      </c>
      <c r="G544" s="4" t="s">
        <v>196</v>
      </c>
      <c r="H544" s="3" t="s">
        <v>129</v>
      </c>
      <c r="I544" s="3" t="s">
        <v>63</v>
      </c>
      <c r="J544" s="5" t="s">
        <v>471</v>
      </c>
      <c r="K544" t="s">
        <v>681</v>
      </c>
      <c r="L544" t="str">
        <f>VLOOKUP(K544,Sheet2!A:B,2,FALSE)</f>
        <v>偏差</v>
      </c>
      <c r="N544" s="60" t="s">
        <v>1321</v>
      </c>
      <c r="Q544" t="str">
        <f>VLOOKUP(N544,人员!A:D,4,FALSE)</f>
        <v>C2</v>
      </c>
      <c r="R544" t="e">
        <f>VLOOKUP(O544,人员!A:D,4,FALSE)</f>
        <v>#N/A</v>
      </c>
      <c r="S544" t="e">
        <f>VLOOKUP(P544,人员!A:D,4,FALSE)</f>
        <v>#N/A</v>
      </c>
      <c r="T544" s="84" t="str">
        <f>VLOOKUP(N544,人员!A:D,2,FALSE)</f>
        <v>机三</v>
      </c>
      <c r="U544" s="84" t="e">
        <f>VLOOKUP(O544,人员!A:D,2,FALSE)</f>
        <v>#N/A</v>
      </c>
      <c r="V544" s="84" t="e">
        <f>VLOOKUP(P544,人员!A:D,2,FALSE)</f>
        <v>#N/A</v>
      </c>
    </row>
    <row r="545" spans="1:22" ht="46.8">
      <c r="A545" s="147">
        <v>545</v>
      </c>
      <c r="B545" s="153">
        <v>43470</v>
      </c>
      <c r="C545" s="3" t="s">
        <v>58</v>
      </c>
      <c r="D545" s="3" t="s">
        <v>58</v>
      </c>
      <c r="E545" s="4" t="s">
        <v>432</v>
      </c>
      <c r="F545" s="61" t="s">
        <v>1329</v>
      </c>
      <c r="G545" s="4" t="s">
        <v>123</v>
      </c>
      <c r="H545" s="3" t="s">
        <v>132</v>
      </c>
      <c r="I545" s="3" t="s">
        <v>63</v>
      </c>
      <c r="J545" s="5" t="s">
        <v>471</v>
      </c>
      <c r="K545" t="s">
        <v>687</v>
      </c>
      <c r="L545" t="str">
        <f>VLOOKUP(K545,Sheet2!A:B,2,FALSE)</f>
        <v>偏差</v>
      </c>
      <c r="N545" s="60" t="s">
        <v>1326</v>
      </c>
      <c r="Q545" t="e">
        <f>VLOOKUP(N545,人员!A:D,4,FALSE)</f>
        <v>#N/A</v>
      </c>
      <c r="R545" t="e">
        <f>VLOOKUP(O545,人员!A:D,4,FALSE)</f>
        <v>#N/A</v>
      </c>
      <c r="S545" t="e">
        <f>VLOOKUP(P545,人员!A:D,4,FALSE)</f>
        <v>#N/A</v>
      </c>
      <c r="T545" s="84" t="e">
        <f>VLOOKUP(N545,人员!A:D,2,FALSE)</f>
        <v>#N/A</v>
      </c>
      <c r="U545" s="84" t="e">
        <f>VLOOKUP(O545,人员!A:D,2,FALSE)</f>
        <v>#N/A</v>
      </c>
      <c r="V545" s="84" t="e">
        <f>VLOOKUP(P545,人员!A:D,2,FALSE)</f>
        <v>#N/A</v>
      </c>
    </row>
    <row r="546" spans="1:22" ht="62.4">
      <c r="A546" s="147">
        <v>546</v>
      </c>
      <c r="B546" s="153">
        <v>43470</v>
      </c>
      <c r="C546" s="3" t="s">
        <v>58</v>
      </c>
      <c r="D546" s="3" t="s">
        <v>51</v>
      </c>
      <c r="E546" s="4" t="s">
        <v>433</v>
      </c>
      <c r="F546" s="61" t="s">
        <v>1330</v>
      </c>
      <c r="G546" s="4" t="s">
        <v>196</v>
      </c>
      <c r="H546" s="3" t="s">
        <v>132</v>
      </c>
      <c r="I546" s="3" t="s">
        <v>63</v>
      </c>
      <c r="J546" s="5" t="s">
        <v>471</v>
      </c>
      <c r="K546" t="s">
        <v>687</v>
      </c>
      <c r="L546" t="str">
        <f>VLOOKUP(K546,Sheet2!A:B,2,FALSE)</f>
        <v>偏差</v>
      </c>
      <c r="N546" s="60" t="s">
        <v>1234</v>
      </c>
      <c r="Q546" t="str">
        <f>VLOOKUP(N546,人员!A:D,4,FALSE)</f>
        <v>C3</v>
      </c>
      <c r="R546" t="e">
        <f>VLOOKUP(O546,人员!A:D,4,FALSE)</f>
        <v>#N/A</v>
      </c>
      <c r="S546" t="e">
        <f>VLOOKUP(P546,人员!A:D,4,FALSE)</f>
        <v>#N/A</v>
      </c>
      <c r="T546" s="84" t="str">
        <f>VLOOKUP(N546,人员!A:D,2,FALSE)</f>
        <v>机二</v>
      </c>
      <c r="U546" s="84" t="e">
        <f>VLOOKUP(O546,人员!A:D,2,FALSE)</f>
        <v>#N/A</v>
      </c>
      <c r="V546" s="84" t="e">
        <f>VLOOKUP(P546,人员!A:D,2,FALSE)</f>
        <v>#N/A</v>
      </c>
    </row>
    <row r="547" spans="1:22" ht="46.8">
      <c r="A547" s="147">
        <v>547</v>
      </c>
      <c r="B547" s="153">
        <v>43470</v>
      </c>
      <c r="C547" s="3" t="s">
        <v>58</v>
      </c>
      <c r="D547" s="3" t="s">
        <v>58</v>
      </c>
      <c r="E547" s="4" t="s">
        <v>443</v>
      </c>
      <c r="F547" s="61" t="s">
        <v>1331</v>
      </c>
      <c r="G547" s="4" t="s">
        <v>123</v>
      </c>
      <c r="H547" s="3" t="s">
        <v>141</v>
      </c>
      <c r="I547" s="3" t="s">
        <v>63</v>
      </c>
      <c r="J547" s="5" t="s">
        <v>471</v>
      </c>
      <c r="K547" t="s">
        <v>681</v>
      </c>
      <c r="L547" t="str">
        <f>VLOOKUP(K547,Sheet2!A:B,2,FALSE)</f>
        <v>偏差</v>
      </c>
      <c r="N547" s="60" t="s">
        <v>1205</v>
      </c>
      <c r="Q547" t="str">
        <f>VLOOKUP(N547,人员!A:D,4,FALSE)</f>
        <v>C4</v>
      </c>
      <c r="R547" t="e">
        <f>VLOOKUP(O547,人员!A:D,4,FALSE)</f>
        <v>#N/A</v>
      </c>
      <c r="S547" t="e">
        <f>VLOOKUP(P547,人员!A:D,4,FALSE)</f>
        <v>#N/A</v>
      </c>
      <c r="T547" s="84" t="str">
        <f>VLOOKUP(N547,人员!A:D,2,FALSE)</f>
        <v>机三</v>
      </c>
      <c r="U547" s="84" t="e">
        <f>VLOOKUP(O547,人员!A:D,2,FALSE)</f>
        <v>#N/A</v>
      </c>
      <c r="V547" s="84" t="e">
        <f>VLOOKUP(P547,人员!A:D,2,FALSE)</f>
        <v>#N/A</v>
      </c>
    </row>
    <row r="548" spans="1:22" ht="62.4">
      <c r="A548" s="147">
        <v>548</v>
      </c>
      <c r="B548" s="153">
        <v>43470</v>
      </c>
      <c r="C548" s="3" t="s">
        <v>58</v>
      </c>
      <c r="D548" s="3" t="s">
        <v>58</v>
      </c>
      <c r="E548" s="4" t="s">
        <v>436</v>
      </c>
      <c r="F548" s="61" t="s">
        <v>1332</v>
      </c>
      <c r="G548" s="4" t="s">
        <v>196</v>
      </c>
      <c r="H548" s="3" t="s">
        <v>141</v>
      </c>
      <c r="I548" s="3" t="s">
        <v>63</v>
      </c>
      <c r="J548" s="5" t="s">
        <v>486</v>
      </c>
      <c r="K548" t="s">
        <v>714</v>
      </c>
      <c r="L548" t="str">
        <f>VLOOKUP(K548,Sheet2!A:B,2,FALSE)</f>
        <v>偏差</v>
      </c>
      <c r="N548" s="60" t="s">
        <v>1203</v>
      </c>
      <c r="Q548" t="str">
        <f>VLOOKUP(N548,人员!A:D,4,FALSE)</f>
        <v>C4</v>
      </c>
      <c r="R548" t="e">
        <f>VLOOKUP(O548,人员!A:D,4,FALSE)</f>
        <v>#N/A</v>
      </c>
      <c r="S548" t="e">
        <f>VLOOKUP(P548,人员!A:D,4,FALSE)</f>
        <v>#N/A</v>
      </c>
      <c r="T548" s="84" t="str">
        <f>VLOOKUP(N548,人员!A:D,2,FALSE)</f>
        <v>机一</v>
      </c>
      <c r="U548" s="84" t="e">
        <f>VLOOKUP(O548,人员!A:D,2,FALSE)</f>
        <v>#N/A</v>
      </c>
      <c r="V548" s="84" t="e">
        <f>VLOOKUP(P548,人员!A:D,2,FALSE)</f>
        <v>#N/A</v>
      </c>
    </row>
    <row r="549" spans="1:22" ht="46.8">
      <c r="A549" s="147">
        <v>549</v>
      </c>
      <c r="B549" s="153">
        <v>43470</v>
      </c>
      <c r="C549" s="3" t="s">
        <v>58</v>
      </c>
      <c r="D549" s="3" t="s">
        <v>58</v>
      </c>
      <c r="E549" s="4" t="s">
        <v>246</v>
      </c>
      <c r="F549" s="61" t="s">
        <v>1333</v>
      </c>
      <c r="G549" s="4" t="s">
        <v>123</v>
      </c>
      <c r="H549" s="3" t="s">
        <v>129</v>
      </c>
      <c r="I549" s="3" t="s">
        <v>63</v>
      </c>
      <c r="J549" s="5" t="s">
        <v>676</v>
      </c>
      <c r="K549" t="s">
        <v>139</v>
      </c>
      <c r="L549" t="str">
        <f>VLOOKUP(K549,Sheet2!A:B,2,FALSE)</f>
        <v>偏差</v>
      </c>
      <c r="N549" s="60" t="s">
        <v>1321</v>
      </c>
      <c r="Q549" t="str">
        <f>VLOOKUP(N549,人员!A:D,4,FALSE)</f>
        <v>C2</v>
      </c>
      <c r="R549" t="e">
        <f>VLOOKUP(O549,人员!A:D,4,FALSE)</f>
        <v>#N/A</v>
      </c>
      <c r="S549" t="e">
        <f>VLOOKUP(P549,人员!A:D,4,FALSE)</f>
        <v>#N/A</v>
      </c>
      <c r="T549" s="84" t="str">
        <f>VLOOKUP(N549,人员!A:D,2,FALSE)</f>
        <v>机三</v>
      </c>
      <c r="U549" s="84" t="e">
        <f>VLOOKUP(O549,人员!A:D,2,FALSE)</f>
        <v>#N/A</v>
      </c>
      <c r="V549" s="84" t="e">
        <f>VLOOKUP(P549,人员!A:D,2,FALSE)</f>
        <v>#N/A</v>
      </c>
    </row>
    <row r="550" spans="1:22" ht="31.8">
      <c r="A550" s="147">
        <v>550</v>
      </c>
      <c r="B550" s="153">
        <v>43470</v>
      </c>
      <c r="C550" s="3" t="s">
        <v>58</v>
      </c>
      <c r="D550" s="3" t="s">
        <v>58</v>
      </c>
      <c r="E550" s="4" t="s">
        <v>430</v>
      </c>
      <c r="F550" s="61" t="s">
        <v>1334</v>
      </c>
      <c r="G550" s="4" t="s">
        <v>196</v>
      </c>
      <c r="H550" s="3" t="s">
        <v>124</v>
      </c>
      <c r="I550" s="3" t="s">
        <v>63</v>
      </c>
      <c r="J550" s="5" t="s">
        <v>676</v>
      </c>
      <c r="K550" t="s">
        <v>139</v>
      </c>
      <c r="L550" t="str">
        <f>VLOOKUP(K550,Sheet2!A:B,2,FALSE)</f>
        <v>偏差</v>
      </c>
      <c r="N550" s="60" t="s">
        <v>1280</v>
      </c>
      <c r="Q550" t="str">
        <f>VLOOKUP(N550,人员!A:D,4,FALSE)</f>
        <v>C5</v>
      </c>
      <c r="R550" t="e">
        <f>VLOOKUP(O550,人员!A:D,4,FALSE)</f>
        <v>#N/A</v>
      </c>
      <c r="S550" t="e">
        <f>VLOOKUP(P550,人员!A:D,4,FALSE)</f>
        <v>#N/A</v>
      </c>
      <c r="T550" s="84" t="str">
        <f>VLOOKUP(N550,人员!A:D,2,FALSE)</f>
        <v>机三</v>
      </c>
      <c r="U550" s="84" t="e">
        <f>VLOOKUP(O550,人员!A:D,2,FALSE)</f>
        <v>#N/A</v>
      </c>
      <c r="V550" s="84" t="e">
        <f>VLOOKUP(P550,人员!A:D,2,FALSE)</f>
        <v>#N/A</v>
      </c>
    </row>
    <row r="551" spans="1:22" ht="46.8">
      <c r="A551" s="147">
        <v>551</v>
      </c>
      <c r="B551" s="153">
        <v>43470</v>
      </c>
      <c r="C551" s="3" t="s">
        <v>58</v>
      </c>
      <c r="D551" s="3" t="s">
        <v>58</v>
      </c>
      <c r="E551" s="4" t="s">
        <v>434</v>
      </c>
      <c r="F551" s="61" t="s">
        <v>1335</v>
      </c>
      <c r="G551" s="4" t="s">
        <v>123</v>
      </c>
      <c r="H551" s="3" t="s">
        <v>132</v>
      </c>
      <c r="I551" s="3" t="s">
        <v>63</v>
      </c>
      <c r="J551" s="5" t="s">
        <v>676</v>
      </c>
      <c r="K551" t="s">
        <v>139</v>
      </c>
      <c r="L551" t="str">
        <f>VLOOKUP(K551,Sheet2!A:B,2,FALSE)</f>
        <v>偏差</v>
      </c>
      <c r="N551" s="60" t="s">
        <v>1304</v>
      </c>
      <c r="Q551" t="str">
        <f>VLOOKUP(N551,人员!A:D,4,FALSE)</f>
        <v>C3</v>
      </c>
      <c r="R551" t="e">
        <f>VLOOKUP(O551,人员!A:D,4,FALSE)</f>
        <v>#N/A</v>
      </c>
      <c r="S551" t="e">
        <f>VLOOKUP(P551,人员!A:D,4,FALSE)</f>
        <v>#N/A</v>
      </c>
      <c r="T551" s="84" t="str">
        <f>VLOOKUP(N551,人员!A:D,2,FALSE)</f>
        <v>机一</v>
      </c>
      <c r="U551" s="84" t="e">
        <f>VLOOKUP(O551,人员!A:D,2,FALSE)</f>
        <v>#N/A</v>
      </c>
      <c r="V551" s="84" t="e">
        <f>VLOOKUP(P551,人员!A:D,2,FALSE)</f>
        <v>#N/A</v>
      </c>
    </row>
    <row r="552" spans="1:22" ht="35.4" customHeight="1">
      <c r="A552" s="147">
        <v>552</v>
      </c>
      <c r="B552" s="153">
        <v>43470</v>
      </c>
      <c r="C552" s="3" t="s">
        <v>58</v>
      </c>
      <c r="D552" s="3" t="s">
        <v>58</v>
      </c>
      <c r="E552" s="4" t="s">
        <v>435</v>
      </c>
      <c r="F552" s="61" t="s">
        <v>1336</v>
      </c>
      <c r="G552" s="4" t="s">
        <v>415</v>
      </c>
      <c r="H552" s="3" t="s">
        <v>141</v>
      </c>
      <c r="I552" s="3" t="s">
        <v>63</v>
      </c>
      <c r="J552" s="5" t="s">
        <v>676</v>
      </c>
      <c r="K552" t="s">
        <v>677</v>
      </c>
      <c r="L552" t="str">
        <f>VLOOKUP(K552,Sheet2!A:B,2,FALSE)</f>
        <v>偏差</v>
      </c>
      <c r="N552" s="60" t="s">
        <v>132</v>
      </c>
      <c r="Q552" t="str">
        <f>VLOOKUP(N552,人员!A:D,4,FALSE)</f>
        <v>C3</v>
      </c>
      <c r="R552" t="e">
        <f>VLOOKUP(O552,人员!A:D,4,FALSE)</f>
        <v>#N/A</v>
      </c>
      <c r="S552" t="e">
        <f>VLOOKUP(P552,人员!A:D,4,FALSE)</f>
        <v>#N/A</v>
      </c>
      <c r="T552" s="84" t="str">
        <f>VLOOKUP(N552,人员!A:D,2,FALSE)</f>
        <v>放行</v>
      </c>
      <c r="U552" s="84" t="e">
        <f>VLOOKUP(O552,人员!A:D,2,FALSE)</f>
        <v>#N/A</v>
      </c>
      <c r="V552" s="84" t="e">
        <f>VLOOKUP(P552,人员!A:D,2,FALSE)</f>
        <v>#N/A</v>
      </c>
    </row>
    <row r="553" spans="1:22" ht="46.8">
      <c r="A553" s="147">
        <v>553</v>
      </c>
      <c r="B553" s="153">
        <v>43470</v>
      </c>
      <c r="C553" s="3" t="s">
        <v>58</v>
      </c>
      <c r="D553" s="3" t="s">
        <v>58</v>
      </c>
      <c r="E553" s="4" t="s">
        <v>440</v>
      </c>
      <c r="F553" s="61" t="s">
        <v>1337</v>
      </c>
      <c r="G553" s="4" t="s">
        <v>196</v>
      </c>
      <c r="H553" s="3" t="s">
        <v>67</v>
      </c>
      <c r="I553" s="3" t="s">
        <v>63</v>
      </c>
      <c r="J553" s="5" t="s">
        <v>676</v>
      </c>
      <c r="K553" t="s">
        <v>139</v>
      </c>
      <c r="L553" t="str">
        <f>VLOOKUP(K553,Sheet2!A:B,2,FALSE)</f>
        <v>偏差</v>
      </c>
      <c r="N553" s="60" t="s">
        <v>1267</v>
      </c>
      <c r="Q553" t="str">
        <f>VLOOKUP(N553,人员!A:D,4,FALSE)</f>
        <v>C2</v>
      </c>
      <c r="R553" t="e">
        <f>VLOOKUP(O553,人员!A:D,4,FALSE)</f>
        <v>#N/A</v>
      </c>
      <c r="S553" t="e">
        <f>VLOOKUP(P553,人员!A:D,4,FALSE)</f>
        <v>#N/A</v>
      </c>
      <c r="T553" s="84" t="str">
        <f>VLOOKUP(N553,人员!A:D,2,FALSE)</f>
        <v>机一</v>
      </c>
      <c r="U553" s="84" t="e">
        <f>VLOOKUP(O553,人员!A:D,2,FALSE)</f>
        <v>#N/A</v>
      </c>
      <c r="V553" s="84" t="e">
        <f>VLOOKUP(P553,人员!A:D,2,FALSE)</f>
        <v>#N/A</v>
      </c>
    </row>
    <row r="554" spans="1:22" ht="62.4">
      <c r="A554" s="147">
        <v>554</v>
      </c>
      <c r="B554" s="153">
        <v>43470</v>
      </c>
      <c r="C554" s="3" t="s">
        <v>58</v>
      </c>
      <c r="D554" s="3" t="s">
        <v>58</v>
      </c>
      <c r="E554" s="4" t="s">
        <v>427</v>
      </c>
      <c r="F554" s="61" t="s">
        <v>1338</v>
      </c>
      <c r="G554" s="4" t="s">
        <v>417</v>
      </c>
      <c r="H554" s="3" t="s">
        <v>135</v>
      </c>
      <c r="I554" s="3" t="s">
        <v>63</v>
      </c>
      <c r="J554" s="5" t="s">
        <v>524</v>
      </c>
      <c r="L554" t="e">
        <f>VLOOKUP(K554,Sheet2!A:B,2,FALSE)</f>
        <v>#N/A</v>
      </c>
      <c r="N554" s="60" t="s">
        <v>1064</v>
      </c>
      <c r="Q554" t="e">
        <f>VLOOKUP(N554,人员!A:D,4,FALSE)</f>
        <v>#N/A</v>
      </c>
      <c r="R554" t="e">
        <f>VLOOKUP(O554,人员!A:D,4,FALSE)</f>
        <v>#N/A</v>
      </c>
      <c r="S554" t="e">
        <f>VLOOKUP(P554,人员!A:D,4,FALSE)</f>
        <v>#N/A</v>
      </c>
      <c r="T554" s="84" t="e">
        <f>VLOOKUP(N554,人员!A:D,2,FALSE)</f>
        <v>#N/A</v>
      </c>
      <c r="U554" s="84" t="e">
        <f>VLOOKUP(O554,人员!A:D,2,FALSE)</f>
        <v>#N/A</v>
      </c>
      <c r="V554" s="84" t="e">
        <f>VLOOKUP(P554,人员!A:D,2,FALSE)</f>
        <v>#N/A</v>
      </c>
    </row>
    <row r="555" spans="1:22" ht="46.8">
      <c r="A555" s="147">
        <v>555</v>
      </c>
      <c r="B555" s="153">
        <v>43472</v>
      </c>
      <c r="C555" s="3" t="s">
        <v>45</v>
      </c>
      <c r="D555" s="3" t="s">
        <v>260</v>
      </c>
      <c r="E555" s="4" t="s">
        <v>423</v>
      </c>
      <c r="F555" s="61" t="s">
        <v>1199</v>
      </c>
      <c r="G555" s="4" t="s">
        <v>424</v>
      </c>
      <c r="H555" s="3" t="s">
        <v>286</v>
      </c>
      <c r="I555" s="3" t="s">
        <v>50</v>
      </c>
      <c r="J555" s="5" t="s">
        <v>518</v>
      </c>
      <c r="K555" t="s">
        <v>697</v>
      </c>
      <c r="L555" t="str">
        <f>VLOOKUP(K555,Sheet2!A:B,2,FALSE)</f>
        <v>偏差</v>
      </c>
      <c r="N555" s="60" t="s">
        <v>1163</v>
      </c>
      <c r="Q555" t="str">
        <f>VLOOKUP(N555,人员!A:D,4,FALSE)</f>
        <v>B4</v>
      </c>
      <c r="R555" t="e">
        <f>VLOOKUP(O555,人员!A:D,4,FALSE)</f>
        <v>#N/A</v>
      </c>
      <c r="S555" t="e">
        <f>VLOOKUP(P555,人员!A:D,4,FALSE)</f>
        <v>#N/A</v>
      </c>
      <c r="T555" s="84" t="str">
        <f>VLOOKUP(N555,人员!A:D,2,FALSE)</f>
        <v>机一</v>
      </c>
      <c r="U555" s="84" t="e">
        <f>VLOOKUP(O555,人员!A:D,2,FALSE)</f>
        <v>#N/A</v>
      </c>
      <c r="V555" s="84" t="e">
        <f>VLOOKUP(P555,人员!A:D,2,FALSE)</f>
        <v>#N/A</v>
      </c>
    </row>
    <row r="556" spans="1:22" ht="46.8">
      <c r="A556" s="147">
        <v>556</v>
      </c>
      <c r="B556" s="153">
        <v>43472</v>
      </c>
      <c r="C556" s="3" t="s">
        <v>45</v>
      </c>
      <c r="D556" s="3" t="s">
        <v>260</v>
      </c>
      <c r="E556" s="4" t="s">
        <v>425</v>
      </c>
      <c r="F556" s="61" t="s">
        <v>1200</v>
      </c>
      <c r="G556" s="4" t="s">
        <v>426</v>
      </c>
      <c r="H556" s="3" t="s">
        <v>286</v>
      </c>
      <c r="I556" s="3" t="s">
        <v>50</v>
      </c>
      <c r="J556" s="5" t="s">
        <v>518</v>
      </c>
      <c r="K556" t="s">
        <v>697</v>
      </c>
      <c r="L556" t="str">
        <f>VLOOKUP(K556,Sheet2!A:B,2,FALSE)</f>
        <v>偏差</v>
      </c>
      <c r="N556" s="60" t="s">
        <v>1177</v>
      </c>
      <c r="Q556" t="str">
        <f>VLOOKUP(N556,人员!A:D,4,FALSE)</f>
        <v>B2</v>
      </c>
      <c r="R556" t="e">
        <f>VLOOKUP(O556,人员!A:D,4,FALSE)</f>
        <v>#N/A</v>
      </c>
      <c r="S556" t="e">
        <f>VLOOKUP(P556,人员!A:D,4,FALSE)</f>
        <v>#N/A</v>
      </c>
      <c r="T556" s="84" t="str">
        <f>VLOOKUP(N556,人员!A:D,2,FALSE)</f>
        <v>机一</v>
      </c>
      <c r="U556" s="84" t="e">
        <f>VLOOKUP(O556,人员!A:D,2,FALSE)</f>
        <v>#N/A</v>
      </c>
      <c r="V556" s="84" t="e">
        <f>VLOOKUP(P556,人员!A:D,2,FALSE)</f>
        <v>#N/A</v>
      </c>
    </row>
    <row r="557" spans="1:22" ht="78">
      <c r="A557" s="147">
        <v>557</v>
      </c>
      <c r="B557" s="153">
        <v>43474</v>
      </c>
      <c r="C557" s="3" t="s">
        <v>58</v>
      </c>
      <c r="D557" s="3" t="s">
        <v>58</v>
      </c>
      <c r="E557" s="4" t="s">
        <v>416</v>
      </c>
      <c r="F557" s="61" t="s">
        <v>1315</v>
      </c>
      <c r="G557" s="4" t="s">
        <v>417</v>
      </c>
      <c r="H557" s="3" t="s">
        <v>129</v>
      </c>
      <c r="I557" s="3" t="s">
        <v>63</v>
      </c>
      <c r="J557" s="5" t="s">
        <v>521</v>
      </c>
      <c r="K557" t="s">
        <v>713</v>
      </c>
      <c r="L557" t="str">
        <f>VLOOKUP(K557,Sheet2!A:B,2,FALSE)</f>
        <v>偏差</v>
      </c>
      <c r="N557" s="60" t="s">
        <v>1234</v>
      </c>
      <c r="Q557" t="str">
        <f>VLOOKUP(N557,人员!A:D,4,FALSE)</f>
        <v>C3</v>
      </c>
      <c r="R557" t="e">
        <f>VLOOKUP(O557,人员!A:D,4,FALSE)</f>
        <v>#N/A</v>
      </c>
      <c r="S557" t="e">
        <f>VLOOKUP(P557,人员!A:D,4,FALSE)</f>
        <v>#N/A</v>
      </c>
      <c r="T557" s="84" t="str">
        <f>VLOOKUP(N557,人员!A:D,2,FALSE)</f>
        <v>机二</v>
      </c>
      <c r="U557" s="84" t="e">
        <f>VLOOKUP(O557,人员!A:D,2,FALSE)</f>
        <v>#N/A</v>
      </c>
      <c r="V557" s="84" t="e">
        <f>VLOOKUP(P557,人员!A:D,2,FALSE)</f>
        <v>#N/A</v>
      </c>
    </row>
    <row r="558" spans="1:22" ht="46.8">
      <c r="A558" s="147">
        <v>558</v>
      </c>
      <c r="B558" s="153">
        <v>43474</v>
      </c>
      <c r="C558" s="3" t="s">
        <v>58</v>
      </c>
      <c r="D558" s="3" t="s">
        <v>58</v>
      </c>
      <c r="E558" s="4" t="s">
        <v>420</v>
      </c>
      <c r="F558" s="61" t="s">
        <v>1316</v>
      </c>
      <c r="G558" s="4" t="s">
        <v>123</v>
      </c>
      <c r="H558" s="3" t="s">
        <v>141</v>
      </c>
      <c r="I558" s="3" t="s">
        <v>63</v>
      </c>
      <c r="J558" s="5" t="s">
        <v>459</v>
      </c>
      <c r="K558" t="s">
        <v>460</v>
      </c>
      <c r="L558" t="str">
        <f>VLOOKUP(K558,Sheet2!A:B,2,FALSE)</f>
        <v>偏差</v>
      </c>
      <c r="N558" s="60" t="s">
        <v>1290</v>
      </c>
      <c r="Q558" t="str">
        <f>VLOOKUP(N558,人员!A:D,4,FALSE)</f>
        <v>C3</v>
      </c>
      <c r="R558" t="e">
        <f>VLOOKUP(O558,人员!A:D,4,FALSE)</f>
        <v>#N/A</v>
      </c>
      <c r="S558" t="e">
        <f>VLOOKUP(P558,人员!A:D,4,FALSE)</f>
        <v>#N/A</v>
      </c>
      <c r="T558" s="84" t="str">
        <f>VLOOKUP(N558,人员!A:D,2,FALSE)</f>
        <v>机一</v>
      </c>
      <c r="U558" s="84" t="e">
        <f>VLOOKUP(O558,人员!A:D,2,FALSE)</f>
        <v>#N/A</v>
      </c>
      <c r="V558" s="84" t="e">
        <f>VLOOKUP(P558,人员!A:D,2,FALSE)</f>
        <v>#N/A</v>
      </c>
    </row>
    <row r="559" spans="1:22" ht="46.8">
      <c r="A559" s="147">
        <v>559</v>
      </c>
      <c r="B559" s="153">
        <v>43474</v>
      </c>
      <c r="C559" s="3" t="s">
        <v>58</v>
      </c>
      <c r="D559" s="3" t="s">
        <v>58</v>
      </c>
      <c r="E559" s="4" t="s">
        <v>413</v>
      </c>
      <c r="F559" s="61" t="s">
        <v>1317</v>
      </c>
      <c r="G559" s="4" t="s">
        <v>123</v>
      </c>
      <c r="H559" s="3" t="s">
        <v>124</v>
      </c>
      <c r="I559" s="3" t="s">
        <v>63</v>
      </c>
      <c r="J559" s="5" t="s">
        <v>471</v>
      </c>
      <c r="K559" t="s">
        <v>449</v>
      </c>
      <c r="L559" t="str">
        <f>VLOOKUP(K559,Sheet2!A:B,2,FALSE)</f>
        <v>偏差</v>
      </c>
      <c r="N559" s="60" t="s">
        <v>1214</v>
      </c>
      <c r="Q559" t="str">
        <f>VLOOKUP(N559,人员!A:D,4,FALSE)</f>
        <v>C5</v>
      </c>
      <c r="R559" t="e">
        <f>VLOOKUP(O559,人员!A:D,4,FALSE)</f>
        <v>#N/A</v>
      </c>
      <c r="S559" t="e">
        <f>VLOOKUP(P559,人员!A:D,4,FALSE)</f>
        <v>#N/A</v>
      </c>
      <c r="T559" s="84" t="str">
        <f>VLOOKUP(N559,人员!A:D,2,FALSE)</f>
        <v>机一</v>
      </c>
      <c r="U559" s="84" t="e">
        <f>VLOOKUP(O559,人员!A:D,2,FALSE)</f>
        <v>#N/A</v>
      </c>
      <c r="V559" s="84" t="e">
        <f>VLOOKUP(P559,人员!A:D,2,FALSE)</f>
        <v>#N/A</v>
      </c>
    </row>
    <row r="560" spans="1:22" ht="78">
      <c r="A560" s="147">
        <v>560</v>
      </c>
      <c r="B560" s="153">
        <v>43474</v>
      </c>
      <c r="C560" s="3" t="s">
        <v>58</v>
      </c>
      <c r="D560" s="3" t="s">
        <v>58</v>
      </c>
      <c r="E560" s="4" t="s">
        <v>418</v>
      </c>
      <c r="F560" s="61" t="s">
        <v>1318</v>
      </c>
      <c r="G560" s="4" t="s">
        <v>199</v>
      </c>
      <c r="H560" s="3" t="s">
        <v>67</v>
      </c>
      <c r="I560" s="3" t="s">
        <v>63</v>
      </c>
      <c r="J560" s="5" t="s">
        <v>471</v>
      </c>
      <c r="K560" t="s">
        <v>449</v>
      </c>
      <c r="L560" t="str">
        <f>VLOOKUP(K560,Sheet2!A:B,2,FALSE)</f>
        <v>偏差</v>
      </c>
      <c r="N560" s="60" t="s">
        <v>1267</v>
      </c>
      <c r="Q560" t="str">
        <f>VLOOKUP(N560,人员!A:D,4,FALSE)</f>
        <v>C2</v>
      </c>
      <c r="R560" t="e">
        <f>VLOOKUP(O560,人员!A:D,4,FALSE)</f>
        <v>#N/A</v>
      </c>
      <c r="S560" t="e">
        <f>VLOOKUP(P560,人员!A:D,4,FALSE)</f>
        <v>#N/A</v>
      </c>
      <c r="T560" s="84" t="str">
        <f>VLOOKUP(N560,人员!A:D,2,FALSE)</f>
        <v>机一</v>
      </c>
      <c r="U560" s="84" t="e">
        <f>VLOOKUP(O560,人员!A:D,2,FALSE)</f>
        <v>#N/A</v>
      </c>
      <c r="V560" s="84" t="e">
        <f>VLOOKUP(P560,人员!A:D,2,FALSE)</f>
        <v>#N/A</v>
      </c>
    </row>
    <row r="561" spans="1:22" ht="31.8">
      <c r="A561" s="147">
        <v>561</v>
      </c>
      <c r="B561" s="153">
        <v>43474</v>
      </c>
      <c r="C561" s="3" t="s">
        <v>146</v>
      </c>
      <c r="D561" s="3" t="s">
        <v>146</v>
      </c>
      <c r="E561" s="4" t="s">
        <v>421</v>
      </c>
      <c r="F561" s="61" t="s">
        <v>1391</v>
      </c>
      <c r="G561" s="4" t="s">
        <v>422</v>
      </c>
      <c r="H561" s="3" t="s">
        <v>275</v>
      </c>
      <c r="I561" s="3" t="s">
        <v>151</v>
      </c>
      <c r="J561" s="5" t="s">
        <v>471</v>
      </c>
      <c r="K561" t="s">
        <v>687</v>
      </c>
      <c r="L561" t="str">
        <f>VLOOKUP(K561,Sheet2!A:B,2,FALSE)</f>
        <v>偏差</v>
      </c>
      <c r="N561" s="60" t="s">
        <v>1392</v>
      </c>
      <c r="Q561" t="str">
        <f>VLOOKUP(N561,人员!A:D,4,FALSE)</f>
        <v>D2</v>
      </c>
      <c r="R561" t="e">
        <f>VLOOKUP(O561,人员!A:D,4,FALSE)</f>
        <v>#N/A</v>
      </c>
      <c r="S561" t="e">
        <f>VLOOKUP(P561,人员!A:D,4,FALSE)</f>
        <v>#N/A</v>
      </c>
      <c r="T561" s="84" t="str">
        <f>VLOOKUP(N561,人员!A:D,2,FALSE)</f>
        <v>机一</v>
      </c>
      <c r="U561" s="84" t="e">
        <f>VLOOKUP(O561,人员!A:D,2,FALSE)</f>
        <v>#N/A</v>
      </c>
      <c r="V561" s="84" t="e">
        <f>VLOOKUP(P561,人员!A:D,2,FALSE)</f>
        <v>#N/A</v>
      </c>
    </row>
    <row r="562" spans="1:22" ht="62.4">
      <c r="A562" s="147">
        <v>562</v>
      </c>
      <c r="B562" s="153">
        <v>43474</v>
      </c>
      <c r="C562" s="3" t="s">
        <v>58</v>
      </c>
      <c r="D562" s="3" t="s">
        <v>58</v>
      </c>
      <c r="E562" s="4" t="s">
        <v>414</v>
      </c>
      <c r="F562" s="61" t="s">
        <v>1319</v>
      </c>
      <c r="G562" s="4" t="s">
        <v>415</v>
      </c>
      <c r="H562" s="3" t="s">
        <v>124</v>
      </c>
      <c r="I562" s="3" t="s">
        <v>63</v>
      </c>
      <c r="J562" s="5" t="s">
        <v>676</v>
      </c>
      <c r="K562" t="s">
        <v>712</v>
      </c>
      <c r="L562" t="str">
        <f>VLOOKUP(K562,Sheet2!A:B,2,FALSE)</f>
        <v>偏差</v>
      </c>
      <c r="N562" s="60" t="s">
        <v>1280</v>
      </c>
      <c r="Q562" t="str">
        <f>VLOOKUP(N562,人员!A:D,4,FALSE)</f>
        <v>C5</v>
      </c>
      <c r="R562" t="e">
        <f>VLOOKUP(O562,人员!A:D,4,FALSE)</f>
        <v>#N/A</v>
      </c>
      <c r="S562" t="e">
        <f>VLOOKUP(P562,人员!A:D,4,FALSE)</f>
        <v>#N/A</v>
      </c>
      <c r="T562" s="84" t="str">
        <f>VLOOKUP(N562,人员!A:D,2,FALSE)</f>
        <v>机三</v>
      </c>
      <c r="U562" s="84" t="e">
        <f>VLOOKUP(O562,人员!A:D,2,FALSE)</f>
        <v>#N/A</v>
      </c>
      <c r="V562" s="84" t="e">
        <f>VLOOKUP(P562,人员!A:D,2,FALSE)</f>
        <v>#N/A</v>
      </c>
    </row>
    <row r="563" spans="1:22" ht="109.2">
      <c r="A563" s="147">
        <v>563</v>
      </c>
      <c r="B563" s="153">
        <v>43474</v>
      </c>
      <c r="C563" s="3" t="s">
        <v>58</v>
      </c>
      <c r="D563" s="3" t="s">
        <v>58</v>
      </c>
      <c r="E563" s="4" t="s">
        <v>419</v>
      </c>
      <c r="F563" s="61" t="s">
        <v>1320</v>
      </c>
      <c r="G563" s="4" t="s">
        <v>415</v>
      </c>
      <c r="H563" s="3" t="s">
        <v>67</v>
      </c>
      <c r="I563" s="3" t="s">
        <v>63</v>
      </c>
      <c r="J563" s="5" t="s">
        <v>524</v>
      </c>
      <c r="L563" t="e">
        <f>VLOOKUP(K563,Sheet2!A:B,2,FALSE)</f>
        <v>#N/A</v>
      </c>
      <c r="N563" s="60" t="s">
        <v>1321</v>
      </c>
      <c r="Q563" t="str">
        <f>VLOOKUP(N563,人员!A:D,4,FALSE)</f>
        <v>C2</v>
      </c>
      <c r="R563" t="e">
        <f>VLOOKUP(O563,人员!A:D,4,FALSE)</f>
        <v>#N/A</v>
      </c>
      <c r="S563" t="e">
        <f>VLOOKUP(P563,人员!A:D,4,FALSE)</f>
        <v>#N/A</v>
      </c>
      <c r="T563" s="84" t="str">
        <f>VLOOKUP(N563,人员!A:D,2,FALSE)</f>
        <v>机三</v>
      </c>
      <c r="U563" s="84" t="e">
        <f>VLOOKUP(O563,人员!A:D,2,FALSE)</f>
        <v>#N/A</v>
      </c>
      <c r="V563" s="84" t="e">
        <f>VLOOKUP(P563,人员!A:D,2,FALSE)</f>
        <v>#N/A</v>
      </c>
    </row>
    <row r="564" spans="1:22" ht="46.8">
      <c r="A564" s="147">
        <v>564</v>
      </c>
      <c r="B564" s="153">
        <v>43475</v>
      </c>
      <c r="C564" s="3" t="s">
        <v>58</v>
      </c>
      <c r="D564" s="3" t="s">
        <v>58</v>
      </c>
      <c r="E564" s="4" t="s">
        <v>412</v>
      </c>
      <c r="F564" s="61" t="s">
        <v>1313</v>
      </c>
      <c r="G564" s="4" t="s">
        <v>123</v>
      </c>
      <c r="H564" s="3" t="s">
        <v>141</v>
      </c>
      <c r="I564" s="3" t="s">
        <v>63</v>
      </c>
      <c r="J564" s="5" t="s">
        <v>459</v>
      </c>
      <c r="K564" t="s">
        <v>461</v>
      </c>
      <c r="L564" t="str">
        <f>VLOOKUP(K564,Sheet2!A:B,2,FALSE)</f>
        <v>偏差</v>
      </c>
      <c r="N564" s="60" t="s">
        <v>1203</v>
      </c>
      <c r="Q564" t="str">
        <f>VLOOKUP(N564,人员!A:D,4,FALSE)</f>
        <v>C4</v>
      </c>
      <c r="R564" t="e">
        <f>VLOOKUP(O564,人员!A:D,4,FALSE)</f>
        <v>#N/A</v>
      </c>
      <c r="S564" t="e">
        <f>VLOOKUP(P564,人员!A:D,4,FALSE)</f>
        <v>#N/A</v>
      </c>
      <c r="T564" s="84" t="str">
        <f>VLOOKUP(N564,人员!A:D,2,FALSE)</f>
        <v>机一</v>
      </c>
      <c r="U564" s="84" t="e">
        <f>VLOOKUP(O564,人员!A:D,2,FALSE)</f>
        <v>#N/A</v>
      </c>
      <c r="V564" s="84" t="e">
        <f>VLOOKUP(P564,人员!A:D,2,FALSE)</f>
        <v>#N/A</v>
      </c>
    </row>
    <row r="565" spans="1:22" ht="46.8">
      <c r="A565" s="147">
        <v>565</v>
      </c>
      <c r="B565" s="153">
        <v>43475</v>
      </c>
      <c r="C565" s="3" t="s">
        <v>58</v>
      </c>
      <c r="D565" s="3" t="s">
        <v>58</v>
      </c>
      <c r="E565" s="4" t="s">
        <v>411</v>
      </c>
      <c r="F565" s="61" t="s">
        <v>1314</v>
      </c>
      <c r="G565" s="4" t="s">
        <v>123</v>
      </c>
      <c r="H565" s="3" t="s">
        <v>141</v>
      </c>
      <c r="I565" s="3" t="s">
        <v>63</v>
      </c>
      <c r="J565" s="5" t="s">
        <v>676</v>
      </c>
      <c r="K565" t="s">
        <v>139</v>
      </c>
      <c r="L565" t="str">
        <f>VLOOKUP(K565,Sheet2!A:B,2,FALSE)</f>
        <v>偏差</v>
      </c>
      <c r="N565" s="60" t="s">
        <v>1276</v>
      </c>
      <c r="Q565" t="str">
        <f>VLOOKUP(N565,人员!A:D,4,FALSE)</f>
        <v>C4</v>
      </c>
      <c r="R565" t="e">
        <f>VLOOKUP(O565,人员!A:D,4,FALSE)</f>
        <v>#N/A</v>
      </c>
      <c r="S565" t="e">
        <f>VLOOKUP(P565,人员!A:D,4,FALSE)</f>
        <v>#N/A</v>
      </c>
      <c r="T565" s="84" t="str">
        <f>VLOOKUP(N565,人员!A:D,2,FALSE)</f>
        <v>机三</v>
      </c>
      <c r="U565" s="84" t="e">
        <f>VLOOKUP(O565,人员!A:D,2,FALSE)</f>
        <v>#N/A</v>
      </c>
      <c r="V565" s="84" t="e">
        <f>VLOOKUP(P565,人员!A:D,2,FALSE)</f>
        <v>#N/A</v>
      </c>
    </row>
    <row r="566" spans="1:22" ht="46.8">
      <c r="A566" s="147">
        <v>566</v>
      </c>
      <c r="B566" s="153">
        <v>43476</v>
      </c>
      <c r="C566" s="3" t="s">
        <v>45</v>
      </c>
      <c r="D566" s="3" t="s">
        <v>45</v>
      </c>
      <c r="E566" s="4" t="s">
        <v>409</v>
      </c>
      <c r="F566" s="61" t="s">
        <v>1198</v>
      </c>
      <c r="G566" s="4" t="s">
        <v>410</v>
      </c>
      <c r="H566" s="3" t="s">
        <v>55</v>
      </c>
      <c r="I566" s="3" t="s">
        <v>50</v>
      </c>
      <c r="J566" s="5" t="s">
        <v>471</v>
      </c>
      <c r="K566" t="s">
        <v>687</v>
      </c>
      <c r="L566" t="str">
        <f>VLOOKUP(K566,Sheet2!A:B,2,FALSE)</f>
        <v>偏差</v>
      </c>
      <c r="N566" s="60" t="s">
        <v>1133</v>
      </c>
      <c r="Q566" t="str">
        <f>VLOOKUP(N566,人员!A:D,4,FALSE)</f>
        <v>B3</v>
      </c>
      <c r="R566" t="e">
        <f>VLOOKUP(O566,人员!A:D,4,FALSE)</f>
        <v>#N/A</v>
      </c>
      <c r="S566" t="e">
        <f>VLOOKUP(P566,人员!A:D,4,FALSE)</f>
        <v>#N/A</v>
      </c>
      <c r="T566" s="84" t="str">
        <f>VLOOKUP(N566,人员!A:D,2,FALSE)</f>
        <v>机一</v>
      </c>
      <c r="U566" s="84" t="e">
        <f>VLOOKUP(O566,人员!A:D,2,FALSE)</f>
        <v>#N/A</v>
      </c>
      <c r="V566" s="84" t="e">
        <f>VLOOKUP(P566,人员!A:D,2,FALSE)</f>
        <v>#N/A</v>
      </c>
    </row>
    <row r="567" spans="1:22" ht="46.8">
      <c r="A567" s="147">
        <v>567</v>
      </c>
      <c r="B567" s="153">
        <v>43477</v>
      </c>
      <c r="C567" s="3" t="s">
        <v>58</v>
      </c>
      <c r="D567" s="3" t="s">
        <v>58</v>
      </c>
      <c r="E567" s="4" t="s">
        <v>397</v>
      </c>
      <c r="F567" s="61" t="s">
        <v>1298</v>
      </c>
      <c r="G567" s="4" t="s">
        <v>196</v>
      </c>
      <c r="H567" s="3" t="s">
        <v>132</v>
      </c>
      <c r="I567" s="3" t="s">
        <v>63</v>
      </c>
      <c r="J567" s="5" t="s">
        <v>471</v>
      </c>
      <c r="K567" t="s">
        <v>449</v>
      </c>
      <c r="L567" t="str">
        <f>VLOOKUP(K567,Sheet2!A:B,2,FALSE)</f>
        <v>偏差</v>
      </c>
      <c r="N567" s="60" t="s">
        <v>1299</v>
      </c>
      <c r="Q567" t="str">
        <f>VLOOKUP(N567,人员!A:D,4,FALSE)</f>
        <v>C3</v>
      </c>
      <c r="R567" t="e">
        <f>VLOOKUP(O567,人员!A:D,4,FALSE)</f>
        <v>#N/A</v>
      </c>
      <c r="S567" t="e">
        <f>VLOOKUP(P567,人员!A:D,4,FALSE)</f>
        <v>#N/A</v>
      </c>
      <c r="T567" s="84" t="str">
        <f>VLOOKUP(N567,人员!A:D,2,FALSE)</f>
        <v>机一</v>
      </c>
      <c r="U567" s="84" t="e">
        <f>VLOOKUP(O567,人员!A:D,2,FALSE)</f>
        <v>#N/A</v>
      </c>
      <c r="V567" s="84" t="e">
        <f>VLOOKUP(P567,人员!A:D,2,FALSE)</f>
        <v>#N/A</v>
      </c>
    </row>
    <row r="568" spans="1:22" ht="62.4">
      <c r="A568" s="147">
        <v>568</v>
      </c>
      <c r="B568" s="153">
        <v>43477</v>
      </c>
      <c r="C568" s="3" t="s">
        <v>58</v>
      </c>
      <c r="D568" s="3" t="s">
        <v>58</v>
      </c>
      <c r="E568" s="4" t="s">
        <v>401</v>
      </c>
      <c r="F568" s="61" t="s">
        <v>1300</v>
      </c>
      <c r="G568" s="4" t="s">
        <v>123</v>
      </c>
      <c r="H568" s="3" t="s">
        <v>135</v>
      </c>
      <c r="I568" s="3" t="s">
        <v>63</v>
      </c>
      <c r="J568" s="5" t="s">
        <v>471</v>
      </c>
      <c r="K568" t="s">
        <v>681</v>
      </c>
      <c r="L568" t="str">
        <f>VLOOKUP(K568,Sheet2!A:B,2,FALSE)</f>
        <v>偏差</v>
      </c>
      <c r="N568" s="60" t="s">
        <v>1262</v>
      </c>
      <c r="Q568" t="str">
        <f>VLOOKUP(N568,人员!A:D,4,FALSE)</f>
        <v>C6</v>
      </c>
      <c r="R568" t="e">
        <f>VLOOKUP(O568,人员!A:D,4,FALSE)</f>
        <v>#N/A</v>
      </c>
      <c r="S568" t="e">
        <f>VLOOKUP(P568,人员!A:D,4,FALSE)</f>
        <v>#N/A</v>
      </c>
      <c r="T568" s="84" t="str">
        <f>VLOOKUP(N568,人员!A:D,2,FALSE)</f>
        <v>机一</v>
      </c>
      <c r="U568" s="84" t="e">
        <f>VLOOKUP(O568,人员!A:D,2,FALSE)</f>
        <v>#N/A</v>
      </c>
      <c r="V568" s="84" t="e">
        <f>VLOOKUP(P568,人员!A:D,2,FALSE)</f>
        <v>#N/A</v>
      </c>
    </row>
    <row r="569" spans="1:22" ht="93.6">
      <c r="A569" s="147">
        <v>569</v>
      </c>
      <c r="B569" s="153">
        <v>43477</v>
      </c>
      <c r="C569" s="3" t="s">
        <v>58</v>
      </c>
      <c r="D569" s="3" t="s">
        <v>58</v>
      </c>
      <c r="E569" s="4" t="s">
        <v>404</v>
      </c>
      <c r="F569" s="61" t="s">
        <v>1301</v>
      </c>
      <c r="G569" s="4" t="s">
        <v>248</v>
      </c>
      <c r="H569" s="3" t="s">
        <v>185</v>
      </c>
      <c r="I569" s="3" t="s">
        <v>63</v>
      </c>
      <c r="J569" s="5" t="s">
        <v>471</v>
      </c>
      <c r="K569" t="s">
        <v>449</v>
      </c>
      <c r="L569" t="str">
        <f>VLOOKUP(K569,Sheet2!A:B,2,FALSE)</f>
        <v>偏差</v>
      </c>
      <c r="N569" s="60" t="s">
        <v>1267</v>
      </c>
      <c r="Q569" t="str">
        <f>VLOOKUP(N569,人员!A:D,4,FALSE)</f>
        <v>C2</v>
      </c>
      <c r="R569" t="e">
        <f>VLOOKUP(O569,人员!A:D,4,FALSE)</f>
        <v>#N/A</v>
      </c>
      <c r="S569" t="e">
        <f>VLOOKUP(P569,人员!A:D,4,FALSE)</f>
        <v>#N/A</v>
      </c>
      <c r="T569" s="84" t="str">
        <f>VLOOKUP(N569,人员!A:D,2,FALSE)</f>
        <v>机一</v>
      </c>
      <c r="U569" s="84" t="e">
        <f>VLOOKUP(O569,人员!A:D,2,FALSE)</f>
        <v>#N/A</v>
      </c>
      <c r="V569" s="84" t="e">
        <f>VLOOKUP(P569,人员!A:D,2,FALSE)</f>
        <v>#N/A</v>
      </c>
    </row>
    <row r="570" spans="1:22" ht="48.75" customHeight="1">
      <c r="A570" s="147">
        <v>570</v>
      </c>
      <c r="B570" s="153">
        <v>43477</v>
      </c>
      <c r="C570" s="3" t="s">
        <v>58</v>
      </c>
      <c r="D570" s="3" t="s">
        <v>58</v>
      </c>
      <c r="E570" s="4" t="s">
        <v>407</v>
      </c>
      <c r="F570" s="61" t="s">
        <v>1302</v>
      </c>
      <c r="G570" s="4" t="s">
        <v>123</v>
      </c>
      <c r="H570" s="3" t="s">
        <v>189</v>
      </c>
      <c r="I570" s="3" t="s">
        <v>63</v>
      </c>
      <c r="J570" s="5" t="s">
        <v>471</v>
      </c>
      <c r="K570" t="s">
        <v>449</v>
      </c>
      <c r="L570" t="str">
        <f>VLOOKUP(K570,Sheet2!A:B,2,FALSE)</f>
        <v>偏差</v>
      </c>
      <c r="N570" s="60" t="s">
        <v>1234</v>
      </c>
      <c r="Q570" t="str">
        <f>VLOOKUP(N570,人员!A:D,4,FALSE)</f>
        <v>C3</v>
      </c>
      <c r="R570" t="e">
        <f>VLOOKUP(O570,人员!A:D,4,FALSE)</f>
        <v>#N/A</v>
      </c>
      <c r="S570" t="e">
        <f>VLOOKUP(P570,人员!A:D,4,FALSE)</f>
        <v>#N/A</v>
      </c>
      <c r="T570" s="84" t="str">
        <f>VLOOKUP(N570,人员!A:D,2,FALSE)</f>
        <v>机二</v>
      </c>
      <c r="U570" s="84" t="e">
        <f>VLOOKUP(O570,人员!A:D,2,FALSE)</f>
        <v>#N/A</v>
      </c>
      <c r="V570" s="84" t="e">
        <f>VLOOKUP(P570,人员!A:D,2,FALSE)</f>
        <v>#N/A</v>
      </c>
    </row>
    <row r="571" spans="1:22" ht="46.8">
      <c r="A571" s="147">
        <v>571</v>
      </c>
      <c r="B571" s="153">
        <v>43477</v>
      </c>
      <c r="C571" s="3" t="s">
        <v>58</v>
      </c>
      <c r="D571" s="3" t="s">
        <v>58</v>
      </c>
      <c r="E571" s="4" t="s">
        <v>395</v>
      </c>
      <c r="F571" s="61" t="s">
        <v>1303</v>
      </c>
      <c r="G571" s="4" t="s">
        <v>123</v>
      </c>
      <c r="H571" s="3" t="s">
        <v>132</v>
      </c>
      <c r="I571" s="3" t="s">
        <v>63</v>
      </c>
      <c r="J571" s="5" t="s">
        <v>477</v>
      </c>
      <c r="K571" t="s">
        <v>678</v>
      </c>
      <c r="L571" t="str">
        <f>VLOOKUP(K571,Sheet2!A:B,2,FALSE)</f>
        <v>规范</v>
      </c>
      <c r="N571" s="60" t="s">
        <v>1304</v>
      </c>
      <c r="Q571" t="str">
        <f>VLOOKUP(N571,人员!A:D,4,FALSE)</f>
        <v>C3</v>
      </c>
      <c r="R571" t="e">
        <f>VLOOKUP(O571,人员!A:D,4,FALSE)</f>
        <v>#N/A</v>
      </c>
      <c r="S571" t="e">
        <f>VLOOKUP(P571,人员!A:D,4,FALSE)</f>
        <v>#N/A</v>
      </c>
      <c r="T571" s="84" t="str">
        <f>VLOOKUP(N571,人员!A:D,2,FALSE)</f>
        <v>机一</v>
      </c>
      <c r="U571" s="84" t="e">
        <f>VLOOKUP(O571,人员!A:D,2,FALSE)</f>
        <v>#N/A</v>
      </c>
      <c r="V571" s="84" t="e">
        <f>VLOOKUP(P571,人员!A:D,2,FALSE)</f>
        <v>#N/A</v>
      </c>
    </row>
    <row r="572" spans="1:22" ht="62.4">
      <c r="A572" s="147">
        <v>572</v>
      </c>
      <c r="B572" s="153">
        <v>43477</v>
      </c>
      <c r="C572" s="3" t="s">
        <v>45</v>
      </c>
      <c r="D572" s="3" t="s">
        <v>260</v>
      </c>
      <c r="E572" s="4" t="s">
        <v>399</v>
      </c>
      <c r="F572" s="61" t="s">
        <v>1196</v>
      </c>
      <c r="G572" s="4" t="s">
        <v>400</v>
      </c>
      <c r="H572" s="3" t="s">
        <v>227</v>
      </c>
      <c r="I572" s="3" t="s">
        <v>50</v>
      </c>
      <c r="J572" s="5" t="s">
        <v>694</v>
      </c>
      <c r="K572" t="s">
        <v>695</v>
      </c>
      <c r="L572" t="str">
        <f>VLOOKUP(K572,Sheet2!A:B,2,FALSE)</f>
        <v>规范</v>
      </c>
      <c r="N572" s="60" t="s">
        <v>1197</v>
      </c>
      <c r="Q572" t="e">
        <f>VLOOKUP(N572,人员!A:D,4,FALSE)</f>
        <v>#N/A</v>
      </c>
      <c r="R572" t="e">
        <f>VLOOKUP(O572,人员!A:D,4,FALSE)</f>
        <v>#N/A</v>
      </c>
      <c r="S572" t="e">
        <f>VLOOKUP(P572,人员!A:D,4,FALSE)</f>
        <v>#N/A</v>
      </c>
      <c r="T572" s="84" t="e">
        <f>VLOOKUP(N572,人员!A:D,2,FALSE)</f>
        <v>#N/A</v>
      </c>
      <c r="U572" s="84" t="e">
        <f>VLOOKUP(O572,人员!A:D,2,FALSE)</f>
        <v>#N/A</v>
      </c>
      <c r="V572" s="84" t="e">
        <f>VLOOKUP(P572,人员!A:D,2,FALSE)</f>
        <v>#N/A</v>
      </c>
    </row>
    <row r="573" spans="1:22" ht="62.4">
      <c r="A573" s="147">
        <v>573</v>
      </c>
      <c r="B573" s="153">
        <v>43477</v>
      </c>
      <c r="C573" s="3" t="s">
        <v>58</v>
      </c>
      <c r="D573" s="3" t="s">
        <v>58</v>
      </c>
      <c r="E573" s="4" t="s">
        <v>408</v>
      </c>
      <c r="F573" s="61" t="s">
        <v>1305</v>
      </c>
      <c r="G573" s="4" t="s">
        <v>123</v>
      </c>
      <c r="H573" s="3" t="s">
        <v>189</v>
      </c>
      <c r="I573" s="3" t="s">
        <v>63</v>
      </c>
      <c r="J573" s="5" t="s">
        <v>505</v>
      </c>
      <c r="K573" t="s">
        <v>687</v>
      </c>
      <c r="L573" t="str">
        <f>VLOOKUP(K573,Sheet2!A:B,2,FALSE)</f>
        <v>偏差</v>
      </c>
      <c r="N573" s="60" t="s">
        <v>1260</v>
      </c>
      <c r="Q573" t="str">
        <f>VLOOKUP(N573,人员!A:D,4,FALSE)</f>
        <v>C3</v>
      </c>
      <c r="R573" t="e">
        <f>VLOOKUP(O573,人员!A:D,4,FALSE)</f>
        <v>#N/A</v>
      </c>
      <c r="S573" t="e">
        <f>VLOOKUP(P573,人员!A:D,4,FALSE)</f>
        <v>#N/A</v>
      </c>
      <c r="T573" s="84" t="str">
        <f>VLOOKUP(N573,人员!A:D,2,FALSE)</f>
        <v>机三</v>
      </c>
      <c r="U573" s="84" t="e">
        <f>VLOOKUP(O573,人员!A:D,2,FALSE)</f>
        <v>#N/A</v>
      </c>
      <c r="V573" s="84" t="e">
        <f>VLOOKUP(P573,人员!A:D,2,FALSE)</f>
        <v>#N/A</v>
      </c>
    </row>
    <row r="574" spans="1:22" ht="78">
      <c r="A574" s="147">
        <v>574</v>
      </c>
      <c r="B574" s="153">
        <v>43477</v>
      </c>
      <c r="C574" s="3" t="s">
        <v>58</v>
      </c>
      <c r="D574" s="3" t="s">
        <v>58</v>
      </c>
      <c r="E574" s="4" t="s">
        <v>405</v>
      </c>
      <c r="F574" s="61" t="s">
        <v>1306</v>
      </c>
      <c r="G574" s="4" t="s">
        <v>123</v>
      </c>
      <c r="H574" s="3" t="s">
        <v>141</v>
      </c>
      <c r="I574" s="3" t="s">
        <v>63</v>
      </c>
      <c r="J574" s="5" t="s">
        <v>508</v>
      </c>
      <c r="K574" t="s">
        <v>711</v>
      </c>
      <c r="L574" t="str">
        <f>VLOOKUP(K574,Sheet2!A:B,2,FALSE)</f>
        <v>偏差</v>
      </c>
      <c r="N574" s="60" t="s">
        <v>809</v>
      </c>
      <c r="Q574" t="str">
        <f>VLOOKUP(N574,人员!A:D,4,FALSE)</f>
        <v>C4</v>
      </c>
      <c r="R574" t="e">
        <f>VLOOKUP(O574,人员!A:D,4,FALSE)</f>
        <v>#N/A</v>
      </c>
      <c r="S574" t="e">
        <f>VLOOKUP(P574,人员!A:D,4,FALSE)</f>
        <v>#N/A</v>
      </c>
      <c r="T574" s="84" t="str">
        <f>VLOOKUP(N574,人员!A:D,2,FALSE)</f>
        <v>机械师</v>
      </c>
      <c r="U574" s="84" t="e">
        <f>VLOOKUP(O574,人员!A:D,2,FALSE)</f>
        <v>#N/A</v>
      </c>
      <c r="V574" s="84" t="e">
        <f>VLOOKUP(P574,人员!A:D,2,FALSE)</f>
        <v>#N/A</v>
      </c>
    </row>
    <row r="575" spans="1:22" ht="31.8">
      <c r="A575" s="147">
        <v>575</v>
      </c>
      <c r="B575" s="153">
        <v>43477</v>
      </c>
      <c r="C575" s="3" t="s">
        <v>58</v>
      </c>
      <c r="D575" s="3" t="s">
        <v>58</v>
      </c>
      <c r="E575" s="4" t="s">
        <v>396</v>
      </c>
      <c r="F575" s="61" t="s">
        <v>1307</v>
      </c>
      <c r="G575" s="4" t="s">
        <v>196</v>
      </c>
      <c r="H575" s="3" t="s">
        <v>132</v>
      </c>
      <c r="I575" s="3" t="s">
        <v>63</v>
      </c>
      <c r="J575" s="5" t="s">
        <v>676</v>
      </c>
      <c r="K575" t="s">
        <v>139</v>
      </c>
      <c r="L575" t="str">
        <f>VLOOKUP(K575,Sheet2!A:B,2,FALSE)</f>
        <v>偏差</v>
      </c>
      <c r="N575" s="60" t="s">
        <v>1260</v>
      </c>
      <c r="Q575" t="str">
        <f>VLOOKUP(N575,人员!A:D,4,FALSE)</f>
        <v>C3</v>
      </c>
      <c r="R575" t="e">
        <f>VLOOKUP(O575,人员!A:D,4,FALSE)</f>
        <v>#N/A</v>
      </c>
      <c r="S575" t="e">
        <f>VLOOKUP(P575,人员!A:D,4,FALSE)</f>
        <v>#N/A</v>
      </c>
      <c r="T575" s="84" t="str">
        <f>VLOOKUP(N575,人员!A:D,2,FALSE)</f>
        <v>机三</v>
      </c>
      <c r="U575" s="84" t="e">
        <f>VLOOKUP(O575,人员!A:D,2,FALSE)</f>
        <v>#N/A</v>
      </c>
      <c r="V575" s="84" t="e">
        <f>VLOOKUP(P575,人员!A:D,2,FALSE)</f>
        <v>#N/A</v>
      </c>
    </row>
    <row r="576" spans="1:22" ht="46.8">
      <c r="A576" s="147">
        <v>576</v>
      </c>
      <c r="B576" s="153">
        <v>43477</v>
      </c>
      <c r="C576" s="3" t="s">
        <v>58</v>
      </c>
      <c r="D576" s="3" t="s">
        <v>58</v>
      </c>
      <c r="E576" s="4" t="s">
        <v>398</v>
      </c>
      <c r="F576" s="61" t="s">
        <v>1308</v>
      </c>
      <c r="G576" s="4" t="s">
        <v>123</v>
      </c>
      <c r="H576" s="3" t="s">
        <v>129</v>
      </c>
      <c r="I576" s="3" t="s">
        <v>63</v>
      </c>
      <c r="J576" s="5" t="s">
        <v>676</v>
      </c>
      <c r="K576" t="s">
        <v>139</v>
      </c>
      <c r="L576" t="str">
        <f>VLOOKUP(K576,Sheet2!A:B,2,FALSE)</f>
        <v>偏差</v>
      </c>
      <c r="N576" s="60" t="s">
        <v>1283</v>
      </c>
      <c r="Q576" t="str">
        <f>VLOOKUP(N576,人员!A:D,4,FALSE)</f>
        <v>C1</v>
      </c>
      <c r="R576" t="e">
        <f>VLOOKUP(O576,人员!A:D,4,FALSE)</f>
        <v>#N/A</v>
      </c>
      <c r="S576" t="e">
        <f>VLOOKUP(P576,人员!A:D,4,FALSE)</f>
        <v>#N/A</v>
      </c>
      <c r="T576" s="84" t="str">
        <f>VLOOKUP(N576,人员!A:D,2,FALSE)</f>
        <v>机一</v>
      </c>
      <c r="U576" s="84" t="e">
        <f>VLOOKUP(O576,人员!A:D,2,FALSE)</f>
        <v>#N/A</v>
      </c>
      <c r="V576" s="84" t="e">
        <f>VLOOKUP(P576,人员!A:D,2,FALSE)</f>
        <v>#N/A</v>
      </c>
    </row>
    <row r="577" spans="1:22" ht="46.8">
      <c r="A577" s="147">
        <v>577</v>
      </c>
      <c r="B577" s="153">
        <v>43477</v>
      </c>
      <c r="C577" s="3" t="s">
        <v>58</v>
      </c>
      <c r="D577" s="3" t="s">
        <v>58</v>
      </c>
      <c r="E577" s="4" t="s">
        <v>402</v>
      </c>
      <c r="F577" s="61" t="s">
        <v>1309</v>
      </c>
      <c r="G577" s="4" t="s">
        <v>196</v>
      </c>
      <c r="H577" s="3" t="s">
        <v>185</v>
      </c>
      <c r="I577" s="3" t="s">
        <v>63</v>
      </c>
      <c r="J577" s="5" t="s">
        <v>676</v>
      </c>
      <c r="K577" t="s">
        <v>139</v>
      </c>
      <c r="L577" t="str">
        <f>VLOOKUP(K577,Sheet2!A:B,2,FALSE)</f>
        <v>偏差</v>
      </c>
      <c r="N577" s="60" t="s">
        <v>1269</v>
      </c>
      <c r="Q577" t="str">
        <f>VLOOKUP(N577,人员!A:D,4,FALSE)</f>
        <v>C2</v>
      </c>
      <c r="R577" t="e">
        <f>VLOOKUP(O577,人员!A:D,4,FALSE)</f>
        <v>#N/A</v>
      </c>
      <c r="S577" t="e">
        <f>VLOOKUP(P577,人员!A:D,4,FALSE)</f>
        <v>#N/A</v>
      </c>
      <c r="T577" s="84" t="str">
        <f>VLOOKUP(N577,人员!A:D,2,FALSE)</f>
        <v>机三</v>
      </c>
      <c r="U577" s="84" t="e">
        <f>VLOOKUP(O577,人员!A:D,2,FALSE)</f>
        <v>#N/A</v>
      </c>
      <c r="V577" s="84" t="e">
        <f>VLOOKUP(P577,人员!A:D,2,FALSE)</f>
        <v>#N/A</v>
      </c>
    </row>
    <row r="578" spans="1:22" ht="62.4">
      <c r="A578" s="147">
        <v>578</v>
      </c>
      <c r="B578" s="153">
        <v>43477</v>
      </c>
      <c r="C578" s="3" t="s">
        <v>58</v>
      </c>
      <c r="D578" s="3" t="s">
        <v>58</v>
      </c>
      <c r="E578" s="4" t="s">
        <v>403</v>
      </c>
      <c r="F578" s="61" t="s">
        <v>1310</v>
      </c>
      <c r="G578" s="4" t="s">
        <v>196</v>
      </c>
      <c r="H578" s="3" t="s">
        <v>189</v>
      </c>
      <c r="I578" s="3" t="s">
        <v>63</v>
      </c>
      <c r="J578" s="5" t="s">
        <v>676</v>
      </c>
      <c r="K578" t="s">
        <v>139</v>
      </c>
      <c r="L578" t="str">
        <f>VLOOKUP(K578,Sheet2!A:B,2,FALSE)</f>
        <v>偏差</v>
      </c>
      <c r="N578" s="60" t="s">
        <v>1234</v>
      </c>
      <c r="Q578" t="str">
        <f>VLOOKUP(N578,人员!A:D,4,FALSE)</f>
        <v>C3</v>
      </c>
      <c r="R578" t="e">
        <f>VLOOKUP(O578,人员!A:D,4,FALSE)</f>
        <v>#N/A</v>
      </c>
      <c r="S578" t="e">
        <f>VLOOKUP(P578,人员!A:D,4,FALSE)</f>
        <v>#N/A</v>
      </c>
      <c r="T578" s="84" t="str">
        <f>VLOOKUP(N578,人员!A:D,2,FALSE)</f>
        <v>机二</v>
      </c>
      <c r="U578" s="84" t="e">
        <f>VLOOKUP(O578,人员!A:D,2,FALSE)</f>
        <v>#N/A</v>
      </c>
      <c r="V578" s="84" t="e">
        <f>VLOOKUP(P578,人员!A:D,2,FALSE)</f>
        <v>#N/A</v>
      </c>
    </row>
    <row r="579" spans="1:22" ht="46.8">
      <c r="A579" s="147">
        <v>579</v>
      </c>
      <c r="B579" s="153">
        <v>43477</v>
      </c>
      <c r="C579" s="3" t="s">
        <v>58</v>
      </c>
      <c r="D579" s="3" t="s">
        <v>58</v>
      </c>
      <c r="E579" s="4" t="s">
        <v>130</v>
      </c>
      <c r="F579" s="61" t="s">
        <v>1311</v>
      </c>
      <c r="G579" s="4" t="s">
        <v>123</v>
      </c>
      <c r="H579" s="3" t="s">
        <v>189</v>
      </c>
      <c r="I579" s="3" t="s">
        <v>63</v>
      </c>
      <c r="J579" s="5" t="s">
        <v>676</v>
      </c>
      <c r="K579" t="s">
        <v>139</v>
      </c>
      <c r="L579" t="str">
        <f>VLOOKUP(K579,Sheet2!A:B,2,FALSE)</f>
        <v>偏差</v>
      </c>
      <c r="N579" s="60" t="s">
        <v>1234</v>
      </c>
      <c r="Q579" t="str">
        <f>VLOOKUP(N579,人员!A:D,4,FALSE)</f>
        <v>C3</v>
      </c>
      <c r="R579" t="e">
        <f>VLOOKUP(O579,人员!A:D,4,FALSE)</f>
        <v>#N/A</v>
      </c>
      <c r="S579" t="e">
        <f>VLOOKUP(P579,人员!A:D,4,FALSE)</f>
        <v>#N/A</v>
      </c>
      <c r="T579" s="84" t="str">
        <f>VLOOKUP(N579,人员!A:D,2,FALSE)</f>
        <v>机二</v>
      </c>
      <c r="U579" s="84" t="e">
        <f>VLOOKUP(O579,人员!A:D,2,FALSE)</f>
        <v>#N/A</v>
      </c>
      <c r="V579" s="84" t="e">
        <f>VLOOKUP(P579,人员!A:D,2,FALSE)</f>
        <v>#N/A</v>
      </c>
    </row>
    <row r="580" spans="1:22" ht="47.4">
      <c r="A580" s="147">
        <v>580</v>
      </c>
      <c r="B580" s="153">
        <v>43477</v>
      </c>
      <c r="C580" s="3" t="s">
        <v>58</v>
      </c>
      <c r="D580" s="3" t="s">
        <v>58</v>
      </c>
      <c r="E580" s="4" t="s">
        <v>406</v>
      </c>
      <c r="F580" s="61" t="s">
        <v>1312</v>
      </c>
      <c r="G580" s="4" t="s">
        <v>196</v>
      </c>
      <c r="H580" s="3" t="s">
        <v>124</v>
      </c>
      <c r="I580" s="3" t="s">
        <v>63</v>
      </c>
      <c r="J580" s="5" t="s">
        <v>522</v>
      </c>
      <c r="K580" t="s">
        <v>688</v>
      </c>
      <c r="L580" t="str">
        <f>VLOOKUP(K580,Sheet2!A:B,2,FALSE)</f>
        <v>规范</v>
      </c>
      <c r="N580" s="60" t="s">
        <v>1569</v>
      </c>
      <c r="Q580" t="str">
        <f>VLOOKUP(N580,人员!A:D,4,FALSE)</f>
        <v>C5</v>
      </c>
      <c r="R580" t="e">
        <f>VLOOKUP(O580,人员!A:D,4,FALSE)</f>
        <v>#N/A</v>
      </c>
      <c r="S580" t="e">
        <f>VLOOKUP(P580,人员!A:D,4,FALSE)</f>
        <v>#N/A</v>
      </c>
      <c r="T580" s="84" t="str">
        <f>VLOOKUP(N580,人员!A:D,2,FALSE)</f>
        <v>机二</v>
      </c>
      <c r="U580" s="84" t="e">
        <f>VLOOKUP(O580,人员!A:D,2,FALSE)</f>
        <v>#N/A</v>
      </c>
      <c r="V580" s="84" t="e">
        <f>VLOOKUP(P580,人员!A:D,2,FALSE)</f>
        <v>#N/A</v>
      </c>
    </row>
    <row r="581" spans="1:22" ht="47.4">
      <c r="A581" s="147">
        <v>581</v>
      </c>
      <c r="B581" s="153">
        <v>43478</v>
      </c>
      <c r="C581" s="3" t="s">
        <v>45</v>
      </c>
      <c r="D581" s="3" t="s">
        <v>45</v>
      </c>
      <c r="E581" s="4" t="s">
        <v>384</v>
      </c>
      <c r="F581" s="61" t="s">
        <v>1186</v>
      </c>
      <c r="G581" s="4" t="s">
        <v>385</v>
      </c>
      <c r="H581" s="3" t="s">
        <v>49</v>
      </c>
      <c r="I581" s="3" t="s">
        <v>50</v>
      </c>
      <c r="J581" s="5" t="s">
        <v>518</v>
      </c>
      <c r="K581" t="s">
        <v>692</v>
      </c>
      <c r="L581" t="str">
        <f>VLOOKUP(K581,Sheet2!A:B,2,FALSE)</f>
        <v>偏差</v>
      </c>
      <c r="N581" s="60" t="s">
        <v>1149</v>
      </c>
      <c r="Q581" t="str">
        <f>VLOOKUP(N581,人员!A:D,4,FALSE)</f>
        <v>B3</v>
      </c>
      <c r="R581" t="e">
        <f>VLOOKUP(O581,人员!A:D,4,FALSE)</f>
        <v>#N/A</v>
      </c>
      <c r="S581" t="e">
        <f>VLOOKUP(P581,人员!A:D,4,FALSE)</f>
        <v>#N/A</v>
      </c>
      <c r="T581" s="84" t="str">
        <f>VLOOKUP(N581,人员!A:D,2,FALSE)</f>
        <v>机二</v>
      </c>
      <c r="U581" s="84" t="e">
        <f>VLOOKUP(O581,人员!A:D,2,FALSE)</f>
        <v>#N/A</v>
      </c>
      <c r="V581" s="84" t="e">
        <f>VLOOKUP(P581,人员!A:D,2,FALSE)</f>
        <v>#N/A</v>
      </c>
    </row>
    <row r="582" spans="1:22" ht="24" customHeight="1">
      <c r="A582" s="147">
        <v>582</v>
      </c>
      <c r="B582" s="153">
        <v>43478</v>
      </c>
      <c r="C582" s="3" t="s">
        <v>45</v>
      </c>
      <c r="D582" s="3" t="s">
        <v>260</v>
      </c>
      <c r="E582" s="4" t="s">
        <v>378</v>
      </c>
      <c r="F582" s="61" t="s">
        <v>1187</v>
      </c>
      <c r="G582" s="4" t="s">
        <v>379</v>
      </c>
      <c r="H582" s="3" t="s">
        <v>286</v>
      </c>
      <c r="I582" s="3" t="s">
        <v>50</v>
      </c>
      <c r="J582" s="5" t="s">
        <v>471</v>
      </c>
      <c r="K582" t="s">
        <v>449</v>
      </c>
      <c r="L582" t="str">
        <f>VLOOKUP(K582,Sheet2!A:B,2,FALSE)</f>
        <v>偏差</v>
      </c>
      <c r="N582" s="60" t="s">
        <v>1133</v>
      </c>
      <c r="Q582" t="str">
        <f>VLOOKUP(N582,人员!A:D,4,FALSE)</f>
        <v>B3</v>
      </c>
      <c r="R582" t="e">
        <f>VLOOKUP(O582,人员!A:D,4,FALSE)</f>
        <v>#N/A</v>
      </c>
      <c r="S582" t="e">
        <f>VLOOKUP(P582,人员!A:D,4,FALSE)</f>
        <v>#N/A</v>
      </c>
      <c r="T582" s="84" t="str">
        <f>VLOOKUP(N582,人员!A:D,2,FALSE)</f>
        <v>机一</v>
      </c>
      <c r="U582" s="84" t="e">
        <f>VLOOKUP(O582,人员!A:D,2,FALSE)</f>
        <v>#N/A</v>
      </c>
      <c r="V582" s="84" t="e">
        <f>VLOOKUP(P582,人员!A:D,2,FALSE)</f>
        <v>#N/A</v>
      </c>
    </row>
    <row r="583" spans="1:22" ht="31.8">
      <c r="A583" s="147">
        <v>583</v>
      </c>
      <c r="B583" s="153">
        <v>43478</v>
      </c>
      <c r="C583" s="3" t="s">
        <v>45</v>
      </c>
      <c r="D583" s="3" t="s">
        <v>260</v>
      </c>
      <c r="E583" s="4" t="s">
        <v>380</v>
      </c>
      <c r="F583" s="61" t="s">
        <v>1188</v>
      </c>
      <c r="G583" s="4" t="s">
        <v>381</v>
      </c>
      <c r="H583" s="3" t="s">
        <v>286</v>
      </c>
      <c r="I583" s="3" t="s">
        <v>50</v>
      </c>
      <c r="J583" s="5" t="s">
        <v>471</v>
      </c>
      <c r="K583" t="s">
        <v>449</v>
      </c>
      <c r="L583" t="str">
        <f>VLOOKUP(K583,Sheet2!A:B,2,FALSE)</f>
        <v>偏差</v>
      </c>
      <c r="N583" s="60" t="s">
        <v>1127</v>
      </c>
      <c r="Q583" t="str">
        <f>VLOOKUP(N583,人员!A:D,4,FALSE)</f>
        <v>B6</v>
      </c>
      <c r="R583" t="e">
        <f>VLOOKUP(O583,人员!A:D,4,FALSE)</f>
        <v>#N/A</v>
      </c>
      <c r="S583" t="e">
        <f>VLOOKUP(P583,人员!A:D,4,FALSE)</f>
        <v>#N/A</v>
      </c>
      <c r="T583" s="84" t="str">
        <f>VLOOKUP(N583,人员!A:D,2,FALSE)</f>
        <v>机二</v>
      </c>
      <c r="U583" s="84" t="e">
        <f>VLOOKUP(O583,人员!A:D,2,FALSE)</f>
        <v>#N/A</v>
      </c>
      <c r="V583" s="84" t="e">
        <f>VLOOKUP(P583,人员!A:D,2,FALSE)</f>
        <v>#N/A</v>
      </c>
    </row>
    <row r="584" spans="1:22" ht="47.4">
      <c r="A584" s="147">
        <v>584</v>
      </c>
      <c r="B584" s="153">
        <v>43478</v>
      </c>
      <c r="C584" s="3" t="s">
        <v>45</v>
      </c>
      <c r="D584" s="3" t="s">
        <v>45</v>
      </c>
      <c r="E584" s="4" t="s">
        <v>382</v>
      </c>
      <c r="F584" s="61" t="s">
        <v>1189</v>
      </c>
      <c r="G584" s="4" t="s">
        <v>383</v>
      </c>
      <c r="H584" s="3" t="s">
        <v>49</v>
      </c>
      <c r="I584" s="3" t="s">
        <v>50</v>
      </c>
      <c r="J584" s="5" t="s">
        <v>471</v>
      </c>
      <c r="K584" t="s">
        <v>687</v>
      </c>
      <c r="L584" t="str">
        <f>VLOOKUP(K584,Sheet2!A:B,2,FALSE)</f>
        <v>偏差</v>
      </c>
      <c r="N584" s="60" t="s">
        <v>1149</v>
      </c>
      <c r="Q584" t="str">
        <f>VLOOKUP(N584,人员!A:D,4,FALSE)</f>
        <v>B3</v>
      </c>
      <c r="R584" t="e">
        <f>VLOOKUP(O584,人员!A:D,4,FALSE)</f>
        <v>#N/A</v>
      </c>
      <c r="S584" t="e">
        <f>VLOOKUP(P584,人员!A:D,4,FALSE)</f>
        <v>#N/A</v>
      </c>
      <c r="T584" s="84" t="str">
        <f>VLOOKUP(N584,人员!A:D,2,FALSE)</f>
        <v>机二</v>
      </c>
      <c r="U584" s="84" t="e">
        <f>VLOOKUP(O584,人员!A:D,2,FALSE)</f>
        <v>#N/A</v>
      </c>
      <c r="V584" s="84" t="e">
        <f>VLOOKUP(P584,人员!A:D,2,FALSE)</f>
        <v>#N/A</v>
      </c>
    </row>
    <row r="585" spans="1:22" ht="31.8">
      <c r="A585" s="147">
        <v>585</v>
      </c>
      <c r="B585" s="153">
        <v>43478</v>
      </c>
      <c r="C585" s="3" t="s">
        <v>45</v>
      </c>
      <c r="D585" s="3" t="s">
        <v>45</v>
      </c>
      <c r="E585" s="4" t="s">
        <v>386</v>
      </c>
      <c r="F585" s="61" t="s">
        <v>1190</v>
      </c>
      <c r="G585" s="4" t="s">
        <v>387</v>
      </c>
      <c r="H585" s="3" t="s">
        <v>388</v>
      </c>
      <c r="I585" s="3" t="s">
        <v>50</v>
      </c>
      <c r="J585" s="5" t="s">
        <v>471</v>
      </c>
      <c r="K585" t="s">
        <v>449</v>
      </c>
      <c r="L585" t="str">
        <f>VLOOKUP(K585,Sheet2!A:B,2,FALSE)</f>
        <v>偏差</v>
      </c>
      <c r="N585" s="60" t="s">
        <v>1184</v>
      </c>
      <c r="Q585" t="str">
        <f>VLOOKUP(N585,人员!A:D,4,FALSE)</f>
        <v>B1</v>
      </c>
      <c r="R585" t="e">
        <f>VLOOKUP(O585,人员!A:D,4,FALSE)</f>
        <v>#N/A</v>
      </c>
      <c r="S585" t="e">
        <f>VLOOKUP(P585,人员!A:D,4,FALSE)</f>
        <v>#N/A</v>
      </c>
      <c r="T585" s="84" t="str">
        <f>VLOOKUP(N585,人员!A:D,2,FALSE)</f>
        <v>机一</v>
      </c>
      <c r="U585" s="84" t="e">
        <f>VLOOKUP(O585,人员!A:D,2,FALSE)</f>
        <v>#N/A</v>
      </c>
      <c r="V585" s="84" t="e">
        <f>VLOOKUP(P585,人员!A:D,2,FALSE)</f>
        <v>#N/A</v>
      </c>
    </row>
    <row r="586" spans="1:22" ht="31.8">
      <c r="A586" s="147">
        <v>586</v>
      </c>
      <c r="B586" s="153">
        <v>43478</v>
      </c>
      <c r="C586" s="3" t="s">
        <v>45</v>
      </c>
      <c r="D586" s="3" t="s">
        <v>45</v>
      </c>
      <c r="E586" s="4" t="s">
        <v>389</v>
      </c>
      <c r="F586" s="61" t="s">
        <v>1191</v>
      </c>
      <c r="G586" s="4" t="s">
        <v>390</v>
      </c>
      <c r="H586" s="3" t="s">
        <v>49</v>
      </c>
      <c r="I586" s="3" t="s">
        <v>50</v>
      </c>
      <c r="J586" s="5" t="s">
        <v>471</v>
      </c>
      <c r="K586" t="s">
        <v>449</v>
      </c>
      <c r="L586" t="str">
        <f>VLOOKUP(K586,Sheet2!A:B,2,FALSE)</f>
        <v>偏差</v>
      </c>
      <c r="N586" s="60" t="s">
        <v>1149</v>
      </c>
      <c r="Q586" t="str">
        <f>VLOOKUP(N586,人员!A:D,4,FALSE)</f>
        <v>B3</v>
      </c>
      <c r="R586" t="e">
        <f>VLOOKUP(O586,人员!A:D,4,FALSE)</f>
        <v>#N/A</v>
      </c>
      <c r="S586" t="e">
        <f>VLOOKUP(P586,人员!A:D,4,FALSE)</f>
        <v>#N/A</v>
      </c>
      <c r="T586" s="84" t="str">
        <f>VLOOKUP(N586,人员!A:D,2,FALSE)</f>
        <v>机二</v>
      </c>
      <c r="U586" s="84" t="e">
        <f>VLOOKUP(O586,人员!A:D,2,FALSE)</f>
        <v>#N/A</v>
      </c>
      <c r="V586" s="84" t="e">
        <f>VLOOKUP(P586,人员!A:D,2,FALSE)</f>
        <v>#N/A</v>
      </c>
    </row>
    <row r="587" spans="1:22" ht="31.8">
      <c r="A587" s="147">
        <v>587</v>
      </c>
      <c r="B587" s="153">
        <v>43478</v>
      </c>
      <c r="C587" s="3" t="s">
        <v>45</v>
      </c>
      <c r="D587" s="3" t="s">
        <v>45</v>
      </c>
      <c r="E587" s="4" t="s">
        <v>391</v>
      </c>
      <c r="F587" s="61" t="s">
        <v>1192</v>
      </c>
      <c r="G587" s="4" t="s">
        <v>387</v>
      </c>
      <c r="H587" s="3" t="s">
        <v>388</v>
      </c>
      <c r="I587" s="3" t="s">
        <v>50</v>
      </c>
      <c r="J587" s="5" t="s">
        <v>508</v>
      </c>
      <c r="K587" t="s">
        <v>693</v>
      </c>
      <c r="L587" t="str">
        <f>VLOOKUP(K587,Sheet2!A:B,2,FALSE)</f>
        <v>偏差</v>
      </c>
      <c r="N587" s="60" t="s">
        <v>1193</v>
      </c>
      <c r="Q587" t="e">
        <f>VLOOKUP(N587,人员!A:D,4,FALSE)</f>
        <v>#N/A</v>
      </c>
      <c r="R587" t="e">
        <f>VLOOKUP(O587,人员!A:D,4,FALSE)</f>
        <v>#N/A</v>
      </c>
      <c r="S587" t="e">
        <f>VLOOKUP(P587,人员!A:D,4,FALSE)</f>
        <v>#N/A</v>
      </c>
      <c r="T587" s="84" t="e">
        <f>VLOOKUP(N587,人员!A:D,2,FALSE)</f>
        <v>#N/A</v>
      </c>
      <c r="U587" s="84" t="e">
        <f>VLOOKUP(O587,人员!A:D,2,FALSE)</f>
        <v>#N/A</v>
      </c>
      <c r="V587" s="84" t="e">
        <f>VLOOKUP(P587,人员!A:D,2,FALSE)</f>
        <v>#N/A</v>
      </c>
    </row>
    <row r="588" spans="1:22" ht="31.8">
      <c r="A588" s="147">
        <v>588</v>
      </c>
      <c r="B588" s="153">
        <v>43478</v>
      </c>
      <c r="C588" s="3" t="s">
        <v>45</v>
      </c>
      <c r="D588" s="3" t="s">
        <v>45</v>
      </c>
      <c r="E588" s="4" t="s">
        <v>393</v>
      </c>
      <c r="F588" s="23" t="s">
        <v>394</v>
      </c>
      <c r="G588" s="4" t="s">
        <v>387</v>
      </c>
      <c r="H588" s="3" t="s">
        <v>388</v>
      </c>
      <c r="I588" s="3" t="s">
        <v>50</v>
      </c>
      <c r="J588" s="5" t="s">
        <v>513</v>
      </c>
      <c r="K588" t="s">
        <v>681</v>
      </c>
      <c r="L588" t="str">
        <f>VLOOKUP(K588,Sheet2!A:B,2,FALSE)</f>
        <v>偏差</v>
      </c>
      <c r="N588" s="60" t="s">
        <v>1194</v>
      </c>
      <c r="Q588" t="e">
        <f>VLOOKUP(N588,人员!A:D,4,FALSE)</f>
        <v>#N/A</v>
      </c>
      <c r="R588" t="e">
        <f>VLOOKUP(O588,人员!A:D,4,FALSE)</f>
        <v>#N/A</v>
      </c>
      <c r="S588" t="e">
        <f>VLOOKUP(P588,人员!A:D,4,FALSE)</f>
        <v>#N/A</v>
      </c>
      <c r="T588" s="84" t="e">
        <f>VLOOKUP(N588,人员!A:D,2,FALSE)</f>
        <v>#N/A</v>
      </c>
      <c r="U588" s="84" t="e">
        <f>VLOOKUP(O588,人员!A:D,2,FALSE)</f>
        <v>#N/A</v>
      </c>
      <c r="V588" s="84" t="e">
        <f>VLOOKUP(P588,人员!A:D,2,FALSE)</f>
        <v>#N/A</v>
      </c>
    </row>
    <row r="589" spans="1:22" ht="46.8">
      <c r="A589" s="147">
        <v>589</v>
      </c>
      <c r="B589" s="153">
        <v>43478</v>
      </c>
      <c r="C589" s="3" t="s">
        <v>45</v>
      </c>
      <c r="D589" s="3" t="s">
        <v>45</v>
      </c>
      <c r="E589" s="4" t="s">
        <v>392</v>
      </c>
      <c r="F589" s="61" t="s">
        <v>1195</v>
      </c>
      <c r="G589" s="4" t="s">
        <v>387</v>
      </c>
      <c r="H589" s="3" t="s">
        <v>388</v>
      </c>
      <c r="I589" s="3" t="s">
        <v>50</v>
      </c>
      <c r="J589" s="5" t="s">
        <v>522</v>
      </c>
      <c r="K589" t="s">
        <v>688</v>
      </c>
      <c r="L589" t="str">
        <f>VLOOKUP(K589,Sheet2!A:B,2,FALSE)</f>
        <v>规范</v>
      </c>
      <c r="N589" s="60" t="s">
        <v>1169</v>
      </c>
      <c r="Q589" t="str">
        <f>VLOOKUP(N589,人员!A:D,4,FALSE)</f>
        <v>B5</v>
      </c>
      <c r="R589" t="e">
        <f>VLOOKUP(O589,人员!A:D,4,FALSE)</f>
        <v>#N/A</v>
      </c>
      <c r="S589" t="e">
        <f>VLOOKUP(P589,人员!A:D,4,FALSE)</f>
        <v>#N/A</v>
      </c>
      <c r="T589" s="84" t="str">
        <f>VLOOKUP(N589,人员!A:D,2,FALSE)</f>
        <v>机械师</v>
      </c>
      <c r="U589" s="84" t="e">
        <f>VLOOKUP(O589,人员!A:D,2,FALSE)</f>
        <v>#N/A</v>
      </c>
      <c r="V589" s="84" t="e">
        <f>VLOOKUP(P589,人员!A:D,2,FALSE)</f>
        <v>#N/A</v>
      </c>
    </row>
    <row r="590" spans="1:22" ht="78">
      <c r="A590" s="147">
        <v>590</v>
      </c>
      <c r="B590" s="153">
        <v>43479</v>
      </c>
      <c r="C590" s="3" t="s">
        <v>10</v>
      </c>
      <c r="D590" s="3" t="s">
        <v>10</v>
      </c>
      <c r="E590" s="4" t="s">
        <v>342</v>
      </c>
      <c r="F590" s="61" t="s">
        <v>1102</v>
      </c>
      <c r="G590" s="4" t="s">
        <v>343</v>
      </c>
      <c r="H590" s="3" t="s">
        <v>44</v>
      </c>
      <c r="I590" s="3" t="s">
        <v>15</v>
      </c>
      <c r="J590" s="5" t="s">
        <v>518</v>
      </c>
      <c r="K590" t="s">
        <v>675</v>
      </c>
      <c r="L590" t="str">
        <f>VLOOKUP(K590,Sheet2!A:B,2,FALSE)</f>
        <v>偏差</v>
      </c>
      <c r="N590" s="60" t="s">
        <v>1103</v>
      </c>
      <c r="Q590" t="str">
        <f>VLOOKUP(N590,人员!A:D,4,FALSE)</f>
        <v>A2</v>
      </c>
      <c r="R590" t="e">
        <f>VLOOKUP(O590,人员!A:D,4,FALSE)</f>
        <v>#N/A</v>
      </c>
      <c r="S590" t="e">
        <f>VLOOKUP(P590,人员!A:D,4,FALSE)</f>
        <v>#N/A</v>
      </c>
      <c r="T590" s="84" t="str">
        <f>VLOOKUP(N590,人员!A:D,2,FALSE)</f>
        <v>机三</v>
      </c>
      <c r="U590" s="84" t="e">
        <f>VLOOKUP(O590,人员!A:D,2,FALSE)</f>
        <v>#N/A</v>
      </c>
      <c r="V590" s="84" t="e">
        <f>VLOOKUP(P590,人员!A:D,2,FALSE)</f>
        <v>#N/A</v>
      </c>
    </row>
    <row r="591" spans="1:22" ht="78">
      <c r="A591" s="147">
        <v>591</v>
      </c>
      <c r="B591" s="153">
        <v>43479</v>
      </c>
      <c r="C591" s="3" t="s">
        <v>10</v>
      </c>
      <c r="D591" s="3" t="s">
        <v>10</v>
      </c>
      <c r="E591" s="4" t="s">
        <v>372</v>
      </c>
      <c r="F591" s="61" t="s">
        <v>1104</v>
      </c>
      <c r="G591" s="4" t="s">
        <v>373</v>
      </c>
      <c r="H591" s="3" t="s">
        <v>86</v>
      </c>
      <c r="I591" s="3" t="s">
        <v>15</v>
      </c>
      <c r="J591" s="5" t="s">
        <v>516</v>
      </c>
      <c r="K591" t="s">
        <v>683</v>
      </c>
      <c r="L591" t="str">
        <f>VLOOKUP(K591,Sheet2!A:B,2,FALSE)</f>
        <v>偏差</v>
      </c>
      <c r="N591" s="60" t="s">
        <v>1105</v>
      </c>
      <c r="Q591" t="str">
        <f>VLOOKUP(N591,人员!A:D,4,FALSE)</f>
        <v>A1</v>
      </c>
      <c r="R591" t="e">
        <f>VLOOKUP(O591,人员!A:D,4,FALSE)</f>
        <v>#N/A</v>
      </c>
      <c r="S591" t="e">
        <f>VLOOKUP(P591,人员!A:D,4,FALSE)</f>
        <v>#N/A</v>
      </c>
      <c r="T591" s="84" t="str">
        <f>VLOOKUP(N591,人员!A:D,2,FALSE)</f>
        <v>机三</v>
      </c>
      <c r="U591" s="84" t="e">
        <f>VLOOKUP(O591,人员!A:D,2,FALSE)</f>
        <v>#N/A</v>
      </c>
      <c r="V591" s="84" t="e">
        <f>VLOOKUP(P591,人员!A:D,2,FALSE)</f>
        <v>#N/A</v>
      </c>
    </row>
    <row r="592" spans="1:22" ht="78">
      <c r="A592" s="147">
        <v>592</v>
      </c>
      <c r="B592" s="153">
        <v>43479</v>
      </c>
      <c r="C592" s="3" t="s">
        <v>10</v>
      </c>
      <c r="D592" s="3" t="s">
        <v>10</v>
      </c>
      <c r="E592" s="4" t="s">
        <v>354</v>
      </c>
      <c r="F592" s="23" t="s">
        <v>355</v>
      </c>
      <c r="G592" s="4" t="s">
        <v>356</v>
      </c>
      <c r="H592" s="3" t="s">
        <v>44</v>
      </c>
      <c r="I592" s="3" t="s">
        <v>15</v>
      </c>
      <c r="J592" s="5" t="s">
        <v>679</v>
      </c>
      <c r="K592" t="s">
        <v>680</v>
      </c>
      <c r="L592" t="str">
        <f>VLOOKUP(K592,Sheet2!A:B,2,FALSE)</f>
        <v>偏差</v>
      </c>
      <c r="N592" s="60" t="s">
        <v>1105</v>
      </c>
      <c r="Q592" t="str">
        <f>VLOOKUP(N592,人员!A:D,4,FALSE)</f>
        <v>A1</v>
      </c>
      <c r="R592" t="e">
        <f>VLOOKUP(O592,人员!A:D,4,FALSE)</f>
        <v>#N/A</v>
      </c>
      <c r="S592" t="e">
        <f>VLOOKUP(P592,人员!A:D,4,FALSE)</f>
        <v>#N/A</v>
      </c>
      <c r="T592" s="84" t="str">
        <f>VLOOKUP(N592,人员!A:D,2,FALSE)</f>
        <v>机三</v>
      </c>
      <c r="U592" s="84" t="e">
        <f>VLOOKUP(O592,人员!A:D,2,FALSE)</f>
        <v>#N/A</v>
      </c>
      <c r="V592" s="84" t="e">
        <f>VLOOKUP(P592,人员!A:D,2,FALSE)</f>
        <v>#N/A</v>
      </c>
    </row>
    <row r="593" spans="1:22" ht="78">
      <c r="A593" s="147">
        <v>593</v>
      </c>
      <c r="B593" s="153">
        <v>43479</v>
      </c>
      <c r="C593" s="3" t="s">
        <v>10</v>
      </c>
      <c r="D593" s="3" t="s">
        <v>10</v>
      </c>
      <c r="E593" s="4" t="s">
        <v>336</v>
      </c>
      <c r="F593" s="61" t="s">
        <v>1106</v>
      </c>
      <c r="G593" s="4" t="s">
        <v>337</v>
      </c>
      <c r="H593" s="3" t="s">
        <v>38</v>
      </c>
      <c r="I593" s="3" t="s">
        <v>15</v>
      </c>
      <c r="J593" s="5" t="s">
        <v>671</v>
      </c>
      <c r="K593" t="s">
        <v>672</v>
      </c>
      <c r="L593" t="str">
        <f>VLOOKUP(K593,Sheet2!A:B,2,FALSE)</f>
        <v>偏差</v>
      </c>
      <c r="N593" s="60" t="s">
        <v>1107</v>
      </c>
      <c r="Q593" t="str">
        <f>VLOOKUP(N593,人员!A:D,4,FALSE)</f>
        <v>A3</v>
      </c>
      <c r="R593" t="e">
        <f>VLOOKUP(O593,人员!A:D,4,FALSE)</f>
        <v>#N/A</v>
      </c>
      <c r="S593" t="e">
        <f>VLOOKUP(P593,人员!A:D,4,FALSE)</f>
        <v>#N/A</v>
      </c>
      <c r="T593" s="84" t="str">
        <f>VLOOKUP(N593,人员!A:D,2,FALSE)</f>
        <v>机三</v>
      </c>
      <c r="U593" s="84" t="e">
        <f>VLOOKUP(O593,人员!A:D,2,FALSE)</f>
        <v>#N/A</v>
      </c>
      <c r="V593" s="84" t="e">
        <f>VLOOKUP(P593,人员!A:D,2,FALSE)</f>
        <v>#N/A</v>
      </c>
    </row>
    <row r="594" spans="1:22" ht="109.2">
      <c r="A594" s="147">
        <v>594</v>
      </c>
      <c r="B594" s="153">
        <v>43479</v>
      </c>
      <c r="C594" s="3" t="s">
        <v>10</v>
      </c>
      <c r="D594" s="3" t="s">
        <v>10</v>
      </c>
      <c r="E594" s="4" t="s">
        <v>110</v>
      </c>
      <c r="F594" s="61" t="s">
        <v>1108</v>
      </c>
      <c r="G594" s="4" t="s">
        <v>341</v>
      </c>
      <c r="H594" s="3" t="s">
        <v>86</v>
      </c>
      <c r="I594" s="3" t="s">
        <v>15</v>
      </c>
      <c r="J594" s="5" t="s">
        <v>671</v>
      </c>
      <c r="K594" t="s">
        <v>674</v>
      </c>
      <c r="L594" t="str">
        <f>VLOOKUP(K594,Sheet2!A:B,2,FALSE)</f>
        <v>规范</v>
      </c>
      <c r="N594" s="60" t="s">
        <v>1109</v>
      </c>
      <c r="Q594" t="str">
        <f>VLOOKUP(N594,人员!A:D,4,FALSE)</f>
        <v>A5</v>
      </c>
      <c r="R594" t="e">
        <f>VLOOKUP(O594,人员!A:D,4,FALSE)</f>
        <v>#N/A</v>
      </c>
      <c r="S594" t="e">
        <f>VLOOKUP(P594,人员!A:D,4,FALSE)</f>
        <v>#N/A</v>
      </c>
      <c r="T594" s="84" t="str">
        <f>VLOOKUP(N594,人员!A:D,2,FALSE)</f>
        <v>机三</v>
      </c>
      <c r="U594" s="84" t="e">
        <f>VLOOKUP(O594,人员!A:D,2,FALSE)</f>
        <v>#N/A</v>
      </c>
      <c r="V594" s="84" t="e">
        <f>VLOOKUP(P594,人员!A:D,2,FALSE)</f>
        <v>#N/A</v>
      </c>
    </row>
    <row r="595" spans="1:22" ht="93.6">
      <c r="A595" s="147">
        <v>595</v>
      </c>
      <c r="B595" s="153">
        <v>43479</v>
      </c>
      <c r="C595" s="3" t="s">
        <v>10</v>
      </c>
      <c r="D595" s="3" t="s">
        <v>10</v>
      </c>
      <c r="E595" s="4" t="s">
        <v>365</v>
      </c>
      <c r="F595" s="61" t="s">
        <v>1110</v>
      </c>
      <c r="G595" s="4" t="s">
        <v>366</v>
      </c>
      <c r="H595" s="3" t="s">
        <v>86</v>
      </c>
      <c r="I595" s="3" t="s">
        <v>15</v>
      </c>
      <c r="J595" s="5" t="s">
        <v>671</v>
      </c>
      <c r="K595" t="s">
        <v>674</v>
      </c>
      <c r="L595" t="str">
        <f>VLOOKUP(K595,Sheet2!A:B,2,FALSE)</f>
        <v>规范</v>
      </c>
      <c r="N595" s="60" t="s">
        <v>1048</v>
      </c>
      <c r="Q595" t="str">
        <f>VLOOKUP(N595,人员!A:D,4,FALSE)</f>
        <v>A1</v>
      </c>
      <c r="R595" t="e">
        <f>VLOOKUP(O595,人员!A:D,4,FALSE)</f>
        <v>#N/A</v>
      </c>
      <c r="S595" t="e">
        <f>VLOOKUP(P595,人员!A:D,4,FALSE)</f>
        <v>#N/A</v>
      </c>
      <c r="T595" s="84" t="str">
        <f>VLOOKUP(N595,人员!A:D,2,FALSE)</f>
        <v>机二</v>
      </c>
      <c r="U595" s="84" t="e">
        <f>VLOOKUP(O595,人员!A:D,2,FALSE)</f>
        <v>#N/A</v>
      </c>
      <c r="V595" s="84" t="e">
        <f>VLOOKUP(P595,人员!A:D,2,FALSE)</f>
        <v>#N/A</v>
      </c>
    </row>
    <row r="596" spans="1:22" ht="62.4">
      <c r="A596" s="147">
        <v>596</v>
      </c>
      <c r="B596" s="153">
        <v>43479</v>
      </c>
      <c r="C596" s="3" t="s">
        <v>10</v>
      </c>
      <c r="D596" s="3" t="s">
        <v>10</v>
      </c>
      <c r="E596" s="4" t="s">
        <v>338</v>
      </c>
      <c r="F596" s="23" t="s">
        <v>339</v>
      </c>
      <c r="G596" s="4" t="s">
        <v>340</v>
      </c>
      <c r="H596" s="3" t="s">
        <v>33</v>
      </c>
      <c r="I596" s="3" t="s">
        <v>15</v>
      </c>
      <c r="J596" s="5" t="s">
        <v>459</v>
      </c>
      <c r="K596" t="s">
        <v>673</v>
      </c>
      <c r="L596" t="str">
        <f>VLOOKUP(K596,Sheet2!A:B,2,FALSE)</f>
        <v>偏差</v>
      </c>
      <c r="N596" s="60" t="s">
        <v>1105</v>
      </c>
      <c r="Q596" t="str">
        <f>VLOOKUP(N596,人员!A:D,4,FALSE)</f>
        <v>A1</v>
      </c>
      <c r="R596" t="e">
        <f>VLOOKUP(O596,人员!A:D,4,FALSE)</f>
        <v>#N/A</v>
      </c>
      <c r="S596" t="e">
        <f>VLOOKUP(P596,人员!A:D,4,FALSE)</f>
        <v>#N/A</v>
      </c>
      <c r="T596" s="84" t="str">
        <f>VLOOKUP(N596,人员!A:D,2,FALSE)</f>
        <v>机三</v>
      </c>
      <c r="U596" s="84" t="e">
        <f>VLOOKUP(O596,人员!A:D,2,FALSE)</f>
        <v>#N/A</v>
      </c>
      <c r="V596" s="84" t="e">
        <f>VLOOKUP(P596,人员!A:D,2,FALSE)</f>
        <v>#N/A</v>
      </c>
    </row>
    <row r="597" spans="1:22" ht="78">
      <c r="A597" s="147">
        <v>597</v>
      </c>
      <c r="B597" s="153">
        <v>43479</v>
      </c>
      <c r="C597" s="3" t="s">
        <v>10</v>
      </c>
      <c r="D597" s="3" t="s">
        <v>10</v>
      </c>
      <c r="E597" s="4" t="s">
        <v>369</v>
      </c>
      <c r="F597" s="23" t="s">
        <v>370</v>
      </c>
      <c r="G597" s="4" t="s">
        <v>371</v>
      </c>
      <c r="H597" s="3" t="s">
        <v>86</v>
      </c>
      <c r="I597" s="3" t="s">
        <v>15</v>
      </c>
      <c r="J597" s="5" t="s">
        <v>459</v>
      </c>
      <c r="K597" t="s">
        <v>682</v>
      </c>
      <c r="L597" t="str">
        <f>VLOOKUP(K597,Sheet2!A:B,2,FALSE)</f>
        <v>偏差</v>
      </c>
      <c r="N597" s="60" t="s">
        <v>1105</v>
      </c>
      <c r="Q597" t="str">
        <f>VLOOKUP(N597,人员!A:D,4,FALSE)</f>
        <v>A1</v>
      </c>
      <c r="R597" t="e">
        <f>VLOOKUP(O597,人员!A:D,4,FALSE)</f>
        <v>#N/A</v>
      </c>
      <c r="S597" t="e">
        <f>VLOOKUP(P597,人员!A:D,4,FALSE)</f>
        <v>#N/A</v>
      </c>
      <c r="T597" s="84" t="str">
        <f>VLOOKUP(N597,人员!A:D,2,FALSE)</f>
        <v>机三</v>
      </c>
      <c r="U597" s="84" t="e">
        <f>VLOOKUP(O597,人员!A:D,2,FALSE)</f>
        <v>#N/A</v>
      </c>
      <c r="V597" s="84" t="e">
        <f>VLOOKUP(P597,人员!A:D,2,FALSE)</f>
        <v>#N/A</v>
      </c>
    </row>
    <row r="598" spans="1:22" ht="62.4">
      <c r="A598" s="147">
        <v>598</v>
      </c>
      <c r="B598" s="153">
        <v>43479</v>
      </c>
      <c r="C598" s="3" t="s">
        <v>10</v>
      </c>
      <c r="D598" s="3" t="s">
        <v>10</v>
      </c>
      <c r="E598" s="4" t="s">
        <v>374</v>
      </c>
      <c r="F598" s="61" t="s">
        <v>1111</v>
      </c>
      <c r="G598" s="4" t="s">
        <v>375</v>
      </c>
      <c r="H598" s="3" t="s">
        <v>86</v>
      </c>
      <c r="I598" s="3" t="s">
        <v>15</v>
      </c>
      <c r="J598" s="5" t="s">
        <v>459</v>
      </c>
      <c r="K598" t="s">
        <v>461</v>
      </c>
      <c r="L598" t="str">
        <f>VLOOKUP(K598,Sheet2!A:B,2,FALSE)</f>
        <v>偏差</v>
      </c>
      <c r="N598" s="60" t="s">
        <v>1050</v>
      </c>
      <c r="Q598" t="str">
        <f>VLOOKUP(N598,人员!A:D,4,FALSE)</f>
        <v>A6</v>
      </c>
      <c r="R598" t="e">
        <f>VLOOKUP(O598,人员!A:D,4,FALSE)</f>
        <v>#N/A</v>
      </c>
      <c r="S598" t="e">
        <f>VLOOKUP(P598,人员!A:D,4,FALSE)</f>
        <v>#N/A</v>
      </c>
      <c r="T598" s="84" t="str">
        <f>VLOOKUP(N598,人员!A:D,2,FALSE)</f>
        <v>机一</v>
      </c>
      <c r="U598" s="84" t="e">
        <f>VLOOKUP(O598,人员!A:D,2,FALSE)</f>
        <v>#N/A</v>
      </c>
      <c r="V598" s="84" t="e">
        <f>VLOOKUP(P598,人员!A:D,2,FALSE)</f>
        <v>#N/A</v>
      </c>
    </row>
    <row r="599" spans="1:22" ht="47.4">
      <c r="A599" s="147">
        <v>599</v>
      </c>
      <c r="B599" s="153">
        <v>43479</v>
      </c>
      <c r="C599" s="3" t="s">
        <v>10</v>
      </c>
      <c r="D599" s="3" t="s">
        <v>10</v>
      </c>
      <c r="E599" s="4" t="s">
        <v>348</v>
      </c>
      <c r="F599" s="61" t="s">
        <v>1112</v>
      </c>
      <c r="G599" s="4" t="s">
        <v>349</v>
      </c>
      <c r="H599" s="3" t="s">
        <v>44</v>
      </c>
      <c r="I599" s="3" t="s">
        <v>15</v>
      </c>
      <c r="J599" s="5" t="s">
        <v>464</v>
      </c>
      <c r="K599" t="s">
        <v>465</v>
      </c>
      <c r="L599" t="str">
        <f>VLOOKUP(K599,Sheet2!A:B,2,FALSE)</f>
        <v>偏差</v>
      </c>
      <c r="N599" s="60" t="s">
        <v>106</v>
      </c>
      <c r="Q599" t="str">
        <f>VLOOKUP(N599,人员!A:D,4,FALSE)</f>
        <v>A5</v>
      </c>
      <c r="R599" t="e">
        <f>VLOOKUP(O599,人员!A:D,4,FALSE)</f>
        <v>#N/A</v>
      </c>
      <c r="S599" t="e">
        <f>VLOOKUP(P599,人员!A:D,4,FALSE)</f>
        <v>#N/A</v>
      </c>
      <c r="T599" s="84" t="str">
        <f>VLOOKUP(N599,人员!A:D,2,FALSE)</f>
        <v>机二</v>
      </c>
      <c r="U599" s="84" t="e">
        <f>VLOOKUP(O599,人员!A:D,2,FALSE)</f>
        <v>#N/A</v>
      </c>
      <c r="V599" s="84" t="e">
        <f>VLOOKUP(P599,人员!A:D,2,FALSE)</f>
        <v>#N/A</v>
      </c>
    </row>
    <row r="600" spans="1:22" ht="63">
      <c r="A600" s="147">
        <v>600</v>
      </c>
      <c r="B600" s="153">
        <v>43479</v>
      </c>
      <c r="C600" s="3" t="s">
        <v>10</v>
      </c>
      <c r="D600" s="3" t="s">
        <v>10</v>
      </c>
      <c r="E600" s="4" t="s">
        <v>367</v>
      </c>
      <c r="F600" s="61" t="s">
        <v>1113</v>
      </c>
      <c r="G600" s="4" t="s">
        <v>368</v>
      </c>
      <c r="H600" s="3" t="s">
        <v>99</v>
      </c>
      <c r="I600" s="3" t="s">
        <v>15</v>
      </c>
      <c r="J600" s="5" t="s">
        <v>471</v>
      </c>
      <c r="K600" t="s">
        <v>681</v>
      </c>
      <c r="L600" t="str">
        <f>VLOOKUP(K600,Sheet2!A:B,2,FALSE)</f>
        <v>偏差</v>
      </c>
      <c r="N600" s="60" t="s">
        <v>1114</v>
      </c>
      <c r="Q600" t="str">
        <f>VLOOKUP(N600,人员!A:D,4,FALSE)</f>
        <v>A4</v>
      </c>
      <c r="R600" t="e">
        <f>VLOOKUP(O600,人员!A:D,4,FALSE)</f>
        <v>#N/A</v>
      </c>
      <c r="S600" t="e">
        <f>VLOOKUP(P600,人员!A:D,4,FALSE)</f>
        <v>#N/A</v>
      </c>
      <c r="T600" s="84" t="str">
        <f>VLOOKUP(N600,人员!A:D,2,FALSE)</f>
        <v>学员</v>
      </c>
      <c r="U600" s="84" t="e">
        <f>VLOOKUP(O600,人员!A:D,2,FALSE)</f>
        <v>#N/A</v>
      </c>
      <c r="V600" s="84" t="e">
        <f>VLOOKUP(P600,人员!A:D,2,FALSE)</f>
        <v>#N/A</v>
      </c>
    </row>
    <row r="601" spans="1:22" ht="47.4">
      <c r="A601" s="147">
        <v>601</v>
      </c>
      <c r="B601" s="153">
        <v>43479</v>
      </c>
      <c r="C601" s="3" t="s">
        <v>10</v>
      </c>
      <c r="D601" s="3" t="s">
        <v>10</v>
      </c>
      <c r="E601" s="4" t="s">
        <v>352</v>
      </c>
      <c r="F601" s="61" t="s">
        <v>1115</v>
      </c>
      <c r="G601" s="4" t="s">
        <v>353</v>
      </c>
      <c r="H601" s="3" t="s">
        <v>44</v>
      </c>
      <c r="I601" s="3" t="s">
        <v>15</v>
      </c>
      <c r="J601" s="5" t="s">
        <v>477</v>
      </c>
      <c r="K601" t="s">
        <v>678</v>
      </c>
      <c r="L601" t="str">
        <f>VLOOKUP(K601,Sheet2!A:B,2,FALSE)</f>
        <v>规范</v>
      </c>
      <c r="N601" s="60" t="s">
        <v>1071</v>
      </c>
      <c r="Q601" t="str">
        <f>VLOOKUP(N601,人员!A:D,4,FALSE)</f>
        <v>A4</v>
      </c>
      <c r="R601" t="e">
        <f>VLOOKUP(O601,人员!A:D,4,FALSE)</f>
        <v>#N/A</v>
      </c>
      <c r="S601" t="e">
        <f>VLOOKUP(P601,人员!A:D,4,FALSE)</f>
        <v>#N/A</v>
      </c>
      <c r="T601" s="84" t="str">
        <f>VLOOKUP(N601,人员!A:D,2,FALSE)</f>
        <v>机二</v>
      </c>
      <c r="U601" s="84" t="e">
        <f>VLOOKUP(O601,人员!A:D,2,FALSE)</f>
        <v>#N/A</v>
      </c>
      <c r="V601" s="84" t="e">
        <f>VLOOKUP(P601,人员!A:D,2,FALSE)</f>
        <v>#N/A</v>
      </c>
    </row>
    <row r="602" spans="1:22" ht="78.599999999999994">
      <c r="A602" s="147">
        <v>602</v>
      </c>
      <c r="B602" s="153">
        <v>43479</v>
      </c>
      <c r="C602" s="3" t="s">
        <v>10</v>
      </c>
      <c r="D602" s="3" t="s">
        <v>10</v>
      </c>
      <c r="E602" s="4" t="s">
        <v>326</v>
      </c>
      <c r="F602" s="61" t="s">
        <v>1116</v>
      </c>
      <c r="G602" s="4" t="s">
        <v>327</v>
      </c>
      <c r="H602" s="3" t="s">
        <v>44</v>
      </c>
      <c r="I602" s="3" t="s">
        <v>15</v>
      </c>
      <c r="J602" s="5" t="s">
        <v>505</v>
      </c>
      <c r="K602" t="s">
        <v>506</v>
      </c>
      <c r="L602" t="str">
        <f>VLOOKUP(K602,Sheet2!A:B,2,FALSE)</f>
        <v>规范</v>
      </c>
      <c r="N602" s="60" t="s">
        <v>1117</v>
      </c>
      <c r="Q602" t="str">
        <f>VLOOKUP(N602,人员!A:D,4,FALSE)</f>
        <v>A3</v>
      </c>
      <c r="R602" t="e">
        <f>VLOOKUP(O602,人员!A:D,4,FALSE)</f>
        <v>#N/A</v>
      </c>
      <c r="S602" t="e">
        <f>VLOOKUP(P602,人员!A:D,4,FALSE)</f>
        <v>#N/A</v>
      </c>
      <c r="T602" s="84" t="str">
        <f>VLOOKUP(N602,人员!A:D,2,FALSE)</f>
        <v>机三</v>
      </c>
      <c r="U602" s="84" t="e">
        <f>VLOOKUP(O602,人员!A:D,2,FALSE)</f>
        <v>#N/A</v>
      </c>
      <c r="V602" s="84" t="e">
        <f>VLOOKUP(P602,人员!A:D,2,FALSE)</f>
        <v>#N/A</v>
      </c>
    </row>
    <row r="603" spans="1:22" ht="62.4">
      <c r="A603" s="147">
        <v>603</v>
      </c>
      <c r="B603" s="153">
        <v>43479</v>
      </c>
      <c r="C603" s="3" t="s">
        <v>10</v>
      </c>
      <c r="D603" s="3" t="s">
        <v>10</v>
      </c>
      <c r="E603" s="4" t="s">
        <v>350</v>
      </c>
      <c r="F603" s="61" t="s">
        <v>1118</v>
      </c>
      <c r="G603" s="4" t="s">
        <v>351</v>
      </c>
      <c r="H603" s="3" t="s">
        <v>99</v>
      </c>
      <c r="I603" s="3" t="s">
        <v>15</v>
      </c>
      <c r="J603" s="5" t="s">
        <v>676</v>
      </c>
      <c r="K603" t="s">
        <v>677</v>
      </c>
      <c r="L603" t="str">
        <f>VLOOKUP(K603,Sheet2!A:B,2,FALSE)</f>
        <v>偏差</v>
      </c>
      <c r="N603" s="60" t="s">
        <v>26</v>
      </c>
      <c r="Q603" t="str">
        <f>VLOOKUP(N603,人员!A:D,4,FALSE)</f>
        <v>A4</v>
      </c>
      <c r="R603" t="e">
        <f>VLOOKUP(O603,人员!A:D,4,FALSE)</f>
        <v>#N/A</v>
      </c>
      <c r="S603" t="e">
        <f>VLOOKUP(P603,人员!A:D,4,FALSE)</f>
        <v>#N/A</v>
      </c>
      <c r="T603" s="84" t="str">
        <f>VLOOKUP(N603,人员!A:D,2,FALSE)</f>
        <v>机三</v>
      </c>
      <c r="U603" s="84" t="e">
        <f>VLOOKUP(O603,人员!A:D,2,FALSE)</f>
        <v>#N/A</v>
      </c>
      <c r="V603" s="84" t="e">
        <f>VLOOKUP(P603,人员!A:D,2,FALSE)</f>
        <v>#N/A</v>
      </c>
    </row>
    <row r="604" spans="1:22" ht="78">
      <c r="A604" s="147">
        <v>604</v>
      </c>
      <c r="B604" s="153">
        <v>43479</v>
      </c>
      <c r="C604" s="3" t="s">
        <v>10</v>
      </c>
      <c r="D604" s="3" t="s">
        <v>10</v>
      </c>
      <c r="E604" s="4" t="s">
        <v>376</v>
      </c>
      <c r="F604" s="61" t="s">
        <v>1119</v>
      </c>
      <c r="G604" s="4" t="s">
        <v>377</v>
      </c>
      <c r="H604" s="3" t="s">
        <v>86</v>
      </c>
      <c r="I604" s="3" t="s">
        <v>15</v>
      </c>
      <c r="J604" s="5" t="s">
        <v>676</v>
      </c>
      <c r="K604" t="s">
        <v>684</v>
      </c>
      <c r="L604" t="str">
        <f>VLOOKUP(K604,Sheet2!A:B,2,FALSE)</f>
        <v>规范</v>
      </c>
      <c r="N604" s="60" t="s">
        <v>1048</v>
      </c>
      <c r="Q604" t="str">
        <f>VLOOKUP(N604,人员!A:D,4,FALSE)</f>
        <v>A1</v>
      </c>
      <c r="R604" t="e">
        <f>VLOOKUP(O604,人员!A:D,4,FALSE)</f>
        <v>#N/A</v>
      </c>
      <c r="S604" t="e">
        <f>VLOOKUP(P604,人员!A:D,4,FALSE)</f>
        <v>#N/A</v>
      </c>
      <c r="T604" s="84" t="str">
        <f>VLOOKUP(N604,人员!A:D,2,FALSE)</f>
        <v>机二</v>
      </c>
      <c r="U604" s="84" t="e">
        <f>VLOOKUP(O604,人员!A:D,2,FALSE)</f>
        <v>#N/A</v>
      </c>
      <c r="V604" s="84" t="e">
        <f>VLOOKUP(P604,人员!A:D,2,FALSE)</f>
        <v>#N/A</v>
      </c>
    </row>
    <row r="605" spans="1:22" ht="62.4">
      <c r="A605" s="147">
        <v>605</v>
      </c>
      <c r="B605" s="153">
        <v>43479</v>
      </c>
      <c r="C605" s="3" t="s">
        <v>10</v>
      </c>
      <c r="D605" s="3" t="s">
        <v>10</v>
      </c>
      <c r="E605" s="4" t="s">
        <v>331</v>
      </c>
      <c r="F605" s="61" t="s">
        <v>1120</v>
      </c>
      <c r="G605" s="4" t="s">
        <v>332</v>
      </c>
      <c r="H605" s="3" t="s">
        <v>44</v>
      </c>
      <c r="I605" s="3" t="s">
        <v>15</v>
      </c>
      <c r="J605" s="5" t="s">
        <v>517</v>
      </c>
      <c r="K605" t="s">
        <v>669</v>
      </c>
      <c r="L605" t="str">
        <f>VLOOKUP(K605,Sheet2!A:B,2,FALSE)</f>
        <v>偏差</v>
      </c>
      <c r="N605" s="60" t="s">
        <v>102</v>
      </c>
      <c r="Q605" t="e">
        <f>VLOOKUP(N605,人员!A:D,4,FALSE)</f>
        <v>#N/A</v>
      </c>
      <c r="R605" t="e">
        <f>VLOOKUP(O605,人员!A:D,4,FALSE)</f>
        <v>#N/A</v>
      </c>
      <c r="S605" t="e">
        <f>VLOOKUP(P605,人员!A:D,4,FALSE)</f>
        <v>#N/A</v>
      </c>
      <c r="T605" s="84" t="e">
        <f>VLOOKUP(N605,人员!A:D,2,FALSE)</f>
        <v>#N/A</v>
      </c>
      <c r="U605" s="84" t="e">
        <f>VLOOKUP(O605,人员!A:D,2,FALSE)</f>
        <v>#N/A</v>
      </c>
      <c r="V605" s="84" t="e">
        <f>VLOOKUP(P605,人员!A:D,2,FALSE)</f>
        <v>#N/A</v>
      </c>
    </row>
    <row r="606" spans="1:22" ht="47.4">
      <c r="A606" s="147">
        <v>606</v>
      </c>
      <c r="B606" s="153">
        <v>43479</v>
      </c>
      <c r="C606" s="3" t="s">
        <v>10</v>
      </c>
      <c r="D606" s="3" t="s">
        <v>10</v>
      </c>
      <c r="E606" s="4" t="s">
        <v>328</v>
      </c>
      <c r="F606" s="23" t="s">
        <v>329</v>
      </c>
      <c r="G606" s="4" t="s">
        <v>330</v>
      </c>
      <c r="H606" s="3" t="s">
        <v>44</v>
      </c>
      <c r="I606" s="3" t="s">
        <v>15</v>
      </c>
      <c r="J606" s="5" t="s">
        <v>524</v>
      </c>
      <c r="L606" t="e">
        <f>VLOOKUP(K606,Sheet2!A:B,2,FALSE)</f>
        <v>#N/A</v>
      </c>
      <c r="N606" t="s">
        <v>1064</v>
      </c>
      <c r="Q606" t="e">
        <f>VLOOKUP(N606,人员!A:D,4,FALSE)</f>
        <v>#N/A</v>
      </c>
      <c r="R606" t="e">
        <f>VLOOKUP(O606,人员!A:D,4,FALSE)</f>
        <v>#N/A</v>
      </c>
      <c r="S606" t="e">
        <f>VLOOKUP(P606,人员!A:D,4,FALSE)</f>
        <v>#N/A</v>
      </c>
      <c r="T606" s="84" t="e">
        <f>VLOOKUP(N606,人员!A:D,2,FALSE)</f>
        <v>#N/A</v>
      </c>
      <c r="U606" s="84" t="e">
        <f>VLOOKUP(O606,人员!A:D,2,FALSE)</f>
        <v>#N/A</v>
      </c>
      <c r="V606" s="84" t="e">
        <f>VLOOKUP(P606,人员!A:D,2,FALSE)</f>
        <v>#N/A</v>
      </c>
    </row>
    <row r="607" spans="1:22" ht="78">
      <c r="A607" s="147">
        <v>607</v>
      </c>
      <c r="B607" s="153">
        <v>43479</v>
      </c>
      <c r="C607" s="3" t="s">
        <v>10</v>
      </c>
      <c r="D607" s="3" t="s">
        <v>10</v>
      </c>
      <c r="E607" s="4" t="s">
        <v>333</v>
      </c>
      <c r="F607" s="23" t="s">
        <v>334</v>
      </c>
      <c r="G607" s="4" t="s">
        <v>335</v>
      </c>
      <c r="H607" s="3" t="s">
        <v>14</v>
      </c>
      <c r="I607" s="3" t="s">
        <v>15</v>
      </c>
      <c r="J607" s="5" t="s">
        <v>524</v>
      </c>
      <c r="L607" t="e">
        <f>VLOOKUP(K607,Sheet2!A:B,2,FALSE)</f>
        <v>#N/A</v>
      </c>
      <c r="N607" t="s">
        <v>1064</v>
      </c>
      <c r="Q607" t="e">
        <f>VLOOKUP(N607,人员!A:D,4,FALSE)</f>
        <v>#N/A</v>
      </c>
      <c r="R607" t="e">
        <f>VLOOKUP(O607,人员!A:D,4,FALSE)</f>
        <v>#N/A</v>
      </c>
      <c r="S607" t="e">
        <f>VLOOKUP(P607,人员!A:D,4,FALSE)</f>
        <v>#N/A</v>
      </c>
      <c r="T607" s="84" t="e">
        <f>VLOOKUP(N607,人员!A:D,2,FALSE)</f>
        <v>#N/A</v>
      </c>
      <c r="U607" s="84" t="e">
        <f>VLOOKUP(O607,人员!A:D,2,FALSE)</f>
        <v>#N/A</v>
      </c>
      <c r="V607" s="84" t="e">
        <f>VLOOKUP(P607,人员!A:D,2,FALSE)</f>
        <v>#N/A</v>
      </c>
    </row>
    <row r="608" spans="1:22" ht="78">
      <c r="A608" s="147">
        <v>608</v>
      </c>
      <c r="B608" s="153">
        <v>43479</v>
      </c>
      <c r="C608" s="3" t="s">
        <v>10</v>
      </c>
      <c r="D608" s="3" t="s">
        <v>10</v>
      </c>
      <c r="E608" s="4" t="s">
        <v>344</v>
      </c>
      <c r="F608" s="23" t="s">
        <v>345</v>
      </c>
      <c r="G608" s="4" t="s">
        <v>346</v>
      </c>
      <c r="H608" s="3" t="s">
        <v>347</v>
      </c>
      <c r="I608" s="3" t="s">
        <v>15</v>
      </c>
      <c r="J608" s="5" t="s">
        <v>524</v>
      </c>
      <c r="L608" t="e">
        <f>VLOOKUP(K608,Sheet2!A:B,2,FALSE)</f>
        <v>#N/A</v>
      </c>
      <c r="N608" t="s">
        <v>1064</v>
      </c>
      <c r="Q608" t="e">
        <f>VLOOKUP(N608,人员!A:D,4,FALSE)</f>
        <v>#N/A</v>
      </c>
      <c r="R608" t="e">
        <f>VLOOKUP(O608,人员!A:D,4,FALSE)</f>
        <v>#N/A</v>
      </c>
      <c r="S608" t="e">
        <f>VLOOKUP(P608,人员!A:D,4,FALSE)</f>
        <v>#N/A</v>
      </c>
      <c r="T608" s="84" t="e">
        <f>VLOOKUP(N608,人员!A:D,2,FALSE)</f>
        <v>#N/A</v>
      </c>
      <c r="U608" s="84" t="e">
        <f>VLOOKUP(O608,人员!A:D,2,FALSE)</f>
        <v>#N/A</v>
      </c>
      <c r="V608" s="84" t="e">
        <f>VLOOKUP(P608,人员!A:D,2,FALSE)</f>
        <v>#N/A</v>
      </c>
    </row>
    <row r="609" spans="1:22" ht="78">
      <c r="A609" s="147">
        <v>609</v>
      </c>
      <c r="B609" s="153">
        <v>43479</v>
      </c>
      <c r="C609" s="3" t="s">
        <v>10</v>
      </c>
      <c r="D609" s="3" t="s">
        <v>10</v>
      </c>
      <c r="E609" s="4" t="s">
        <v>357</v>
      </c>
      <c r="F609" s="61" t="s">
        <v>1121</v>
      </c>
      <c r="G609" s="4" t="s">
        <v>358</v>
      </c>
      <c r="H609" s="3" t="s">
        <v>359</v>
      </c>
      <c r="I609" s="3" t="s">
        <v>15</v>
      </c>
      <c r="J609" s="5" t="s">
        <v>524</v>
      </c>
      <c r="L609" t="e">
        <f>VLOOKUP(K609,Sheet2!A:B,2,FALSE)</f>
        <v>#N/A</v>
      </c>
      <c r="N609" t="s">
        <v>1064</v>
      </c>
      <c r="Q609" t="e">
        <f>VLOOKUP(N609,人员!A:D,4,FALSE)</f>
        <v>#N/A</v>
      </c>
      <c r="R609" t="e">
        <f>VLOOKUP(O609,人员!A:D,4,FALSE)</f>
        <v>#N/A</v>
      </c>
      <c r="S609" t="e">
        <f>VLOOKUP(P609,人员!A:D,4,FALSE)</f>
        <v>#N/A</v>
      </c>
      <c r="T609" s="84" t="e">
        <f>VLOOKUP(N609,人员!A:D,2,FALSE)</f>
        <v>#N/A</v>
      </c>
      <c r="U609" s="84" t="e">
        <f>VLOOKUP(O609,人员!A:D,2,FALSE)</f>
        <v>#N/A</v>
      </c>
      <c r="V609" s="84" t="e">
        <f>VLOOKUP(P609,人员!A:D,2,FALSE)</f>
        <v>#N/A</v>
      </c>
    </row>
    <row r="610" spans="1:22" ht="46.8">
      <c r="A610" s="147">
        <v>610</v>
      </c>
      <c r="B610" s="153">
        <v>43479</v>
      </c>
      <c r="C610" s="3" t="s">
        <v>10</v>
      </c>
      <c r="D610" s="3" t="s">
        <v>10</v>
      </c>
      <c r="E610" s="4" t="s">
        <v>360</v>
      </c>
      <c r="F610" s="23" t="s">
        <v>361</v>
      </c>
      <c r="G610" s="4" t="s">
        <v>13</v>
      </c>
      <c r="H610" s="3" t="s">
        <v>86</v>
      </c>
      <c r="I610" s="3" t="s">
        <v>15</v>
      </c>
      <c r="J610" s="5" t="s">
        <v>524</v>
      </c>
      <c r="L610" t="e">
        <f>VLOOKUP(K610,Sheet2!A:B,2,FALSE)</f>
        <v>#N/A</v>
      </c>
      <c r="N610" t="s">
        <v>1064</v>
      </c>
      <c r="Q610" t="e">
        <f>VLOOKUP(N610,人员!A:D,4,FALSE)</f>
        <v>#N/A</v>
      </c>
      <c r="R610" t="e">
        <f>VLOOKUP(O610,人员!A:D,4,FALSE)</f>
        <v>#N/A</v>
      </c>
      <c r="S610" t="e">
        <f>VLOOKUP(P610,人员!A:D,4,FALSE)</f>
        <v>#N/A</v>
      </c>
      <c r="T610" s="84" t="e">
        <f>VLOOKUP(N610,人员!A:D,2,FALSE)</f>
        <v>#N/A</v>
      </c>
      <c r="U610" s="84" t="e">
        <f>VLOOKUP(O610,人员!A:D,2,FALSE)</f>
        <v>#N/A</v>
      </c>
      <c r="V610" s="84" t="e">
        <f>VLOOKUP(P610,人员!A:D,2,FALSE)</f>
        <v>#N/A</v>
      </c>
    </row>
    <row r="611" spans="1:22" ht="31.8">
      <c r="A611" s="147">
        <v>611</v>
      </c>
      <c r="B611" s="153">
        <v>43479</v>
      </c>
      <c r="C611" s="3" t="s">
        <v>10</v>
      </c>
      <c r="D611" s="3" t="s">
        <v>10</v>
      </c>
      <c r="E611" s="4" t="s">
        <v>362</v>
      </c>
      <c r="F611" s="23" t="s">
        <v>363</v>
      </c>
      <c r="G611" s="4" t="s">
        <v>13</v>
      </c>
      <c r="H611" s="3" t="s">
        <v>364</v>
      </c>
      <c r="I611" s="3" t="s">
        <v>15</v>
      </c>
      <c r="J611" s="5" t="s">
        <v>524</v>
      </c>
      <c r="L611" t="e">
        <f>VLOOKUP(K611,Sheet2!A:B,2,FALSE)</f>
        <v>#N/A</v>
      </c>
      <c r="N611" t="s">
        <v>1064</v>
      </c>
      <c r="Q611" t="e">
        <f>VLOOKUP(N611,人员!A:D,4,FALSE)</f>
        <v>#N/A</v>
      </c>
      <c r="R611" t="e">
        <f>VLOOKUP(O611,人员!A:D,4,FALSE)</f>
        <v>#N/A</v>
      </c>
      <c r="S611" t="e">
        <f>VLOOKUP(P611,人员!A:D,4,FALSE)</f>
        <v>#N/A</v>
      </c>
      <c r="T611" s="84" t="e">
        <f>VLOOKUP(N611,人员!A:D,2,FALSE)</f>
        <v>#N/A</v>
      </c>
      <c r="U611" s="84" t="e">
        <f>VLOOKUP(O611,人员!A:D,2,FALSE)</f>
        <v>#N/A</v>
      </c>
      <c r="V611" s="84" t="e">
        <f>VLOOKUP(P611,人员!A:D,2,FALSE)</f>
        <v>#N/A</v>
      </c>
    </row>
    <row r="612" spans="1:22" ht="31.8">
      <c r="A612" s="147">
        <v>612</v>
      </c>
      <c r="B612" s="153">
        <v>43480</v>
      </c>
      <c r="C612" s="3" t="s">
        <v>45</v>
      </c>
      <c r="D612" s="3" t="s">
        <v>260</v>
      </c>
      <c r="E612" s="4" t="s">
        <v>296</v>
      </c>
      <c r="F612" s="61" t="s">
        <v>1185</v>
      </c>
      <c r="G612" s="4" t="s">
        <v>297</v>
      </c>
      <c r="H612" s="3" t="s">
        <v>227</v>
      </c>
      <c r="I612" s="3" t="s">
        <v>50</v>
      </c>
      <c r="J612" s="5" t="s">
        <v>521</v>
      </c>
      <c r="K612" t="s">
        <v>691</v>
      </c>
      <c r="L612" t="str">
        <f>VLOOKUP(K612,Sheet2!A:B,2,FALSE)</f>
        <v>偏差</v>
      </c>
      <c r="N612" s="60" t="s">
        <v>1157</v>
      </c>
      <c r="Q612" t="str">
        <f>VLOOKUP(N612,人员!A:D,4,FALSE)</f>
        <v>B1</v>
      </c>
      <c r="R612" t="e">
        <f>VLOOKUP(O612,人员!A:D,4,FALSE)</f>
        <v>#N/A</v>
      </c>
      <c r="S612" t="e">
        <f>VLOOKUP(P612,人员!A:D,4,FALSE)</f>
        <v>#N/A</v>
      </c>
      <c r="T612" s="84" t="str">
        <f>VLOOKUP(N612,人员!A:D,2,FALSE)</f>
        <v>放行</v>
      </c>
      <c r="U612" s="84" t="e">
        <f>VLOOKUP(O612,人员!A:D,2,FALSE)</f>
        <v>#N/A</v>
      </c>
      <c r="V612" s="84" t="e">
        <f>VLOOKUP(P612,人员!A:D,2,FALSE)</f>
        <v>#N/A</v>
      </c>
    </row>
    <row r="613" spans="1:22" ht="31.2">
      <c r="A613" s="147">
        <v>613</v>
      </c>
      <c r="B613" s="153">
        <v>43480</v>
      </c>
      <c r="C613" s="3" t="s">
        <v>146</v>
      </c>
      <c r="D613" s="3" t="s">
        <v>146</v>
      </c>
      <c r="E613" s="4" t="s">
        <v>301</v>
      </c>
      <c r="F613" s="61" t="s">
        <v>1410</v>
      </c>
      <c r="G613" s="4" t="s">
        <v>302</v>
      </c>
      <c r="H613" s="3" t="s">
        <v>155</v>
      </c>
      <c r="I613" s="3" t="s">
        <v>151</v>
      </c>
      <c r="J613" s="5" t="s">
        <v>464</v>
      </c>
      <c r="K613" t="s">
        <v>686</v>
      </c>
      <c r="L613" t="str">
        <f>VLOOKUP(K613,Sheet2!A:B,2,FALSE)</f>
        <v>规范</v>
      </c>
      <c r="N613" s="60" t="s">
        <v>1411</v>
      </c>
      <c r="Q613" t="str">
        <f>VLOOKUP(N613,人员!A:D,4,FALSE)</f>
        <v>D6</v>
      </c>
      <c r="R613" t="e">
        <f>VLOOKUP(O613,人员!A:D,4,FALSE)</f>
        <v>#N/A</v>
      </c>
      <c r="S613" t="e">
        <f>VLOOKUP(P613,人员!A:D,4,FALSE)</f>
        <v>#N/A</v>
      </c>
      <c r="T613" s="84" t="str">
        <f>VLOOKUP(N613,人员!A:D,2,FALSE)</f>
        <v>学员</v>
      </c>
      <c r="U613" s="84" t="e">
        <f>VLOOKUP(O613,人员!A:D,2,FALSE)</f>
        <v>#N/A</v>
      </c>
      <c r="V613" s="84" t="e">
        <f>VLOOKUP(P613,人员!A:D,2,FALSE)</f>
        <v>#N/A</v>
      </c>
    </row>
    <row r="614" spans="1:22" ht="31.8">
      <c r="A614" s="147">
        <v>614</v>
      </c>
      <c r="B614" s="153">
        <v>43480</v>
      </c>
      <c r="C614" s="3" t="s">
        <v>146</v>
      </c>
      <c r="D614" s="3" t="s">
        <v>146</v>
      </c>
      <c r="E614" s="4" t="s">
        <v>311</v>
      </c>
      <c r="F614" s="61" t="s">
        <v>1408</v>
      </c>
      <c r="G614" s="4" t="s">
        <v>307</v>
      </c>
      <c r="H614" s="3" t="s">
        <v>313</v>
      </c>
      <c r="I614" s="3" t="s">
        <v>151</v>
      </c>
      <c r="J614" s="5" t="s">
        <v>471</v>
      </c>
      <c r="K614" t="s">
        <v>449</v>
      </c>
      <c r="L614" t="str">
        <f>VLOOKUP(K614,Sheet2!A:B,2,FALSE)</f>
        <v>偏差</v>
      </c>
      <c r="N614" s="60" t="s">
        <v>1409</v>
      </c>
      <c r="Q614" t="str">
        <f>VLOOKUP(N614,人员!A:D,4,FALSE)</f>
        <v>D2</v>
      </c>
      <c r="R614" t="e">
        <f>VLOOKUP(O614,人员!A:D,4,FALSE)</f>
        <v>#N/A</v>
      </c>
      <c r="S614" t="e">
        <f>VLOOKUP(P614,人员!A:D,4,FALSE)</f>
        <v>#N/A</v>
      </c>
      <c r="T614" s="84" t="str">
        <f>VLOOKUP(N614,人员!A:D,2,FALSE)</f>
        <v>机三</v>
      </c>
      <c r="U614" s="84" t="e">
        <f>VLOOKUP(O614,人员!A:D,2,FALSE)</f>
        <v>#N/A</v>
      </c>
      <c r="V614" s="84" t="e">
        <f>VLOOKUP(P614,人员!A:D,2,FALSE)</f>
        <v>#N/A</v>
      </c>
    </row>
    <row r="615" spans="1:22" ht="31.8">
      <c r="A615" s="147">
        <v>615</v>
      </c>
      <c r="B615" s="153">
        <v>43480</v>
      </c>
      <c r="C615" s="3" t="s">
        <v>146</v>
      </c>
      <c r="D615" s="3" t="s">
        <v>146</v>
      </c>
      <c r="E615" s="4" t="s">
        <v>311</v>
      </c>
      <c r="F615" s="61" t="s">
        <v>1406</v>
      </c>
      <c r="G615" s="4" t="s">
        <v>307</v>
      </c>
      <c r="H615" s="3" t="s">
        <v>314</v>
      </c>
      <c r="I615" s="3" t="s">
        <v>151</v>
      </c>
      <c r="J615" s="5" t="s">
        <v>471</v>
      </c>
      <c r="K615" t="s">
        <v>449</v>
      </c>
      <c r="L615" t="str">
        <f>VLOOKUP(K615,Sheet2!A:B,2,FALSE)</f>
        <v>偏差</v>
      </c>
      <c r="N615" s="60" t="s">
        <v>1407</v>
      </c>
      <c r="Q615" t="e">
        <f>VLOOKUP(N615,人员!A:D,4,FALSE)</f>
        <v>#N/A</v>
      </c>
      <c r="R615" t="e">
        <f>VLOOKUP(O615,人员!A:D,4,FALSE)</f>
        <v>#N/A</v>
      </c>
      <c r="S615" t="e">
        <f>VLOOKUP(P615,人员!A:D,4,FALSE)</f>
        <v>#N/A</v>
      </c>
      <c r="T615" s="84" t="e">
        <f>VLOOKUP(N615,人员!A:D,2,FALSE)</f>
        <v>#N/A</v>
      </c>
      <c r="U615" s="84" t="e">
        <f>VLOOKUP(O615,人员!A:D,2,FALSE)</f>
        <v>#N/A</v>
      </c>
      <c r="V615" s="84" t="e">
        <f>VLOOKUP(P615,人员!A:D,2,FALSE)</f>
        <v>#N/A</v>
      </c>
    </row>
    <row r="616" spans="1:22" ht="47.4">
      <c r="A616" s="147">
        <v>616</v>
      </c>
      <c r="B616" s="153">
        <v>43480</v>
      </c>
      <c r="C616" s="3" t="s">
        <v>146</v>
      </c>
      <c r="D616" s="3" t="s">
        <v>146</v>
      </c>
      <c r="E616" s="4" t="s">
        <v>311</v>
      </c>
      <c r="F616" s="61" t="s">
        <v>1405</v>
      </c>
      <c r="G616" s="4" t="s">
        <v>318</v>
      </c>
      <c r="H616" s="3" t="s">
        <v>319</v>
      </c>
      <c r="I616" s="3" t="s">
        <v>151</v>
      </c>
      <c r="J616" s="5" t="s">
        <v>471</v>
      </c>
      <c r="K616" t="s">
        <v>449</v>
      </c>
      <c r="L616" t="str">
        <f>VLOOKUP(K616,Sheet2!A:B,2,FALSE)</f>
        <v>偏差</v>
      </c>
      <c r="N616" s="60" t="s">
        <v>1384</v>
      </c>
      <c r="Q616" t="str">
        <f>VLOOKUP(N616,人员!A:D,4,FALSE)</f>
        <v>D3</v>
      </c>
      <c r="R616" t="e">
        <f>VLOOKUP(O616,人员!A:D,4,FALSE)</f>
        <v>#N/A</v>
      </c>
      <c r="S616" t="e">
        <f>VLOOKUP(P616,人员!A:D,4,FALSE)</f>
        <v>#N/A</v>
      </c>
      <c r="T616" s="84" t="str">
        <f>VLOOKUP(N616,人员!A:D,2,FALSE)</f>
        <v>机一</v>
      </c>
      <c r="U616" s="84" t="e">
        <f>VLOOKUP(O616,人员!A:D,2,FALSE)</f>
        <v>#N/A</v>
      </c>
      <c r="V616" s="84" t="e">
        <f>VLOOKUP(P616,人员!A:D,2,FALSE)</f>
        <v>#N/A</v>
      </c>
    </row>
    <row r="617" spans="1:22" ht="31.8">
      <c r="A617" s="147">
        <v>617</v>
      </c>
      <c r="B617" s="153">
        <v>43480</v>
      </c>
      <c r="C617" s="3" t="s">
        <v>146</v>
      </c>
      <c r="D617" s="3" t="s">
        <v>146</v>
      </c>
      <c r="E617" s="4" t="s">
        <v>303</v>
      </c>
      <c r="F617" s="61" t="s">
        <v>1403</v>
      </c>
      <c r="G617" s="4" t="s">
        <v>304</v>
      </c>
      <c r="H617" s="3" t="s">
        <v>155</v>
      </c>
      <c r="I617" s="3" t="s">
        <v>151</v>
      </c>
      <c r="J617" s="5" t="s">
        <v>694</v>
      </c>
      <c r="K617" t="s">
        <v>719</v>
      </c>
      <c r="L617" t="str">
        <f>VLOOKUP(K617,Sheet2!A:B,2,FALSE)</f>
        <v>偏差</v>
      </c>
      <c r="N617" s="60" t="s">
        <v>1404</v>
      </c>
      <c r="Q617" t="e">
        <f>VLOOKUP(N617,人员!A:D,4,FALSE)</f>
        <v>#N/A</v>
      </c>
      <c r="R617" t="e">
        <f>VLOOKUP(O617,人员!A:D,4,FALSE)</f>
        <v>#N/A</v>
      </c>
      <c r="S617" t="e">
        <f>VLOOKUP(P617,人员!A:D,4,FALSE)</f>
        <v>#N/A</v>
      </c>
      <c r="T617" s="84" t="e">
        <f>VLOOKUP(N617,人员!A:D,2,FALSE)</f>
        <v>#N/A</v>
      </c>
      <c r="U617" s="84" t="e">
        <f>VLOOKUP(O617,人员!A:D,2,FALSE)</f>
        <v>#N/A</v>
      </c>
      <c r="V617" s="84" t="e">
        <f>VLOOKUP(P617,人员!A:D,2,FALSE)</f>
        <v>#N/A</v>
      </c>
    </row>
    <row r="618" spans="1:22" ht="31.8">
      <c r="A618" s="147">
        <v>618</v>
      </c>
      <c r="B618" s="153">
        <v>43480</v>
      </c>
      <c r="C618" s="3" t="s">
        <v>146</v>
      </c>
      <c r="D618" s="3" t="s">
        <v>146</v>
      </c>
      <c r="E618" s="4" t="s">
        <v>305</v>
      </c>
      <c r="F618" s="23" t="s">
        <v>306</v>
      </c>
      <c r="G618" s="4" t="s">
        <v>307</v>
      </c>
      <c r="H618" s="3" t="s">
        <v>308</v>
      </c>
      <c r="I618" s="3" t="s">
        <v>151</v>
      </c>
      <c r="J618" s="5" t="s">
        <v>676</v>
      </c>
      <c r="K618" t="s">
        <v>139</v>
      </c>
      <c r="L618" t="str">
        <f>VLOOKUP(K618,Sheet2!A:B,2,FALSE)</f>
        <v>偏差</v>
      </c>
      <c r="N618" s="60" t="s">
        <v>1351</v>
      </c>
      <c r="Q618" t="str">
        <f>VLOOKUP(N618,人员!A:D,4,FALSE)</f>
        <v>D6</v>
      </c>
      <c r="R618" t="e">
        <f>VLOOKUP(O618,人员!A:D,4,FALSE)</f>
        <v>#N/A</v>
      </c>
      <c r="S618" t="e">
        <f>VLOOKUP(P618,人员!A:D,4,FALSE)</f>
        <v>#N/A</v>
      </c>
      <c r="T618" s="84" t="str">
        <f>VLOOKUP(N618,人员!A:D,2,FALSE)</f>
        <v>机二</v>
      </c>
      <c r="U618" s="84" t="e">
        <f>VLOOKUP(O618,人员!A:D,2,FALSE)</f>
        <v>#N/A</v>
      </c>
      <c r="V618" s="84" t="e">
        <f>VLOOKUP(P618,人员!A:D,2,FALSE)</f>
        <v>#N/A</v>
      </c>
    </row>
    <row r="619" spans="1:22" ht="31.8">
      <c r="A619" s="147">
        <v>619</v>
      </c>
      <c r="B619" s="153">
        <v>43480</v>
      </c>
      <c r="C619" s="3" t="s">
        <v>146</v>
      </c>
      <c r="D619" s="3" t="s">
        <v>146</v>
      </c>
      <c r="E619" s="4" t="s">
        <v>309</v>
      </c>
      <c r="F619" s="61" t="s">
        <v>1402</v>
      </c>
      <c r="G619" s="4" t="s">
        <v>310</v>
      </c>
      <c r="H619" s="3" t="s">
        <v>279</v>
      </c>
      <c r="I619" s="3" t="s">
        <v>151</v>
      </c>
      <c r="J619" s="5" t="s">
        <v>676</v>
      </c>
      <c r="K619" t="s">
        <v>721</v>
      </c>
      <c r="L619" t="str">
        <f>VLOOKUP(K619,Sheet2!A:B,2,FALSE)</f>
        <v>偏差</v>
      </c>
      <c r="N619" s="60" t="s">
        <v>1342</v>
      </c>
      <c r="Q619" t="str">
        <f>VLOOKUP(N619,人员!A:D,4,FALSE)</f>
        <v>D2</v>
      </c>
      <c r="R619" t="e">
        <f>VLOOKUP(O619,人员!A:D,4,FALSE)</f>
        <v>#N/A</v>
      </c>
      <c r="S619" t="e">
        <f>VLOOKUP(P619,人员!A:D,4,FALSE)</f>
        <v>#N/A</v>
      </c>
      <c r="T619" s="84" t="str">
        <f>VLOOKUP(N619,人员!A:D,2,FALSE)</f>
        <v>机三</v>
      </c>
      <c r="U619" s="84" t="e">
        <f>VLOOKUP(O619,人员!A:D,2,FALSE)</f>
        <v>#N/A</v>
      </c>
      <c r="V619" s="84" t="e">
        <f>VLOOKUP(P619,人员!A:D,2,FALSE)</f>
        <v>#N/A</v>
      </c>
    </row>
    <row r="620" spans="1:22" ht="16.2">
      <c r="A620" s="147">
        <v>620</v>
      </c>
      <c r="B620" s="153">
        <v>43480</v>
      </c>
      <c r="C620" s="3" t="s">
        <v>146</v>
      </c>
      <c r="D620" s="3" t="s">
        <v>146</v>
      </c>
      <c r="E620" s="4" t="s">
        <v>320</v>
      </c>
      <c r="F620" s="61" t="s">
        <v>1401</v>
      </c>
      <c r="G620" s="4" t="s">
        <v>321</v>
      </c>
      <c r="H620" s="3" t="s">
        <v>314</v>
      </c>
      <c r="I620" s="3" t="s">
        <v>151</v>
      </c>
      <c r="J620" s="5" t="s">
        <v>676</v>
      </c>
      <c r="K620" t="s">
        <v>139</v>
      </c>
      <c r="L620" t="str">
        <f>VLOOKUP(K620,Sheet2!A:B,2,FALSE)</f>
        <v>偏差</v>
      </c>
      <c r="N620" s="60" t="s">
        <v>1346</v>
      </c>
      <c r="Q620" t="str">
        <f>VLOOKUP(N620,人员!A:D,4,FALSE)</f>
        <v>D1</v>
      </c>
      <c r="R620" t="e">
        <f>VLOOKUP(O620,人员!A:D,4,FALSE)</f>
        <v>#N/A</v>
      </c>
      <c r="S620" t="e">
        <f>VLOOKUP(P620,人员!A:D,4,FALSE)</f>
        <v>#N/A</v>
      </c>
      <c r="T620" s="84" t="str">
        <f>VLOOKUP(N620,人员!A:D,2,FALSE)</f>
        <v>机一</v>
      </c>
      <c r="U620" s="84" t="e">
        <f>VLOOKUP(O620,人员!A:D,2,FALSE)</f>
        <v>#N/A</v>
      </c>
      <c r="V620" s="84" t="e">
        <f>VLOOKUP(P620,人员!A:D,2,FALSE)</f>
        <v>#N/A</v>
      </c>
    </row>
    <row r="621" spans="1:22" ht="31.8">
      <c r="A621" s="147">
        <v>621</v>
      </c>
      <c r="B621" s="153">
        <v>43480</v>
      </c>
      <c r="C621" s="3" t="s">
        <v>146</v>
      </c>
      <c r="D621" s="3" t="s">
        <v>146</v>
      </c>
      <c r="E621" s="4" t="s">
        <v>322</v>
      </c>
      <c r="F621" s="61" t="s">
        <v>1400</v>
      </c>
      <c r="G621" s="4" t="s">
        <v>321</v>
      </c>
      <c r="H621" s="3" t="s">
        <v>162</v>
      </c>
      <c r="I621" s="3" t="s">
        <v>151</v>
      </c>
      <c r="J621" s="5" t="s">
        <v>676</v>
      </c>
      <c r="K621" t="s">
        <v>139</v>
      </c>
      <c r="L621" t="str">
        <f>VLOOKUP(K621,Sheet2!A:B,2,FALSE)</f>
        <v>偏差</v>
      </c>
      <c r="N621" s="60" t="s">
        <v>1394</v>
      </c>
      <c r="Q621" t="str">
        <f>VLOOKUP(N621,人员!A:D,4,FALSE)</f>
        <v>D1</v>
      </c>
      <c r="R621" t="e">
        <f>VLOOKUP(O621,人员!A:D,4,FALSE)</f>
        <v>#N/A</v>
      </c>
      <c r="S621" t="e">
        <f>VLOOKUP(P621,人员!A:D,4,FALSE)</f>
        <v>#N/A</v>
      </c>
      <c r="T621" s="84" t="str">
        <f>VLOOKUP(N621,人员!A:D,2,FALSE)</f>
        <v>机一</v>
      </c>
      <c r="U621" s="84" t="e">
        <f>VLOOKUP(O621,人员!A:D,2,FALSE)</f>
        <v>#N/A</v>
      </c>
      <c r="V621" s="84" t="e">
        <f>VLOOKUP(P621,人员!A:D,2,FALSE)</f>
        <v>#N/A</v>
      </c>
    </row>
    <row r="622" spans="1:22" ht="31.8">
      <c r="A622" s="147">
        <v>622</v>
      </c>
      <c r="B622" s="153">
        <v>43480</v>
      </c>
      <c r="C622" s="3" t="s">
        <v>146</v>
      </c>
      <c r="D622" s="3" t="s">
        <v>146</v>
      </c>
      <c r="E622" s="4" t="s">
        <v>323</v>
      </c>
      <c r="F622" s="61" t="s">
        <v>1399</v>
      </c>
      <c r="G622" s="4" t="s">
        <v>321</v>
      </c>
      <c r="H622" s="3" t="s">
        <v>312</v>
      </c>
      <c r="I622" s="3" t="s">
        <v>151</v>
      </c>
      <c r="J622" s="5" t="s">
        <v>676</v>
      </c>
      <c r="K622" t="s">
        <v>677</v>
      </c>
      <c r="L622" t="str">
        <f>VLOOKUP(K622,Sheet2!A:B,2,FALSE)</f>
        <v>偏差</v>
      </c>
      <c r="N622" s="60" t="s">
        <v>1348</v>
      </c>
      <c r="Q622" t="str">
        <f>VLOOKUP(N622,人员!A:D,4,FALSE)</f>
        <v>D6</v>
      </c>
      <c r="R622" t="e">
        <f>VLOOKUP(O622,人员!A:D,4,FALSE)</f>
        <v>#N/A</v>
      </c>
      <c r="S622" t="e">
        <f>VLOOKUP(P622,人员!A:D,4,FALSE)</f>
        <v>#N/A</v>
      </c>
      <c r="T622" s="84" t="str">
        <f>VLOOKUP(N622,人员!A:D,2,FALSE)</f>
        <v>机三</v>
      </c>
      <c r="U622" s="84" t="e">
        <f>VLOOKUP(O622,人员!A:D,2,FALSE)</f>
        <v>#N/A</v>
      </c>
      <c r="V622" s="84" t="e">
        <f>VLOOKUP(P622,人员!A:D,2,FALSE)</f>
        <v>#N/A</v>
      </c>
    </row>
    <row r="623" spans="1:22" ht="31.2">
      <c r="A623" s="147">
        <v>623</v>
      </c>
      <c r="B623" s="153">
        <v>43480</v>
      </c>
      <c r="C623" s="3" t="s">
        <v>146</v>
      </c>
      <c r="D623" s="3" t="s">
        <v>146</v>
      </c>
      <c r="E623" s="4" t="s">
        <v>324</v>
      </c>
      <c r="F623" s="61" t="s">
        <v>1398</v>
      </c>
      <c r="G623" s="4" t="s">
        <v>321</v>
      </c>
      <c r="H623" s="3" t="s">
        <v>312</v>
      </c>
      <c r="I623" s="3" t="s">
        <v>151</v>
      </c>
      <c r="J623" s="5" t="s">
        <v>676</v>
      </c>
      <c r="K623" t="s">
        <v>139</v>
      </c>
      <c r="L623" t="str">
        <f>VLOOKUP(K623,Sheet2!A:B,2,FALSE)</f>
        <v>偏差</v>
      </c>
      <c r="N623" s="60" t="s">
        <v>1351</v>
      </c>
      <c r="Q623" t="str">
        <f>VLOOKUP(N623,人员!A:D,4,FALSE)</f>
        <v>D6</v>
      </c>
      <c r="R623" t="e">
        <f>VLOOKUP(O623,人员!A:D,4,FALSE)</f>
        <v>#N/A</v>
      </c>
      <c r="S623" t="e">
        <f>VLOOKUP(P623,人员!A:D,4,FALSE)</f>
        <v>#N/A</v>
      </c>
      <c r="T623" s="84" t="str">
        <f>VLOOKUP(N623,人员!A:D,2,FALSE)</f>
        <v>机二</v>
      </c>
      <c r="U623" s="84" t="e">
        <f>VLOOKUP(O623,人员!A:D,2,FALSE)</f>
        <v>#N/A</v>
      </c>
      <c r="V623" s="84" t="e">
        <f>VLOOKUP(P623,人员!A:D,2,FALSE)</f>
        <v>#N/A</v>
      </c>
    </row>
    <row r="624" spans="1:22" ht="31.2">
      <c r="A624" s="147">
        <v>624</v>
      </c>
      <c r="B624" s="153">
        <v>43480</v>
      </c>
      <c r="C624" s="3" t="s">
        <v>146</v>
      </c>
      <c r="D624" s="3" t="s">
        <v>146</v>
      </c>
      <c r="E624" s="4" t="s">
        <v>325</v>
      </c>
      <c r="F624" s="61" t="s">
        <v>1397</v>
      </c>
      <c r="G624" s="4" t="s">
        <v>302</v>
      </c>
      <c r="H624" s="3" t="s">
        <v>319</v>
      </c>
      <c r="I624" s="3" t="s">
        <v>151</v>
      </c>
      <c r="J624" s="5" t="s">
        <v>676</v>
      </c>
      <c r="K624" t="s">
        <v>712</v>
      </c>
      <c r="L624" t="str">
        <f>VLOOKUP(K624,Sheet2!A:B,2,FALSE)</f>
        <v>偏差</v>
      </c>
      <c r="N624" s="60" t="s">
        <v>1340</v>
      </c>
      <c r="Q624" t="str">
        <f>VLOOKUP(N624,人员!A:D,4,FALSE)</f>
        <v>D1</v>
      </c>
      <c r="R624" t="e">
        <f>VLOOKUP(O624,人员!A:D,4,FALSE)</f>
        <v>#N/A</v>
      </c>
      <c r="S624" t="e">
        <f>VLOOKUP(P624,人员!A:D,4,FALSE)</f>
        <v>#N/A</v>
      </c>
      <c r="T624" s="84" t="str">
        <f>VLOOKUP(N624,人员!A:D,2,FALSE)</f>
        <v>机三</v>
      </c>
      <c r="U624" s="84" t="e">
        <f>VLOOKUP(O624,人员!A:D,2,FALSE)</f>
        <v>#N/A</v>
      </c>
      <c r="V624" s="84" t="e">
        <f>VLOOKUP(P624,人员!A:D,2,FALSE)</f>
        <v>#N/A</v>
      </c>
    </row>
    <row r="625" spans="1:22" ht="47.4">
      <c r="A625" s="147">
        <v>625</v>
      </c>
      <c r="B625" s="153">
        <v>43480</v>
      </c>
      <c r="C625" s="3" t="s">
        <v>146</v>
      </c>
      <c r="D625" s="3" t="s">
        <v>260</v>
      </c>
      <c r="E625" s="4" t="s">
        <v>298</v>
      </c>
      <c r="F625" s="23" t="s">
        <v>299</v>
      </c>
      <c r="G625" s="4" t="s">
        <v>300</v>
      </c>
      <c r="H625" s="3" t="s">
        <v>155</v>
      </c>
      <c r="I625" s="3" t="s">
        <v>151</v>
      </c>
      <c r="J625" s="5" t="s">
        <v>524</v>
      </c>
      <c r="L625" t="e">
        <f>VLOOKUP(K625,Sheet2!A:B,2,FALSE)</f>
        <v>#N/A</v>
      </c>
      <c r="N625" s="63" t="s">
        <v>1064</v>
      </c>
      <c r="O625" s="33"/>
      <c r="P625" s="33"/>
      <c r="Q625" t="e">
        <f>VLOOKUP(N625,人员!A:D,4,FALSE)</f>
        <v>#N/A</v>
      </c>
      <c r="R625" t="e">
        <f>VLOOKUP(O625,人员!A:D,4,FALSE)</f>
        <v>#N/A</v>
      </c>
      <c r="S625" t="e">
        <f>VLOOKUP(P625,人员!A:D,4,FALSE)</f>
        <v>#N/A</v>
      </c>
      <c r="T625" s="84" t="e">
        <f>VLOOKUP(N625,人员!A:D,2,FALSE)</f>
        <v>#N/A</v>
      </c>
      <c r="U625" s="84" t="e">
        <f>VLOOKUP(O625,人员!A:D,2,FALSE)</f>
        <v>#N/A</v>
      </c>
      <c r="V625" s="84" t="e">
        <f>VLOOKUP(P625,人员!A:D,2,FALSE)</f>
        <v>#N/A</v>
      </c>
    </row>
    <row r="626" spans="1:22" ht="31.8">
      <c r="A626" s="147">
        <v>626</v>
      </c>
      <c r="B626" s="153">
        <v>43480</v>
      </c>
      <c r="C626" s="3" t="s">
        <v>146</v>
      </c>
      <c r="D626" s="3" t="s">
        <v>146</v>
      </c>
      <c r="E626" s="4" t="s">
        <v>315</v>
      </c>
      <c r="F626" s="61" t="s">
        <v>1395</v>
      </c>
      <c r="G626" s="4" t="s">
        <v>316</v>
      </c>
      <c r="H626" s="3" t="s">
        <v>317</v>
      </c>
      <c r="I626" s="3" t="s">
        <v>151</v>
      </c>
      <c r="J626" s="5" t="s">
        <v>524</v>
      </c>
      <c r="L626" t="e">
        <f>VLOOKUP(K626,Sheet2!A:B,2,FALSE)</f>
        <v>#N/A</v>
      </c>
      <c r="N626" s="60" t="s">
        <v>1396</v>
      </c>
      <c r="Q626" t="str">
        <f>VLOOKUP(N626,人员!A:D,4,FALSE)</f>
        <v>D5</v>
      </c>
      <c r="R626" t="e">
        <f>VLOOKUP(O626,人员!A:D,4,FALSE)</f>
        <v>#N/A</v>
      </c>
      <c r="S626" t="e">
        <f>VLOOKUP(P626,人员!A:D,4,FALSE)</f>
        <v>#N/A</v>
      </c>
      <c r="T626" s="84" t="str">
        <f>VLOOKUP(N626,人员!A:D,2,FALSE)</f>
        <v>机一</v>
      </c>
      <c r="U626" s="84" t="e">
        <f>VLOOKUP(O626,人员!A:D,2,FALSE)</f>
        <v>#N/A</v>
      </c>
      <c r="V626" s="84" t="e">
        <f>VLOOKUP(P626,人员!A:D,2,FALSE)</f>
        <v>#N/A</v>
      </c>
    </row>
    <row r="627" spans="1:22" ht="31.8">
      <c r="A627" s="147">
        <v>627</v>
      </c>
      <c r="B627" s="153">
        <v>43480</v>
      </c>
      <c r="C627" s="3" t="s">
        <v>146</v>
      </c>
      <c r="D627" s="3" t="s">
        <v>146</v>
      </c>
      <c r="E627" s="4" t="s">
        <v>311</v>
      </c>
      <c r="F627" s="61" t="s">
        <v>1393</v>
      </c>
      <c r="G627" s="4" t="s">
        <v>307</v>
      </c>
      <c r="H627" s="3" t="s">
        <v>312</v>
      </c>
      <c r="I627" s="3" t="s">
        <v>151</v>
      </c>
      <c r="J627" s="5" t="s">
        <v>522</v>
      </c>
      <c r="K627" t="s">
        <v>688</v>
      </c>
      <c r="L627" t="str">
        <f>VLOOKUP(K627,Sheet2!A:B,2,FALSE)</f>
        <v>规范</v>
      </c>
      <c r="N627" s="60" t="s">
        <v>1394</v>
      </c>
      <c r="Q627" t="str">
        <f>VLOOKUP(N627,人员!A:D,4,FALSE)</f>
        <v>D1</v>
      </c>
      <c r="R627" t="e">
        <f>VLOOKUP(O627,人员!A:D,4,FALSE)</f>
        <v>#N/A</v>
      </c>
      <c r="S627" t="e">
        <f>VLOOKUP(P627,人员!A:D,4,FALSE)</f>
        <v>#N/A</v>
      </c>
      <c r="T627" s="84" t="str">
        <f>VLOOKUP(N627,人员!A:D,2,FALSE)</f>
        <v>机一</v>
      </c>
      <c r="U627" s="84" t="e">
        <f>VLOOKUP(O627,人员!A:D,2,FALSE)</f>
        <v>#N/A</v>
      </c>
      <c r="V627" s="84" t="e">
        <f>VLOOKUP(P627,人员!A:D,2,FALSE)</f>
        <v>#N/A</v>
      </c>
    </row>
    <row r="628" spans="1:22" ht="47.4">
      <c r="A628" s="147">
        <v>628</v>
      </c>
      <c r="B628" s="153">
        <v>43481</v>
      </c>
      <c r="C628" s="3" t="s">
        <v>45</v>
      </c>
      <c r="D628" s="3" t="s">
        <v>45</v>
      </c>
      <c r="E628" s="4" t="s">
        <v>283</v>
      </c>
      <c r="F628" s="61" t="s">
        <v>1183</v>
      </c>
      <c r="G628" s="4" t="s">
        <v>295</v>
      </c>
      <c r="H628" s="3" t="s">
        <v>227</v>
      </c>
      <c r="I628" s="3" t="s">
        <v>50</v>
      </c>
      <c r="J628" s="5" t="s">
        <v>471</v>
      </c>
      <c r="K628" t="s">
        <v>681</v>
      </c>
      <c r="L628" t="str">
        <f>VLOOKUP(K628,Sheet2!A:B,2,FALSE)</f>
        <v>偏差</v>
      </c>
      <c r="N628" s="60" t="s">
        <v>1184</v>
      </c>
      <c r="Q628" t="str">
        <f>VLOOKUP(N628,人员!A:D,4,FALSE)</f>
        <v>B1</v>
      </c>
      <c r="R628" t="e">
        <f>VLOOKUP(O628,人员!A:D,4,FALSE)</f>
        <v>#N/A</v>
      </c>
      <c r="S628" t="e">
        <f>VLOOKUP(P628,人员!A:D,4,FALSE)</f>
        <v>#N/A</v>
      </c>
      <c r="T628" s="84" t="str">
        <f>VLOOKUP(N628,人员!A:D,2,FALSE)</f>
        <v>机一</v>
      </c>
      <c r="U628" s="84" t="e">
        <f>VLOOKUP(O628,人员!A:D,2,FALSE)</f>
        <v>#N/A</v>
      </c>
      <c r="V628" s="84" t="e">
        <f>VLOOKUP(P628,人员!A:D,2,FALSE)</f>
        <v>#N/A</v>
      </c>
    </row>
    <row r="629" spans="1:22" ht="62.4">
      <c r="A629" s="147">
        <v>629</v>
      </c>
      <c r="B629" s="153">
        <v>43482</v>
      </c>
      <c r="C629" s="3" t="s">
        <v>58</v>
      </c>
      <c r="D629" s="3" t="s">
        <v>58</v>
      </c>
      <c r="E629" s="4" t="s">
        <v>237</v>
      </c>
      <c r="F629" s="61" t="s">
        <v>1277</v>
      </c>
      <c r="G629" s="4" t="s">
        <v>234</v>
      </c>
      <c r="H629" s="3" t="s">
        <v>185</v>
      </c>
      <c r="I629" s="3" t="s">
        <v>63</v>
      </c>
      <c r="J629" s="5" t="s">
        <v>518</v>
      </c>
      <c r="K629" t="s">
        <v>519</v>
      </c>
      <c r="L629" t="str">
        <f>VLOOKUP(K629,Sheet2!A:B,2,FALSE)</f>
        <v>规范</v>
      </c>
      <c r="N629" s="60" t="s">
        <v>1278</v>
      </c>
      <c r="Q629" t="str">
        <f>VLOOKUP(N629,人员!A:D,4,FALSE)</f>
        <v>C2</v>
      </c>
      <c r="R629" t="e">
        <f>VLOOKUP(O629,人员!A:D,4,FALSE)</f>
        <v>#N/A</v>
      </c>
      <c r="S629" t="e">
        <f>VLOOKUP(P629,人员!A:D,4,FALSE)</f>
        <v>#N/A</v>
      </c>
      <c r="T629" s="84" t="str">
        <f>VLOOKUP(N629,人员!A:D,2,FALSE)</f>
        <v>机一</v>
      </c>
      <c r="U629" s="84" t="e">
        <f>VLOOKUP(O629,人员!A:D,2,FALSE)</f>
        <v>#N/A</v>
      </c>
      <c r="V629" s="84" t="e">
        <f>VLOOKUP(P629,人员!A:D,2,FALSE)</f>
        <v>#N/A</v>
      </c>
    </row>
    <row r="630" spans="1:22" ht="47.4">
      <c r="A630" s="147">
        <v>630</v>
      </c>
      <c r="B630" s="153">
        <v>43482</v>
      </c>
      <c r="C630" s="3" t="s">
        <v>146</v>
      </c>
      <c r="D630" s="3" t="s">
        <v>146</v>
      </c>
      <c r="E630" s="4" t="s">
        <v>276</v>
      </c>
      <c r="F630" s="61" t="s">
        <v>1416</v>
      </c>
      <c r="G630" s="4" t="s">
        <v>278</v>
      </c>
      <c r="H630" s="3" t="s">
        <v>279</v>
      </c>
      <c r="I630" s="3" t="s">
        <v>151</v>
      </c>
      <c r="J630" s="5" t="s">
        <v>671</v>
      </c>
      <c r="K630" t="s">
        <v>674</v>
      </c>
      <c r="L630" t="str">
        <f>VLOOKUP(K630,Sheet2!A:B,2,FALSE)</f>
        <v>规范</v>
      </c>
      <c r="N630" s="60" t="s">
        <v>1417</v>
      </c>
      <c r="Q630" t="str">
        <f>VLOOKUP(N630,人员!A:D,4,FALSE)</f>
        <v>D5</v>
      </c>
      <c r="R630" t="e">
        <f>VLOOKUP(O630,人员!A:D,4,FALSE)</f>
        <v>#N/A</v>
      </c>
      <c r="S630" t="e">
        <f>VLOOKUP(P630,人员!A:D,4,FALSE)</f>
        <v>#N/A</v>
      </c>
      <c r="T630" s="84" t="str">
        <f>VLOOKUP(N630,人员!A:D,2,FALSE)</f>
        <v>机械师</v>
      </c>
      <c r="U630" s="84" t="e">
        <f>VLOOKUP(O630,人员!A:D,2,FALSE)</f>
        <v>#N/A</v>
      </c>
      <c r="V630" s="84" t="e">
        <f>VLOOKUP(P630,人员!A:D,2,FALSE)</f>
        <v>#N/A</v>
      </c>
    </row>
    <row r="631" spans="1:22" ht="62.4">
      <c r="A631" s="147">
        <v>631</v>
      </c>
      <c r="B631" s="153">
        <v>43482</v>
      </c>
      <c r="C631" s="3" t="s">
        <v>58</v>
      </c>
      <c r="D631" s="3" t="s">
        <v>58</v>
      </c>
      <c r="E631" s="4" t="s">
        <v>235</v>
      </c>
      <c r="F631" s="61" t="s">
        <v>1279</v>
      </c>
      <c r="G631" s="4" t="s">
        <v>234</v>
      </c>
      <c r="H631" s="3" t="s">
        <v>124</v>
      </c>
      <c r="I631" s="3" t="s">
        <v>63</v>
      </c>
      <c r="J631" s="5" t="s">
        <v>459</v>
      </c>
      <c r="K631" t="s">
        <v>460</v>
      </c>
      <c r="L631" t="str">
        <f>VLOOKUP(K631,Sheet2!A:B,2,FALSE)</f>
        <v>偏差</v>
      </c>
      <c r="N631" s="60" t="s">
        <v>1280</v>
      </c>
      <c r="O631" s="60" t="s">
        <v>1214</v>
      </c>
      <c r="Q631" t="str">
        <f>VLOOKUP(N631,人员!A:D,4,FALSE)</f>
        <v>C5</v>
      </c>
      <c r="R631" t="str">
        <f>VLOOKUP(O631,人员!A:D,4,FALSE)</f>
        <v>C5</v>
      </c>
      <c r="S631" t="e">
        <f>VLOOKUP(P631,人员!A:D,4,FALSE)</f>
        <v>#N/A</v>
      </c>
      <c r="T631" s="84" t="str">
        <f>VLOOKUP(N631,人员!A:D,2,FALSE)</f>
        <v>机三</v>
      </c>
      <c r="U631" s="84" t="str">
        <f>VLOOKUP(O631,人员!A:D,2,FALSE)</f>
        <v>机一</v>
      </c>
      <c r="V631" s="84" t="e">
        <f>VLOOKUP(P631,人员!A:D,2,FALSE)</f>
        <v>#N/A</v>
      </c>
    </row>
    <row r="632" spans="1:22" ht="16.2">
      <c r="A632" s="147">
        <v>632</v>
      </c>
      <c r="B632" s="153">
        <v>43482</v>
      </c>
      <c r="C632" s="3" t="s">
        <v>45</v>
      </c>
      <c r="D632" s="3" t="s">
        <v>260</v>
      </c>
      <c r="E632" s="4" t="s">
        <v>287</v>
      </c>
      <c r="F632" s="61" t="s">
        <v>1179</v>
      </c>
      <c r="G632" s="4" t="s">
        <v>289</v>
      </c>
      <c r="H632" s="3" t="s">
        <v>286</v>
      </c>
      <c r="I632" s="3" t="s">
        <v>50</v>
      </c>
      <c r="J632" s="5" t="s">
        <v>464</v>
      </c>
      <c r="K632" t="s">
        <v>689</v>
      </c>
      <c r="L632" t="str">
        <f>VLOOKUP(K632,Sheet2!A:B,2,FALSE)</f>
        <v>偏差</v>
      </c>
      <c r="N632" s="60" t="s">
        <v>1169</v>
      </c>
      <c r="Q632" t="str">
        <f>VLOOKUP(N632,人员!A:D,4,FALSE)</f>
        <v>B5</v>
      </c>
      <c r="R632" t="e">
        <f>VLOOKUP(O632,人员!A:D,4,FALSE)</f>
        <v>#N/A</v>
      </c>
      <c r="S632" t="e">
        <f>VLOOKUP(P632,人员!A:D,4,FALSE)</f>
        <v>#N/A</v>
      </c>
      <c r="T632" s="84" t="str">
        <f>VLOOKUP(N632,人员!A:D,2,FALSE)</f>
        <v>机械师</v>
      </c>
      <c r="U632" s="84" t="e">
        <f>VLOOKUP(O632,人员!A:D,2,FALSE)</f>
        <v>#N/A</v>
      </c>
      <c r="V632" s="84" t="e">
        <f>VLOOKUP(P632,人员!A:D,2,FALSE)</f>
        <v>#N/A</v>
      </c>
    </row>
    <row r="633" spans="1:22" ht="62.4">
      <c r="A633" s="147">
        <v>633</v>
      </c>
      <c r="B633" s="153">
        <v>43482</v>
      </c>
      <c r="C633" s="3" t="s">
        <v>58</v>
      </c>
      <c r="D633" s="3" t="s">
        <v>58</v>
      </c>
      <c r="E633" s="4" t="s">
        <v>249</v>
      </c>
      <c r="F633" s="61" t="s">
        <v>1281</v>
      </c>
      <c r="G633" s="4" t="s">
        <v>123</v>
      </c>
      <c r="H633" s="3" t="s">
        <v>124</v>
      </c>
      <c r="I633" s="3" t="s">
        <v>63</v>
      </c>
      <c r="J633" s="5" t="s">
        <v>464</v>
      </c>
      <c r="K633" t="s">
        <v>467</v>
      </c>
      <c r="L633" t="str">
        <f>VLOOKUP(K633,Sheet2!A:B,2,FALSE)</f>
        <v>偏差</v>
      </c>
      <c r="N633" s="60" t="s">
        <v>1243</v>
      </c>
      <c r="Q633" t="str">
        <f>VLOOKUP(N633,人员!A:D,4,FALSE)</f>
        <v>C5</v>
      </c>
      <c r="R633" t="e">
        <f>VLOOKUP(O633,人员!A:D,4,FALSE)</f>
        <v>#N/A</v>
      </c>
      <c r="S633" t="e">
        <f>VLOOKUP(P633,人员!A:D,4,FALSE)</f>
        <v>#N/A</v>
      </c>
      <c r="T633" s="84" t="str">
        <f>VLOOKUP(N633,人员!A:D,2,FALSE)</f>
        <v>机械师</v>
      </c>
      <c r="U633" s="84" t="e">
        <f>VLOOKUP(O633,人员!A:D,2,FALSE)</f>
        <v>#N/A</v>
      </c>
      <c r="V633" s="84" t="e">
        <f>VLOOKUP(P633,人员!A:D,2,FALSE)</f>
        <v>#N/A</v>
      </c>
    </row>
    <row r="634" spans="1:22" ht="62.4">
      <c r="A634" s="147">
        <v>634</v>
      </c>
      <c r="B634" s="153">
        <v>43482</v>
      </c>
      <c r="C634" s="3" t="s">
        <v>58</v>
      </c>
      <c r="D634" s="3" t="s">
        <v>58</v>
      </c>
      <c r="E634" s="4" t="s">
        <v>249</v>
      </c>
      <c r="F634" s="61" t="s">
        <v>1282</v>
      </c>
      <c r="G634" s="4" t="s">
        <v>123</v>
      </c>
      <c r="H634" s="3" t="s">
        <v>254</v>
      </c>
      <c r="I634" s="3" t="s">
        <v>63</v>
      </c>
      <c r="J634" s="5" t="s">
        <v>464</v>
      </c>
      <c r="K634" t="s">
        <v>467</v>
      </c>
      <c r="L634" t="str">
        <f>VLOOKUP(K634,Sheet2!A:B,2,FALSE)</f>
        <v>偏差</v>
      </c>
      <c r="N634" s="60" t="s">
        <v>1283</v>
      </c>
      <c r="Q634" t="str">
        <f>VLOOKUP(N634,人员!A:D,4,FALSE)</f>
        <v>C1</v>
      </c>
      <c r="R634" t="e">
        <f>VLOOKUP(O634,人员!A:D,4,FALSE)</f>
        <v>#N/A</v>
      </c>
      <c r="S634" t="e">
        <f>VLOOKUP(P634,人员!A:D,4,FALSE)</f>
        <v>#N/A</v>
      </c>
      <c r="T634" s="84" t="str">
        <f>VLOOKUP(N634,人员!A:D,2,FALSE)</f>
        <v>机一</v>
      </c>
      <c r="U634" s="84" t="e">
        <f>VLOOKUP(O634,人员!A:D,2,FALSE)</f>
        <v>#N/A</v>
      </c>
      <c r="V634" s="84" t="e">
        <f>VLOOKUP(P634,人员!A:D,2,FALSE)</f>
        <v>#N/A</v>
      </c>
    </row>
    <row r="635" spans="1:22" ht="46.8">
      <c r="A635" s="147">
        <v>635</v>
      </c>
      <c r="B635" s="153">
        <v>43482</v>
      </c>
      <c r="C635" s="3" t="s">
        <v>58</v>
      </c>
      <c r="D635" s="3" t="s">
        <v>58</v>
      </c>
      <c r="E635" s="4" t="s">
        <v>263</v>
      </c>
      <c r="F635" s="61" t="s">
        <v>1284</v>
      </c>
      <c r="G635" s="4" t="s">
        <v>265</v>
      </c>
      <c r="H635" s="3" t="s">
        <v>193</v>
      </c>
      <c r="I635" s="3" t="s">
        <v>63</v>
      </c>
      <c r="J635" s="5" t="s">
        <v>464</v>
      </c>
      <c r="K635" t="s">
        <v>465</v>
      </c>
      <c r="L635" t="str">
        <f>VLOOKUP(K635,Sheet2!A:B,2,FALSE)</f>
        <v>偏差</v>
      </c>
      <c r="N635" s="60" t="s">
        <v>1219</v>
      </c>
      <c r="Q635" t="str">
        <f>VLOOKUP(N635,人员!A:D,4,FALSE)</f>
        <v>C2</v>
      </c>
      <c r="R635" t="e">
        <f>VLOOKUP(O635,人员!A:D,4,FALSE)</f>
        <v>#N/A</v>
      </c>
      <c r="S635" t="e">
        <f>VLOOKUP(P635,人员!A:D,4,FALSE)</f>
        <v>#N/A</v>
      </c>
      <c r="T635" s="84" t="str">
        <f>VLOOKUP(N635,人员!A:D,2,FALSE)</f>
        <v>机一</v>
      </c>
      <c r="U635" s="84" t="e">
        <f>VLOOKUP(O635,人员!A:D,2,FALSE)</f>
        <v>#N/A</v>
      </c>
      <c r="V635" s="84" t="e">
        <f>VLOOKUP(P635,人员!A:D,2,FALSE)</f>
        <v>#N/A</v>
      </c>
    </row>
    <row r="636" spans="1:22" ht="31.2">
      <c r="A636" s="147">
        <v>636</v>
      </c>
      <c r="B636" s="153">
        <v>43482</v>
      </c>
      <c r="C636" s="3" t="s">
        <v>146</v>
      </c>
      <c r="D636" s="3" t="s">
        <v>146</v>
      </c>
      <c r="E636" s="4" t="s">
        <v>280</v>
      </c>
      <c r="F636" s="61" t="s">
        <v>1415</v>
      </c>
      <c r="G636" s="4" t="s">
        <v>282</v>
      </c>
      <c r="H636" s="3" t="s">
        <v>155</v>
      </c>
      <c r="I636" s="3" t="s">
        <v>151</v>
      </c>
      <c r="J636" s="5" t="s">
        <v>464</v>
      </c>
      <c r="K636" t="s">
        <v>686</v>
      </c>
      <c r="L636" t="str">
        <f>VLOOKUP(K636,Sheet2!A:B,2,FALSE)</f>
        <v>规范</v>
      </c>
      <c r="N636" s="60" t="s">
        <v>1350</v>
      </c>
      <c r="O636" s="60" t="s">
        <v>1411</v>
      </c>
      <c r="Q636" t="str">
        <f>VLOOKUP(N636,人员!A:D,4,FALSE)</f>
        <v>D6</v>
      </c>
      <c r="R636" t="str">
        <f>VLOOKUP(O636,人员!A:D,4,FALSE)</f>
        <v>D6</v>
      </c>
      <c r="S636" t="e">
        <f>VLOOKUP(P636,人员!A:D,4,FALSE)</f>
        <v>#N/A</v>
      </c>
      <c r="T636" s="84" t="str">
        <f>VLOOKUP(N636,人员!A:D,2,FALSE)</f>
        <v>机二</v>
      </c>
      <c r="U636" s="84" t="str">
        <f>VLOOKUP(O636,人员!A:D,2,FALSE)</f>
        <v>学员</v>
      </c>
      <c r="V636" s="84" t="e">
        <f>VLOOKUP(P636,人员!A:D,2,FALSE)</f>
        <v>#N/A</v>
      </c>
    </row>
    <row r="637" spans="1:22" ht="47.4">
      <c r="A637" s="147">
        <v>637</v>
      </c>
      <c r="B637" s="153">
        <v>43482</v>
      </c>
      <c r="C637" s="3" t="s">
        <v>45</v>
      </c>
      <c r="D637" s="3" t="s">
        <v>260</v>
      </c>
      <c r="E637" s="4" t="s">
        <v>283</v>
      </c>
      <c r="F637" s="23" t="s">
        <v>284</v>
      </c>
      <c r="G637" s="4" t="s">
        <v>285</v>
      </c>
      <c r="H637" s="3" t="s">
        <v>286</v>
      </c>
      <c r="I637" s="3" t="s">
        <v>50</v>
      </c>
      <c r="J637" s="5" t="s">
        <v>471</v>
      </c>
      <c r="K637" t="s">
        <v>681</v>
      </c>
      <c r="L637" t="str">
        <f>VLOOKUP(K637,Sheet2!A:B,2,FALSE)</f>
        <v>偏差</v>
      </c>
      <c r="N637" s="60" t="s">
        <v>1169</v>
      </c>
      <c r="Q637" t="str">
        <f>VLOOKUP(N637,人员!A:D,4,FALSE)</f>
        <v>B5</v>
      </c>
      <c r="R637" t="e">
        <f>VLOOKUP(O637,人员!A:D,4,FALSE)</f>
        <v>#N/A</v>
      </c>
      <c r="S637" t="e">
        <f>VLOOKUP(P637,人员!A:D,4,FALSE)</f>
        <v>#N/A</v>
      </c>
      <c r="T637" s="84" t="str">
        <f>VLOOKUP(N637,人员!A:D,2,FALSE)</f>
        <v>机械师</v>
      </c>
      <c r="U637" s="84" t="e">
        <f>VLOOKUP(O637,人员!A:D,2,FALSE)</f>
        <v>#N/A</v>
      </c>
      <c r="V637" s="84" t="e">
        <f>VLOOKUP(P637,人员!A:D,2,FALSE)</f>
        <v>#N/A</v>
      </c>
    </row>
    <row r="638" spans="1:22" ht="31.8">
      <c r="A638" s="147">
        <v>638</v>
      </c>
      <c r="B638" s="153">
        <v>43482</v>
      </c>
      <c r="C638" s="3" t="s">
        <v>45</v>
      </c>
      <c r="D638" s="3" t="s">
        <v>260</v>
      </c>
      <c r="E638" s="4" t="s">
        <v>290</v>
      </c>
      <c r="F638" s="61" t="s">
        <v>1180</v>
      </c>
      <c r="G638" s="4" t="s">
        <v>292</v>
      </c>
      <c r="H638" s="3" t="s">
        <v>286</v>
      </c>
      <c r="I638" s="3" t="s">
        <v>50</v>
      </c>
      <c r="J638" s="5" t="s">
        <v>471</v>
      </c>
      <c r="K638" t="s">
        <v>449</v>
      </c>
      <c r="L638" t="str">
        <f>VLOOKUP(K638,Sheet2!A:B,2,FALSE)</f>
        <v>偏差</v>
      </c>
      <c r="N638" s="60" t="s">
        <v>1147</v>
      </c>
      <c r="Q638" t="str">
        <f>VLOOKUP(N638,人员!A:D,4,FALSE)</f>
        <v>C1</v>
      </c>
      <c r="R638" t="e">
        <f>VLOOKUP(O638,人员!A:D,4,FALSE)</f>
        <v>#N/A</v>
      </c>
      <c r="S638" t="e">
        <f>VLOOKUP(P638,人员!A:D,4,FALSE)</f>
        <v>#N/A</v>
      </c>
      <c r="T638" s="84" t="str">
        <f>VLOOKUP(N638,人员!A:D,2,FALSE)</f>
        <v>机械师</v>
      </c>
      <c r="U638" s="84" t="e">
        <f>VLOOKUP(O638,人员!A:D,2,FALSE)</f>
        <v>#N/A</v>
      </c>
      <c r="V638" s="84" t="e">
        <f>VLOOKUP(P638,人员!A:D,2,FALSE)</f>
        <v>#N/A</v>
      </c>
    </row>
    <row r="639" spans="1:22" ht="46.8">
      <c r="A639" s="147">
        <v>639</v>
      </c>
      <c r="B639" s="153">
        <v>43482</v>
      </c>
      <c r="C639" s="3" t="s">
        <v>58</v>
      </c>
      <c r="D639" s="3" t="s">
        <v>58</v>
      </c>
      <c r="E639" s="4" t="s">
        <v>251</v>
      </c>
      <c r="F639" s="61" t="s">
        <v>1285</v>
      </c>
      <c r="G639" s="4" t="s">
        <v>123</v>
      </c>
      <c r="H639" s="3" t="s">
        <v>129</v>
      </c>
      <c r="I639" s="3" t="s">
        <v>63</v>
      </c>
      <c r="J639" s="5" t="s">
        <v>471</v>
      </c>
      <c r="K639" t="s">
        <v>449</v>
      </c>
      <c r="L639" t="str">
        <f>VLOOKUP(K639,Sheet2!A:B,2,FALSE)</f>
        <v>偏差</v>
      </c>
      <c r="N639" s="60" t="s">
        <v>1286</v>
      </c>
      <c r="Q639" t="str">
        <f>VLOOKUP(N639,人员!A:D,4,FALSE)</f>
        <v>C6</v>
      </c>
      <c r="R639" t="e">
        <f>VLOOKUP(O639,人员!A:D,4,FALSE)</f>
        <v>#N/A</v>
      </c>
      <c r="S639" t="e">
        <f>VLOOKUP(P639,人员!A:D,4,FALSE)</f>
        <v>#N/A</v>
      </c>
      <c r="T639" s="84" t="str">
        <f>VLOOKUP(N639,人员!A:D,2,FALSE)</f>
        <v>机一</v>
      </c>
      <c r="U639" s="84" t="e">
        <f>VLOOKUP(O639,人员!A:D,2,FALSE)</f>
        <v>#N/A</v>
      </c>
      <c r="V639" s="84" t="e">
        <f>VLOOKUP(P639,人员!A:D,2,FALSE)</f>
        <v>#N/A</v>
      </c>
    </row>
    <row r="640" spans="1:22" ht="93.6">
      <c r="A640" s="147">
        <v>640</v>
      </c>
      <c r="B640" s="153">
        <v>43482</v>
      </c>
      <c r="C640" s="3" t="s">
        <v>58</v>
      </c>
      <c r="D640" s="3" t="s">
        <v>58</v>
      </c>
      <c r="E640" s="4" t="s">
        <v>255</v>
      </c>
      <c r="F640" s="61" t="s">
        <v>1287</v>
      </c>
      <c r="G640" s="4" t="s">
        <v>123</v>
      </c>
      <c r="H640" s="3" t="s">
        <v>141</v>
      </c>
      <c r="I640" s="3" t="s">
        <v>63</v>
      </c>
      <c r="J640" s="5" t="s">
        <v>471</v>
      </c>
      <c r="K640" t="s">
        <v>449</v>
      </c>
      <c r="L640" t="str">
        <f>VLOOKUP(K640,Sheet2!A:B,2,FALSE)</f>
        <v>偏差</v>
      </c>
      <c r="N640" s="60" t="s">
        <v>1288</v>
      </c>
      <c r="Q640" t="e">
        <f>VLOOKUP(N640,人员!A:D,4,FALSE)</f>
        <v>#N/A</v>
      </c>
      <c r="R640" t="e">
        <f>VLOOKUP(O640,人员!A:D,4,FALSE)</f>
        <v>#N/A</v>
      </c>
      <c r="S640" t="e">
        <f>VLOOKUP(P640,人员!A:D,4,FALSE)</f>
        <v>#N/A</v>
      </c>
      <c r="T640" s="84" t="e">
        <f>VLOOKUP(N640,人员!A:D,2,FALSE)</f>
        <v>#N/A</v>
      </c>
      <c r="U640" s="84" t="e">
        <f>VLOOKUP(O640,人员!A:D,2,FALSE)</f>
        <v>#N/A</v>
      </c>
      <c r="V640" s="84" t="e">
        <f>VLOOKUP(P640,人员!A:D,2,FALSE)</f>
        <v>#N/A</v>
      </c>
    </row>
    <row r="641" spans="1:22" ht="78.599999999999994">
      <c r="A641" s="147">
        <v>641</v>
      </c>
      <c r="B641" s="153">
        <v>43482</v>
      </c>
      <c r="C641" s="3" t="s">
        <v>146</v>
      </c>
      <c r="D641" s="3" t="s">
        <v>146</v>
      </c>
      <c r="E641" s="4" t="s">
        <v>272</v>
      </c>
      <c r="F641" s="61" t="s">
        <v>1412</v>
      </c>
      <c r="G641" s="4" t="s">
        <v>274</v>
      </c>
      <c r="H641" s="3" t="s">
        <v>275</v>
      </c>
      <c r="I641" s="3" t="s">
        <v>151</v>
      </c>
      <c r="J641" s="5" t="s">
        <v>477</v>
      </c>
      <c r="K641" t="s">
        <v>678</v>
      </c>
      <c r="L641" t="str">
        <f>VLOOKUP(K641,Sheet2!A:B,2,FALSE)</f>
        <v>规范</v>
      </c>
      <c r="N641" s="60" t="s">
        <v>1414</v>
      </c>
      <c r="Q641" t="str">
        <f>VLOOKUP(N641,人员!A:D,4,FALSE)</f>
        <v>D1</v>
      </c>
      <c r="R641" t="e">
        <f>VLOOKUP(O641,人员!A:D,4,FALSE)</f>
        <v>#N/A</v>
      </c>
      <c r="S641" t="e">
        <f>VLOOKUP(P641,人员!A:D,4,FALSE)</f>
        <v>#N/A</v>
      </c>
      <c r="T641" s="84" t="str">
        <f>VLOOKUP(N641,人员!A:D,2,FALSE)</f>
        <v>机三</v>
      </c>
      <c r="U641" s="84" t="e">
        <f>VLOOKUP(O641,人员!A:D,2,FALSE)</f>
        <v>#N/A</v>
      </c>
      <c r="V641" s="84" t="e">
        <f>VLOOKUP(P641,人员!A:D,2,FALSE)</f>
        <v>#N/A</v>
      </c>
    </row>
    <row r="642" spans="1:22" ht="62.4">
      <c r="A642" s="147">
        <v>642</v>
      </c>
      <c r="B642" s="153">
        <v>43482</v>
      </c>
      <c r="C642" s="3" t="s">
        <v>58</v>
      </c>
      <c r="D642" s="3" t="s">
        <v>58</v>
      </c>
      <c r="E642" s="4" t="s">
        <v>232</v>
      </c>
      <c r="F642" s="61" t="s">
        <v>1289</v>
      </c>
      <c r="G642" s="4" t="s">
        <v>234</v>
      </c>
      <c r="H642" s="3" t="s">
        <v>189</v>
      </c>
      <c r="I642" s="3" t="s">
        <v>63</v>
      </c>
      <c r="J642" s="5" t="s">
        <v>676</v>
      </c>
      <c r="K642" t="s">
        <v>677</v>
      </c>
      <c r="L642" t="str">
        <f>VLOOKUP(K642,Sheet2!A:B,2,FALSE)</f>
        <v>偏差</v>
      </c>
      <c r="N642" s="60" t="s">
        <v>1290</v>
      </c>
      <c r="Q642" t="str">
        <f>VLOOKUP(N642,人员!A:D,4,FALSE)</f>
        <v>C3</v>
      </c>
      <c r="R642" t="e">
        <f>VLOOKUP(O642,人员!A:D,4,FALSE)</f>
        <v>#N/A</v>
      </c>
      <c r="S642" t="e">
        <f>VLOOKUP(P642,人员!A:D,4,FALSE)</f>
        <v>#N/A</v>
      </c>
      <c r="T642" s="84" t="str">
        <f>VLOOKUP(N642,人员!A:D,2,FALSE)</f>
        <v>机一</v>
      </c>
      <c r="U642" s="84" t="e">
        <f>VLOOKUP(O642,人员!A:D,2,FALSE)</f>
        <v>#N/A</v>
      </c>
      <c r="V642" s="84" t="e">
        <f>VLOOKUP(P642,人员!A:D,2,FALSE)</f>
        <v>#N/A</v>
      </c>
    </row>
    <row r="643" spans="1:22" ht="46.8">
      <c r="A643" s="147">
        <v>643</v>
      </c>
      <c r="B643" s="153">
        <v>43482</v>
      </c>
      <c r="C643" s="3" t="s">
        <v>58</v>
      </c>
      <c r="D643" s="3" t="s">
        <v>58</v>
      </c>
      <c r="E643" s="4" t="s">
        <v>242</v>
      </c>
      <c r="F643" s="61" t="s">
        <v>1291</v>
      </c>
      <c r="G643" s="4" t="s">
        <v>123</v>
      </c>
      <c r="H643" s="3" t="s">
        <v>132</v>
      </c>
      <c r="I643" s="3" t="s">
        <v>63</v>
      </c>
      <c r="J643" s="5" t="s">
        <v>676</v>
      </c>
      <c r="K643" t="s">
        <v>705</v>
      </c>
      <c r="L643" t="e">
        <f>VLOOKUP(K643,Sheet2!A:B,2,FALSE)</f>
        <v>#N/A</v>
      </c>
      <c r="N643" s="60" t="s">
        <v>132</v>
      </c>
      <c r="Q643" t="str">
        <f>VLOOKUP(N643,人员!A:D,4,FALSE)</f>
        <v>C3</v>
      </c>
      <c r="R643" t="e">
        <f>VLOOKUP(O643,人员!A:D,4,FALSE)</f>
        <v>#N/A</v>
      </c>
      <c r="S643" t="e">
        <f>VLOOKUP(P643,人员!A:D,4,FALSE)</f>
        <v>#N/A</v>
      </c>
      <c r="T643" s="84" t="str">
        <f>VLOOKUP(N643,人员!A:D,2,FALSE)</f>
        <v>放行</v>
      </c>
      <c r="U643" s="84" t="e">
        <f>VLOOKUP(O643,人员!A:D,2,FALSE)</f>
        <v>#N/A</v>
      </c>
      <c r="V643" s="84" t="e">
        <f>VLOOKUP(P643,人员!A:D,2,FALSE)</f>
        <v>#N/A</v>
      </c>
    </row>
    <row r="644" spans="1:22" ht="46.8">
      <c r="A644" s="147">
        <v>644</v>
      </c>
      <c r="B644" s="153">
        <v>43482</v>
      </c>
      <c r="C644" s="3" t="s">
        <v>58</v>
      </c>
      <c r="D644" s="3" t="s">
        <v>58</v>
      </c>
      <c r="E644" s="4" t="s">
        <v>244</v>
      </c>
      <c r="F644" s="61" t="s">
        <v>1292</v>
      </c>
      <c r="G644" s="4" t="s">
        <v>123</v>
      </c>
      <c r="H644" s="3" t="s">
        <v>135</v>
      </c>
      <c r="I644" s="3" t="s">
        <v>63</v>
      </c>
      <c r="J644" s="5" t="s">
        <v>676</v>
      </c>
      <c r="K644" t="s">
        <v>139</v>
      </c>
      <c r="L644" t="str">
        <f>VLOOKUP(K644,Sheet2!A:B,2,FALSE)</f>
        <v>偏差</v>
      </c>
      <c r="N644" s="60" t="s">
        <v>1262</v>
      </c>
      <c r="Q644" t="str">
        <f>VLOOKUP(N644,人员!A:D,4,FALSE)</f>
        <v>C6</v>
      </c>
      <c r="R644" t="e">
        <f>VLOOKUP(O644,人员!A:D,4,FALSE)</f>
        <v>#N/A</v>
      </c>
      <c r="S644" t="e">
        <f>VLOOKUP(P644,人员!A:D,4,FALSE)</f>
        <v>#N/A</v>
      </c>
      <c r="T644" s="84" t="str">
        <f>VLOOKUP(N644,人员!A:D,2,FALSE)</f>
        <v>机一</v>
      </c>
      <c r="U644" s="84" t="e">
        <f>VLOOKUP(O644,人员!A:D,2,FALSE)</f>
        <v>#N/A</v>
      </c>
      <c r="V644" s="84" t="e">
        <f>VLOOKUP(P644,人员!A:D,2,FALSE)</f>
        <v>#N/A</v>
      </c>
    </row>
    <row r="645" spans="1:22" ht="46.8">
      <c r="A645" s="147">
        <v>645</v>
      </c>
      <c r="B645" s="153">
        <v>43482</v>
      </c>
      <c r="C645" s="3" t="s">
        <v>58</v>
      </c>
      <c r="D645" s="3" t="s">
        <v>58</v>
      </c>
      <c r="E645" s="4" t="s">
        <v>246</v>
      </c>
      <c r="F645" s="61" t="s">
        <v>1293</v>
      </c>
      <c r="G645" s="4" t="s">
        <v>248</v>
      </c>
      <c r="H645" s="3" t="s">
        <v>124</v>
      </c>
      <c r="I645" s="3" t="s">
        <v>63</v>
      </c>
      <c r="J645" s="5" t="s">
        <v>676</v>
      </c>
      <c r="K645" t="s">
        <v>139</v>
      </c>
      <c r="L645" t="str">
        <f>VLOOKUP(K645,Sheet2!A:B,2,FALSE)</f>
        <v>偏差</v>
      </c>
      <c r="N645" s="60" t="s">
        <v>1243</v>
      </c>
      <c r="Q645" t="str">
        <f>VLOOKUP(N645,人员!A:D,4,FALSE)</f>
        <v>C5</v>
      </c>
      <c r="R645" t="e">
        <f>VLOOKUP(O645,人员!A:D,4,FALSE)</f>
        <v>#N/A</v>
      </c>
      <c r="S645" t="e">
        <f>VLOOKUP(P645,人员!A:D,4,FALSE)</f>
        <v>#N/A</v>
      </c>
      <c r="T645" s="84" t="str">
        <f>VLOOKUP(N645,人员!A:D,2,FALSE)</f>
        <v>机械师</v>
      </c>
      <c r="U645" s="84" t="e">
        <f>VLOOKUP(O645,人员!A:D,2,FALSE)</f>
        <v>#N/A</v>
      </c>
      <c r="V645" s="84" t="e">
        <f>VLOOKUP(P645,人员!A:D,2,FALSE)</f>
        <v>#N/A</v>
      </c>
    </row>
    <row r="646" spans="1:22" ht="78">
      <c r="A646" s="147">
        <v>646</v>
      </c>
      <c r="B646" s="153">
        <v>43482</v>
      </c>
      <c r="C646" s="3" t="s">
        <v>58</v>
      </c>
      <c r="D646" s="3" t="s">
        <v>260</v>
      </c>
      <c r="E646" s="4" t="s">
        <v>261</v>
      </c>
      <c r="F646" s="61" t="s">
        <v>1294</v>
      </c>
      <c r="G646" s="4" t="s">
        <v>196</v>
      </c>
      <c r="H646" s="3" t="s">
        <v>189</v>
      </c>
      <c r="I646" s="3" t="s">
        <v>223</v>
      </c>
      <c r="J646" s="5" t="s">
        <v>676</v>
      </c>
      <c r="K646" t="s">
        <v>677</v>
      </c>
      <c r="L646" t="str">
        <f>VLOOKUP(K646,Sheet2!A:B,2,FALSE)</f>
        <v>偏差</v>
      </c>
      <c r="N646" s="60" t="s">
        <v>1260</v>
      </c>
      <c r="Q646" t="str">
        <f>VLOOKUP(N646,人员!A:D,4,FALSE)</f>
        <v>C3</v>
      </c>
      <c r="R646" t="e">
        <f>VLOOKUP(O646,人员!A:D,4,FALSE)</f>
        <v>#N/A</v>
      </c>
      <c r="S646" t="e">
        <f>VLOOKUP(P646,人员!A:D,4,FALSE)</f>
        <v>#N/A</v>
      </c>
      <c r="T646" s="84" t="str">
        <f>VLOOKUP(N646,人员!A:D,2,FALSE)</f>
        <v>机三</v>
      </c>
      <c r="U646" s="84" t="e">
        <f>VLOOKUP(O646,人员!A:D,2,FALSE)</f>
        <v>#N/A</v>
      </c>
      <c r="V646" s="84" t="e">
        <f>VLOOKUP(P646,人员!A:D,2,FALSE)</f>
        <v>#N/A</v>
      </c>
    </row>
    <row r="647" spans="1:22" ht="46.8">
      <c r="A647" s="147">
        <v>647</v>
      </c>
      <c r="B647" s="153">
        <v>43482</v>
      </c>
      <c r="C647" s="3" t="s">
        <v>58</v>
      </c>
      <c r="D647" s="3" t="s">
        <v>58</v>
      </c>
      <c r="E647" s="4" t="s">
        <v>266</v>
      </c>
      <c r="F647" s="61" t="s">
        <v>1295</v>
      </c>
      <c r="G647" s="4" t="s">
        <v>196</v>
      </c>
      <c r="H647" s="3" t="s">
        <v>141</v>
      </c>
      <c r="I647" s="3" t="s">
        <v>63</v>
      </c>
      <c r="J647" s="5" t="s">
        <v>676</v>
      </c>
      <c r="K647" t="s">
        <v>139</v>
      </c>
      <c r="L647" t="str">
        <f>VLOOKUP(K647,Sheet2!A:B,2,FALSE)</f>
        <v>偏差</v>
      </c>
      <c r="N647" s="60" t="s">
        <v>1205</v>
      </c>
      <c r="Q647" t="str">
        <f>VLOOKUP(N647,人员!A:D,4,FALSE)</f>
        <v>C4</v>
      </c>
      <c r="R647" t="e">
        <f>VLOOKUP(O647,人员!A:D,4,FALSE)</f>
        <v>#N/A</v>
      </c>
      <c r="S647" t="e">
        <f>VLOOKUP(P647,人员!A:D,4,FALSE)</f>
        <v>#N/A</v>
      </c>
      <c r="T647" s="84" t="str">
        <f>VLOOKUP(N647,人员!A:D,2,FALSE)</f>
        <v>机三</v>
      </c>
      <c r="U647" s="84" t="e">
        <f>VLOOKUP(O647,人员!A:D,2,FALSE)</f>
        <v>#N/A</v>
      </c>
      <c r="V647" s="84" t="e">
        <f>VLOOKUP(P647,人员!A:D,2,FALSE)</f>
        <v>#N/A</v>
      </c>
    </row>
    <row r="648" spans="1:22" ht="46.8">
      <c r="A648" s="147">
        <v>648</v>
      </c>
      <c r="B648" s="153">
        <v>43482</v>
      </c>
      <c r="C648" s="3" t="s">
        <v>58</v>
      </c>
      <c r="D648" s="3" t="s">
        <v>58</v>
      </c>
      <c r="E648" s="4" t="s">
        <v>239</v>
      </c>
      <c r="F648" s="61" t="s">
        <v>1296</v>
      </c>
      <c r="G648" s="4" t="s">
        <v>241</v>
      </c>
      <c r="H648" s="3" t="s">
        <v>129</v>
      </c>
      <c r="I648" s="3" t="s">
        <v>63</v>
      </c>
      <c r="J648" s="5" t="s">
        <v>524</v>
      </c>
      <c r="L648" t="e">
        <f>VLOOKUP(K648,Sheet2!A:B,2,FALSE)</f>
        <v>#N/A</v>
      </c>
      <c r="N648" s="60" t="s">
        <v>1257</v>
      </c>
      <c r="Q648" t="str">
        <f>VLOOKUP(N648,人员!A:D,4,FALSE)</f>
        <v>C1</v>
      </c>
      <c r="R648" t="e">
        <f>VLOOKUP(O648,人员!A:D,4,FALSE)</f>
        <v>#N/A</v>
      </c>
      <c r="S648" t="e">
        <f>VLOOKUP(P648,人员!A:D,4,FALSE)</f>
        <v>#N/A</v>
      </c>
      <c r="T648" s="84" t="str">
        <f>VLOOKUP(N648,人员!A:D,2,FALSE)</f>
        <v>机一</v>
      </c>
      <c r="U648" s="84" t="e">
        <f>VLOOKUP(O648,人员!A:D,2,FALSE)</f>
        <v>#N/A</v>
      </c>
      <c r="V648" s="84" t="e">
        <f>VLOOKUP(P648,人员!A:D,2,FALSE)</f>
        <v>#N/A</v>
      </c>
    </row>
    <row r="649" spans="1:22" ht="62.4">
      <c r="A649" s="147">
        <v>649</v>
      </c>
      <c r="B649" s="153">
        <v>43482</v>
      </c>
      <c r="C649" s="3" t="s">
        <v>58</v>
      </c>
      <c r="D649" s="3" t="s">
        <v>58</v>
      </c>
      <c r="E649" s="4" t="s">
        <v>257</v>
      </c>
      <c r="F649" s="61" t="s">
        <v>1297</v>
      </c>
      <c r="G649" s="4" t="s">
        <v>123</v>
      </c>
      <c r="H649" s="3" t="s">
        <v>259</v>
      </c>
      <c r="I649" s="3" t="s">
        <v>63</v>
      </c>
      <c r="J649" s="5" t="s">
        <v>706</v>
      </c>
      <c r="K649" t="s">
        <v>708</v>
      </c>
      <c r="L649" t="str">
        <f>VLOOKUP(K649,Sheet2!A:B,2,FALSE)</f>
        <v>偏差</v>
      </c>
      <c r="N649" s="60" t="s">
        <v>1567</v>
      </c>
      <c r="Q649" t="str">
        <f>VLOOKUP(N649,人员!A:D,4,FALSE)</f>
        <v>C1</v>
      </c>
      <c r="R649" t="e">
        <f>VLOOKUP(O649,人员!A:D,4,FALSE)</f>
        <v>#N/A</v>
      </c>
      <c r="S649" t="e">
        <f>VLOOKUP(P649,人员!A:D,4,FALSE)</f>
        <v>#N/A</v>
      </c>
      <c r="T649" s="84" t="str">
        <f>VLOOKUP(N649,人员!A:D,2,FALSE)</f>
        <v>机三</v>
      </c>
      <c r="U649" s="84" t="e">
        <f>VLOOKUP(O649,人员!A:D,2,FALSE)</f>
        <v>#N/A</v>
      </c>
      <c r="V649" s="84" t="e">
        <f>VLOOKUP(P649,人员!A:D,2,FALSE)</f>
        <v>#N/A</v>
      </c>
    </row>
    <row r="650" spans="1:22" ht="31.8">
      <c r="A650" s="147">
        <v>650</v>
      </c>
      <c r="B650" s="153">
        <v>43482</v>
      </c>
      <c r="C650" s="3" t="s">
        <v>45</v>
      </c>
      <c r="D650" s="3" t="s">
        <v>45</v>
      </c>
      <c r="E650" s="4" t="s">
        <v>268</v>
      </c>
      <c r="F650" s="61" t="s">
        <v>1181</v>
      </c>
      <c r="G650" s="4" t="s">
        <v>270</v>
      </c>
      <c r="H650" s="3" t="s">
        <v>271</v>
      </c>
      <c r="I650" s="3" t="s">
        <v>50</v>
      </c>
      <c r="J650" s="5" t="s">
        <v>522</v>
      </c>
      <c r="K650" t="s">
        <v>688</v>
      </c>
      <c r="L650" t="str">
        <f>VLOOKUP(K650,Sheet2!A:B,2,FALSE)</f>
        <v>规范</v>
      </c>
      <c r="N650" s="60" t="s">
        <v>1182</v>
      </c>
      <c r="Q650" t="str">
        <f>VLOOKUP(N650,人员!A:D,4,FALSE)</f>
        <v>B5</v>
      </c>
      <c r="R650" t="e">
        <f>VLOOKUP(O650,人员!A:D,4,FALSE)</f>
        <v>#N/A</v>
      </c>
      <c r="S650" t="e">
        <f>VLOOKUP(P650,人员!A:D,4,FALSE)</f>
        <v>#N/A</v>
      </c>
      <c r="T650" s="84" t="str">
        <f>VLOOKUP(N650,人员!A:D,2,FALSE)</f>
        <v>机一</v>
      </c>
      <c r="U650" s="84" t="e">
        <f>VLOOKUP(O650,人员!A:D,2,FALSE)</f>
        <v>#N/A</v>
      </c>
      <c r="V650" s="84" t="e">
        <f>VLOOKUP(P650,人员!A:D,2,FALSE)</f>
        <v>#N/A</v>
      </c>
    </row>
    <row r="651" spans="1:22" ht="46.8">
      <c r="A651" s="147">
        <v>651</v>
      </c>
      <c r="B651" s="153">
        <v>43484</v>
      </c>
      <c r="C651" s="3" t="s">
        <v>45</v>
      </c>
      <c r="D651" s="3" t="s">
        <v>45</v>
      </c>
      <c r="E651" s="4" t="s">
        <v>211</v>
      </c>
      <c r="F651" s="61" t="s">
        <v>1170</v>
      </c>
      <c r="G651" s="4" t="s">
        <v>213</v>
      </c>
      <c r="H651" s="3" t="s">
        <v>214</v>
      </c>
      <c r="I651" s="3" t="s">
        <v>50</v>
      </c>
      <c r="J651" s="5" t="s">
        <v>679</v>
      </c>
      <c r="K651" t="s">
        <v>680</v>
      </c>
      <c r="L651" t="str">
        <f>VLOOKUP(K651,Sheet2!A:B,2,FALSE)</f>
        <v>偏差</v>
      </c>
      <c r="N651" s="60" t="s">
        <v>1167</v>
      </c>
      <c r="Q651" t="str">
        <f>VLOOKUP(N651,人员!A:D,4,FALSE)</f>
        <v>B2</v>
      </c>
      <c r="R651" t="e">
        <f>VLOOKUP(O651,人员!A:D,4,FALSE)</f>
        <v>#N/A</v>
      </c>
      <c r="S651" t="e">
        <f>VLOOKUP(P651,人员!A:D,4,FALSE)</f>
        <v>#N/A</v>
      </c>
      <c r="T651" s="84" t="str">
        <f>VLOOKUP(N651,人员!A:D,2,FALSE)</f>
        <v>机二</v>
      </c>
      <c r="U651" s="84" t="e">
        <f>VLOOKUP(O651,人员!A:D,2,FALSE)</f>
        <v>#N/A</v>
      </c>
      <c r="V651" s="84" t="e">
        <f>VLOOKUP(P651,人员!A:D,2,FALSE)</f>
        <v>#N/A</v>
      </c>
    </row>
    <row r="652" spans="1:22" ht="46.8">
      <c r="A652" s="147">
        <v>652</v>
      </c>
      <c r="B652" s="153">
        <v>43484</v>
      </c>
      <c r="C652" s="3" t="s">
        <v>45</v>
      </c>
      <c r="D652" s="3" t="s">
        <v>45</v>
      </c>
      <c r="E652" s="4" t="s">
        <v>215</v>
      </c>
      <c r="F652" s="61" t="s">
        <v>1171</v>
      </c>
      <c r="G652" s="4" t="s">
        <v>217</v>
      </c>
      <c r="H652" s="3" t="s">
        <v>218</v>
      </c>
      <c r="I652" s="3" t="s">
        <v>50</v>
      </c>
      <c r="J652" s="5" t="s">
        <v>471</v>
      </c>
      <c r="K652" t="s">
        <v>681</v>
      </c>
      <c r="L652" t="str">
        <f>VLOOKUP(K652,Sheet2!A:B,2,FALSE)</f>
        <v>偏差</v>
      </c>
      <c r="N652" s="60" t="s">
        <v>1127</v>
      </c>
      <c r="Q652" t="str">
        <f>VLOOKUP(N652,人员!A:D,4,FALSE)</f>
        <v>B6</v>
      </c>
      <c r="R652" t="e">
        <f>VLOOKUP(O652,人员!A:D,4,FALSE)</f>
        <v>#N/A</v>
      </c>
      <c r="S652" t="e">
        <f>VLOOKUP(P652,人员!A:D,4,FALSE)</f>
        <v>#N/A</v>
      </c>
      <c r="T652" s="84" t="str">
        <f>VLOOKUP(N652,人员!A:D,2,FALSE)</f>
        <v>机二</v>
      </c>
      <c r="U652" s="84" t="e">
        <f>VLOOKUP(O652,人员!A:D,2,FALSE)</f>
        <v>#N/A</v>
      </c>
      <c r="V652" s="84" t="e">
        <f>VLOOKUP(P652,人员!A:D,2,FALSE)</f>
        <v>#N/A</v>
      </c>
    </row>
    <row r="653" spans="1:22" ht="46.8">
      <c r="A653" s="147">
        <v>653</v>
      </c>
      <c r="B653" s="153">
        <v>43484</v>
      </c>
      <c r="C653" s="3" t="s">
        <v>45</v>
      </c>
      <c r="D653" s="3" t="s">
        <v>45</v>
      </c>
      <c r="E653" s="4" t="s">
        <v>57</v>
      </c>
      <c r="F653" s="61" t="s">
        <v>1172</v>
      </c>
      <c r="G653" s="4"/>
      <c r="H653" s="3" t="s">
        <v>71</v>
      </c>
      <c r="I653" s="3" t="s">
        <v>223</v>
      </c>
      <c r="J653" s="5" t="s">
        <v>471</v>
      </c>
      <c r="K653" t="s">
        <v>687</v>
      </c>
      <c r="L653" t="str">
        <f>VLOOKUP(K653,Sheet2!A:B,2,FALSE)</f>
        <v>偏差</v>
      </c>
      <c r="N653" s="60" t="s">
        <v>1173</v>
      </c>
      <c r="Q653" t="str">
        <f>VLOOKUP(N653,人员!A:D,4,FALSE)</f>
        <v>B1</v>
      </c>
      <c r="R653" t="e">
        <f>VLOOKUP(O653,人员!A:D,4,FALSE)</f>
        <v>#N/A</v>
      </c>
      <c r="S653" t="e">
        <f>VLOOKUP(P653,人员!A:D,4,FALSE)</f>
        <v>#N/A</v>
      </c>
      <c r="T653" s="84" t="str">
        <f>VLOOKUP(N653,人员!A:D,2,FALSE)</f>
        <v>机一</v>
      </c>
      <c r="U653" s="84" t="e">
        <f>VLOOKUP(O653,人员!A:D,2,FALSE)</f>
        <v>#N/A</v>
      </c>
      <c r="V653" s="84" t="e">
        <f>VLOOKUP(P653,人员!A:D,2,FALSE)</f>
        <v>#N/A</v>
      </c>
    </row>
    <row r="654" spans="1:22" ht="47.4">
      <c r="A654" s="147">
        <v>654</v>
      </c>
      <c r="B654" s="153">
        <v>43484</v>
      </c>
      <c r="C654" s="3" t="s">
        <v>45</v>
      </c>
      <c r="D654" s="3" t="s">
        <v>45</v>
      </c>
      <c r="E654" s="4" t="s">
        <v>224</v>
      </c>
      <c r="F654" s="61" t="s">
        <v>1174</v>
      </c>
      <c r="G654" s="4" t="s">
        <v>226</v>
      </c>
      <c r="H654" s="3" t="s">
        <v>227</v>
      </c>
      <c r="I654" s="3" t="s">
        <v>50</v>
      </c>
      <c r="J654" s="5" t="s">
        <v>471</v>
      </c>
      <c r="K654" t="s">
        <v>449</v>
      </c>
      <c r="L654" t="str">
        <f>VLOOKUP(K654,Sheet2!A:B,2,FALSE)</f>
        <v>偏差</v>
      </c>
      <c r="N654" s="60" t="s">
        <v>1133</v>
      </c>
      <c r="Q654" t="str">
        <f>VLOOKUP(N654,人员!A:D,4,FALSE)</f>
        <v>B3</v>
      </c>
      <c r="R654" t="e">
        <f>VLOOKUP(O654,人员!A:D,4,FALSE)</f>
        <v>#N/A</v>
      </c>
      <c r="S654" t="e">
        <f>VLOOKUP(P654,人员!A:D,4,FALSE)</f>
        <v>#N/A</v>
      </c>
      <c r="T654" s="84" t="str">
        <f>VLOOKUP(N654,人员!A:D,2,FALSE)</f>
        <v>机一</v>
      </c>
      <c r="U654" s="84" t="e">
        <f>VLOOKUP(O654,人员!A:D,2,FALSE)</f>
        <v>#N/A</v>
      </c>
      <c r="V654" s="84" t="e">
        <f>VLOOKUP(P654,人员!A:D,2,FALSE)</f>
        <v>#N/A</v>
      </c>
    </row>
    <row r="655" spans="1:22" ht="63">
      <c r="A655" s="147">
        <v>655</v>
      </c>
      <c r="B655" s="153">
        <v>43484</v>
      </c>
      <c r="C655" s="3" t="s">
        <v>45</v>
      </c>
      <c r="D655" s="3" t="s">
        <v>45</v>
      </c>
      <c r="E655" s="4" t="s">
        <v>228</v>
      </c>
      <c r="F655" s="61" t="s">
        <v>1175</v>
      </c>
      <c r="G655" s="4" t="s">
        <v>230</v>
      </c>
      <c r="H655" s="3" t="s">
        <v>227</v>
      </c>
      <c r="I655" s="3" t="s">
        <v>50</v>
      </c>
      <c r="J655" s="5" t="s">
        <v>513</v>
      </c>
      <c r="K655" t="s">
        <v>681</v>
      </c>
      <c r="L655" t="str">
        <f>VLOOKUP(K655,Sheet2!A:B,2,FALSE)</f>
        <v>偏差</v>
      </c>
      <c r="N655" s="60" t="s">
        <v>1149</v>
      </c>
      <c r="Q655" t="str">
        <f>VLOOKUP(N655,人员!A:D,4,FALSE)</f>
        <v>B3</v>
      </c>
      <c r="R655" t="e">
        <f>VLOOKUP(O655,人员!A:D,4,FALSE)</f>
        <v>#N/A</v>
      </c>
      <c r="S655" t="e">
        <f>VLOOKUP(P655,人员!A:D,4,FALSE)</f>
        <v>#N/A</v>
      </c>
      <c r="T655" s="84" t="str">
        <f>VLOOKUP(N655,人员!A:D,2,FALSE)</f>
        <v>机二</v>
      </c>
      <c r="U655" s="84" t="e">
        <f>VLOOKUP(O655,人员!A:D,2,FALSE)</f>
        <v>#N/A</v>
      </c>
      <c r="V655" s="84" t="e">
        <f>VLOOKUP(P655,人员!A:D,2,FALSE)</f>
        <v>#N/A</v>
      </c>
    </row>
    <row r="656" spans="1:22" ht="62.4">
      <c r="A656" s="147">
        <v>656</v>
      </c>
      <c r="B656" s="153">
        <v>43484</v>
      </c>
      <c r="C656" s="3" t="s">
        <v>45</v>
      </c>
      <c r="D656" s="3" t="s">
        <v>45</v>
      </c>
      <c r="E656" s="4" t="s">
        <v>219</v>
      </c>
      <c r="F656" s="61" t="s">
        <v>1176</v>
      </c>
      <c r="G656" s="4"/>
      <c r="H656" s="3" t="s">
        <v>71</v>
      </c>
      <c r="I656" s="3" t="s">
        <v>50</v>
      </c>
      <c r="J656" s="5" t="s">
        <v>524</v>
      </c>
      <c r="L656" t="e">
        <f>VLOOKUP(K656,Sheet2!A:B,2,FALSE)</f>
        <v>#N/A</v>
      </c>
      <c r="N656" s="60" t="s">
        <v>1177</v>
      </c>
      <c r="Q656" t="str">
        <f>VLOOKUP(N656,人员!A:D,4,FALSE)</f>
        <v>B2</v>
      </c>
      <c r="R656" t="e">
        <f>VLOOKUP(O656,人员!A:D,4,FALSE)</f>
        <v>#N/A</v>
      </c>
      <c r="S656" t="e">
        <f>VLOOKUP(P656,人员!A:D,4,FALSE)</f>
        <v>#N/A</v>
      </c>
      <c r="T656" s="84" t="str">
        <f>VLOOKUP(N656,人员!A:D,2,FALSE)</f>
        <v>机一</v>
      </c>
      <c r="U656" s="84" t="e">
        <f>VLOOKUP(O656,人员!A:D,2,FALSE)</f>
        <v>#N/A</v>
      </c>
      <c r="V656" s="84" t="e">
        <f>VLOOKUP(P656,人员!A:D,2,FALSE)</f>
        <v>#N/A</v>
      </c>
    </row>
    <row r="657" spans="1:22" ht="62.4">
      <c r="A657" s="147">
        <v>657</v>
      </c>
      <c r="B657" s="153">
        <v>43484</v>
      </c>
      <c r="C657" s="3" t="s">
        <v>45</v>
      </c>
      <c r="D657" s="3" t="s">
        <v>45</v>
      </c>
      <c r="E657" s="4" t="s">
        <v>219</v>
      </c>
      <c r="F657" s="61" t="s">
        <v>1178</v>
      </c>
      <c r="G657" s="4"/>
      <c r="H657" s="3" t="s">
        <v>71</v>
      </c>
      <c r="I657" s="3" t="s">
        <v>50</v>
      </c>
      <c r="J657" s="5" t="s">
        <v>522</v>
      </c>
      <c r="K657" t="s">
        <v>523</v>
      </c>
      <c r="L657" t="str">
        <f>VLOOKUP(K657,Sheet2!A:B,2,FALSE)</f>
        <v>规范</v>
      </c>
      <c r="N657" s="60" t="s">
        <v>1173</v>
      </c>
      <c r="Q657" t="str">
        <f>VLOOKUP(N657,人员!A:D,4,FALSE)</f>
        <v>B1</v>
      </c>
      <c r="R657" t="e">
        <f>VLOOKUP(O657,人员!A:D,4,FALSE)</f>
        <v>#N/A</v>
      </c>
      <c r="S657" t="e">
        <f>VLOOKUP(P657,人员!A:D,4,FALSE)</f>
        <v>#N/A</v>
      </c>
      <c r="T657" s="84" t="str">
        <f>VLOOKUP(N657,人员!A:D,2,FALSE)</f>
        <v>机一</v>
      </c>
      <c r="U657" s="84" t="e">
        <f>VLOOKUP(O657,人员!A:D,2,FALSE)</f>
        <v>#N/A</v>
      </c>
      <c r="V657" s="84" t="e">
        <f>VLOOKUP(P657,人员!A:D,2,FALSE)</f>
        <v>#N/A</v>
      </c>
    </row>
    <row r="658" spans="1:22" ht="46.8">
      <c r="A658" s="147">
        <v>658</v>
      </c>
      <c r="B658" s="153">
        <v>43485</v>
      </c>
      <c r="C658" s="3" t="s">
        <v>58</v>
      </c>
      <c r="D658" s="3" t="s">
        <v>58</v>
      </c>
      <c r="E658" s="4" t="s">
        <v>204</v>
      </c>
      <c r="F658" s="61" t="s">
        <v>1264</v>
      </c>
      <c r="G658" s="4" t="s">
        <v>123</v>
      </c>
      <c r="H658" s="3" t="s">
        <v>141</v>
      </c>
      <c r="I658" s="3" t="s">
        <v>63</v>
      </c>
      <c r="J658" s="5" t="s">
        <v>520</v>
      </c>
      <c r="K658" t="s">
        <v>704</v>
      </c>
      <c r="L658" t="str">
        <f>VLOOKUP(K658,Sheet2!A:B,2,FALSE)</f>
        <v>规范</v>
      </c>
      <c r="N658" s="60" t="s">
        <v>1243</v>
      </c>
      <c r="Q658" t="str">
        <f>VLOOKUP(N658,人员!A:D,4,FALSE)</f>
        <v>C5</v>
      </c>
      <c r="R658" t="e">
        <f>VLOOKUP(O658,人员!A:D,4,FALSE)</f>
        <v>#N/A</v>
      </c>
      <c r="S658" t="e">
        <f>VLOOKUP(P658,人员!A:D,4,FALSE)</f>
        <v>#N/A</v>
      </c>
      <c r="T658" s="84" t="str">
        <f>VLOOKUP(N658,人员!A:D,2,FALSE)</f>
        <v>机械师</v>
      </c>
      <c r="U658" s="84" t="e">
        <f>VLOOKUP(O658,人员!A:D,2,FALSE)</f>
        <v>#N/A</v>
      </c>
      <c r="V658" s="84" t="e">
        <f>VLOOKUP(P658,人员!A:D,2,FALSE)</f>
        <v>#N/A</v>
      </c>
    </row>
    <row r="659" spans="1:22" ht="46.8">
      <c r="A659" s="147">
        <v>659</v>
      </c>
      <c r="B659" s="153">
        <v>43485</v>
      </c>
      <c r="C659" s="3" t="s">
        <v>58</v>
      </c>
      <c r="D659" s="3" t="s">
        <v>58</v>
      </c>
      <c r="E659" s="4" t="s">
        <v>200</v>
      </c>
      <c r="F659" s="61" t="s">
        <v>1265</v>
      </c>
      <c r="G659" s="4" t="s">
        <v>123</v>
      </c>
      <c r="H659" s="3" t="s">
        <v>185</v>
      </c>
      <c r="I659" s="3" t="s">
        <v>63</v>
      </c>
      <c r="J659" s="5" t="s">
        <v>518</v>
      </c>
      <c r="K659" t="s">
        <v>519</v>
      </c>
      <c r="L659" t="str">
        <f>VLOOKUP(K659,Sheet2!A:B,2,FALSE)</f>
        <v>规范</v>
      </c>
      <c r="N659" s="60" t="s">
        <v>1234</v>
      </c>
      <c r="Q659" t="str">
        <f>VLOOKUP(N659,人员!A:D,4,FALSE)</f>
        <v>C3</v>
      </c>
      <c r="R659" t="e">
        <f>VLOOKUP(O659,人员!A:D,4,FALSE)</f>
        <v>#N/A</v>
      </c>
      <c r="S659" t="e">
        <f>VLOOKUP(P659,人员!A:D,4,FALSE)</f>
        <v>#N/A</v>
      </c>
      <c r="T659" s="84" t="str">
        <f>VLOOKUP(N659,人员!A:D,2,FALSE)</f>
        <v>机二</v>
      </c>
      <c r="U659" s="84" t="e">
        <f>VLOOKUP(O659,人员!A:D,2,FALSE)</f>
        <v>#N/A</v>
      </c>
      <c r="V659" s="84" t="e">
        <f>VLOOKUP(P659,人员!A:D,2,FALSE)</f>
        <v>#N/A</v>
      </c>
    </row>
    <row r="660" spans="1:22" ht="46.8">
      <c r="A660" s="147">
        <v>660</v>
      </c>
      <c r="B660" s="153">
        <v>43485</v>
      </c>
      <c r="C660" s="3" t="s">
        <v>58</v>
      </c>
      <c r="D660" s="3" t="s">
        <v>58</v>
      </c>
      <c r="E660" s="4" t="s">
        <v>183</v>
      </c>
      <c r="F660" s="61" t="s">
        <v>1266</v>
      </c>
      <c r="G660" s="4" t="s">
        <v>123</v>
      </c>
      <c r="H660" s="3" t="s">
        <v>185</v>
      </c>
      <c r="I660" s="3" t="s">
        <v>63</v>
      </c>
      <c r="J660" s="5" t="s">
        <v>463</v>
      </c>
      <c r="K660" t="s">
        <v>703</v>
      </c>
      <c r="L660" t="str">
        <f>VLOOKUP(K660,Sheet2!A:B,2,FALSE)</f>
        <v>偏差</v>
      </c>
      <c r="N660" s="60" t="s">
        <v>1267</v>
      </c>
      <c r="Q660" t="str">
        <f>VLOOKUP(N660,人员!A:D,4,FALSE)</f>
        <v>C2</v>
      </c>
      <c r="R660" t="e">
        <f>VLOOKUP(O660,人员!A:D,4,FALSE)</f>
        <v>#N/A</v>
      </c>
      <c r="S660" t="e">
        <f>VLOOKUP(P660,人员!A:D,4,FALSE)</f>
        <v>#N/A</v>
      </c>
      <c r="T660" s="84" t="str">
        <f>VLOOKUP(N660,人员!A:D,2,FALSE)</f>
        <v>机一</v>
      </c>
      <c r="U660" s="84" t="e">
        <f>VLOOKUP(O660,人员!A:D,2,FALSE)</f>
        <v>#N/A</v>
      </c>
      <c r="V660" s="84" t="e">
        <f>VLOOKUP(P660,人员!A:D,2,FALSE)</f>
        <v>#N/A</v>
      </c>
    </row>
    <row r="661" spans="1:22" ht="46.8">
      <c r="A661" s="147">
        <v>661</v>
      </c>
      <c r="B661" s="153">
        <v>43485</v>
      </c>
      <c r="C661" s="3" t="s">
        <v>58</v>
      </c>
      <c r="D661" s="3" t="s">
        <v>58</v>
      </c>
      <c r="E661" s="4" t="s">
        <v>190</v>
      </c>
      <c r="F661" s="61" t="s">
        <v>1268</v>
      </c>
      <c r="G661" s="4" t="s">
        <v>192</v>
      </c>
      <c r="H661" s="3" t="s">
        <v>193</v>
      </c>
      <c r="I661" s="3" t="s">
        <v>63</v>
      </c>
      <c r="J661" s="5" t="s">
        <v>471</v>
      </c>
      <c r="K661" t="s">
        <v>449</v>
      </c>
      <c r="L661" t="str">
        <f>VLOOKUP(K661,Sheet2!A:B,2,FALSE)</f>
        <v>偏差</v>
      </c>
      <c r="N661" s="60" t="s">
        <v>1269</v>
      </c>
      <c r="Q661" t="str">
        <f>VLOOKUP(N661,人员!A:D,4,FALSE)</f>
        <v>C2</v>
      </c>
      <c r="R661" t="e">
        <f>VLOOKUP(O661,人员!A:D,4,FALSE)</f>
        <v>#N/A</v>
      </c>
      <c r="S661" t="e">
        <f>VLOOKUP(P661,人员!A:D,4,FALSE)</f>
        <v>#N/A</v>
      </c>
      <c r="T661" s="84" t="str">
        <f>VLOOKUP(N661,人员!A:D,2,FALSE)</f>
        <v>机三</v>
      </c>
      <c r="U661" s="84" t="e">
        <f>VLOOKUP(O661,人员!A:D,2,FALSE)</f>
        <v>#N/A</v>
      </c>
      <c r="V661" s="84" t="e">
        <f>VLOOKUP(P661,人员!A:D,2,FALSE)</f>
        <v>#N/A</v>
      </c>
    </row>
    <row r="662" spans="1:22" ht="93.6">
      <c r="A662" s="147">
        <v>662</v>
      </c>
      <c r="B662" s="153">
        <v>43485</v>
      </c>
      <c r="C662" s="3" t="s">
        <v>58</v>
      </c>
      <c r="D662" s="3" t="s">
        <v>58</v>
      </c>
      <c r="E662" s="4" t="s">
        <v>186</v>
      </c>
      <c r="F662" s="61" t="s">
        <v>1270</v>
      </c>
      <c r="G662" s="4" t="s">
        <v>188</v>
      </c>
      <c r="H662" s="3" t="s">
        <v>189</v>
      </c>
      <c r="I662" s="3" t="s">
        <v>63</v>
      </c>
      <c r="J662" s="5" t="s">
        <v>505</v>
      </c>
      <c r="K662" t="s">
        <v>687</v>
      </c>
      <c r="L662" t="str">
        <f>VLOOKUP(K662,Sheet2!A:B,2,FALSE)</f>
        <v>偏差</v>
      </c>
      <c r="N662" s="60" t="s">
        <v>189</v>
      </c>
      <c r="Q662" t="str">
        <f>VLOOKUP(N662,人员!A:D,4,FALSE)</f>
        <v>C3</v>
      </c>
      <c r="R662" t="e">
        <f>VLOOKUP(O662,人员!A:D,4,FALSE)</f>
        <v>#N/A</v>
      </c>
      <c r="S662" t="e">
        <f>VLOOKUP(P662,人员!A:D,4,FALSE)</f>
        <v>#N/A</v>
      </c>
      <c r="T662" s="84" t="str">
        <f>VLOOKUP(N662,人员!A:D,2,FALSE)</f>
        <v>机械师</v>
      </c>
      <c r="U662" s="84" t="e">
        <f>VLOOKUP(O662,人员!A:D,2,FALSE)</f>
        <v>#N/A</v>
      </c>
      <c r="V662" s="84" t="e">
        <f>VLOOKUP(P662,人员!A:D,2,FALSE)</f>
        <v>#N/A</v>
      </c>
    </row>
    <row r="663" spans="1:22" ht="46.8">
      <c r="A663" s="147">
        <v>663</v>
      </c>
      <c r="B663" s="153">
        <v>43485</v>
      </c>
      <c r="C663" s="3" t="s">
        <v>58</v>
      </c>
      <c r="D663" s="3" t="s">
        <v>58</v>
      </c>
      <c r="E663" s="4" t="s">
        <v>194</v>
      </c>
      <c r="F663" s="61" t="s">
        <v>1271</v>
      </c>
      <c r="G663" s="4" t="s">
        <v>196</v>
      </c>
      <c r="H663" s="3" t="s">
        <v>124</v>
      </c>
      <c r="I663" s="3" t="s">
        <v>63</v>
      </c>
      <c r="J663" s="5" t="s">
        <v>676</v>
      </c>
      <c r="K663" t="s">
        <v>139</v>
      </c>
      <c r="L663" t="str">
        <f>VLOOKUP(K663,Sheet2!A:B,2,FALSE)</f>
        <v>偏差</v>
      </c>
      <c r="N663" s="60" t="s">
        <v>1262</v>
      </c>
      <c r="Q663" t="str">
        <f>VLOOKUP(N663,人员!A:D,4,FALSE)</f>
        <v>C6</v>
      </c>
      <c r="R663" t="e">
        <f>VLOOKUP(O663,人员!A:D,4,FALSE)</f>
        <v>#N/A</v>
      </c>
      <c r="S663" t="e">
        <f>VLOOKUP(P663,人员!A:D,4,FALSE)</f>
        <v>#N/A</v>
      </c>
      <c r="T663" s="84" t="str">
        <f>VLOOKUP(N663,人员!A:D,2,FALSE)</f>
        <v>机一</v>
      </c>
      <c r="U663" s="84" t="e">
        <f>VLOOKUP(O663,人员!A:D,2,FALSE)</f>
        <v>#N/A</v>
      </c>
      <c r="V663" s="84" t="e">
        <f>VLOOKUP(P663,人员!A:D,2,FALSE)</f>
        <v>#N/A</v>
      </c>
    </row>
    <row r="664" spans="1:22" ht="31.8">
      <c r="A664" s="147">
        <v>664</v>
      </c>
      <c r="B664" s="153">
        <v>43485</v>
      </c>
      <c r="C664" s="3" t="s">
        <v>58</v>
      </c>
      <c r="D664" s="3" t="s">
        <v>58</v>
      </c>
      <c r="E664" s="4" t="s">
        <v>202</v>
      </c>
      <c r="F664" s="61" t="s">
        <v>1272</v>
      </c>
      <c r="G664" s="4" t="s">
        <v>123</v>
      </c>
      <c r="H664" s="3" t="s">
        <v>129</v>
      </c>
      <c r="I664" s="3" t="s">
        <v>63</v>
      </c>
      <c r="J664" s="5" t="s">
        <v>676</v>
      </c>
      <c r="K664" t="s">
        <v>139</v>
      </c>
      <c r="L664" t="str">
        <f>VLOOKUP(K664,Sheet2!A:B,2,FALSE)</f>
        <v>偏差</v>
      </c>
      <c r="N664" s="60" t="s">
        <v>1229</v>
      </c>
      <c r="Q664" t="str">
        <f>VLOOKUP(N664,人员!A:D,4,FALSE)</f>
        <v>C1</v>
      </c>
      <c r="R664" t="e">
        <f>VLOOKUP(O664,人员!A:D,4,FALSE)</f>
        <v>#N/A</v>
      </c>
      <c r="S664" t="e">
        <f>VLOOKUP(P664,人员!A:D,4,FALSE)</f>
        <v>#N/A</v>
      </c>
      <c r="T664" s="84" t="str">
        <f>VLOOKUP(N664,人员!A:D,2,FALSE)</f>
        <v>机一</v>
      </c>
      <c r="U664" s="84" t="e">
        <f>VLOOKUP(O664,人员!A:D,2,FALSE)</f>
        <v>#N/A</v>
      </c>
      <c r="V664" s="84" t="e">
        <f>VLOOKUP(P664,人员!A:D,2,FALSE)</f>
        <v>#N/A</v>
      </c>
    </row>
    <row r="665" spans="1:22" ht="78">
      <c r="A665" s="147">
        <v>665</v>
      </c>
      <c r="B665" s="153">
        <v>43485</v>
      </c>
      <c r="C665" s="3" t="s">
        <v>58</v>
      </c>
      <c r="D665" s="3" t="s">
        <v>58</v>
      </c>
      <c r="E665" s="4" t="s">
        <v>208</v>
      </c>
      <c r="F665" s="61" t="s">
        <v>1273</v>
      </c>
      <c r="G665" s="4" t="s">
        <v>196</v>
      </c>
      <c r="H665" s="3" t="s">
        <v>141</v>
      </c>
      <c r="I665" s="3" t="s">
        <v>63</v>
      </c>
      <c r="J665" s="5" t="s">
        <v>676</v>
      </c>
      <c r="K665" t="s">
        <v>677</v>
      </c>
      <c r="L665" t="str">
        <f>VLOOKUP(K665,Sheet2!A:B,2,FALSE)</f>
        <v>偏差</v>
      </c>
      <c r="N665" s="60" t="s">
        <v>1205</v>
      </c>
      <c r="Q665" t="str">
        <f>VLOOKUP(N665,人员!A:D,4,FALSE)</f>
        <v>C4</v>
      </c>
      <c r="R665" t="e">
        <f>VLOOKUP(O665,人员!A:D,4,FALSE)</f>
        <v>#N/A</v>
      </c>
      <c r="S665" t="e">
        <f>VLOOKUP(P665,人员!A:D,4,FALSE)</f>
        <v>#N/A</v>
      </c>
      <c r="T665" s="84" t="str">
        <f>VLOOKUP(N665,人员!A:D,2,FALSE)</f>
        <v>机三</v>
      </c>
      <c r="U665" s="84" t="e">
        <f>VLOOKUP(O665,人员!A:D,2,FALSE)</f>
        <v>#N/A</v>
      </c>
      <c r="V665" s="84" t="e">
        <f>VLOOKUP(P665,人员!A:D,2,FALSE)</f>
        <v>#N/A</v>
      </c>
    </row>
    <row r="666" spans="1:22" ht="46.8">
      <c r="A666" s="147">
        <v>666</v>
      </c>
      <c r="B666" s="153">
        <v>43485</v>
      </c>
      <c r="C666" s="3" t="s">
        <v>58</v>
      </c>
      <c r="D666" s="3" t="s">
        <v>58</v>
      </c>
      <c r="E666" s="4" t="s">
        <v>197</v>
      </c>
      <c r="F666" s="61" t="s">
        <v>1274</v>
      </c>
      <c r="G666" s="4" t="s">
        <v>199</v>
      </c>
      <c r="H666" s="3" t="s">
        <v>185</v>
      </c>
      <c r="I666" s="3" t="s">
        <v>63</v>
      </c>
      <c r="J666" s="5" t="s">
        <v>513</v>
      </c>
      <c r="K666" t="s">
        <v>681</v>
      </c>
      <c r="L666" t="str">
        <f>VLOOKUP(K666,Sheet2!A:B,2,FALSE)</f>
        <v>偏差</v>
      </c>
      <c r="N666" s="60" t="s">
        <v>1269</v>
      </c>
      <c r="Q666" t="str">
        <f>VLOOKUP(N666,人员!A:D,4,FALSE)</f>
        <v>C2</v>
      </c>
      <c r="R666" t="e">
        <f>VLOOKUP(O666,人员!A:D,4,FALSE)</f>
        <v>#N/A</v>
      </c>
      <c r="S666" t="e">
        <f>VLOOKUP(P666,人员!A:D,4,FALSE)</f>
        <v>#N/A</v>
      </c>
      <c r="T666" s="84" t="str">
        <f>VLOOKUP(N666,人员!A:D,2,FALSE)</f>
        <v>机三</v>
      </c>
      <c r="U666" s="84" t="e">
        <f>VLOOKUP(O666,人员!A:D,2,FALSE)</f>
        <v>#N/A</v>
      </c>
      <c r="V666" s="84" t="e">
        <f>VLOOKUP(P666,人员!A:D,2,FALSE)</f>
        <v>#N/A</v>
      </c>
    </row>
    <row r="667" spans="1:22" ht="47.4">
      <c r="A667" s="147">
        <v>667</v>
      </c>
      <c r="B667" s="153">
        <v>43485</v>
      </c>
      <c r="C667" s="3" t="s">
        <v>58</v>
      </c>
      <c r="D667" s="3" t="s">
        <v>58</v>
      </c>
      <c r="E667" s="4" t="s">
        <v>206</v>
      </c>
      <c r="F667" s="61" t="s">
        <v>1275</v>
      </c>
      <c r="G667" s="4" t="s">
        <v>196</v>
      </c>
      <c r="H667" s="3" t="s">
        <v>141</v>
      </c>
      <c r="I667" s="3" t="s">
        <v>63</v>
      </c>
      <c r="J667" s="5" t="s">
        <v>522</v>
      </c>
      <c r="K667" t="s">
        <v>688</v>
      </c>
      <c r="L667" t="str">
        <f>VLOOKUP(K667,Sheet2!A:B,2,FALSE)</f>
        <v>规范</v>
      </c>
      <c r="N667" s="60" t="s">
        <v>1276</v>
      </c>
      <c r="Q667" t="str">
        <f>VLOOKUP(N667,人员!A:D,4,FALSE)</f>
        <v>C4</v>
      </c>
      <c r="R667" t="e">
        <f>VLOOKUP(O667,人员!A:D,4,FALSE)</f>
        <v>#N/A</v>
      </c>
      <c r="S667" t="e">
        <f>VLOOKUP(P667,人员!A:D,4,FALSE)</f>
        <v>#N/A</v>
      </c>
      <c r="T667" s="84" t="str">
        <f>VLOOKUP(N667,人员!A:D,2,FALSE)</f>
        <v>机三</v>
      </c>
      <c r="U667" s="84" t="e">
        <f>VLOOKUP(O667,人员!A:D,2,FALSE)</f>
        <v>#N/A</v>
      </c>
      <c r="V667" s="84" t="e">
        <f>VLOOKUP(P667,人员!A:D,2,FALSE)</f>
        <v>#N/A</v>
      </c>
    </row>
    <row r="668" spans="1:22" ht="46.8">
      <c r="A668" s="147">
        <v>668</v>
      </c>
      <c r="B668" s="153">
        <v>43488</v>
      </c>
      <c r="C668" s="3" t="s">
        <v>45</v>
      </c>
      <c r="D668" s="3" t="s">
        <v>45</v>
      </c>
      <c r="E668" s="4" t="s">
        <v>180</v>
      </c>
      <c r="F668" s="61" t="s">
        <v>1164</v>
      </c>
      <c r="G668" s="4"/>
      <c r="H668" s="3" t="s">
        <v>55</v>
      </c>
      <c r="I668" s="3" t="s">
        <v>50</v>
      </c>
      <c r="J668" s="5" t="s">
        <v>464</v>
      </c>
      <c r="K668" t="s">
        <v>686</v>
      </c>
      <c r="L668" t="str">
        <f>VLOOKUP(K668,Sheet2!A:B,2,FALSE)</f>
        <v>规范</v>
      </c>
      <c r="N668" s="60" t="s">
        <v>1165</v>
      </c>
      <c r="Q668" t="e">
        <f>VLOOKUP(N668,人员!A:D,4,FALSE)</f>
        <v>#N/A</v>
      </c>
      <c r="R668" t="e">
        <f>VLOOKUP(O668,人员!A:D,4,FALSE)</f>
        <v>#N/A</v>
      </c>
      <c r="S668" t="e">
        <f>VLOOKUP(P668,人员!A:D,4,FALSE)</f>
        <v>#N/A</v>
      </c>
      <c r="T668" s="84" t="e">
        <f>VLOOKUP(N668,人员!A:D,2,FALSE)</f>
        <v>#N/A</v>
      </c>
      <c r="U668" s="84" t="e">
        <f>VLOOKUP(O668,人员!A:D,2,FALSE)</f>
        <v>#N/A</v>
      </c>
      <c r="V668" s="84" t="e">
        <f>VLOOKUP(P668,人员!A:D,2,FALSE)</f>
        <v>#N/A</v>
      </c>
    </row>
    <row r="669" spans="1:22" ht="62.4">
      <c r="A669" s="147">
        <v>669</v>
      </c>
      <c r="B669" s="153">
        <v>43488</v>
      </c>
      <c r="C669" s="3" t="s">
        <v>45</v>
      </c>
      <c r="D669" s="3" t="s">
        <v>45</v>
      </c>
      <c r="E669" s="4" t="s">
        <v>176</v>
      </c>
      <c r="F669" s="61" t="s">
        <v>1166</v>
      </c>
      <c r="G669" s="4"/>
      <c r="H669" s="3" t="s">
        <v>71</v>
      </c>
      <c r="I669" s="3" t="s">
        <v>50</v>
      </c>
      <c r="J669" s="5" t="s">
        <v>505</v>
      </c>
      <c r="K669" t="s">
        <v>506</v>
      </c>
      <c r="L669" t="str">
        <f>VLOOKUP(K669,Sheet2!A:B,2,FALSE)</f>
        <v>规范</v>
      </c>
      <c r="N669" s="60" t="s">
        <v>1167</v>
      </c>
      <c r="Q669" t="str">
        <f>VLOOKUP(N669,人员!A:D,4,FALSE)</f>
        <v>B2</v>
      </c>
      <c r="R669" t="e">
        <f>VLOOKUP(O669,人员!A:D,4,FALSE)</f>
        <v>#N/A</v>
      </c>
      <c r="S669" t="e">
        <f>VLOOKUP(P669,人员!A:D,4,FALSE)</f>
        <v>#N/A</v>
      </c>
      <c r="T669" s="84" t="str">
        <f>VLOOKUP(N669,人员!A:D,2,FALSE)</f>
        <v>机二</v>
      </c>
      <c r="U669" s="84" t="e">
        <f>VLOOKUP(O669,人员!A:D,2,FALSE)</f>
        <v>#N/A</v>
      </c>
      <c r="V669" s="84" t="e">
        <f>VLOOKUP(P669,人员!A:D,2,FALSE)</f>
        <v>#N/A</v>
      </c>
    </row>
    <row r="670" spans="1:22" ht="46.8">
      <c r="A670" s="147">
        <v>670</v>
      </c>
      <c r="B670" s="153">
        <v>43488</v>
      </c>
      <c r="C670" s="3" t="s">
        <v>45</v>
      </c>
      <c r="D670" s="3" t="s">
        <v>45</v>
      </c>
      <c r="E670" s="4" t="s">
        <v>178</v>
      </c>
      <c r="F670" s="61" t="s">
        <v>1168</v>
      </c>
      <c r="G670" s="4"/>
      <c r="H670" s="3" t="s">
        <v>55</v>
      </c>
      <c r="I670" s="3" t="s">
        <v>50</v>
      </c>
      <c r="J670" s="5" t="s">
        <v>676</v>
      </c>
      <c r="K670" t="s">
        <v>677</v>
      </c>
      <c r="L670" t="str">
        <f>VLOOKUP(K670,Sheet2!A:B,2,FALSE)</f>
        <v>偏差</v>
      </c>
      <c r="N670" s="60" t="s">
        <v>1169</v>
      </c>
      <c r="Q670" t="str">
        <f>VLOOKUP(N670,人员!A:D,4,FALSE)</f>
        <v>B5</v>
      </c>
      <c r="R670" t="e">
        <f>VLOOKUP(O670,人员!A:D,4,FALSE)</f>
        <v>#N/A</v>
      </c>
      <c r="S670" t="e">
        <f>VLOOKUP(P670,人员!A:D,4,FALSE)</f>
        <v>#N/A</v>
      </c>
      <c r="T670" s="84" t="str">
        <f>VLOOKUP(N670,人员!A:D,2,FALSE)</f>
        <v>机械师</v>
      </c>
      <c r="U670" s="84" t="e">
        <f>VLOOKUP(O670,人员!A:D,2,FALSE)</f>
        <v>#N/A</v>
      </c>
      <c r="V670" s="84" t="e">
        <f>VLOOKUP(P670,人员!A:D,2,FALSE)</f>
        <v>#N/A</v>
      </c>
    </row>
    <row r="671" spans="1:22" ht="31.8">
      <c r="A671" s="147">
        <v>671</v>
      </c>
      <c r="B671" s="153">
        <v>43489</v>
      </c>
      <c r="C671" s="3" t="s">
        <v>45</v>
      </c>
      <c r="D671" s="3" t="s">
        <v>45</v>
      </c>
      <c r="E671" s="4" t="s">
        <v>169</v>
      </c>
      <c r="F671" s="61" t="s">
        <v>1160</v>
      </c>
      <c r="G671" s="4" t="s">
        <v>171</v>
      </c>
      <c r="H671" s="3" t="s">
        <v>49</v>
      </c>
      <c r="I671" s="3" t="s">
        <v>50</v>
      </c>
      <c r="J671" s="5" t="s">
        <v>471</v>
      </c>
      <c r="K671" t="s">
        <v>449</v>
      </c>
      <c r="L671" t="str">
        <f>VLOOKUP(K671,Sheet2!A:B,2,FALSE)</f>
        <v>偏差</v>
      </c>
      <c r="N671" s="60" t="s">
        <v>1161</v>
      </c>
      <c r="Q671" t="str">
        <f>VLOOKUP(N671,人员!A:D,4,FALSE)</f>
        <v>B6</v>
      </c>
      <c r="R671" t="e">
        <f>VLOOKUP(O671,人员!A:D,4,FALSE)</f>
        <v>#N/A</v>
      </c>
      <c r="S671" t="e">
        <f>VLOOKUP(P671,人员!A:D,4,FALSE)</f>
        <v>#N/A</v>
      </c>
      <c r="T671" s="84" t="str">
        <f>VLOOKUP(N671,人员!A:D,2,FALSE)</f>
        <v>机一</v>
      </c>
      <c r="U671" s="84" t="e">
        <f>VLOOKUP(O671,人员!A:D,2,FALSE)</f>
        <v>#N/A</v>
      </c>
      <c r="V671" s="84" t="e">
        <f>VLOOKUP(P671,人员!A:D,2,FALSE)</f>
        <v>#N/A</v>
      </c>
    </row>
    <row r="672" spans="1:22" ht="46.8">
      <c r="A672" s="147">
        <v>672</v>
      </c>
      <c r="B672" s="153">
        <v>43489</v>
      </c>
      <c r="C672" s="3" t="s">
        <v>45</v>
      </c>
      <c r="D672" s="3" t="s">
        <v>45</v>
      </c>
      <c r="E672" s="4" t="s">
        <v>172</v>
      </c>
      <c r="F672" s="61" t="s">
        <v>1162</v>
      </c>
      <c r="G672" s="4" t="s">
        <v>174</v>
      </c>
      <c r="H672" s="3" t="s">
        <v>49</v>
      </c>
      <c r="I672" s="3" t="s">
        <v>50</v>
      </c>
      <c r="J672" s="5" t="s">
        <v>471</v>
      </c>
      <c r="K672" t="s">
        <v>449</v>
      </c>
      <c r="L672" t="str">
        <f>VLOOKUP(K672,Sheet2!A:B,2,FALSE)</f>
        <v>偏差</v>
      </c>
      <c r="N672" s="60" t="s">
        <v>1163</v>
      </c>
      <c r="O672" s="60" t="s">
        <v>49</v>
      </c>
      <c r="Q672" t="str">
        <f>VLOOKUP(N672,人员!A:D,4,FALSE)</f>
        <v>B4</v>
      </c>
      <c r="R672" t="str">
        <f>VLOOKUP(O672,人员!A:D,4,FALSE)</f>
        <v>B4</v>
      </c>
      <c r="S672" t="e">
        <f>VLOOKUP(P672,人员!A:D,4,FALSE)</f>
        <v>#N/A</v>
      </c>
      <c r="T672" s="84" t="str">
        <f>VLOOKUP(N672,人员!A:D,2,FALSE)</f>
        <v>机一</v>
      </c>
      <c r="U672" s="84" t="str">
        <f>VLOOKUP(O672,人员!A:D,2,FALSE)</f>
        <v>放行</v>
      </c>
      <c r="V672" s="84" t="e">
        <f>VLOOKUP(P672,人员!A:D,2,FALSE)</f>
        <v>#N/A</v>
      </c>
    </row>
    <row r="673" spans="1:22" ht="47.4">
      <c r="A673" s="147">
        <v>673</v>
      </c>
      <c r="B673" s="153">
        <v>43490</v>
      </c>
      <c r="C673" s="3" t="s">
        <v>146</v>
      </c>
      <c r="D673" s="3" t="s">
        <v>146</v>
      </c>
      <c r="E673" s="4" t="s">
        <v>159</v>
      </c>
      <c r="F673" s="61" t="s">
        <v>1423</v>
      </c>
      <c r="G673" s="4" t="s">
        <v>161</v>
      </c>
      <c r="H673" s="3" t="s">
        <v>162</v>
      </c>
      <c r="I673" s="3" t="s">
        <v>151</v>
      </c>
      <c r="J673" s="5" t="s">
        <v>520</v>
      </c>
      <c r="K673" t="s">
        <v>718</v>
      </c>
      <c r="L673" t="str">
        <f>VLOOKUP(K673,Sheet2!A:B,2,FALSE)</f>
        <v>偏差</v>
      </c>
      <c r="N673" s="60" t="s">
        <v>1411</v>
      </c>
      <c r="Q673" t="str">
        <f>VLOOKUP(N673,人员!A:D,4,FALSE)</f>
        <v>D6</v>
      </c>
      <c r="R673" t="e">
        <f>VLOOKUP(O673,人员!A:D,4,FALSE)</f>
        <v>#N/A</v>
      </c>
      <c r="S673" t="e">
        <f>VLOOKUP(P673,人员!A:D,4,FALSE)</f>
        <v>#N/A</v>
      </c>
      <c r="T673" s="84" t="str">
        <f>VLOOKUP(N673,人员!A:D,2,FALSE)</f>
        <v>学员</v>
      </c>
      <c r="U673" s="84" t="e">
        <f>VLOOKUP(O673,人员!A:D,2,FALSE)</f>
        <v>#N/A</v>
      </c>
      <c r="V673" s="84" t="e">
        <f>VLOOKUP(P673,人员!A:D,2,FALSE)</f>
        <v>#N/A</v>
      </c>
    </row>
    <row r="674" spans="1:22" ht="31.8">
      <c r="A674" s="147">
        <v>674</v>
      </c>
      <c r="B674" s="153">
        <v>43490</v>
      </c>
      <c r="C674" s="3" t="s">
        <v>146</v>
      </c>
      <c r="D674" s="3" t="s">
        <v>146</v>
      </c>
      <c r="E674" s="4" t="s">
        <v>152</v>
      </c>
      <c r="F674" s="61" t="s">
        <v>1422</v>
      </c>
      <c r="G674" s="4" t="s">
        <v>154</v>
      </c>
      <c r="H674" s="3" t="s">
        <v>155</v>
      </c>
      <c r="I674" s="3" t="s">
        <v>151</v>
      </c>
      <c r="J674" s="5" t="s">
        <v>671</v>
      </c>
      <c r="K674" t="s">
        <v>717</v>
      </c>
      <c r="L674" t="str">
        <f>VLOOKUP(K674,Sheet2!A:B,2,FALSE)</f>
        <v>规范</v>
      </c>
      <c r="N674" s="60" t="s">
        <v>1340</v>
      </c>
      <c r="Q674" t="str">
        <f>VLOOKUP(N674,人员!A:D,4,FALSE)</f>
        <v>D1</v>
      </c>
      <c r="R674" t="e">
        <f>VLOOKUP(O674,人员!A:D,4,FALSE)</f>
        <v>#N/A</v>
      </c>
      <c r="S674" t="e">
        <f>VLOOKUP(P674,人员!A:D,4,FALSE)</f>
        <v>#N/A</v>
      </c>
      <c r="T674" s="84" t="str">
        <f>VLOOKUP(N674,人员!A:D,2,FALSE)</f>
        <v>机三</v>
      </c>
      <c r="U674" s="84" t="e">
        <f>VLOOKUP(O674,人员!A:D,2,FALSE)</f>
        <v>#N/A</v>
      </c>
      <c r="V674" s="84" t="e">
        <f>VLOOKUP(P674,人员!A:D,2,FALSE)</f>
        <v>#N/A</v>
      </c>
    </row>
    <row r="675" spans="1:22" ht="78">
      <c r="A675" s="147">
        <v>675</v>
      </c>
      <c r="B675" s="153">
        <v>43490</v>
      </c>
      <c r="C675" s="3" t="s">
        <v>58</v>
      </c>
      <c r="D675" s="3" t="s">
        <v>58</v>
      </c>
      <c r="E675" s="4" t="s">
        <v>139</v>
      </c>
      <c r="F675" s="61" t="s">
        <v>1249</v>
      </c>
      <c r="G675" s="4" t="s">
        <v>123</v>
      </c>
      <c r="H675" s="3" t="s">
        <v>141</v>
      </c>
      <c r="I675" s="3" t="s">
        <v>63</v>
      </c>
      <c r="J675" s="5" t="s">
        <v>459</v>
      </c>
      <c r="K675" t="s">
        <v>673</v>
      </c>
      <c r="L675" t="str">
        <f>VLOOKUP(K675,Sheet2!A:B,2,FALSE)</f>
        <v>偏差</v>
      </c>
      <c r="N675" s="60" t="s">
        <v>1240</v>
      </c>
      <c r="Q675" t="str">
        <f>VLOOKUP(N675,人员!A:D,4,FALSE)</f>
        <v>C4</v>
      </c>
      <c r="R675" t="e">
        <f>VLOOKUP(O675,人员!A:D,4,FALSE)</f>
        <v>#N/A</v>
      </c>
      <c r="S675" t="e">
        <f>VLOOKUP(P675,人员!A:D,4,FALSE)</f>
        <v>#N/A</v>
      </c>
      <c r="T675" s="84" t="str">
        <f>VLOOKUP(N675,人员!A:D,2,FALSE)</f>
        <v>机二</v>
      </c>
      <c r="U675" s="84" t="e">
        <f>VLOOKUP(O675,人员!A:D,2,FALSE)</f>
        <v>#N/A</v>
      </c>
      <c r="V675" s="84" t="e">
        <f>VLOOKUP(P675,人员!A:D,2,FALSE)</f>
        <v>#N/A</v>
      </c>
    </row>
    <row r="676" spans="1:22" ht="46.8">
      <c r="A676" s="147">
        <v>676</v>
      </c>
      <c r="B676" s="153">
        <v>43490</v>
      </c>
      <c r="C676" s="3" t="s">
        <v>58</v>
      </c>
      <c r="D676" s="3" t="s">
        <v>58</v>
      </c>
      <c r="E676" s="4" t="s">
        <v>142</v>
      </c>
      <c r="F676" s="61" t="s">
        <v>1250</v>
      </c>
      <c r="G676" s="4" t="s">
        <v>144</v>
      </c>
      <c r="H676" s="3" t="s">
        <v>145</v>
      </c>
      <c r="I676" s="3" t="s">
        <v>63</v>
      </c>
      <c r="J676" s="5" t="s">
        <v>459</v>
      </c>
      <c r="K676" t="s">
        <v>701</v>
      </c>
      <c r="L676" t="str">
        <f>VLOOKUP(K676,Sheet2!A:B,2,FALSE)</f>
        <v>规范</v>
      </c>
      <c r="N676" s="60" t="s">
        <v>1252</v>
      </c>
      <c r="Q676" t="str">
        <f>VLOOKUP(N676,人员!A:D,4,FALSE)</f>
        <v>C6</v>
      </c>
      <c r="R676" t="e">
        <f>VLOOKUP(O676,人员!A:D,4,FALSE)</f>
        <v>#N/A</v>
      </c>
      <c r="S676" t="e">
        <f>VLOOKUP(P676,人员!A:D,4,FALSE)</f>
        <v>#N/A</v>
      </c>
      <c r="T676" s="84" t="str">
        <f>VLOOKUP(N676,人员!A:D,2,FALSE)</f>
        <v>机三</v>
      </c>
      <c r="U676" s="84" t="e">
        <f>VLOOKUP(O676,人员!A:D,2,FALSE)</f>
        <v>#N/A</v>
      </c>
      <c r="V676" s="84" t="e">
        <f>VLOOKUP(P676,人员!A:D,2,FALSE)</f>
        <v>#N/A</v>
      </c>
    </row>
    <row r="677" spans="1:22" ht="46.8">
      <c r="A677" s="147">
        <v>677</v>
      </c>
      <c r="B677" s="153">
        <v>43490</v>
      </c>
      <c r="C677" s="3" t="s">
        <v>58</v>
      </c>
      <c r="D677" s="3" t="s">
        <v>58</v>
      </c>
      <c r="E677" s="4" t="s">
        <v>125</v>
      </c>
      <c r="F677" s="61" t="s">
        <v>1253</v>
      </c>
      <c r="G677" s="4" t="s">
        <v>123</v>
      </c>
      <c r="H677" s="3" t="s">
        <v>124</v>
      </c>
      <c r="I677" s="3" t="s">
        <v>63</v>
      </c>
      <c r="J677" s="5" t="s">
        <v>464</v>
      </c>
      <c r="K677" t="s">
        <v>465</v>
      </c>
      <c r="L677" t="str">
        <f>VLOOKUP(K677,Sheet2!A:B,2,FALSE)</f>
        <v>偏差</v>
      </c>
      <c r="N677" s="60" t="s">
        <v>1214</v>
      </c>
      <c r="Q677" t="str">
        <f>VLOOKUP(N677,人员!A:D,4,FALSE)</f>
        <v>C5</v>
      </c>
      <c r="R677" t="e">
        <f>VLOOKUP(O677,人员!A:D,4,FALSE)</f>
        <v>#N/A</v>
      </c>
      <c r="S677" t="e">
        <f>VLOOKUP(P677,人员!A:D,4,FALSE)</f>
        <v>#N/A</v>
      </c>
      <c r="T677" s="84" t="str">
        <f>VLOOKUP(N677,人员!A:D,2,FALSE)</f>
        <v>机一</v>
      </c>
      <c r="U677" s="84" t="e">
        <f>VLOOKUP(O677,人员!A:D,2,FALSE)</f>
        <v>#N/A</v>
      </c>
      <c r="V677" s="84" t="e">
        <f>VLOOKUP(P677,人员!A:D,2,FALSE)</f>
        <v>#N/A</v>
      </c>
    </row>
    <row r="678" spans="1:22" ht="47.4">
      <c r="A678" s="147">
        <v>678</v>
      </c>
      <c r="B678" s="153">
        <v>43490</v>
      </c>
      <c r="C678" s="3" t="s">
        <v>146</v>
      </c>
      <c r="D678" s="3" t="s">
        <v>146</v>
      </c>
      <c r="E678" s="4" t="s">
        <v>147</v>
      </c>
      <c r="F678" s="61" t="s">
        <v>1420</v>
      </c>
      <c r="G678" s="4" t="s">
        <v>149</v>
      </c>
      <c r="H678" s="3" t="s">
        <v>150</v>
      </c>
      <c r="I678" s="3" t="s">
        <v>151</v>
      </c>
      <c r="J678" s="5" t="s">
        <v>464</v>
      </c>
      <c r="K678" t="s">
        <v>716</v>
      </c>
      <c r="L678" t="str">
        <f>VLOOKUP(K678,Sheet2!A:B,2,FALSE)</f>
        <v>偏差</v>
      </c>
      <c r="N678" s="60" t="s">
        <v>1421</v>
      </c>
      <c r="Q678" t="str">
        <f>VLOOKUP(N678,人员!A:D,4,FALSE)</f>
        <v>D6</v>
      </c>
      <c r="R678" t="e">
        <f>VLOOKUP(O678,人员!A:D,4,FALSE)</f>
        <v>#N/A</v>
      </c>
      <c r="S678" t="e">
        <f>VLOOKUP(P678,人员!A:D,4,FALSE)</f>
        <v>#N/A</v>
      </c>
      <c r="T678" s="84" t="str">
        <f>VLOOKUP(N678,人员!A:D,2,FALSE)</f>
        <v>机一</v>
      </c>
      <c r="U678" s="84" t="e">
        <f>VLOOKUP(O678,人员!A:D,2,FALSE)</f>
        <v>#N/A</v>
      </c>
      <c r="V678" s="84" t="e">
        <f>VLOOKUP(P678,人员!A:D,2,FALSE)</f>
        <v>#N/A</v>
      </c>
    </row>
    <row r="679" spans="1:22" ht="62.4">
      <c r="A679" s="147">
        <v>679</v>
      </c>
      <c r="B679" s="153">
        <v>43490</v>
      </c>
      <c r="C679" s="3" t="s">
        <v>58</v>
      </c>
      <c r="D679" s="3" t="s">
        <v>58</v>
      </c>
      <c r="E679" s="4" t="s">
        <v>127</v>
      </c>
      <c r="F679" s="61" t="s">
        <v>1254</v>
      </c>
      <c r="G679" s="4" t="s">
        <v>123</v>
      </c>
      <c r="H679" s="3" t="s">
        <v>129</v>
      </c>
      <c r="I679" s="3" t="s">
        <v>63</v>
      </c>
      <c r="J679" s="5" t="s">
        <v>471</v>
      </c>
      <c r="K679" t="s">
        <v>449</v>
      </c>
      <c r="L679" t="str">
        <f>VLOOKUP(K679,Sheet2!A:B,2,FALSE)</f>
        <v>偏差</v>
      </c>
      <c r="N679" s="60" t="s">
        <v>1255</v>
      </c>
      <c r="Q679" t="str">
        <f>VLOOKUP(N679,人员!A:D,4,FALSE)</f>
        <v>C6</v>
      </c>
      <c r="R679" t="e">
        <f>VLOOKUP(O679,人员!A:D,4,FALSE)</f>
        <v>#N/A</v>
      </c>
      <c r="S679" t="e">
        <f>VLOOKUP(P679,人员!A:D,4,FALSE)</f>
        <v>#N/A</v>
      </c>
      <c r="T679" s="84" t="str">
        <f>VLOOKUP(N679,人员!A:D,2,FALSE)</f>
        <v>机一</v>
      </c>
      <c r="U679" s="84" t="e">
        <f>VLOOKUP(O679,人员!A:D,2,FALSE)</f>
        <v>#N/A</v>
      </c>
      <c r="V679" s="84" t="e">
        <f>VLOOKUP(P679,人员!A:D,2,FALSE)</f>
        <v>#N/A</v>
      </c>
    </row>
    <row r="680" spans="1:22" ht="47.4">
      <c r="A680" s="147">
        <v>680</v>
      </c>
      <c r="B680" s="153">
        <v>43490</v>
      </c>
      <c r="C680" s="3" t="s">
        <v>146</v>
      </c>
      <c r="D680" s="3" t="s">
        <v>146</v>
      </c>
      <c r="E680" s="4" t="s">
        <v>156</v>
      </c>
      <c r="F680" s="61" t="s">
        <v>1419</v>
      </c>
      <c r="G680" s="4" t="s">
        <v>158</v>
      </c>
      <c r="H680" s="3" t="s">
        <v>155</v>
      </c>
      <c r="I680" s="3" t="s">
        <v>151</v>
      </c>
      <c r="J680" s="5" t="s">
        <v>471</v>
      </c>
      <c r="K680" t="s">
        <v>449</v>
      </c>
      <c r="L680" t="str">
        <f>VLOOKUP(K680,Sheet2!A:B,2,FALSE)</f>
        <v>偏差</v>
      </c>
      <c r="N680" s="60" t="s">
        <v>1413</v>
      </c>
      <c r="Q680" t="str">
        <f>VLOOKUP(N680,人员!A:D,4,FALSE)</f>
        <v>D1</v>
      </c>
      <c r="R680" t="e">
        <f>VLOOKUP(O680,人员!A:D,4,FALSE)</f>
        <v>#N/A</v>
      </c>
      <c r="S680" t="e">
        <f>VLOOKUP(P680,人员!A:D,4,FALSE)</f>
        <v>#N/A</v>
      </c>
      <c r="T680" s="84" t="str">
        <f>VLOOKUP(N680,人员!A:D,2,FALSE)</f>
        <v>机三</v>
      </c>
      <c r="U680" s="84" t="e">
        <f>VLOOKUP(O680,人员!A:D,2,FALSE)</f>
        <v>#N/A</v>
      </c>
      <c r="V680" s="84" t="e">
        <f>VLOOKUP(P680,人员!A:D,2,FALSE)</f>
        <v>#N/A</v>
      </c>
    </row>
    <row r="681" spans="1:22" ht="46.8">
      <c r="A681" s="147">
        <v>681</v>
      </c>
      <c r="B681" s="153">
        <v>43490</v>
      </c>
      <c r="C681" s="3" t="s">
        <v>58</v>
      </c>
      <c r="D681" s="3" t="s">
        <v>58</v>
      </c>
      <c r="E681" s="4" t="s">
        <v>136</v>
      </c>
      <c r="F681" s="61" t="s">
        <v>1256</v>
      </c>
      <c r="G681" s="4" t="s">
        <v>138</v>
      </c>
      <c r="H681" s="3" t="s">
        <v>129</v>
      </c>
      <c r="I681" s="3" t="s">
        <v>63</v>
      </c>
      <c r="J681" s="5" t="s">
        <v>505</v>
      </c>
      <c r="K681" t="s">
        <v>699</v>
      </c>
      <c r="L681" t="s">
        <v>700</v>
      </c>
      <c r="N681" s="60" t="s">
        <v>1257</v>
      </c>
      <c r="Q681" t="str">
        <f>VLOOKUP(N681,人员!A:D,4,FALSE)</f>
        <v>C1</v>
      </c>
      <c r="R681" t="e">
        <f>VLOOKUP(O681,人员!A:D,4,FALSE)</f>
        <v>#N/A</v>
      </c>
      <c r="S681" t="e">
        <f>VLOOKUP(P681,人员!A:D,4,FALSE)</f>
        <v>#N/A</v>
      </c>
      <c r="T681" s="84" t="str">
        <f>VLOOKUP(N681,人员!A:D,2,FALSE)</f>
        <v>机一</v>
      </c>
      <c r="U681" s="84" t="e">
        <f>VLOOKUP(O681,人员!A:D,2,FALSE)</f>
        <v>#N/A</v>
      </c>
      <c r="V681" s="84" t="e">
        <f>VLOOKUP(P681,人员!A:D,2,FALSE)</f>
        <v>#N/A</v>
      </c>
    </row>
    <row r="682" spans="1:22" ht="46.8">
      <c r="A682" s="147">
        <v>682</v>
      </c>
      <c r="B682" s="153">
        <v>43490</v>
      </c>
      <c r="C682" s="3" t="s">
        <v>58</v>
      </c>
      <c r="D682" s="3" t="s">
        <v>58</v>
      </c>
      <c r="E682" s="4" t="s">
        <v>121</v>
      </c>
      <c r="F682" s="61" t="s">
        <v>1258</v>
      </c>
      <c r="G682" s="4" t="s">
        <v>123</v>
      </c>
      <c r="H682" s="3" t="s">
        <v>124</v>
      </c>
      <c r="I682" s="3" t="s">
        <v>63</v>
      </c>
      <c r="J682" s="5" t="s">
        <v>676</v>
      </c>
      <c r="K682" t="s">
        <v>139</v>
      </c>
      <c r="L682" t="str">
        <f>VLOOKUP(K682,Sheet2!A:B,2,FALSE)</f>
        <v>偏差</v>
      </c>
      <c r="N682" s="60" t="s">
        <v>1214</v>
      </c>
      <c r="Q682" t="str">
        <f>VLOOKUP(N682,人员!A:D,4,FALSE)</f>
        <v>C5</v>
      </c>
      <c r="R682" t="e">
        <f>VLOOKUP(O682,人员!A:D,4,FALSE)</f>
        <v>#N/A</v>
      </c>
      <c r="S682" t="e">
        <f>VLOOKUP(P682,人员!A:D,4,FALSE)</f>
        <v>#N/A</v>
      </c>
      <c r="T682" s="84" t="str">
        <f>VLOOKUP(N682,人员!A:D,2,FALSE)</f>
        <v>机一</v>
      </c>
      <c r="U682" s="84" t="e">
        <f>VLOOKUP(O682,人员!A:D,2,FALSE)</f>
        <v>#N/A</v>
      </c>
      <c r="V682" s="84" t="e">
        <f>VLOOKUP(P682,人员!A:D,2,FALSE)</f>
        <v>#N/A</v>
      </c>
    </row>
    <row r="683" spans="1:22" ht="31.8">
      <c r="A683" s="147">
        <v>683</v>
      </c>
      <c r="B683" s="153">
        <v>43490</v>
      </c>
      <c r="C683" s="3" t="s">
        <v>58</v>
      </c>
      <c r="D683" s="3" t="s">
        <v>58</v>
      </c>
      <c r="E683" s="4" t="s">
        <v>130</v>
      </c>
      <c r="F683" s="61" t="s">
        <v>1259</v>
      </c>
      <c r="G683" s="4" t="s">
        <v>123</v>
      </c>
      <c r="H683" s="3" t="s">
        <v>132</v>
      </c>
      <c r="I683" s="3" t="s">
        <v>63</v>
      </c>
      <c r="J683" s="5" t="s">
        <v>676</v>
      </c>
      <c r="K683" t="s">
        <v>139</v>
      </c>
      <c r="L683" t="str">
        <f>VLOOKUP(K683,Sheet2!A:B,2,FALSE)</f>
        <v>偏差</v>
      </c>
      <c r="N683" s="60" t="s">
        <v>1260</v>
      </c>
      <c r="Q683" t="str">
        <f>VLOOKUP(N683,人员!A:D,4,FALSE)</f>
        <v>C3</v>
      </c>
      <c r="R683" t="e">
        <f>VLOOKUP(O683,人员!A:D,4,FALSE)</f>
        <v>#N/A</v>
      </c>
      <c r="S683" t="e">
        <f>VLOOKUP(P683,人员!A:D,4,FALSE)</f>
        <v>#N/A</v>
      </c>
      <c r="T683" s="84" t="str">
        <f>VLOOKUP(N683,人员!A:D,2,FALSE)</f>
        <v>机三</v>
      </c>
      <c r="U683" s="84" t="e">
        <f>VLOOKUP(O683,人员!A:D,2,FALSE)</f>
        <v>#N/A</v>
      </c>
      <c r="V683" s="84" t="e">
        <f>VLOOKUP(P683,人员!A:D,2,FALSE)</f>
        <v>#N/A</v>
      </c>
    </row>
    <row r="684" spans="1:22" ht="31.8">
      <c r="A684" s="147">
        <v>684</v>
      </c>
      <c r="B684" s="153">
        <v>43490</v>
      </c>
      <c r="C684" s="3" t="s">
        <v>146</v>
      </c>
      <c r="D684" s="3" t="s">
        <v>74</v>
      </c>
      <c r="E684" s="4" t="s">
        <v>163</v>
      </c>
      <c r="F684" s="61" t="s">
        <v>1418</v>
      </c>
      <c r="G684" s="4" t="s">
        <v>165</v>
      </c>
      <c r="H684" s="3" t="s">
        <v>166</v>
      </c>
      <c r="I684" s="3" t="s">
        <v>167</v>
      </c>
      <c r="J684" s="5" t="s">
        <v>676</v>
      </c>
      <c r="K684" t="s">
        <v>684</v>
      </c>
      <c r="L684" t="str">
        <f>VLOOKUP(K684,Sheet2!A:B,2,FALSE)</f>
        <v>规范</v>
      </c>
      <c r="N684" s="60" t="s">
        <v>1064</v>
      </c>
      <c r="Q684" t="e">
        <f>VLOOKUP(N684,人员!A:D,4,FALSE)</f>
        <v>#N/A</v>
      </c>
      <c r="R684" t="e">
        <f>VLOOKUP(O684,人员!A:D,4,FALSE)</f>
        <v>#N/A</v>
      </c>
      <c r="S684" t="e">
        <f>VLOOKUP(P684,人员!A:D,4,FALSE)</f>
        <v>#N/A</v>
      </c>
      <c r="T684" s="84" t="e">
        <f>VLOOKUP(N684,人员!A:D,2,FALSE)</f>
        <v>#N/A</v>
      </c>
      <c r="U684" s="84" t="e">
        <f>VLOOKUP(O684,人员!A:D,2,FALSE)</f>
        <v>#N/A</v>
      </c>
      <c r="V684" s="84" t="e">
        <f>VLOOKUP(P684,人员!A:D,2,FALSE)</f>
        <v>#N/A</v>
      </c>
    </row>
    <row r="685" spans="1:22" ht="31.8">
      <c r="A685" s="147">
        <v>685</v>
      </c>
      <c r="B685" s="153">
        <v>43490</v>
      </c>
      <c r="C685" s="3" t="s">
        <v>58</v>
      </c>
      <c r="D685" s="3" t="s">
        <v>58</v>
      </c>
      <c r="E685" s="4" t="s">
        <v>133</v>
      </c>
      <c r="F685" s="61" t="s">
        <v>1261</v>
      </c>
      <c r="G685" s="4" t="s">
        <v>123</v>
      </c>
      <c r="H685" s="3" t="s">
        <v>135</v>
      </c>
      <c r="I685" s="3" t="s">
        <v>63</v>
      </c>
      <c r="J685" s="5" t="s">
        <v>522</v>
      </c>
      <c r="K685" t="s">
        <v>698</v>
      </c>
      <c r="L685" t="str">
        <f>VLOOKUP(K685,Sheet2!A:B,2,FALSE)</f>
        <v>规范</v>
      </c>
      <c r="N685" s="60" t="s">
        <v>1263</v>
      </c>
      <c r="Q685" t="str">
        <f>VLOOKUP(N685,人员!A:D,4,FALSE)</f>
        <v>C6</v>
      </c>
      <c r="R685" t="e">
        <f>VLOOKUP(O685,人员!A:D,4,FALSE)</f>
        <v>#N/A</v>
      </c>
      <c r="S685" t="e">
        <f>VLOOKUP(P685,人员!A:D,4,FALSE)</f>
        <v>#N/A</v>
      </c>
      <c r="T685" s="84" t="str">
        <f>VLOOKUP(N685,人员!A:D,2,FALSE)</f>
        <v>机一</v>
      </c>
      <c r="U685" s="84" t="e">
        <f>VLOOKUP(O685,人员!A:D,2,FALSE)</f>
        <v>#N/A</v>
      </c>
      <c r="V685" s="84" t="e">
        <f>VLOOKUP(P685,人员!A:D,2,FALSE)</f>
        <v>#N/A</v>
      </c>
    </row>
    <row r="686" spans="1:22" ht="93.6">
      <c r="A686" s="147">
        <v>686</v>
      </c>
      <c r="B686" s="153">
        <v>43491</v>
      </c>
      <c r="C686" s="3" t="s">
        <v>10</v>
      </c>
      <c r="D686" s="3" t="s">
        <v>10</v>
      </c>
      <c r="E686" s="4" t="s">
        <v>96</v>
      </c>
      <c r="F686" s="61" t="s">
        <v>1088</v>
      </c>
      <c r="G686" s="4" t="s">
        <v>98</v>
      </c>
      <c r="H686" s="3" t="s">
        <v>99</v>
      </c>
      <c r="I686" s="3" t="s">
        <v>15</v>
      </c>
      <c r="J686" s="5" t="s">
        <v>455</v>
      </c>
      <c r="K686" t="s">
        <v>457</v>
      </c>
      <c r="L686" t="str">
        <f>VLOOKUP(K686,Sheet2!A:B,2,FALSE)</f>
        <v>规范</v>
      </c>
      <c r="N686" s="60" t="s">
        <v>1089</v>
      </c>
      <c r="Q686" t="str">
        <f>VLOOKUP(N686,人员!A:D,4,FALSE)</f>
        <v>A4</v>
      </c>
      <c r="R686" t="e">
        <f>VLOOKUP(O686,人员!A:D,4,FALSE)</f>
        <v>#N/A</v>
      </c>
      <c r="S686" t="e">
        <f>VLOOKUP(P686,人员!A:D,4,FALSE)</f>
        <v>#N/A</v>
      </c>
      <c r="T686" s="84" t="str">
        <f>VLOOKUP(N686,人员!A:D,2,FALSE)</f>
        <v>机一</v>
      </c>
      <c r="U686" s="84" t="e">
        <f>VLOOKUP(O686,人员!A:D,2,FALSE)</f>
        <v>#N/A</v>
      </c>
      <c r="V686" s="84" t="e">
        <f>VLOOKUP(P686,人员!A:D,2,FALSE)</f>
        <v>#N/A</v>
      </c>
    </row>
    <row r="687" spans="1:22" ht="62.4">
      <c r="A687" s="147">
        <v>687</v>
      </c>
      <c r="B687" s="153">
        <v>43491</v>
      </c>
      <c r="C687" s="3" t="s">
        <v>10</v>
      </c>
      <c r="D687" s="3" t="s">
        <v>10</v>
      </c>
      <c r="E687" s="4" t="s">
        <v>80</v>
      </c>
      <c r="F687" s="61" t="s">
        <v>1090</v>
      </c>
      <c r="G687" s="4" t="s">
        <v>82</v>
      </c>
      <c r="H687" s="3" t="s">
        <v>79</v>
      </c>
      <c r="I687" s="3" t="s">
        <v>15</v>
      </c>
      <c r="J687" s="5" t="s">
        <v>459</v>
      </c>
      <c r="K687" t="s">
        <v>461</v>
      </c>
      <c r="L687" t="str">
        <f>VLOOKUP(K687,Sheet2!A:B,2,FALSE)</f>
        <v>偏差</v>
      </c>
      <c r="N687" s="60" t="s">
        <v>1091</v>
      </c>
      <c r="Q687" t="str">
        <f>VLOOKUP(N687,人员!A:D,4,FALSE)</f>
        <v>A2</v>
      </c>
      <c r="R687" t="e">
        <f>VLOOKUP(O687,人员!A:D,4,FALSE)</f>
        <v>#N/A</v>
      </c>
      <c r="S687" t="e">
        <f>VLOOKUP(P687,人员!A:D,4,FALSE)</f>
        <v>#N/A</v>
      </c>
      <c r="T687" s="84" t="str">
        <f>VLOOKUP(N687,人员!A:D,2,FALSE)</f>
        <v>机一</v>
      </c>
      <c r="U687" s="84" t="e">
        <f>VLOOKUP(O687,人员!A:D,2,FALSE)</f>
        <v>#N/A</v>
      </c>
      <c r="V687" s="84" t="e">
        <f>VLOOKUP(P687,人员!A:D,2,FALSE)</f>
        <v>#N/A</v>
      </c>
    </row>
    <row r="688" spans="1:22" ht="62.4">
      <c r="A688" s="147">
        <v>688</v>
      </c>
      <c r="B688" s="153">
        <v>43491</v>
      </c>
      <c r="C688" s="3" t="s">
        <v>10</v>
      </c>
      <c r="D688" s="3" t="s">
        <v>10</v>
      </c>
      <c r="E688" s="4" t="s">
        <v>107</v>
      </c>
      <c r="F688" s="61" t="s">
        <v>1092</v>
      </c>
      <c r="G688" s="4" t="s">
        <v>109</v>
      </c>
      <c r="H688" s="3" t="s">
        <v>99</v>
      </c>
      <c r="I688" s="3" t="s">
        <v>15</v>
      </c>
      <c r="J688" s="5" t="s">
        <v>464</v>
      </c>
      <c r="K688" t="s">
        <v>467</v>
      </c>
      <c r="L688" t="str">
        <f>VLOOKUP(K688,Sheet2!A:B,2,FALSE)</f>
        <v>偏差</v>
      </c>
      <c r="N688" s="60" t="s">
        <v>1075</v>
      </c>
      <c r="Q688" t="str">
        <f>VLOOKUP(N688,人员!A:D,4,FALSE)</f>
        <v>A3</v>
      </c>
      <c r="R688" t="e">
        <f>VLOOKUP(O688,人员!A:D,4,FALSE)</f>
        <v>#N/A</v>
      </c>
      <c r="S688" t="e">
        <f>VLOOKUP(P688,人员!A:D,4,FALSE)</f>
        <v>#N/A</v>
      </c>
      <c r="T688" s="84" t="str">
        <f>VLOOKUP(N688,人员!A:D,2,FALSE)</f>
        <v>机一</v>
      </c>
      <c r="U688" s="84" t="e">
        <f>VLOOKUP(O688,人员!A:D,2,FALSE)</f>
        <v>#N/A</v>
      </c>
      <c r="V688" s="84" t="e">
        <f>VLOOKUP(P688,人员!A:D,2,FALSE)</f>
        <v>#N/A</v>
      </c>
    </row>
    <row r="689" spans="1:22" ht="62.4">
      <c r="A689" s="147">
        <v>689</v>
      </c>
      <c r="B689" s="153">
        <v>43491</v>
      </c>
      <c r="C689" s="3" t="s">
        <v>10</v>
      </c>
      <c r="D689" s="3" t="s">
        <v>10</v>
      </c>
      <c r="E689" s="4" t="s">
        <v>117</v>
      </c>
      <c r="F689" s="61" t="s">
        <v>1093</v>
      </c>
      <c r="G689" s="4" t="s">
        <v>119</v>
      </c>
      <c r="H689" s="3" t="s">
        <v>44</v>
      </c>
      <c r="I689" s="3" t="s">
        <v>15</v>
      </c>
      <c r="J689" s="5" t="s">
        <v>464</v>
      </c>
      <c r="K689" t="s">
        <v>465</v>
      </c>
      <c r="L689" t="str">
        <f>VLOOKUP(K689,Sheet2!A:B,2,FALSE)</f>
        <v>偏差</v>
      </c>
      <c r="N689" s="60" t="s">
        <v>1084</v>
      </c>
      <c r="Q689" t="str">
        <f>VLOOKUP(N689,人员!A:D,4,FALSE)</f>
        <v>A1</v>
      </c>
      <c r="R689" t="e">
        <f>VLOOKUP(O689,人员!A:D,4,FALSE)</f>
        <v>#N/A</v>
      </c>
      <c r="S689" t="e">
        <f>VLOOKUP(P689,人员!A:D,4,FALSE)</f>
        <v>#N/A</v>
      </c>
      <c r="T689" s="84" t="str">
        <f>VLOOKUP(N689,人员!A:D,2,FALSE)</f>
        <v>机一</v>
      </c>
      <c r="U689" s="84" t="e">
        <f>VLOOKUP(O689,人员!A:D,2,FALSE)</f>
        <v>#N/A</v>
      </c>
      <c r="V689" s="84" t="e">
        <f>VLOOKUP(P689,人员!A:D,2,FALSE)</f>
        <v>#N/A</v>
      </c>
    </row>
    <row r="690" spans="1:22" ht="46.8">
      <c r="A690" s="147">
        <v>690</v>
      </c>
      <c r="B690" s="153">
        <v>43491</v>
      </c>
      <c r="C690" s="3" t="s">
        <v>10</v>
      </c>
      <c r="D690" s="3" t="s">
        <v>10</v>
      </c>
      <c r="E690" s="4" t="s">
        <v>83</v>
      </c>
      <c r="F690" s="61" t="s">
        <v>1094</v>
      </c>
      <c r="G690" s="4" t="s">
        <v>85</v>
      </c>
      <c r="H690" s="3" t="s">
        <v>86</v>
      </c>
      <c r="I690" s="3" t="s">
        <v>15</v>
      </c>
      <c r="J690" s="5" t="s">
        <v>471</v>
      </c>
      <c r="K690" t="s">
        <v>449</v>
      </c>
      <c r="L690" t="str">
        <f>VLOOKUP(K690,Sheet2!A:B,2,FALSE)</f>
        <v>偏差</v>
      </c>
      <c r="N690" s="60" t="s">
        <v>1095</v>
      </c>
      <c r="Q690" t="str">
        <f>VLOOKUP(N690,人员!A:D,4,FALSE)</f>
        <v>A1</v>
      </c>
      <c r="R690" t="e">
        <f>VLOOKUP(O690,人员!A:D,4,FALSE)</f>
        <v>#N/A</v>
      </c>
      <c r="S690" t="e">
        <f>VLOOKUP(P690,人员!A:D,4,FALSE)</f>
        <v>#N/A</v>
      </c>
      <c r="T690" s="84" t="str">
        <f>VLOOKUP(N690,人员!A:D,2,FALSE)</f>
        <v>机械师</v>
      </c>
      <c r="U690" s="84" t="e">
        <f>VLOOKUP(O690,人员!A:D,2,FALSE)</f>
        <v>#N/A</v>
      </c>
      <c r="V690" s="84" t="e">
        <f>VLOOKUP(P690,人员!A:D,2,FALSE)</f>
        <v>#N/A</v>
      </c>
    </row>
    <row r="691" spans="1:22" ht="62.4">
      <c r="A691" s="147">
        <v>691</v>
      </c>
      <c r="B691" s="153">
        <v>43491</v>
      </c>
      <c r="C691" s="3" t="s">
        <v>10</v>
      </c>
      <c r="D691" s="3" t="s">
        <v>10</v>
      </c>
      <c r="E691" s="4" t="s">
        <v>87</v>
      </c>
      <c r="F691" s="61" t="s">
        <v>1096</v>
      </c>
      <c r="G691" s="4" t="s">
        <v>89</v>
      </c>
      <c r="H691" s="3" t="s">
        <v>44</v>
      </c>
      <c r="I691" s="3" t="s">
        <v>15</v>
      </c>
      <c r="J691" s="5" t="s">
        <v>471</v>
      </c>
      <c r="K691" t="s">
        <v>472</v>
      </c>
      <c r="L691" t="str">
        <f>VLOOKUP(K691,Sheet2!A:B,2,FALSE)</f>
        <v>规范</v>
      </c>
      <c r="N691" s="60" t="s">
        <v>1097</v>
      </c>
      <c r="Q691" t="str">
        <f>VLOOKUP(N691,人员!A:D,4,FALSE)</f>
        <v>A5</v>
      </c>
      <c r="R691" t="e">
        <f>VLOOKUP(O691,人员!A:D,4,FALSE)</f>
        <v>#N/A</v>
      </c>
      <c r="S691" t="e">
        <f>VLOOKUP(P691,人员!A:D,4,FALSE)</f>
        <v>#N/A</v>
      </c>
      <c r="T691" s="84" t="str">
        <f>VLOOKUP(N691,人员!A:D,2,FALSE)</f>
        <v>机二</v>
      </c>
      <c r="U691" s="84" t="e">
        <f>VLOOKUP(O691,人员!A:D,2,FALSE)</f>
        <v>#N/A</v>
      </c>
      <c r="V691" s="84" t="e">
        <f>VLOOKUP(P691,人员!A:D,2,FALSE)</f>
        <v>#N/A</v>
      </c>
    </row>
    <row r="692" spans="1:22" ht="78">
      <c r="A692" s="147">
        <v>692</v>
      </c>
      <c r="B692" s="153">
        <v>43491</v>
      </c>
      <c r="C692" s="3" t="s">
        <v>10</v>
      </c>
      <c r="D692" s="3" t="s">
        <v>10</v>
      </c>
      <c r="E692" s="4" t="s">
        <v>90</v>
      </c>
      <c r="F692" s="61" t="s">
        <v>1098</v>
      </c>
      <c r="G692" s="4" t="s">
        <v>92</v>
      </c>
      <c r="H692" s="3" t="s">
        <v>44</v>
      </c>
      <c r="I692" s="3" t="s">
        <v>15</v>
      </c>
      <c r="J692" s="5" t="s">
        <v>486</v>
      </c>
      <c r="K692" t="s">
        <v>668</v>
      </c>
      <c r="L692" t="e">
        <f>VLOOKUP(K692,Sheet2!A:B,2,FALSE)</f>
        <v>#N/A</v>
      </c>
      <c r="N692" s="60" t="s">
        <v>1053</v>
      </c>
      <c r="Q692" t="str">
        <f>VLOOKUP(N692,人员!A:D,4,FALSE)</f>
        <v>A4</v>
      </c>
      <c r="R692" t="e">
        <f>VLOOKUP(O692,人员!A:D,4,FALSE)</f>
        <v>#N/A</v>
      </c>
      <c r="S692" t="e">
        <f>VLOOKUP(P692,人员!A:D,4,FALSE)</f>
        <v>#N/A</v>
      </c>
      <c r="T692" s="84" t="str">
        <f>VLOOKUP(N692,人员!A:D,2,FALSE)</f>
        <v>机三</v>
      </c>
      <c r="U692" s="84" t="e">
        <f>VLOOKUP(O692,人员!A:D,2,FALSE)</f>
        <v>#N/A</v>
      </c>
      <c r="V692" s="84" t="e">
        <f>VLOOKUP(P692,人员!A:D,2,FALSE)</f>
        <v>#N/A</v>
      </c>
    </row>
    <row r="693" spans="1:22" ht="109.2">
      <c r="A693" s="147">
        <v>693</v>
      </c>
      <c r="B693" s="153">
        <v>43491</v>
      </c>
      <c r="C693" s="3" t="s">
        <v>10</v>
      </c>
      <c r="D693" s="3" t="s">
        <v>10</v>
      </c>
      <c r="E693" s="4" t="s">
        <v>110</v>
      </c>
      <c r="F693" s="61" t="s">
        <v>1099</v>
      </c>
      <c r="G693" s="4" t="s">
        <v>112</v>
      </c>
      <c r="H693" s="3" t="s">
        <v>86</v>
      </c>
      <c r="I693" s="3" t="s">
        <v>15</v>
      </c>
      <c r="J693" s="5" t="s">
        <v>505</v>
      </c>
      <c r="K693" t="s">
        <v>506</v>
      </c>
      <c r="L693" t="str">
        <f>VLOOKUP(K693,Sheet2!A:B,2,FALSE)</f>
        <v>规范</v>
      </c>
      <c r="N693" s="60" t="s">
        <v>1046</v>
      </c>
      <c r="Q693" t="str">
        <f>VLOOKUP(N693,人员!A:D,4,FALSE)</f>
        <v>A1</v>
      </c>
      <c r="R693" t="e">
        <f>VLOOKUP(O693,人员!A:D,4,FALSE)</f>
        <v>#N/A</v>
      </c>
      <c r="S693" t="e">
        <f>VLOOKUP(P693,人员!A:D,4,FALSE)</f>
        <v>#N/A</v>
      </c>
      <c r="T693" s="84" t="str">
        <f>VLOOKUP(N693,人员!A:D,2,FALSE)</f>
        <v>机三</v>
      </c>
      <c r="U693" s="84" t="e">
        <f>VLOOKUP(O693,人员!A:D,2,FALSE)</f>
        <v>#N/A</v>
      </c>
      <c r="V693" s="84" t="e">
        <f>VLOOKUP(P693,人员!A:D,2,FALSE)</f>
        <v>#N/A</v>
      </c>
    </row>
    <row r="694" spans="1:22" ht="31.8">
      <c r="A694" s="147">
        <v>694</v>
      </c>
      <c r="B694" s="153">
        <v>43491</v>
      </c>
      <c r="C694" s="3" t="s">
        <v>10</v>
      </c>
      <c r="D694" s="3" t="s">
        <v>10</v>
      </c>
      <c r="E694" s="4" t="s">
        <v>93</v>
      </c>
      <c r="F694" s="23" t="s">
        <v>94</v>
      </c>
      <c r="G694" s="4" t="s">
        <v>95</v>
      </c>
      <c r="H694" s="3" t="s">
        <v>86</v>
      </c>
      <c r="I694" s="3" t="s">
        <v>15</v>
      </c>
      <c r="J694" s="5" t="s">
        <v>524</v>
      </c>
      <c r="L694" t="e">
        <f>VLOOKUP(K694,Sheet2!A:B,2,FALSE)</f>
        <v>#N/A</v>
      </c>
      <c r="N694" t="s">
        <v>1064</v>
      </c>
      <c r="Q694" t="e">
        <f>VLOOKUP(N694,人员!A:D,4,FALSE)</f>
        <v>#N/A</v>
      </c>
      <c r="R694" t="e">
        <f>VLOOKUP(O694,人员!A:D,4,FALSE)</f>
        <v>#N/A</v>
      </c>
      <c r="S694" t="e">
        <f>VLOOKUP(P694,人员!A:D,4,FALSE)</f>
        <v>#N/A</v>
      </c>
      <c r="T694" s="84" t="e">
        <f>VLOOKUP(N694,人员!A:D,2,FALSE)</f>
        <v>#N/A</v>
      </c>
      <c r="U694" s="84" t="e">
        <f>VLOOKUP(O694,人员!A:D,2,FALSE)</f>
        <v>#N/A</v>
      </c>
      <c r="V694" s="84" t="e">
        <f>VLOOKUP(P694,人员!A:D,2,FALSE)</f>
        <v>#N/A</v>
      </c>
    </row>
    <row r="695" spans="1:22" ht="78">
      <c r="A695" s="147">
        <v>695</v>
      </c>
      <c r="B695" s="153">
        <v>43491</v>
      </c>
      <c r="C695" s="3" t="s">
        <v>10</v>
      </c>
      <c r="D695" s="3" t="s">
        <v>10</v>
      </c>
      <c r="E695" s="4" t="s">
        <v>100</v>
      </c>
      <c r="F695" s="23" t="s">
        <v>101</v>
      </c>
      <c r="G695" s="4" t="s">
        <v>13</v>
      </c>
      <c r="H695" s="3" t="s">
        <v>102</v>
      </c>
      <c r="I695" s="3" t="s">
        <v>15</v>
      </c>
      <c r="J695" s="5" t="s">
        <v>524</v>
      </c>
      <c r="L695" t="e">
        <f>VLOOKUP(K695,Sheet2!A:B,2,FALSE)</f>
        <v>#N/A</v>
      </c>
      <c r="N695" t="s">
        <v>1064</v>
      </c>
      <c r="Q695" t="e">
        <f>VLOOKUP(N695,人员!A:D,4,FALSE)</f>
        <v>#N/A</v>
      </c>
      <c r="R695" t="e">
        <f>VLOOKUP(O695,人员!A:D,4,FALSE)</f>
        <v>#N/A</v>
      </c>
      <c r="S695" t="e">
        <f>VLOOKUP(P695,人员!A:D,4,FALSE)</f>
        <v>#N/A</v>
      </c>
      <c r="T695" s="84" t="e">
        <f>VLOOKUP(N695,人员!A:D,2,FALSE)</f>
        <v>#N/A</v>
      </c>
      <c r="U695" s="84" t="e">
        <f>VLOOKUP(O695,人员!A:D,2,FALSE)</f>
        <v>#N/A</v>
      </c>
      <c r="V695" s="84" t="e">
        <f>VLOOKUP(P695,人员!A:D,2,FALSE)</f>
        <v>#N/A</v>
      </c>
    </row>
    <row r="696" spans="1:22" ht="31.8">
      <c r="A696" s="147">
        <v>696</v>
      </c>
      <c r="B696" s="153">
        <v>43491</v>
      </c>
      <c r="C696" s="3" t="s">
        <v>10</v>
      </c>
      <c r="D696" s="3" t="s">
        <v>10</v>
      </c>
      <c r="E696" s="4" t="s">
        <v>103</v>
      </c>
      <c r="F696" s="61" t="s">
        <v>1100</v>
      </c>
      <c r="G696" s="4" t="s">
        <v>105</v>
      </c>
      <c r="H696" s="3" t="s">
        <v>106</v>
      </c>
      <c r="I696" s="3" t="s">
        <v>15</v>
      </c>
      <c r="J696" s="5" t="s">
        <v>524</v>
      </c>
      <c r="L696" t="e">
        <f>VLOOKUP(K696,Sheet2!A:B,2,FALSE)</f>
        <v>#N/A</v>
      </c>
      <c r="N696" s="60" t="s">
        <v>106</v>
      </c>
      <c r="Q696" t="str">
        <f>VLOOKUP(N696,人员!A:D,4,FALSE)</f>
        <v>A5</v>
      </c>
      <c r="R696" t="e">
        <f>VLOOKUP(O696,人员!A:D,4,FALSE)</f>
        <v>#N/A</v>
      </c>
      <c r="S696" t="e">
        <f>VLOOKUP(P696,人员!A:D,4,FALSE)</f>
        <v>#N/A</v>
      </c>
      <c r="T696" s="84" t="str">
        <f>VLOOKUP(N696,人员!A:D,2,FALSE)</f>
        <v>机二</v>
      </c>
      <c r="U696" s="84" t="e">
        <f>VLOOKUP(O696,人员!A:D,2,FALSE)</f>
        <v>#N/A</v>
      </c>
      <c r="V696" s="84" t="e">
        <f>VLOOKUP(P696,人员!A:D,2,FALSE)</f>
        <v>#N/A</v>
      </c>
    </row>
    <row r="697" spans="1:22" ht="46.8">
      <c r="A697" s="147">
        <v>697</v>
      </c>
      <c r="B697" s="153">
        <v>43491</v>
      </c>
      <c r="C697" s="3" t="s">
        <v>10</v>
      </c>
      <c r="D697" s="3" t="s">
        <v>10</v>
      </c>
      <c r="E697" s="4" t="s">
        <v>113</v>
      </c>
      <c r="F697" s="23" t="s">
        <v>114</v>
      </c>
      <c r="G697" s="4" t="s">
        <v>115</v>
      </c>
      <c r="H697" s="3" t="s">
        <v>116</v>
      </c>
      <c r="I697" s="3" t="s">
        <v>15</v>
      </c>
      <c r="J697" s="5" t="s">
        <v>524</v>
      </c>
      <c r="L697" t="e">
        <f>VLOOKUP(K697,Sheet2!A:B,2,FALSE)</f>
        <v>#N/A</v>
      </c>
      <c r="N697" t="s">
        <v>1064</v>
      </c>
      <c r="Q697" t="e">
        <f>VLOOKUP(N697,人员!A:D,4,FALSE)</f>
        <v>#N/A</v>
      </c>
      <c r="R697" t="e">
        <f>VLOOKUP(O697,人员!A:D,4,FALSE)</f>
        <v>#N/A</v>
      </c>
      <c r="S697" t="e">
        <f>VLOOKUP(P697,人员!A:D,4,FALSE)</f>
        <v>#N/A</v>
      </c>
      <c r="T697" s="84" t="e">
        <f>VLOOKUP(N697,人员!A:D,2,FALSE)</f>
        <v>#N/A</v>
      </c>
      <c r="U697" s="84" t="e">
        <f>VLOOKUP(O697,人员!A:D,2,FALSE)</f>
        <v>#N/A</v>
      </c>
      <c r="V697" s="84" t="e">
        <f>VLOOKUP(P697,人员!A:D,2,FALSE)</f>
        <v>#N/A</v>
      </c>
    </row>
    <row r="698" spans="1:22" ht="78">
      <c r="A698" s="147">
        <v>698</v>
      </c>
      <c r="B698" s="153">
        <v>43491</v>
      </c>
      <c r="C698" s="3" t="s">
        <v>10</v>
      </c>
      <c r="D698" s="3" t="s">
        <v>10</v>
      </c>
      <c r="E698" s="4" t="s">
        <v>76</v>
      </c>
      <c r="F698" s="61" t="s">
        <v>1101</v>
      </c>
      <c r="G698" s="4" t="s">
        <v>78</v>
      </c>
      <c r="H698" s="3" t="s">
        <v>79</v>
      </c>
      <c r="I698" s="3" t="s">
        <v>15</v>
      </c>
      <c r="J698" s="5" t="s">
        <v>522</v>
      </c>
      <c r="K698" t="s">
        <v>523</v>
      </c>
      <c r="L698" t="str">
        <f>VLOOKUP(K698,Sheet2!A:B,2,FALSE)</f>
        <v>规范</v>
      </c>
      <c r="N698" s="60" t="s">
        <v>1080</v>
      </c>
      <c r="Q698" t="str">
        <f>VLOOKUP(N698,人员!A:D,4,FALSE)</f>
        <v>A2</v>
      </c>
      <c r="R698" t="e">
        <f>VLOOKUP(O698,人员!A:D,4,FALSE)</f>
        <v>#N/A</v>
      </c>
      <c r="S698" t="e">
        <f>VLOOKUP(P698,人员!A:D,4,FALSE)</f>
        <v>#N/A</v>
      </c>
      <c r="T698" s="84" t="str">
        <f>VLOOKUP(N698,人员!A:D,2,FALSE)</f>
        <v>机一</v>
      </c>
      <c r="U698" s="84" t="e">
        <f>VLOOKUP(O698,人员!A:D,2,FALSE)</f>
        <v>#N/A</v>
      </c>
      <c r="V698" s="84" t="e">
        <f>VLOOKUP(P698,人员!A:D,2,FALSE)</f>
        <v>#N/A</v>
      </c>
    </row>
    <row r="699" spans="1:22" ht="46.8">
      <c r="A699" s="147">
        <v>699</v>
      </c>
      <c r="B699" s="153">
        <v>43492</v>
      </c>
      <c r="C699" s="3" t="s">
        <v>45</v>
      </c>
      <c r="D699" s="3" t="s">
        <v>45</v>
      </c>
      <c r="E699" s="4" t="s">
        <v>72</v>
      </c>
      <c r="F699" s="61" t="s">
        <v>1158</v>
      </c>
      <c r="G699" s="4"/>
      <c r="H699" s="3" t="s">
        <v>71</v>
      </c>
      <c r="I699" s="3" t="s">
        <v>50</v>
      </c>
      <c r="J699" s="5" t="s">
        <v>464</v>
      </c>
      <c r="K699" t="s">
        <v>465</v>
      </c>
      <c r="L699" t="str">
        <f>VLOOKUP(K699,Sheet2!A:B,2,FALSE)</f>
        <v>偏差</v>
      </c>
      <c r="N699" s="60" t="s">
        <v>1131</v>
      </c>
      <c r="Q699" t="str">
        <f>VLOOKUP(N699,人员!A:D,4,FALSE)</f>
        <v>B2</v>
      </c>
      <c r="R699" t="e">
        <f>VLOOKUP(O699,人员!A:D,4,FALSE)</f>
        <v>#N/A</v>
      </c>
      <c r="S699" t="e">
        <f>VLOOKUP(P699,人员!A:D,4,FALSE)</f>
        <v>#N/A</v>
      </c>
      <c r="T699" s="84" t="str">
        <f>VLOOKUP(N699,人员!A:D,2,FALSE)</f>
        <v>机二</v>
      </c>
      <c r="U699" s="84" t="e">
        <f>VLOOKUP(O699,人员!A:D,2,FALSE)</f>
        <v>#N/A</v>
      </c>
      <c r="V699" s="84" t="e">
        <f>VLOOKUP(P699,人员!A:D,2,FALSE)</f>
        <v>#N/A</v>
      </c>
    </row>
    <row r="700" spans="1:22" ht="62.4">
      <c r="A700" s="147">
        <v>700</v>
      </c>
      <c r="B700" s="153">
        <v>43492</v>
      </c>
      <c r="C700" s="3" t="s">
        <v>45</v>
      </c>
      <c r="D700" s="3" t="s">
        <v>45</v>
      </c>
      <c r="E700" s="4" t="s">
        <v>69</v>
      </c>
      <c r="F700" s="61" t="s">
        <v>1159</v>
      </c>
      <c r="G700" s="4"/>
      <c r="H700" s="3" t="s">
        <v>71</v>
      </c>
      <c r="I700" s="3" t="s">
        <v>50</v>
      </c>
      <c r="J700" s="5" t="s">
        <v>471</v>
      </c>
      <c r="K700" t="s">
        <v>681</v>
      </c>
      <c r="L700" t="str">
        <f>VLOOKUP(K700,Sheet2!A:B,2,FALSE)</f>
        <v>偏差</v>
      </c>
      <c r="N700" s="60" t="s">
        <v>1142</v>
      </c>
      <c r="Q700" t="str">
        <f>VLOOKUP(N700,人员!A:D,4,FALSE)</f>
        <v>B5</v>
      </c>
      <c r="R700" t="e">
        <f>VLOOKUP(O700,人员!A:D,4,FALSE)</f>
        <v>#N/A</v>
      </c>
      <c r="S700" t="e">
        <f>VLOOKUP(P700,人员!A:D,4,FALSE)</f>
        <v>#N/A</v>
      </c>
      <c r="T700" s="84" t="str">
        <f>VLOOKUP(N700,人员!A:D,2,FALSE)</f>
        <v>学员</v>
      </c>
      <c r="U700" s="84" t="e">
        <f>VLOOKUP(O700,人员!A:D,2,FALSE)</f>
        <v>#N/A</v>
      </c>
      <c r="V700" s="84" t="e">
        <f>VLOOKUP(P700,人员!A:D,2,FALSE)</f>
        <v>#N/A</v>
      </c>
    </row>
    <row r="701" spans="1:22" ht="46.8">
      <c r="A701" s="147">
        <v>701</v>
      </c>
      <c r="B701" s="153">
        <v>43493</v>
      </c>
      <c r="C701" s="3" t="s">
        <v>58</v>
      </c>
      <c r="D701" s="3" t="s">
        <v>58</v>
      </c>
      <c r="E701" s="4" t="s">
        <v>59</v>
      </c>
      <c r="F701" s="61" t="s">
        <v>1246</v>
      </c>
      <c r="G701" s="4" t="s">
        <v>61</v>
      </c>
      <c r="H701" s="3" t="s">
        <v>62</v>
      </c>
      <c r="I701" s="3" t="s">
        <v>63</v>
      </c>
      <c r="J701" s="5" t="s">
        <v>471</v>
      </c>
      <c r="K701" t="s">
        <v>449</v>
      </c>
      <c r="L701" t="str">
        <f>VLOOKUP(K701,Sheet2!A:B,2,FALSE)</f>
        <v>偏差</v>
      </c>
      <c r="N701" s="60" t="s">
        <v>1214</v>
      </c>
      <c r="Q701" t="str">
        <f>VLOOKUP(N701,人员!A:D,4,FALSE)</f>
        <v>C5</v>
      </c>
      <c r="R701" t="e">
        <f>VLOOKUP(O701,人员!A:D,4,FALSE)</f>
        <v>#N/A</v>
      </c>
      <c r="S701" t="e">
        <f>VLOOKUP(P701,人员!A:D,4,FALSE)</f>
        <v>#N/A</v>
      </c>
      <c r="T701" s="84" t="str">
        <f>VLOOKUP(N701,人员!A:D,2,FALSE)</f>
        <v>机一</v>
      </c>
      <c r="U701" s="84" t="e">
        <f>VLOOKUP(O701,人员!A:D,2,FALSE)</f>
        <v>#N/A</v>
      </c>
      <c r="V701" s="84" t="e">
        <f>VLOOKUP(P701,人员!A:D,2,FALSE)</f>
        <v>#N/A</v>
      </c>
    </row>
    <row r="702" spans="1:22" ht="46.8">
      <c r="A702" s="147">
        <v>702</v>
      </c>
      <c r="B702" s="153">
        <v>43493</v>
      </c>
      <c r="C702" s="3" t="s">
        <v>58</v>
      </c>
      <c r="D702" s="3" t="s">
        <v>58</v>
      </c>
      <c r="E702" s="4" t="s">
        <v>64</v>
      </c>
      <c r="F702" s="61" t="s">
        <v>1247</v>
      </c>
      <c r="G702" s="4" t="s">
        <v>66</v>
      </c>
      <c r="H702" s="3" t="s">
        <v>67</v>
      </c>
      <c r="I702" s="3" t="s">
        <v>63</v>
      </c>
      <c r="J702" s="5" t="s">
        <v>471</v>
      </c>
      <c r="K702" t="s">
        <v>687</v>
      </c>
      <c r="L702" t="str">
        <f>VLOOKUP(K702,Sheet2!A:B,2,FALSE)</f>
        <v>偏差</v>
      </c>
      <c r="N702" s="60" t="s">
        <v>1248</v>
      </c>
      <c r="Q702" t="str">
        <f>VLOOKUP(N702,人员!A:D,4,FALSE)</f>
        <v>C4</v>
      </c>
      <c r="R702" t="e">
        <f>VLOOKUP(O702,人员!A:D,4,FALSE)</f>
        <v>#N/A</v>
      </c>
      <c r="S702" t="e">
        <f>VLOOKUP(P702,人员!A:D,4,FALSE)</f>
        <v>#N/A</v>
      </c>
      <c r="T702" s="84" t="str">
        <f>VLOOKUP(N702,人员!A:D,2,FALSE)</f>
        <v>学员</v>
      </c>
      <c r="U702" s="84" t="e">
        <f>VLOOKUP(O702,人员!A:D,2,FALSE)</f>
        <v>#N/A</v>
      </c>
      <c r="V702" s="84" t="e">
        <f>VLOOKUP(P702,人员!A:D,2,FALSE)</f>
        <v>#N/A</v>
      </c>
    </row>
    <row r="703" spans="1:22" ht="62.4">
      <c r="A703" s="147">
        <v>703</v>
      </c>
      <c r="B703" s="153">
        <v>43496</v>
      </c>
      <c r="C703" s="3" t="s">
        <v>45</v>
      </c>
      <c r="D703" s="3" t="s">
        <v>45</v>
      </c>
      <c r="E703" s="4" t="s">
        <v>53</v>
      </c>
      <c r="F703" s="61" t="s">
        <v>1156</v>
      </c>
      <c r="G703" s="4"/>
      <c r="H703" s="3" t="s">
        <v>55</v>
      </c>
      <c r="I703" s="3" t="s">
        <v>50</v>
      </c>
      <c r="J703" s="5" t="s">
        <v>518</v>
      </c>
      <c r="K703" t="s">
        <v>685</v>
      </c>
      <c r="L703" t="str">
        <f>VLOOKUP(K703,Sheet2!A:B,2,FALSE)</f>
        <v>偏差</v>
      </c>
      <c r="N703" s="60" t="s">
        <v>1568</v>
      </c>
      <c r="O703" s="60" t="s">
        <v>1157</v>
      </c>
      <c r="Q703" t="str">
        <f>VLOOKUP(N703,人员!A:D,4,FALSE)</f>
        <v>B2</v>
      </c>
      <c r="R703" t="str">
        <f>VLOOKUP(O703,人员!A:D,4,FALSE)</f>
        <v>B1</v>
      </c>
      <c r="S703" t="e">
        <f>VLOOKUP(P703,人员!A:D,4,FALSE)</f>
        <v>#N/A</v>
      </c>
      <c r="T703" s="84" t="str">
        <f>VLOOKUP(N703,人员!A:D,2,FALSE)</f>
        <v>机一</v>
      </c>
      <c r="U703" s="84" t="str">
        <f>VLOOKUP(O703,人员!A:D,2,FALSE)</f>
        <v>放行</v>
      </c>
      <c r="V703" s="84" t="e">
        <f>VLOOKUP(P703,人员!A:D,2,FALSE)</f>
        <v>#N/A</v>
      </c>
    </row>
    <row r="704" spans="1:22" ht="20.25" customHeight="1">
      <c r="A704" s="147">
        <v>704</v>
      </c>
      <c r="B704" s="153">
        <v>43498</v>
      </c>
      <c r="C704" s="3" t="s">
        <v>10</v>
      </c>
      <c r="D704" s="3" t="s">
        <v>10</v>
      </c>
      <c r="E704" s="4" t="s">
        <v>30</v>
      </c>
      <c r="F704" s="61" t="s">
        <v>1079</v>
      </c>
      <c r="G704" s="4" t="s">
        <v>32</v>
      </c>
      <c r="H704" s="3" t="s">
        <v>33</v>
      </c>
      <c r="I704" s="3" t="s">
        <v>15</v>
      </c>
      <c r="J704" s="5" t="s">
        <v>518</v>
      </c>
      <c r="K704" t="s">
        <v>519</v>
      </c>
      <c r="L704" t="str">
        <f>VLOOKUP(K704,Sheet2!A:B,2,FALSE)</f>
        <v>规范</v>
      </c>
      <c r="N704" t="s">
        <v>1080</v>
      </c>
      <c r="Q704" t="str">
        <f>VLOOKUP(N704,人员!A:D,4,FALSE)</f>
        <v>A2</v>
      </c>
      <c r="R704" t="e">
        <f>VLOOKUP(O704,人员!A:D,4,FALSE)</f>
        <v>#N/A</v>
      </c>
      <c r="S704" t="e">
        <f>VLOOKUP(P704,人员!A:D,4,FALSE)</f>
        <v>#N/A</v>
      </c>
      <c r="T704" s="84" t="str">
        <f>VLOOKUP(N704,人员!A:D,2,FALSE)</f>
        <v>机一</v>
      </c>
      <c r="U704" s="84" t="e">
        <f>VLOOKUP(O704,人员!A:D,2,FALSE)</f>
        <v>#N/A</v>
      </c>
      <c r="V704" s="84" t="e">
        <f>VLOOKUP(P704,人员!A:D,2,FALSE)</f>
        <v>#N/A</v>
      </c>
    </row>
    <row r="705" spans="1:22" ht="93.6">
      <c r="A705" s="147">
        <v>705</v>
      </c>
      <c r="B705" s="153">
        <v>43498</v>
      </c>
      <c r="C705" s="3" t="s">
        <v>10</v>
      </c>
      <c r="D705" s="3" t="s">
        <v>10</v>
      </c>
      <c r="E705" s="4" t="s">
        <v>19</v>
      </c>
      <c r="F705" s="61" t="s">
        <v>1081</v>
      </c>
      <c r="G705" s="4" t="s">
        <v>21</v>
      </c>
      <c r="H705" s="3" t="s">
        <v>22</v>
      </c>
      <c r="I705" s="3" t="s">
        <v>15</v>
      </c>
      <c r="J705" s="5" t="s">
        <v>455</v>
      </c>
      <c r="K705" t="s">
        <v>456</v>
      </c>
      <c r="L705" t="str">
        <f>VLOOKUP(K705,Sheet2!A:B,2,FALSE)</f>
        <v>规范</v>
      </c>
      <c r="N705" s="60" t="s">
        <v>1082</v>
      </c>
      <c r="Q705" t="str">
        <f>VLOOKUP(N705,人员!A:D,4,FALSE)</f>
        <v>A5</v>
      </c>
      <c r="R705" t="e">
        <f>VLOOKUP(O705,人员!A:D,4,FALSE)</f>
        <v>#N/A</v>
      </c>
      <c r="S705" t="e">
        <f>VLOOKUP(P705,人员!A:D,4,FALSE)</f>
        <v>#N/A</v>
      </c>
      <c r="T705" s="84" t="str">
        <f>VLOOKUP(N705,人员!A:D,2,FALSE)</f>
        <v>机一</v>
      </c>
      <c r="U705" s="84" t="e">
        <f>VLOOKUP(O705,人员!A:D,2,FALSE)</f>
        <v>#N/A</v>
      </c>
      <c r="V705" s="84" t="e">
        <f>VLOOKUP(P705,人员!A:D,2,FALSE)</f>
        <v>#N/A</v>
      </c>
    </row>
    <row r="706" spans="1:22" ht="46.8">
      <c r="A706" s="147">
        <v>706</v>
      </c>
      <c r="B706" s="153">
        <v>43498</v>
      </c>
      <c r="C706" s="3" t="s">
        <v>10</v>
      </c>
      <c r="D706" s="3" t="s">
        <v>10</v>
      </c>
      <c r="E706" s="4" t="s">
        <v>27</v>
      </c>
      <c r="F706" s="61" t="s">
        <v>1083</v>
      </c>
      <c r="G706" s="4" t="s">
        <v>29</v>
      </c>
      <c r="H706" s="3" t="s">
        <v>18</v>
      </c>
      <c r="I706" s="3" t="s">
        <v>15</v>
      </c>
      <c r="J706" s="5" t="s">
        <v>459</v>
      </c>
      <c r="K706" t="s">
        <v>460</v>
      </c>
      <c r="L706" t="str">
        <f>VLOOKUP(K706,Sheet2!A:B,2,FALSE)</f>
        <v>偏差</v>
      </c>
      <c r="N706" s="60" t="s">
        <v>1084</v>
      </c>
      <c r="Q706" t="str">
        <f>VLOOKUP(N706,人员!A:D,4,FALSE)</f>
        <v>A1</v>
      </c>
      <c r="R706" t="e">
        <f>VLOOKUP(O706,人员!A:D,4,FALSE)</f>
        <v>#N/A</v>
      </c>
      <c r="S706" t="e">
        <f>VLOOKUP(P706,人员!A:D,4,FALSE)</f>
        <v>#N/A</v>
      </c>
      <c r="T706" s="84" t="str">
        <f>VLOOKUP(N706,人员!A:D,2,FALSE)</f>
        <v>机一</v>
      </c>
      <c r="U706" s="84" t="e">
        <f>VLOOKUP(O706,人员!A:D,2,FALSE)</f>
        <v>#N/A</v>
      </c>
      <c r="V706" s="84" t="e">
        <f>VLOOKUP(P706,人员!A:D,2,FALSE)</f>
        <v>#N/A</v>
      </c>
    </row>
    <row r="707" spans="1:22" ht="46.8">
      <c r="A707" s="147">
        <v>707</v>
      </c>
      <c r="B707" s="153">
        <v>43498</v>
      </c>
      <c r="C707" s="3" t="s">
        <v>45</v>
      </c>
      <c r="D707" s="3" t="s">
        <v>45</v>
      </c>
      <c r="E707" s="4" t="s">
        <v>46</v>
      </c>
      <c r="F707" s="61" t="s">
        <v>1155</v>
      </c>
      <c r="G707" s="4" t="s">
        <v>48</v>
      </c>
      <c r="H707" s="3" t="s">
        <v>49</v>
      </c>
      <c r="I707" s="3" t="s">
        <v>50</v>
      </c>
      <c r="J707" s="5" t="s">
        <v>459</v>
      </c>
      <c r="K707" t="s">
        <v>461</v>
      </c>
      <c r="L707" t="str">
        <f>VLOOKUP(K707,Sheet2!A:B,2,FALSE)</f>
        <v>偏差</v>
      </c>
      <c r="N707" s="60" t="s">
        <v>1149</v>
      </c>
      <c r="Q707" t="str">
        <f>VLOOKUP(N707,人员!A:D,4,FALSE)</f>
        <v>B3</v>
      </c>
      <c r="R707" t="e">
        <f>VLOOKUP(O707,人员!A:D,4,FALSE)</f>
        <v>#N/A</v>
      </c>
      <c r="S707" t="e">
        <f>VLOOKUP(P707,人员!A:D,4,FALSE)</f>
        <v>#N/A</v>
      </c>
      <c r="T707" s="84" t="str">
        <f>VLOOKUP(N707,人员!A:D,2,FALSE)</f>
        <v>机二</v>
      </c>
      <c r="U707" s="84" t="e">
        <f>VLOOKUP(O707,人员!A:D,2,FALSE)</f>
        <v>#N/A</v>
      </c>
      <c r="V707" s="84" t="e">
        <f>VLOOKUP(P707,人员!A:D,2,FALSE)</f>
        <v>#N/A</v>
      </c>
    </row>
    <row r="708" spans="1:22" ht="62.4">
      <c r="A708" s="147">
        <v>708</v>
      </c>
      <c r="B708" s="153">
        <v>43498</v>
      </c>
      <c r="C708" s="3" t="s">
        <v>10</v>
      </c>
      <c r="D708" s="3" t="s">
        <v>10</v>
      </c>
      <c r="E708" s="4" t="s">
        <v>41</v>
      </c>
      <c r="F708" s="61" t="s">
        <v>1085</v>
      </c>
      <c r="G708" s="4" t="s">
        <v>43</v>
      </c>
      <c r="H708" s="3" t="s">
        <v>44</v>
      </c>
      <c r="I708" s="3" t="s">
        <v>15</v>
      </c>
      <c r="J708" s="5" t="s">
        <v>491</v>
      </c>
      <c r="K708" t="s">
        <v>666</v>
      </c>
      <c r="L708" t="str">
        <f>VLOOKUP(K708,Sheet2!A:B,2,FALSE)</f>
        <v>规范</v>
      </c>
      <c r="N708" s="60" t="s">
        <v>1066</v>
      </c>
      <c r="Q708" t="str">
        <f>VLOOKUP(N708,人员!A:D,4,FALSE)</f>
        <v>A1</v>
      </c>
      <c r="R708" t="e">
        <f>VLOOKUP(O708,人员!A:D,4,FALSE)</f>
        <v>#N/A</v>
      </c>
      <c r="S708" t="e">
        <f>VLOOKUP(P708,人员!A:D,4,FALSE)</f>
        <v>#N/A</v>
      </c>
      <c r="T708" s="84" t="str">
        <f>VLOOKUP(N708,人员!A:D,2,FALSE)</f>
        <v>机一</v>
      </c>
      <c r="U708" s="84" t="e">
        <f>VLOOKUP(O708,人员!A:D,2,FALSE)</f>
        <v>#N/A</v>
      </c>
      <c r="V708" s="84" t="e">
        <f>VLOOKUP(P708,人员!A:D,2,FALSE)</f>
        <v>#N/A</v>
      </c>
    </row>
    <row r="709" spans="1:22" ht="31.8">
      <c r="A709" s="147">
        <v>709</v>
      </c>
      <c r="B709" s="153">
        <v>43498</v>
      </c>
      <c r="C709" s="3" t="s">
        <v>10</v>
      </c>
      <c r="D709" s="3" t="s">
        <v>10</v>
      </c>
      <c r="E709" s="4" t="s">
        <v>11</v>
      </c>
      <c r="F709" s="61" t="s">
        <v>1086</v>
      </c>
      <c r="G709" s="4" t="s">
        <v>13</v>
      </c>
      <c r="H709" s="3" t="s">
        <v>14</v>
      </c>
      <c r="I709" s="3" t="s">
        <v>15</v>
      </c>
      <c r="J709" s="5" t="s">
        <v>524</v>
      </c>
      <c r="L709" t="e">
        <f>VLOOKUP(K709,Sheet2!A:B,2,FALSE)</f>
        <v>#N/A</v>
      </c>
      <c r="M709" s="5" t="s">
        <v>663</v>
      </c>
      <c r="N709" t="s">
        <v>1064</v>
      </c>
      <c r="Q709" t="e">
        <f>VLOOKUP(N709,人员!A:D,4,FALSE)</f>
        <v>#N/A</v>
      </c>
      <c r="R709" t="e">
        <f>VLOOKUP(O709,人员!A:D,4,FALSE)</f>
        <v>#N/A</v>
      </c>
      <c r="S709" t="e">
        <f>VLOOKUP(P709,人员!A:D,4,FALSE)</f>
        <v>#N/A</v>
      </c>
      <c r="T709" s="84" t="e">
        <f>VLOOKUP(N709,人员!A:D,2,FALSE)</f>
        <v>#N/A</v>
      </c>
      <c r="U709" s="84" t="e">
        <f>VLOOKUP(O709,人员!A:D,2,FALSE)</f>
        <v>#N/A</v>
      </c>
      <c r="V709" s="84" t="e">
        <f>VLOOKUP(P709,人员!A:D,2,FALSE)</f>
        <v>#N/A</v>
      </c>
    </row>
    <row r="710" spans="1:22" ht="31.2">
      <c r="A710" s="147">
        <v>710</v>
      </c>
      <c r="B710" s="153">
        <v>43498</v>
      </c>
      <c r="C710" s="3" t="s">
        <v>10</v>
      </c>
      <c r="D710" s="3" t="s">
        <v>10</v>
      </c>
      <c r="E710" s="4" t="s">
        <v>16</v>
      </c>
      <c r="F710" s="23" t="s">
        <v>17</v>
      </c>
      <c r="G710" s="4" t="s">
        <v>13</v>
      </c>
      <c r="H710" s="3" t="s">
        <v>18</v>
      </c>
      <c r="I710" s="3" t="s">
        <v>15</v>
      </c>
      <c r="J710" s="5" t="s">
        <v>524</v>
      </c>
      <c r="L710" t="e">
        <f>VLOOKUP(K710,Sheet2!A:B,2,FALSE)</f>
        <v>#N/A</v>
      </c>
      <c r="N710" t="s">
        <v>1064</v>
      </c>
      <c r="Q710" t="e">
        <f>VLOOKUP(N710,人员!A:D,4,FALSE)</f>
        <v>#N/A</v>
      </c>
      <c r="R710" t="e">
        <f>VLOOKUP(O710,人员!A:D,4,FALSE)</f>
        <v>#N/A</v>
      </c>
      <c r="S710" t="e">
        <f>VLOOKUP(P710,人员!A:D,4,FALSE)</f>
        <v>#N/A</v>
      </c>
      <c r="T710" s="84" t="e">
        <f>VLOOKUP(N710,人员!A:D,2,FALSE)</f>
        <v>#N/A</v>
      </c>
      <c r="U710" s="84" t="e">
        <f>VLOOKUP(O710,人员!A:D,2,FALSE)</f>
        <v>#N/A</v>
      </c>
      <c r="V710" s="84" t="e">
        <f>VLOOKUP(P710,人员!A:D,2,FALSE)</f>
        <v>#N/A</v>
      </c>
    </row>
    <row r="711" spans="1:22" ht="62.4">
      <c r="A711" s="147">
        <v>711</v>
      </c>
      <c r="B711" s="153">
        <v>43498</v>
      </c>
      <c r="C711" s="3" t="s">
        <v>10</v>
      </c>
      <c r="D711" s="3" t="s">
        <v>10</v>
      </c>
      <c r="E711" s="4" t="s">
        <v>23</v>
      </c>
      <c r="F711" s="23" t="s">
        <v>24</v>
      </c>
      <c r="G711" s="4" t="s">
        <v>25</v>
      </c>
      <c r="H711" s="3" t="s">
        <v>26</v>
      </c>
      <c r="I711" s="3" t="s">
        <v>15</v>
      </c>
      <c r="J711" s="5" t="s">
        <v>524</v>
      </c>
      <c r="L711" t="e">
        <f>VLOOKUP(K711,Sheet2!A:B,2,FALSE)</f>
        <v>#N/A</v>
      </c>
      <c r="N711" t="s">
        <v>1064</v>
      </c>
      <c r="Q711" t="e">
        <f>VLOOKUP(N711,人员!A:D,4,FALSE)</f>
        <v>#N/A</v>
      </c>
      <c r="R711" t="e">
        <f>VLOOKUP(O711,人员!A:D,4,FALSE)</f>
        <v>#N/A</v>
      </c>
      <c r="S711" t="e">
        <f>VLOOKUP(P711,人员!A:D,4,FALSE)</f>
        <v>#N/A</v>
      </c>
      <c r="T711" s="84" t="e">
        <f>VLOOKUP(N711,人员!A:D,2,FALSE)</f>
        <v>#N/A</v>
      </c>
      <c r="U711" s="84" t="e">
        <f>VLOOKUP(O711,人员!A:D,2,FALSE)</f>
        <v>#N/A</v>
      </c>
      <c r="V711" s="84" t="e">
        <f>VLOOKUP(P711,人员!A:D,2,FALSE)</f>
        <v>#N/A</v>
      </c>
    </row>
    <row r="712" spans="1:22" ht="46.8">
      <c r="A712" s="147">
        <v>712</v>
      </c>
      <c r="B712" s="153">
        <v>43498</v>
      </c>
      <c r="C712" s="3" t="s">
        <v>10</v>
      </c>
      <c r="D712" s="3" t="s">
        <v>10</v>
      </c>
      <c r="E712" s="4" t="s">
        <v>37</v>
      </c>
      <c r="F712" s="25" t="s">
        <v>664</v>
      </c>
      <c r="G712" s="4" t="s">
        <v>13</v>
      </c>
      <c r="H712" s="3" t="s">
        <v>38</v>
      </c>
      <c r="I712" s="3" t="s">
        <v>15</v>
      </c>
      <c r="J712" s="5" t="s">
        <v>524</v>
      </c>
      <c r="L712" t="e">
        <f>VLOOKUP(K712,Sheet2!A:B,2,FALSE)</f>
        <v>#N/A</v>
      </c>
      <c r="M712" s="5" t="s">
        <v>665</v>
      </c>
      <c r="N712" t="s">
        <v>1064</v>
      </c>
      <c r="Q712" t="e">
        <f>VLOOKUP(N712,人员!A:D,4,FALSE)</f>
        <v>#N/A</v>
      </c>
      <c r="R712" t="e">
        <f>VLOOKUP(O712,人员!A:D,4,FALSE)</f>
        <v>#N/A</v>
      </c>
      <c r="S712" t="e">
        <f>VLOOKUP(P712,人员!A:D,4,FALSE)</f>
        <v>#N/A</v>
      </c>
      <c r="T712" s="84" t="e">
        <f>VLOOKUP(N712,人员!A:D,2,FALSE)</f>
        <v>#N/A</v>
      </c>
      <c r="U712" s="84" t="e">
        <f>VLOOKUP(O712,人员!A:D,2,FALSE)</f>
        <v>#N/A</v>
      </c>
      <c r="V712" s="84" t="e">
        <f>VLOOKUP(P712,人员!A:D,2,FALSE)</f>
        <v>#N/A</v>
      </c>
    </row>
    <row r="713" spans="1:22" ht="46.8">
      <c r="A713" s="147">
        <v>713</v>
      </c>
      <c r="B713" s="153">
        <v>43498</v>
      </c>
      <c r="C713" s="3" t="s">
        <v>10</v>
      </c>
      <c r="D713" s="3" t="s">
        <v>10</v>
      </c>
      <c r="E713" s="4" t="s">
        <v>39</v>
      </c>
      <c r="F713" s="23" t="s">
        <v>40</v>
      </c>
      <c r="G713" s="4" t="s">
        <v>13</v>
      </c>
      <c r="H713" s="3" t="s">
        <v>22</v>
      </c>
      <c r="I713" s="3" t="s">
        <v>15</v>
      </c>
      <c r="J713" s="5" t="s">
        <v>524</v>
      </c>
      <c r="L713" t="e">
        <f>VLOOKUP(K713,Sheet2!A:B,2,FALSE)</f>
        <v>#N/A</v>
      </c>
      <c r="N713" t="s">
        <v>1064</v>
      </c>
      <c r="Q713" t="e">
        <f>VLOOKUP(N713,人员!A:D,4,FALSE)</f>
        <v>#N/A</v>
      </c>
      <c r="R713" t="e">
        <f>VLOOKUP(O713,人员!A:D,4,FALSE)</f>
        <v>#N/A</v>
      </c>
      <c r="S713" t="e">
        <f>VLOOKUP(P713,人员!A:D,4,FALSE)</f>
        <v>#N/A</v>
      </c>
      <c r="T713" s="84" t="e">
        <f>VLOOKUP(N713,人员!A:D,2,FALSE)</f>
        <v>#N/A</v>
      </c>
      <c r="U713" s="84" t="e">
        <f>VLOOKUP(O713,人员!A:D,2,FALSE)</f>
        <v>#N/A</v>
      </c>
      <c r="V713" s="84" t="e">
        <f>VLOOKUP(P713,人员!A:D,2,FALSE)</f>
        <v>#N/A</v>
      </c>
    </row>
    <row r="714" spans="1:22" ht="78">
      <c r="A714" s="147">
        <v>714</v>
      </c>
      <c r="B714" s="153">
        <v>43498</v>
      </c>
      <c r="C714" s="3" t="s">
        <v>10</v>
      </c>
      <c r="D714" s="3" t="s">
        <v>10</v>
      </c>
      <c r="E714" s="4" t="s">
        <v>34</v>
      </c>
      <c r="F714" s="61" t="s">
        <v>1087</v>
      </c>
      <c r="G714" s="4" t="s">
        <v>36</v>
      </c>
      <c r="H714" s="3" t="s">
        <v>33</v>
      </c>
      <c r="I714" s="3" t="s">
        <v>15</v>
      </c>
      <c r="J714" s="5" t="s">
        <v>522</v>
      </c>
      <c r="K714" t="s">
        <v>523</v>
      </c>
      <c r="L714" t="str">
        <f>VLOOKUP(K714,Sheet2!A:B,2,FALSE)</f>
        <v>规范</v>
      </c>
      <c r="N714" s="60" t="s">
        <v>1069</v>
      </c>
      <c r="Q714" t="str">
        <f>VLOOKUP(N714,人员!A:D,4,FALSE)</f>
        <v>A1</v>
      </c>
      <c r="R714" t="e">
        <f>VLOOKUP(O714,人员!A:D,4,FALSE)</f>
        <v>#N/A</v>
      </c>
      <c r="S714" t="e">
        <f>VLOOKUP(P714,人员!A:D,4,FALSE)</f>
        <v>#N/A</v>
      </c>
      <c r="T714" s="84" t="str">
        <f>VLOOKUP(N714,人员!A:D,2,FALSE)</f>
        <v>机二</v>
      </c>
      <c r="U714" s="84" t="e">
        <f>VLOOKUP(O714,人员!A:D,2,FALSE)</f>
        <v>#N/A</v>
      </c>
      <c r="V714" s="84" t="e">
        <f>VLOOKUP(P714,人员!A:D,2,FALSE)</f>
        <v>#N/A</v>
      </c>
    </row>
    <row r="715" spans="1:22" ht="46.8">
      <c r="A715" s="147">
        <v>715</v>
      </c>
      <c r="B715" s="153">
        <v>43502</v>
      </c>
      <c r="C715" s="30" t="s">
        <v>58</v>
      </c>
      <c r="D715" s="30" t="s">
        <v>58</v>
      </c>
      <c r="E715" s="31" t="s">
        <v>782</v>
      </c>
      <c r="F715" s="120" t="s">
        <v>1244</v>
      </c>
      <c r="G715" s="31" t="s">
        <v>123</v>
      </c>
      <c r="H715" s="30" t="s">
        <v>141</v>
      </c>
      <c r="I715" s="30" t="s">
        <v>63</v>
      </c>
      <c r="J715" s="5" t="s">
        <v>463</v>
      </c>
      <c r="K715" t="s">
        <v>703</v>
      </c>
      <c r="L715" t="str">
        <f>VLOOKUP(K715,Sheet2!A:B,2,FALSE)</f>
        <v>偏差</v>
      </c>
      <c r="N715" s="60" t="s">
        <v>809</v>
      </c>
      <c r="Q715" t="str">
        <f>VLOOKUP(N715,人员!A:D,4,FALSE)</f>
        <v>C4</v>
      </c>
      <c r="R715" t="e">
        <f>VLOOKUP(O715,人员!A:D,4,FALSE)</f>
        <v>#N/A</v>
      </c>
      <c r="S715" t="e">
        <f>VLOOKUP(P715,人员!A:D,4,FALSE)</f>
        <v>#N/A</v>
      </c>
      <c r="T715" s="84" t="str">
        <f>VLOOKUP(N715,人员!A:D,2,FALSE)</f>
        <v>机械师</v>
      </c>
      <c r="U715" s="84" t="e">
        <f>VLOOKUP(O715,人员!A:D,2,FALSE)</f>
        <v>#N/A</v>
      </c>
      <c r="V715" s="84" t="e">
        <f>VLOOKUP(P715,人员!A:D,2,FALSE)</f>
        <v>#N/A</v>
      </c>
    </row>
    <row r="716" spans="1:22" ht="62.4">
      <c r="A716" s="147">
        <v>716</v>
      </c>
      <c r="B716" s="153">
        <v>43502</v>
      </c>
      <c r="C716" s="30" t="s">
        <v>58</v>
      </c>
      <c r="D716" s="30" t="s">
        <v>58</v>
      </c>
      <c r="E716" s="31" t="s">
        <v>784</v>
      </c>
      <c r="F716" s="120" t="s">
        <v>1245</v>
      </c>
      <c r="G716" s="31" t="s">
        <v>196</v>
      </c>
      <c r="H716" s="30" t="s">
        <v>141</v>
      </c>
      <c r="I716" s="30" t="s">
        <v>63</v>
      </c>
      <c r="J716" s="5" t="s">
        <v>483</v>
      </c>
      <c r="K716" t="s">
        <v>484</v>
      </c>
      <c r="L716" t="str">
        <f>VLOOKUP(K716,Sheet2!A:B,2,FALSE)</f>
        <v>偏差</v>
      </c>
      <c r="N716" s="60" t="s">
        <v>1210</v>
      </c>
      <c r="Q716" t="str">
        <f>VLOOKUP(N716,人员!A:D,4,FALSE)</f>
        <v>C4</v>
      </c>
      <c r="R716" t="e">
        <f>VLOOKUP(O716,人员!A:D,4,FALSE)</f>
        <v>#N/A</v>
      </c>
      <c r="S716" t="e">
        <f>VLOOKUP(P716,人员!A:D,4,FALSE)</f>
        <v>#N/A</v>
      </c>
      <c r="T716" s="84" t="str">
        <f>VLOOKUP(N716,人员!A:D,2,FALSE)</f>
        <v>机一</v>
      </c>
      <c r="U716" s="84" t="e">
        <f>VLOOKUP(O716,人员!A:D,2,FALSE)</f>
        <v>#N/A</v>
      </c>
      <c r="V716" s="84" t="e">
        <f>VLOOKUP(P716,人员!A:D,2,FALSE)</f>
        <v>#N/A</v>
      </c>
    </row>
    <row r="717" spans="1:22" ht="78.599999999999994">
      <c r="A717" s="147">
        <v>717</v>
      </c>
      <c r="B717" s="153">
        <v>43506</v>
      </c>
      <c r="C717" s="30" t="s">
        <v>146</v>
      </c>
      <c r="D717" s="30" t="s">
        <v>146</v>
      </c>
      <c r="E717" s="31" t="s">
        <v>760</v>
      </c>
      <c r="F717" s="120" t="s">
        <v>1374</v>
      </c>
      <c r="G717" s="31" t="s">
        <v>788</v>
      </c>
      <c r="H717" s="30" t="s">
        <v>279</v>
      </c>
      <c r="I717" s="30" t="s">
        <v>151</v>
      </c>
      <c r="J717" s="5" t="s">
        <v>518</v>
      </c>
      <c r="K717" t="s">
        <v>519</v>
      </c>
      <c r="L717" t="str">
        <f>VLOOKUP(K717,Sheet2!A:B,2,FALSE)</f>
        <v>规范</v>
      </c>
      <c r="N717" s="60" t="s">
        <v>1375</v>
      </c>
      <c r="Q717" t="str">
        <f>VLOOKUP(N717,人员!A:D,4,FALSE)</f>
        <v>D5</v>
      </c>
      <c r="R717" t="e">
        <f>VLOOKUP(O717,人员!A:D,4,FALSE)</f>
        <v>#N/A</v>
      </c>
      <c r="S717" t="e">
        <f>VLOOKUP(P717,人员!A:D,4,FALSE)</f>
        <v>#N/A</v>
      </c>
      <c r="T717" s="84" t="str">
        <f>VLOOKUP(N717,人员!A:D,2,FALSE)</f>
        <v>机一</v>
      </c>
      <c r="U717" s="84" t="e">
        <f>VLOOKUP(O717,人员!A:D,2,FALSE)</f>
        <v>#N/A</v>
      </c>
      <c r="V717" s="84" t="e">
        <f>VLOOKUP(P717,人员!A:D,2,FALSE)</f>
        <v>#N/A</v>
      </c>
    </row>
    <row r="718" spans="1:22" ht="63">
      <c r="A718" s="147">
        <v>718</v>
      </c>
      <c r="B718" s="153">
        <v>43506</v>
      </c>
      <c r="C718" s="30" t="s">
        <v>146</v>
      </c>
      <c r="D718" s="30" t="s">
        <v>146</v>
      </c>
      <c r="E718" s="31" t="s">
        <v>765</v>
      </c>
      <c r="F718" s="120" t="s">
        <v>1376</v>
      </c>
      <c r="G718" s="31" t="s">
        <v>791</v>
      </c>
      <c r="H718" s="30" t="s">
        <v>792</v>
      </c>
      <c r="I718" s="30" t="s">
        <v>151</v>
      </c>
      <c r="J718" s="5" t="s">
        <v>518</v>
      </c>
      <c r="K718" t="s">
        <v>692</v>
      </c>
      <c r="L718" t="str">
        <f>VLOOKUP(K718,Sheet2!A:B,2,FALSE)</f>
        <v>偏差</v>
      </c>
      <c r="N718" s="60" t="s">
        <v>1377</v>
      </c>
      <c r="Q718" t="str">
        <f>VLOOKUP(N718,人员!A:D,4,FALSE)</f>
        <v>D6</v>
      </c>
      <c r="R718" t="e">
        <f>VLOOKUP(O718,人员!A:D,4,FALSE)</f>
        <v>#N/A</v>
      </c>
      <c r="S718" t="e">
        <f>VLOOKUP(P718,人员!A:D,4,FALSE)</f>
        <v>#N/A</v>
      </c>
      <c r="T718" s="84" t="str">
        <f>VLOOKUP(N718,人员!A:D,2,FALSE)</f>
        <v>学员</v>
      </c>
      <c r="U718" s="84" t="e">
        <f>VLOOKUP(O718,人员!A:D,2,FALSE)</f>
        <v>#N/A</v>
      </c>
      <c r="V718" s="84" t="e">
        <f>VLOOKUP(P718,人员!A:D,2,FALSE)</f>
        <v>#N/A</v>
      </c>
    </row>
    <row r="719" spans="1:22" ht="63">
      <c r="A719" s="147">
        <v>719</v>
      </c>
      <c r="B719" s="153">
        <v>43506</v>
      </c>
      <c r="C719" s="30" t="s">
        <v>146</v>
      </c>
      <c r="D719" s="30" t="s">
        <v>146</v>
      </c>
      <c r="E719" s="31" t="s">
        <v>775</v>
      </c>
      <c r="F719" s="120" t="s">
        <v>1378</v>
      </c>
      <c r="G719" s="31" t="s">
        <v>797</v>
      </c>
      <c r="H719" s="30" t="s">
        <v>275</v>
      </c>
      <c r="I719" s="30" t="s">
        <v>151</v>
      </c>
      <c r="J719" s="5" t="s">
        <v>518</v>
      </c>
      <c r="K719" t="s">
        <v>675</v>
      </c>
      <c r="L719" t="str">
        <f>VLOOKUP(K719,Sheet2!A:B,2,FALSE)</f>
        <v>偏差</v>
      </c>
      <c r="N719" s="60" t="s">
        <v>1348</v>
      </c>
      <c r="Q719" t="str">
        <f>VLOOKUP(N719,人员!A:D,4,FALSE)</f>
        <v>D6</v>
      </c>
      <c r="R719" t="e">
        <f>VLOOKUP(O719,人员!A:D,4,FALSE)</f>
        <v>#N/A</v>
      </c>
      <c r="S719" t="e">
        <f>VLOOKUP(P719,人员!A:D,4,FALSE)</f>
        <v>#N/A</v>
      </c>
      <c r="T719" s="84" t="str">
        <f>VLOOKUP(N719,人员!A:D,2,FALSE)</f>
        <v>机三</v>
      </c>
      <c r="U719" s="84" t="e">
        <f>VLOOKUP(O719,人员!A:D,2,FALSE)</f>
        <v>#N/A</v>
      </c>
      <c r="V719" s="84" t="e">
        <f>VLOOKUP(P719,人员!A:D,2,FALSE)</f>
        <v>#N/A</v>
      </c>
    </row>
    <row r="720" spans="1:22" ht="47.4">
      <c r="A720" s="147">
        <v>720</v>
      </c>
      <c r="B720" s="153">
        <v>43506</v>
      </c>
      <c r="C720" s="30" t="s">
        <v>146</v>
      </c>
      <c r="D720" s="30" t="s">
        <v>146</v>
      </c>
      <c r="E720" s="31" t="s">
        <v>779</v>
      </c>
      <c r="F720" s="120" t="s">
        <v>1379</v>
      </c>
      <c r="G720" s="31" t="s">
        <v>799</v>
      </c>
      <c r="H720" s="30" t="s">
        <v>155</v>
      </c>
      <c r="I720" s="30" t="s">
        <v>151</v>
      </c>
      <c r="J720" s="5" t="s">
        <v>518</v>
      </c>
      <c r="K720" t="s">
        <v>675</v>
      </c>
      <c r="L720" t="str">
        <f>VLOOKUP(K720,Sheet2!A:B,2,FALSE)</f>
        <v>偏差</v>
      </c>
      <c r="N720" s="60" t="s">
        <v>1380</v>
      </c>
      <c r="Q720" t="str">
        <f>VLOOKUP(N720,人员!A:D,4,FALSE)</f>
        <v>D3</v>
      </c>
      <c r="R720" t="e">
        <f>VLOOKUP(O720,人员!A:D,4,FALSE)</f>
        <v>#N/A</v>
      </c>
      <c r="S720" t="e">
        <f>VLOOKUP(P720,人员!A:D,4,FALSE)</f>
        <v>#N/A</v>
      </c>
      <c r="T720" s="84" t="str">
        <f>VLOOKUP(N720,人员!A:D,2,FALSE)</f>
        <v>机械师</v>
      </c>
      <c r="U720" s="84" t="e">
        <f>VLOOKUP(O720,人员!A:D,2,FALSE)</f>
        <v>#N/A</v>
      </c>
      <c r="V720" s="84" t="e">
        <f>VLOOKUP(P720,人员!A:D,2,FALSE)</f>
        <v>#N/A</v>
      </c>
    </row>
    <row r="721" spans="1:22" ht="63">
      <c r="A721" s="147">
        <v>721</v>
      </c>
      <c r="B721" s="153">
        <v>43506</v>
      </c>
      <c r="C721" s="30" t="s">
        <v>146</v>
      </c>
      <c r="D721" s="30" t="s">
        <v>146</v>
      </c>
      <c r="E721" s="31" t="s">
        <v>777</v>
      </c>
      <c r="F721" s="121" t="s">
        <v>778</v>
      </c>
      <c r="G721" s="31" t="s">
        <v>798</v>
      </c>
      <c r="H721" s="30" t="s">
        <v>279</v>
      </c>
      <c r="I721" s="30" t="s">
        <v>151</v>
      </c>
      <c r="J721" s="5" t="s">
        <v>453</v>
      </c>
      <c r="K721" t="s">
        <v>452</v>
      </c>
      <c r="L721" t="str">
        <f>VLOOKUP(K721,Sheet2!A:B,2,FALSE)</f>
        <v>偏差</v>
      </c>
      <c r="N721" s="60" t="s">
        <v>1194</v>
      </c>
      <c r="Q721" t="e">
        <f>VLOOKUP(N721,人员!A:D,4,FALSE)</f>
        <v>#N/A</v>
      </c>
      <c r="R721" t="e">
        <f>VLOOKUP(O721,人员!A:D,4,FALSE)</f>
        <v>#N/A</v>
      </c>
      <c r="S721" t="e">
        <f>VLOOKUP(P721,人员!A:D,4,FALSE)</f>
        <v>#N/A</v>
      </c>
      <c r="T721" s="84" t="e">
        <f>VLOOKUP(N721,人员!A:D,2,FALSE)</f>
        <v>#N/A</v>
      </c>
      <c r="U721" s="84" t="e">
        <f>VLOOKUP(O721,人员!A:D,2,FALSE)</f>
        <v>#N/A</v>
      </c>
      <c r="V721" s="84" t="e">
        <f>VLOOKUP(P721,人员!A:D,2,FALSE)</f>
        <v>#N/A</v>
      </c>
    </row>
    <row r="722" spans="1:22" ht="47.4">
      <c r="A722" s="147">
        <v>722</v>
      </c>
      <c r="B722" s="153">
        <v>43506</v>
      </c>
      <c r="C722" s="30" t="s">
        <v>146</v>
      </c>
      <c r="D722" s="30" t="s">
        <v>146</v>
      </c>
      <c r="E722" s="31" t="s">
        <v>769</v>
      </c>
      <c r="F722" s="120" t="s">
        <v>1381</v>
      </c>
      <c r="G722" s="31" t="s">
        <v>794</v>
      </c>
      <c r="H722" s="30" t="s">
        <v>150</v>
      </c>
      <c r="I722" s="30" t="s">
        <v>151</v>
      </c>
      <c r="J722" s="5" t="s">
        <v>671</v>
      </c>
      <c r="K722" t="s">
        <v>672</v>
      </c>
      <c r="L722" t="str">
        <f>VLOOKUP(K722,Sheet2!A:B,2,FALSE)</f>
        <v>偏差</v>
      </c>
      <c r="N722" s="60" t="s">
        <v>150</v>
      </c>
      <c r="O722" s="60" t="s">
        <v>1382</v>
      </c>
      <c r="Q722" t="str">
        <f>VLOOKUP(N722,人员!A:D,4,FALSE)</f>
        <v>D6</v>
      </c>
      <c r="R722" t="str">
        <f>VLOOKUP(O722,人员!A:D,4,FALSE)</f>
        <v>D4</v>
      </c>
      <c r="S722" t="e">
        <f>VLOOKUP(P722,人员!A:D,4,FALSE)</f>
        <v>#N/A</v>
      </c>
      <c r="T722" s="84" t="str">
        <f>VLOOKUP(N722,人员!A:D,2,FALSE)</f>
        <v>机二</v>
      </c>
      <c r="U722" s="84" t="str">
        <f>VLOOKUP(O722,人员!A:D,2,FALSE)</f>
        <v>机二</v>
      </c>
      <c r="V722" s="84" t="e">
        <f>VLOOKUP(P722,人员!A:D,2,FALSE)</f>
        <v>#N/A</v>
      </c>
    </row>
    <row r="723" spans="1:22" ht="31.8">
      <c r="A723" s="147">
        <v>723</v>
      </c>
      <c r="B723" s="153">
        <v>43506</v>
      </c>
      <c r="C723" s="30" t="s">
        <v>146</v>
      </c>
      <c r="D723" s="30" t="s">
        <v>146</v>
      </c>
      <c r="E723" s="31" t="s">
        <v>771</v>
      </c>
      <c r="F723" s="120" t="s">
        <v>1383</v>
      </c>
      <c r="G723" s="31" t="s">
        <v>795</v>
      </c>
      <c r="H723" s="30" t="s">
        <v>792</v>
      </c>
      <c r="I723" s="30" t="s">
        <v>151</v>
      </c>
      <c r="J723" s="5" t="s">
        <v>459</v>
      </c>
      <c r="K723" t="s">
        <v>461</v>
      </c>
      <c r="L723" t="str">
        <f>VLOOKUP(K723,Sheet2!A:B,2,FALSE)</f>
        <v>偏差</v>
      </c>
      <c r="N723" s="60" t="s">
        <v>1384</v>
      </c>
      <c r="Q723" t="str">
        <f>VLOOKUP(N723,人员!A:D,4,FALSE)</f>
        <v>D3</v>
      </c>
      <c r="R723" t="e">
        <f>VLOOKUP(O723,人员!A:D,4,FALSE)</f>
        <v>#N/A</v>
      </c>
      <c r="S723" t="e">
        <f>VLOOKUP(P723,人员!A:D,4,FALSE)</f>
        <v>#N/A</v>
      </c>
      <c r="T723" s="84" t="str">
        <f>VLOOKUP(N723,人员!A:D,2,FALSE)</f>
        <v>机一</v>
      </c>
      <c r="U723" s="84" t="e">
        <f>VLOOKUP(O723,人员!A:D,2,FALSE)</f>
        <v>#N/A</v>
      </c>
      <c r="V723" s="84" t="e">
        <f>VLOOKUP(P723,人员!A:D,2,FALSE)</f>
        <v>#N/A</v>
      </c>
    </row>
    <row r="724" spans="1:22" ht="78.599999999999994">
      <c r="A724" s="147">
        <v>724</v>
      </c>
      <c r="B724" s="153">
        <v>43506</v>
      </c>
      <c r="C724" s="30" t="s">
        <v>146</v>
      </c>
      <c r="D724" s="30" t="s">
        <v>146</v>
      </c>
      <c r="E724" s="31" t="s">
        <v>762</v>
      </c>
      <c r="F724" s="120" t="s">
        <v>1385</v>
      </c>
      <c r="G724" s="31" t="s">
        <v>789</v>
      </c>
      <c r="H724" s="30" t="s">
        <v>314</v>
      </c>
      <c r="I724" s="30" t="s">
        <v>151</v>
      </c>
      <c r="J724" s="5" t="s">
        <v>471</v>
      </c>
      <c r="K724" t="s">
        <v>681</v>
      </c>
      <c r="L724" t="str">
        <f>VLOOKUP(K724,Sheet2!A:B,2,FALSE)</f>
        <v>偏差</v>
      </c>
      <c r="N724" s="60" t="s">
        <v>1386</v>
      </c>
      <c r="Q724" t="str">
        <f>VLOOKUP(N724,人员!A:D,4,FALSE)</f>
        <v>D4</v>
      </c>
      <c r="R724" t="e">
        <f>VLOOKUP(O724,人员!A:D,4,FALSE)</f>
        <v>#N/A</v>
      </c>
      <c r="S724" t="e">
        <f>VLOOKUP(P724,人员!A:D,4,FALSE)</f>
        <v>#N/A</v>
      </c>
      <c r="T724" s="84" t="str">
        <f>VLOOKUP(N724,人员!A:D,2,FALSE)</f>
        <v>学员</v>
      </c>
      <c r="U724" s="84" t="e">
        <f>VLOOKUP(O724,人员!A:D,2,FALSE)</f>
        <v>#N/A</v>
      </c>
      <c r="V724" s="84" t="e">
        <f>VLOOKUP(P724,人员!A:D,2,FALSE)</f>
        <v>#N/A</v>
      </c>
    </row>
    <row r="725" spans="1:22" ht="47.4">
      <c r="A725" s="147">
        <v>725</v>
      </c>
      <c r="B725" s="153">
        <v>43506</v>
      </c>
      <c r="C725" s="30" t="s">
        <v>146</v>
      </c>
      <c r="D725" s="30" t="s">
        <v>146</v>
      </c>
      <c r="E725" s="31" t="s">
        <v>378</v>
      </c>
      <c r="F725" s="120" t="s">
        <v>1387</v>
      </c>
      <c r="G725" s="31" t="s">
        <v>790</v>
      </c>
      <c r="H725" s="30" t="s">
        <v>155</v>
      </c>
      <c r="I725" s="30" t="s">
        <v>151</v>
      </c>
      <c r="J725" s="5" t="s">
        <v>471</v>
      </c>
      <c r="K725" t="s">
        <v>449</v>
      </c>
      <c r="L725" t="str">
        <f>VLOOKUP(K725,Sheet2!A:B,2,FALSE)</f>
        <v>偏差</v>
      </c>
      <c r="N725" s="60" t="s">
        <v>1388</v>
      </c>
      <c r="O725" s="60" t="s">
        <v>1389</v>
      </c>
      <c r="Q725" t="str">
        <f>VLOOKUP(N725,人员!A:D,4,FALSE)</f>
        <v>D4</v>
      </c>
      <c r="R725" t="str">
        <f>VLOOKUP(O725,人员!A:D,4,FALSE)</f>
        <v>D5</v>
      </c>
      <c r="S725" t="e">
        <f>VLOOKUP(P725,人员!A:D,4,FALSE)</f>
        <v>#N/A</v>
      </c>
      <c r="T725" s="84" t="str">
        <f>VLOOKUP(N725,人员!A:D,2,FALSE)</f>
        <v>机二</v>
      </c>
      <c r="U725" s="84" t="str">
        <f>VLOOKUP(O725,人员!A:D,2,FALSE)</f>
        <v>学员</v>
      </c>
      <c r="V725" s="84" t="e">
        <f>VLOOKUP(P725,人员!A:D,2,FALSE)</f>
        <v>#N/A</v>
      </c>
    </row>
    <row r="726" spans="1:22" ht="47.4">
      <c r="A726" s="147">
        <v>726</v>
      </c>
      <c r="B726" s="153">
        <v>43506</v>
      </c>
      <c r="C726" s="30" t="s">
        <v>146</v>
      </c>
      <c r="D726" s="30" t="s">
        <v>146</v>
      </c>
      <c r="E726" s="31" t="s">
        <v>767</v>
      </c>
      <c r="F726" s="120" t="s">
        <v>1390</v>
      </c>
      <c r="G726" s="31" t="s">
        <v>793</v>
      </c>
      <c r="H726" s="30" t="s">
        <v>279</v>
      </c>
      <c r="I726" s="30" t="s">
        <v>151</v>
      </c>
      <c r="J726" s="5" t="s">
        <v>471</v>
      </c>
      <c r="K726" t="s">
        <v>681</v>
      </c>
      <c r="L726" t="str">
        <f>VLOOKUP(K726,Sheet2!A:B,2,FALSE)</f>
        <v>偏差</v>
      </c>
      <c r="N726" s="60" t="s">
        <v>1373</v>
      </c>
      <c r="Q726" t="str">
        <f>VLOOKUP(N726,人员!A:D,4,FALSE)</f>
        <v>D6</v>
      </c>
      <c r="R726" t="e">
        <f>VLOOKUP(O726,人员!A:D,4,FALSE)</f>
        <v>#N/A</v>
      </c>
      <c r="S726" t="e">
        <f>VLOOKUP(P726,人员!A:D,4,FALSE)</f>
        <v>#N/A</v>
      </c>
      <c r="T726" s="84" t="str">
        <f>VLOOKUP(N726,人员!A:D,2,FALSE)</f>
        <v>机二</v>
      </c>
      <c r="U726" s="84" t="e">
        <f>VLOOKUP(O726,人员!A:D,2,FALSE)</f>
        <v>#N/A</v>
      </c>
      <c r="V726" s="84" t="e">
        <f>VLOOKUP(P726,人员!A:D,2,FALSE)</f>
        <v>#N/A</v>
      </c>
    </row>
    <row r="727" spans="1:22" ht="31.8">
      <c r="A727" s="147">
        <v>727</v>
      </c>
      <c r="B727" s="153">
        <v>43506</v>
      </c>
      <c r="C727" s="30" t="s">
        <v>146</v>
      </c>
      <c r="D727" s="30" t="s">
        <v>146</v>
      </c>
      <c r="E727" s="31" t="s">
        <v>773</v>
      </c>
      <c r="F727" s="120" t="s">
        <v>1424</v>
      </c>
      <c r="G727" s="31" t="s">
        <v>796</v>
      </c>
      <c r="H727" s="30" t="s">
        <v>314</v>
      </c>
      <c r="I727" s="30" t="s">
        <v>151</v>
      </c>
      <c r="J727" s="5" t="s">
        <v>676</v>
      </c>
      <c r="K727" t="s">
        <v>712</v>
      </c>
      <c r="L727" t="str">
        <f>VLOOKUP(K727,Sheet2!A:B,2,FALSE)</f>
        <v>偏差</v>
      </c>
      <c r="N727" s="60" t="s">
        <v>1417</v>
      </c>
      <c r="Q727" t="str">
        <f>VLOOKUP(N727,人员!A:D,4,FALSE)</f>
        <v>D5</v>
      </c>
      <c r="R727" t="e">
        <f>VLOOKUP(O727,人员!A:D,4,FALSE)</f>
        <v>#N/A</v>
      </c>
      <c r="S727" t="e">
        <f>VLOOKUP(P727,人员!A:D,4,FALSE)</f>
        <v>#N/A</v>
      </c>
      <c r="T727" s="84" t="str">
        <f>VLOOKUP(N727,人员!A:D,2,FALSE)</f>
        <v>机械师</v>
      </c>
      <c r="U727" s="84" t="e">
        <f>VLOOKUP(O727,人员!A:D,2,FALSE)</f>
        <v>#N/A</v>
      </c>
      <c r="V727" s="84" t="e">
        <f>VLOOKUP(P727,人员!A:D,2,FALSE)</f>
        <v>#N/A</v>
      </c>
    </row>
    <row r="728" spans="1:22" ht="46.8">
      <c r="A728" s="147">
        <v>728</v>
      </c>
      <c r="B728" s="153">
        <v>43507</v>
      </c>
      <c r="C728" s="30" t="s">
        <v>146</v>
      </c>
      <c r="D728" s="30" t="s">
        <v>146</v>
      </c>
      <c r="E728" s="31" t="s">
        <v>749</v>
      </c>
      <c r="F728" s="120" t="s">
        <v>1371</v>
      </c>
      <c r="G728" s="31" t="s">
        <v>802</v>
      </c>
      <c r="H728" s="30" t="s">
        <v>150</v>
      </c>
      <c r="I728" s="30" t="s">
        <v>151</v>
      </c>
      <c r="J728" s="5" t="s">
        <v>679</v>
      </c>
      <c r="K728" t="s">
        <v>452</v>
      </c>
      <c r="L728" t="str">
        <f>VLOOKUP(K728,Sheet2!A:B,2,FALSE)</f>
        <v>偏差</v>
      </c>
      <c r="N728" s="60" t="s">
        <v>1361</v>
      </c>
      <c r="Q728" t="str">
        <f>VLOOKUP(N728,人员!A:D,4,FALSE)</f>
        <v>D4</v>
      </c>
      <c r="R728" t="e">
        <f>VLOOKUP(O728,人员!A:D,4,FALSE)</f>
        <v>#N/A</v>
      </c>
      <c r="S728" t="e">
        <f>VLOOKUP(P728,人员!A:D,4,FALSE)</f>
        <v>#N/A</v>
      </c>
      <c r="T728" s="84" t="str">
        <f>VLOOKUP(N728,人员!A:D,2,FALSE)</f>
        <v>机一</v>
      </c>
      <c r="U728" s="84" t="e">
        <f>VLOOKUP(O728,人员!A:D,2,FALSE)</f>
        <v>#N/A</v>
      </c>
      <c r="V728" s="84" t="e">
        <f>VLOOKUP(P728,人员!A:D,2,FALSE)</f>
        <v>#N/A</v>
      </c>
    </row>
    <row r="729" spans="1:22" ht="171.6">
      <c r="A729" s="147">
        <v>729</v>
      </c>
      <c r="B729" s="153">
        <v>43507</v>
      </c>
      <c r="C729" s="30" t="s">
        <v>58</v>
      </c>
      <c r="D729" s="30" t="s">
        <v>51</v>
      </c>
      <c r="E729" s="31" t="s">
        <v>751</v>
      </c>
      <c r="F729" s="120" t="s">
        <v>1237</v>
      </c>
      <c r="G729" s="31" t="s">
        <v>803</v>
      </c>
      <c r="H729" s="30" t="s">
        <v>67</v>
      </c>
      <c r="I729" s="30" t="s">
        <v>63</v>
      </c>
      <c r="J729" s="5" t="s">
        <v>464</v>
      </c>
      <c r="K729" t="s">
        <v>467</v>
      </c>
      <c r="L729" t="str">
        <f>VLOOKUP(K729,Sheet2!A:B,2,FALSE)</f>
        <v>偏差</v>
      </c>
      <c r="N729" s="60" t="s">
        <v>1238</v>
      </c>
      <c r="Q729" t="str">
        <f>VLOOKUP(N729,人员!A:D,4,FALSE)</f>
        <v>C4</v>
      </c>
      <c r="R729" t="e">
        <f>VLOOKUP(O729,人员!A:D,4,FALSE)</f>
        <v>#N/A</v>
      </c>
      <c r="S729" t="e">
        <f>VLOOKUP(P729,人员!A:D,4,FALSE)</f>
        <v>#N/A</v>
      </c>
      <c r="T729" s="84" t="str">
        <f>VLOOKUP(N729,人员!A:D,2,FALSE)</f>
        <v>学员</v>
      </c>
      <c r="U729" s="84" t="e">
        <f>VLOOKUP(O729,人员!A:D,2,FALSE)</f>
        <v>#N/A</v>
      </c>
      <c r="V729" s="84" t="e">
        <f>VLOOKUP(P729,人员!A:D,2,FALSE)</f>
        <v>#N/A</v>
      </c>
    </row>
    <row r="730" spans="1:22" ht="62.4">
      <c r="A730" s="147">
        <v>730</v>
      </c>
      <c r="B730" s="153">
        <v>43507</v>
      </c>
      <c r="C730" s="30" t="s">
        <v>58</v>
      </c>
      <c r="D730" s="30" t="s">
        <v>58</v>
      </c>
      <c r="E730" s="31" t="s">
        <v>757</v>
      </c>
      <c r="F730" s="120" t="s">
        <v>1239</v>
      </c>
      <c r="G730" s="31" t="s">
        <v>196</v>
      </c>
      <c r="H730" s="30" t="s">
        <v>141</v>
      </c>
      <c r="I730" s="30" t="s">
        <v>63</v>
      </c>
      <c r="J730" s="5" t="s">
        <v>471</v>
      </c>
      <c r="K730" t="s">
        <v>786</v>
      </c>
      <c r="L730" t="str">
        <f>VLOOKUP(K730,Sheet2!A:B,2,FALSE)</f>
        <v>规范</v>
      </c>
      <c r="N730" s="60" t="s">
        <v>1240</v>
      </c>
      <c r="Q730" t="str">
        <f>VLOOKUP(N730,人员!A:D,4,FALSE)</f>
        <v>C4</v>
      </c>
      <c r="R730" t="e">
        <f>VLOOKUP(O730,人员!A:D,4,FALSE)</f>
        <v>#N/A</v>
      </c>
      <c r="S730" t="e">
        <f>VLOOKUP(P730,人员!A:D,4,FALSE)</f>
        <v>#N/A</v>
      </c>
      <c r="T730" s="84" t="str">
        <f>VLOOKUP(N730,人员!A:D,2,FALSE)</f>
        <v>机二</v>
      </c>
      <c r="U730" s="84" t="e">
        <f>VLOOKUP(O730,人员!A:D,2,FALSE)</f>
        <v>#N/A</v>
      </c>
      <c r="V730" s="84" t="e">
        <f>VLOOKUP(P730,人员!A:D,2,FALSE)</f>
        <v>#N/A</v>
      </c>
    </row>
    <row r="731" spans="1:22" ht="63">
      <c r="A731" s="147">
        <v>731</v>
      </c>
      <c r="B731" s="153">
        <v>43507</v>
      </c>
      <c r="C731" s="30" t="s">
        <v>146</v>
      </c>
      <c r="D731" s="30" t="s">
        <v>146</v>
      </c>
      <c r="E731" s="31" t="s">
        <v>747</v>
      </c>
      <c r="F731" s="120" t="s">
        <v>1372</v>
      </c>
      <c r="G731" s="31" t="s">
        <v>800</v>
      </c>
      <c r="H731" s="30" t="s">
        <v>801</v>
      </c>
      <c r="I731" s="30" t="s">
        <v>151</v>
      </c>
      <c r="J731" s="5" t="s">
        <v>694</v>
      </c>
      <c r="K731" t="s">
        <v>695</v>
      </c>
      <c r="L731" t="str">
        <f>VLOOKUP(K731,Sheet2!A:B,2,FALSE)</f>
        <v>规范</v>
      </c>
      <c r="N731" s="60" t="s">
        <v>1373</v>
      </c>
      <c r="Q731" t="str">
        <f>VLOOKUP(N731,人员!A:D,4,FALSE)</f>
        <v>D6</v>
      </c>
      <c r="R731" t="e">
        <f>VLOOKUP(O731,人员!A:D,4,FALSE)</f>
        <v>#N/A</v>
      </c>
      <c r="S731" t="e">
        <f>VLOOKUP(P731,人员!A:D,4,FALSE)</f>
        <v>#N/A</v>
      </c>
      <c r="T731" s="84" t="str">
        <f>VLOOKUP(N731,人员!A:D,2,FALSE)</f>
        <v>机二</v>
      </c>
      <c r="U731" s="84" t="e">
        <f>VLOOKUP(O731,人员!A:D,2,FALSE)</f>
        <v>#N/A</v>
      </c>
      <c r="V731" s="84" t="e">
        <f>VLOOKUP(P731,人员!A:D,2,FALSE)</f>
        <v>#N/A</v>
      </c>
    </row>
    <row r="732" spans="1:22" ht="62.4">
      <c r="A732" s="147">
        <v>732</v>
      </c>
      <c r="B732" s="153">
        <v>43507</v>
      </c>
      <c r="C732" s="30" t="s">
        <v>58</v>
      </c>
      <c r="D732" s="30" t="s">
        <v>58</v>
      </c>
      <c r="E732" s="31" t="s">
        <v>753</v>
      </c>
      <c r="F732" s="120" t="s">
        <v>1241</v>
      </c>
      <c r="G732" s="31" t="s">
        <v>123</v>
      </c>
      <c r="H732" s="30" t="s">
        <v>189</v>
      </c>
      <c r="I732" s="30" t="s">
        <v>63</v>
      </c>
      <c r="J732" s="5" t="s">
        <v>676</v>
      </c>
      <c r="K732" t="s">
        <v>139</v>
      </c>
      <c r="L732" t="str">
        <f>VLOOKUP(K732,Sheet2!A:B,2,FALSE)</f>
        <v>偏差</v>
      </c>
      <c r="N732" s="60" t="s">
        <v>1234</v>
      </c>
      <c r="Q732" t="str">
        <f>VLOOKUP(N732,人员!A:D,4,FALSE)</f>
        <v>C3</v>
      </c>
      <c r="R732" t="e">
        <f>VLOOKUP(O732,人员!A:D,4,FALSE)</f>
        <v>#N/A</v>
      </c>
      <c r="S732" t="e">
        <f>VLOOKUP(P732,人员!A:D,4,FALSE)</f>
        <v>#N/A</v>
      </c>
      <c r="T732" s="84" t="str">
        <f>VLOOKUP(N732,人员!A:D,2,FALSE)</f>
        <v>机二</v>
      </c>
      <c r="U732" s="84" t="e">
        <f>VLOOKUP(O732,人员!A:D,2,FALSE)</f>
        <v>#N/A</v>
      </c>
      <c r="V732" s="84" t="e">
        <f>VLOOKUP(P732,人员!A:D,2,FALSE)</f>
        <v>#N/A</v>
      </c>
    </row>
    <row r="733" spans="1:22" ht="46.8">
      <c r="A733" s="147">
        <v>733</v>
      </c>
      <c r="B733" s="153">
        <v>43507</v>
      </c>
      <c r="C733" s="30" t="s">
        <v>58</v>
      </c>
      <c r="D733" s="30" t="s">
        <v>58</v>
      </c>
      <c r="E733" s="31" t="s">
        <v>755</v>
      </c>
      <c r="F733" s="120" t="s">
        <v>1242</v>
      </c>
      <c r="G733" s="31" t="s">
        <v>123</v>
      </c>
      <c r="H733" s="30" t="s">
        <v>62</v>
      </c>
      <c r="I733" s="30" t="s">
        <v>63</v>
      </c>
      <c r="J733" s="5" t="s">
        <v>513</v>
      </c>
      <c r="K733" t="s">
        <v>681</v>
      </c>
      <c r="L733" t="str">
        <f>VLOOKUP(K733,Sheet2!A:B,2,FALSE)</f>
        <v>偏差</v>
      </c>
      <c r="N733" s="60" t="s">
        <v>1243</v>
      </c>
      <c r="Q733" t="str">
        <f>VLOOKUP(N733,人员!A:D,4,FALSE)</f>
        <v>C5</v>
      </c>
      <c r="R733" t="e">
        <f>VLOOKUP(O733,人员!A:D,4,FALSE)</f>
        <v>#N/A</v>
      </c>
      <c r="S733" t="e">
        <f>VLOOKUP(P733,人员!A:D,4,FALSE)</f>
        <v>#N/A</v>
      </c>
      <c r="T733" s="84" t="str">
        <f>VLOOKUP(N733,人员!A:D,2,FALSE)</f>
        <v>机械师</v>
      </c>
      <c r="U733" s="84" t="e">
        <f>VLOOKUP(O733,人员!A:D,2,FALSE)</f>
        <v>#N/A</v>
      </c>
      <c r="V733" s="84" t="e">
        <f>VLOOKUP(P733,人员!A:D,2,FALSE)</f>
        <v>#N/A</v>
      </c>
    </row>
    <row r="734" spans="1:22" ht="47.4">
      <c r="A734" s="147">
        <v>734</v>
      </c>
      <c r="B734" s="153">
        <v>43508</v>
      </c>
      <c r="C734" s="30" t="s">
        <v>45</v>
      </c>
      <c r="D734" s="30" t="s">
        <v>45</v>
      </c>
      <c r="E734" s="31" t="s">
        <v>742</v>
      </c>
      <c r="F734" s="120" t="s">
        <v>1151</v>
      </c>
      <c r="G734" s="31"/>
      <c r="H734" s="30" t="s">
        <v>271</v>
      </c>
      <c r="I734" s="30" t="s">
        <v>50</v>
      </c>
      <c r="J734" s="5" t="s">
        <v>471</v>
      </c>
      <c r="K734" t="s">
        <v>787</v>
      </c>
      <c r="L734" t="str">
        <f>VLOOKUP(K734,Sheet2!A:B,2,FALSE)</f>
        <v>规范</v>
      </c>
      <c r="N734" s="60" t="s">
        <v>1152</v>
      </c>
      <c r="Q734" t="str">
        <f>VLOOKUP(N734,人员!A:D,4,FALSE)</f>
        <v>B6</v>
      </c>
      <c r="R734" t="e">
        <f>VLOOKUP(O734,人员!A:D,4,FALSE)</f>
        <v>#N/A</v>
      </c>
      <c r="S734" t="e">
        <f>VLOOKUP(P734,人员!A:D,4,FALSE)</f>
        <v>#N/A</v>
      </c>
      <c r="T734" s="84" t="str">
        <f>VLOOKUP(N734,人员!A:D,2,FALSE)</f>
        <v>机一</v>
      </c>
      <c r="U734" s="84" t="e">
        <f>VLOOKUP(O734,人员!A:D,2,FALSE)</f>
        <v>#N/A</v>
      </c>
      <c r="V734" s="84" t="e">
        <f>VLOOKUP(P734,人员!A:D,2,FALSE)</f>
        <v>#N/A</v>
      </c>
    </row>
    <row r="735" spans="1:22" ht="46.8">
      <c r="A735" s="147">
        <v>735</v>
      </c>
      <c r="B735" s="153">
        <v>43508</v>
      </c>
      <c r="C735" s="30" t="s">
        <v>45</v>
      </c>
      <c r="D735" s="30" t="s">
        <v>45</v>
      </c>
      <c r="E735" s="31" t="s">
        <v>744</v>
      </c>
      <c r="F735" s="120" t="s">
        <v>1153</v>
      </c>
      <c r="G735" s="31"/>
      <c r="H735" s="30" t="s">
        <v>55</v>
      </c>
      <c r="I735" s="30" t="s">
        <v>50</v>
      </c>
      <c r="J735" s="5" t="s">
        <v>694</v>
      </c>
      <c r="K735" t="s">
        <v>719</v>
      </c>
      <c r="L735" t="str">
        <f>VLOOKUP(K735,Sheet2!A:B,2,FALSE)</f>
        <v>偏差</v>
      </c>
      <c r="N735" s="60" t="s">
        <v>1154</v>
      </c>
      <c r="Q735" t="str">
        <f>VLOOKUP(N735,人员!A:D,4,FALSE)</f>
        <v>B3</v>
      </c>
      <c r="R735" t="e">
        <f>VLOOKUP(O735,人员!A:D,4,FALSE)</f>
        <v>#N/A</v>
      </c>
      <c r="S735" t="e">
        <f>VLOOKUP(P735,人员!A:D,4,FALSE)</f>
        <v>#N/A</v>
      </c>
      <c r="T735" s="84" t="str">
        <f>VLOOKUP(N735,人员!A:D,2,FALSE)</f>
        <v>学员</v>
      </c>
      <c r="U735" s="84" t="e">
        <f>VLOOKUP(O735,人员!A:D,2,FALSE)</f>
        <v>#N/A</v>
      </c>
      <c r="V735" s="84" t="e">
        <f>VLOOKUP(P735,人员!A:D,2,FALSE)</f>
        <v>#N/A</v>
      </c>
    </row>
    <row r="736" spans="1:22" ht="31.8">
      <c r="A736" s="147">
        <v>736</v>
      </c>
      <c r="B736" s="153">
        <v>43510</v>
      </c>
      <c r="C736" s="30" t="s">
        <v>146</v>
      </c>
      <c r="D736" s="30" t="s">
        <v>146</v>
      </c>
      <c r="E736" s="31" t="s">
        <v>739</v>
      </c>
      <c r="F736" s="120" t="s">
        <v>1364</v>
      </c>
      <c r="G736" s="31" t="s">
        <v>807</v>
      </c>
      <c r="H736" s="30" t="s">
        <v>279</v>
      </c>
      <c r="I736" s="30" t="s">
        <v>151</v>
      </c>
      <c r="J736" s="5" t="s">
        <v>470</v>
      </c>
      <c r="K736" t="s">
        <v>681</v>
      </c>
      <c r="L736" t="str">
        <f>VLOOKUP(K736,Sheet2!A:B,2,FALSE)</f>
        <v>偏差</v>
      </c>
      <c r="N736" s="60" t="s">
        <v>1354</v>
      </c>
      <c r="Q736" t="str">
        <f>VLOOKUP(N736,人员!A:D,4,FALSE)</f>
        <v>D3</v>
      </c>
      <c r="R736" t="e">
        <f>VLOOKUP(O736,人员!A:D,4,FALSE)</f>
        <v>#N/A</v>
      </c>
      <c r="S736" t="e">
        <f>VLOOKUP(P736,人员!A:D,4,FALSE)</f>
        <v>#N/A</v>
      </c>
      <c r="T736" s="84" t="str">
        <f>VLOOKUP(N736,人员!A:D,2,FALSE)</f>
        <v>机一</v>
      </c>
      <c r="U736" s="84" t="e">
        <f>VLOOKUP(O736,人员!A:D,2,FALSE)</f>
        <v>#N/A</v>
      </c>
      <c r="V736" s="84" t="e">
        <f>VLOOKUP(P736,人员!A:D,2,FALSE)</f>
        <v>#N/A</v>
      </c>
    </row>
    <row r="737" spans="1:22" ht="31.8">
      <c r="A737" s="147">
        <v>737</v>
      </c>
      <c r="B737" s="153">
        <v>43510</v>
      </c>
      <c r="C737" s="30" t="s">
        <v>146</v>
      </c>
      <c r="D737" s="30" t="s">
        <v>146</v>
      </c>
      <c r="E737" s="31" t="s">
        <v>733</v>
      </c>
      <c r="F737" s="120" t="s">
        <v>1365</v>
      </c>
      <c r="G737" s="31" t="s">
        <v>804</v>
      </c>
      <c r="H737" s="30" t="s">
        <v>312</v>
      </c>
      <c r="I737" s="30" t="s">
        <v>151</v>
      </c>
      <c r="J737" s="5" t="s">
        <v>471</v>
      </c>
      <c r="K737" t="s">
        <v>681</v>
      </c>
      <c r="L737" t="str">
        <f>VLOOKUP(K737,Sheet2!A:B,2,FALSE)</f>
        <v>偏差</v>
      </c>
      <c r="N737" s="60" t="s">
        <v>1366</v>
      </c>
      <c r="Q737" t="str">
        <f>VLOOKUP(N737,人员!A:D,4,FALSE)</f>
        <v>D2</v>
      </c>
      <c r="R737" t="e">
        <f>VLOOKUP(O737,人员!A:D,4,FALSE)</f>
        <v>#N/A</v>
      </c>
      <c r="S737" t="e">
        <f>VLOOKUP(P737,人员!A:D,4,FALSE)</f>
        <v>#N/A</v>
      </c>
      <c r="T737" s="84" t="str">
        <f>VLOOKUP(N737,人员!A:D,2,FALSE)</f>
        <v>学员</v>
      </c>
      <c r="U737" s="84" t="e">
        <f>VLOOKUP(O737,人员!A:D,2,FALSE)</f>
        <v>#N/A</v>
      </c>
      <c r="V737" s="84" t="e">
        <f>VLOOKUP(P737,人员!A:D,2,FALSE)</f>
        <v>#N/A</v>
      </c>
    </row>
    <row r="738" spans="1:22" ht="32.4" customHeight="1">
      <c r="A738" s="147">
        <v>738</v>
      </c>
      <c r="B738" s="153">
        <v>43510</v>
      </c>
      <c r="C738" s="30" t="s">
        <v>146</v>
      </c>
      <c r="D738" s="30" t="s">
        <v>146</v>
      </c>
      <c r="E738" s="31" t="s">
        <v>737</v>
      </c>
      <c r="F738" s="120" t="s">
        <v>1367</v>
      </c>
      <c r="G738" s="31" t="s">
        <v>806</v>
      </c>
      <c r="H738" s="30" t="s">
        <v>317</v>
      </c>
      <c r="I738" s="30" t="s">
        <v>151</v>
      </c>
      <c r="J738" s="5" t="s">
        <v>471</v>
      </c>
      <c r="K738" t="s">
        <v>687</v>
      </c>
      <c r="L738" t="str">
        <f>VLOOKUP(K738,Sheet2!A:B,2,FALSE)</f>
        <v>偏差</v>
      </c>
      <c r="N738" s="60" t="s">
        <v>1368</v>
      </c>
      <c r="Q738" t="str">
        <f>VLOOKUP(N738,人员!A:D,4,FALSE)</f>
        <v>D1</v>
      </c>
      <c r="R738" t="e">
        <f>VLOOKUP(O738,人员!A:D,4,FALSE)</f>
        <v>#N/A</v>
      </c>
      <c r="S738" t="e">
        <f>VLOOKUP(P738,人员!A:D,4,FALSE)</f>
        <v>#N/A</v>
      </c>
      <c r="T738" s="84" t="str">
        <f>VLOOKUP(N738,人员!A:D,2,FALSE)</f>
        <v>机械师</v>
      </c>
      <c r="U738" s="84" t="e">
        <f>VLOOKUP(O738,人员!A:D,2,FALSE)</f>
        <v>#N/A</v>
      </c>
      <c r="V738" s="84" t="e">
        <f>VLOOKUP(P738,人员!A:D,2,FALSE)</f>
        <v>#N/A</v>
      </c>
    </row>
    <row r="739" spans="1:22" ht="31.8">
      <c r="A739" s="147">
        <v>739</v>
      </c>
      <c r="B739" s="153">
        <v>43510</v>
      </c>
      <c r="C739" s="30" t="s">
        <v>146</v>
      </c>
      <c r="D739" s="30" t="s">
        <v>146</v>
      </c>
      <c r="E739" s="31" t="s">
        <v>735</v>
      </c>
      <c r="F739" s="120" t="s">
        <v>1369</v>
      </c>
      <c r="G739" s="31" t="s">
        <v>805</v>
      </c>
      <c r="H739" s="30" t="s">
        <v>317</v>
      </c>
      <c r="I739" s="30" t="s">
        <v>151</v>
      </c>
      <c r="J739" s="5" t="s">
        <v>676</v>
      </c>
      <c r="K739" t="s">
        <v>677</v>
      </c>
      <c r="L739" t="str">
        <f>VLOOKUP(K739,Sheet2!A:B,2,FALSE)</f>
        <v>偏差</v>
      </c>
      <c r="N739" s="60" t="s">
        <v>1370</v>
      </c>
      <c r="Q739" t="str">
        <f>VLOOKUP(N739,人员!A:D,4,FALSE)</f>
        <v>D3</v>
      </c>
      <c r="R739" t="e">
        <f>VLOOKUP(O739,人员!A:D,4,FALSE)</f>
        <v>#N/A</v>
      </c>
      <c r="S739" t="e">
        <f>VLOOKUP(P739,人员!A:D,4,FALSE)</f>
        <v>#N/A</v>
      </c>
      <c r="T739" s="84" t="str">
        <f>VLOOKUP(N739,人员!A:D,2,FALSE)</f>
        <v>机一</v>
      </c>
      <c r="U739" s="84" t="e">
        <f>VLOOKUP(O739,人员!A:D,2,FALSE)</f>
        <v>#N/A</v>
      </c>
      <c r="V739" s="84" t="e">
        <f>VLOOKUP(P739,人员!A:D,2,FALSE)</f>
        <v>#N/A</v>
      </c>
    </row>
    <row r="740" spans="1:22" ht="46.8">
      <c r="A740" s="147">
        <v>740</v>
      </c>
      <c r="B740" s="153">
        <v>43511</v>
      </c>
      <c r="C740" s="30" t="s">
        <v>58</v>
      </c>
      <c r="D740" s="30" t="s">
        <v>58</v>
      </c>
      <c r="E740" s="31" t="s">
        <v>727</v>
      </c>
      <c r="F740" s="120" t="s">
        <v>1228</v>
      </c>
      <c r="G740" s="31" t="s">
        <v>123</v>
      </c>
      <c r="H740" s="30" t="s">
        <v>259</v>
      </c>
      <c r="I740" s="30" t="s">
        <v>63</v>
      </c>
      <c r="J740" s="5" t="s">
        <v>471</v>
      </c>
      <c r="K740" t="s">
        <v>681</v>
      </c>
      <c r="L740" t="str">
        <f>VLOOKUP(K740,Sheet2!A:B,2,FALSE)</f>
        <v>偏差</v>
      </c>
      <c r="N740" s="60" t="s">
        <v>1229</v>
      </c>
      <c r="Q740" t="str">
        <f>VLOOKUP(N740,人员!A:D,4,FALSE)</f>
        <v>C1</v>
      </c>
      <c r="R740" t="e">
        <f>VLOOKUP(O740,人员!A:D,4,FALSE)</f>
        <v>#N/A</v>
      </c>
      <c r="S740" t="e">
        <f>VLOOKUP(P740,人员!A:D,4,FALSE)</f>
        <v>#N/A</v>
      </c>
      <c r="T740" s="84" t="str">
        <f>VLOOKUP(N740,人员!A:D,2,FALSE)</f>
        <v>机一</v>
      </c>
      <c r="U740" s="84" t="e">
        <f>VLOOKUP(O740,人员!A:D,2,FALSE)</f>
        <v>#N/A</v>
      </c>
      <c r="V740" s="84" t="e">
        <f>VLOOKUP(P740,人员!A:D,2,FALSE)</f>
        <v>#N/A</v>
      </c>
    </row>
    <row r="741" spans="1:22" ht="78">
      <c r="A741" s="147">
        <v>741</v>
      </c>
      <c r="B741" s="153">
        <v>43511</v>
      </c>
      <c r="C741" s="30" t="s">
        <v>58</v>
      </c>
      <c r="D741" s="30" t="s">
        <v>58</v>
      </c>
      <c r="E741" s="31" t="s">
        <v>729</v>
      </c>
      <c r="F741" s="120" t="s">
        <v>1230</v>
      </c>
      <c r="G741" s="31" t="s">
        <v>123</v>
      </c>
      <c r="H741" s="30" t="s">
        <v>809</v>
      </c>
      <c r="I741" s="30" t="s">
        <v>63</v>
      </c>
      <c r="J741" s="5" t="s">
        <v>505</v>
      </c>
      <c r="K741" t="s">
        <v>687</v>
      </c>
      <c r="L741" t="str">
        <f>VLOOKUP(K741,Sheet2!A:B,2,FALSE)</f>
        <v>偏差</v>
      </c>
      <c r="N741" s="60" t="s">
        <v>1205</v>
      </c>
      <c r="Q741" t="str">
        <f>VLOOKUP(N741,人员!A:D,4,FALSE)</f>
        <v>C4</v>
      </c>
      <c r="R741" t="e">
        <f>VLOOKUP(O741,人员!A:D,4,FALSE)</f>
        <v>#N/A</v>
      </c>
      <c r="S741" t="e">
        <f>VLOOKUP(P741,人员!A:D,4,FALSE)</f>
        <v>#N/A</v>
      </c>
      <c r="T741" s="84" t="str">
        <f>VLOOKUP(N741,人员!A:D,2,FALSE)</f>
        <v>机三</v>
      </c>
      <c r="U741" s="84" t="e">
        <f>VLOOKUP(O741,人员!A:D,2,FALSE)</f>
        <v>#N/A</v>
      </c>
      <c r="V741" s="84" t="e">
        <f>VLOOKUP(P741,人员!A:D,2,FALSE)</f>
        <v>#N/A</v>
      </c>
    </row>
    <row r="742" spans="1:22" ht="62.4">
      <c r="A742" s="147">
        <v>742</v>
      </c>
      <c r="B742" s="153">
        <v>43511</v>
      </c>
      <c r="C742" s="32" t="s">
        <v>58</v>
      </c>
      <c r="D742" s="32" t="s">
        <v>58</v>
      </c>
      <c r="E742" s="62" t="s">
        <v>110</v>
      </c>
      <c r="F742" s="122" t="s">
        <v>1231</v>
      </c>
      <c r="G742" s="31" t="s">
        <v>199</v>
      </c>
      <c r="H742" s="30" t="s">
        <v>259</v>
      </c>
      <c r="I742" s="30" t="s">
        <v>63</v>
      </c>
      <c r="J742" s="34" t="s">
        <v>505</v>
      </c>
      <c r="K742" s="33" t="s">
        <v>687</v>
      </c>
      <c r="L742" s="33" t="str">
        <f>VLOOKUP(K742,Sheet2!A:B,2,FALSE)</f>
        <v>偏差</v>
      </c>
      <c r="M742" s="33"/>
      <c r="N742" s="60" t="s">
        <v>1232</v>
      </c>
      <c r="Q742" t="str">
        <f>VLOOKUP(N742,人员!A:D,4,FALSE)</f>
        <v>C1</v>
      </c>
      <c r="R742" t="e">
        <f>VLOOKUP(O742,人员!A:D,4,FALSE)</f>
        <v>#N/A</v>
      </c>
      <c r="S742" t="e">
        <f>VLOOKUP(P742,人员!A:D,4,FALSE)</f>
        <v>#N/A</v>
      </c>
      <c r="T742" s="84" t="str">
        <f>VLOOKUP(N742,人员!A:D,2,FALSE)</f>
        <v>机械师</v>
      </c>
      <c r="U742" s="84" t="e">
        <f>VLOOKUP(O742,人员!A:D,2,FALSE)</f>
        <v>#N/A</v>
      </c>
      <c r="V742" s="84" t="e">
        <f>VLOOKUP(P742,人员!A:D,2,FALSE)</f>
        <v>#N/A</v>
      </c>
    </row>
    <row r="743" spans="1:22" ht="62.4">
      <c r="A743" s="147">
        <v>743</v>
      </c>
      <c r="B743" s="153">
        <v>43511</v>
      </c>
      <c r="C743" s="30" t="s">
        <v>58</v>
      </c>
      <c r="D743" s="30" t="s">
        <v>58</v>
      </c>
      <c r="E743" s="31" t="s">
        <v>723</v>
      </c>
      <c r="F743" s="120" t="s">
        <v>1233</v>
      </c>
      <c r="G743" s="31" t="s">
        <v>808</v>
      </c>
      <c r="H743" s="30" t="s">
        <v>189</v>
      </c>
      <c r="I743" s="30" t="s">
        <v>63</v>
      </c>
      <c r="J743" s="5" t="s">
        <v>676</v>
      </c>
      <c r="K743" t="s">
        <v>684</v>
      </c>
      <c r="L743" t="str">
        <f>VLOOKUP(K743,Sheet2!A:B,2,FALSE)</f>
        <v>规范</v>
      </c>
      <c r="N743" s="60" t="s">
        <v>1234</v>
      </c>
      <c r="Q743" t="str">
        <f>VLOOKUP(N743,人员!A:D,4,FALSE)</f>
        <v>C3</v>
      </c>
      <c r="R743" t="e">
        <f>VLOOKUP(O743,人员!A:D,4,FALSE)</f>
        <v>#N/A</v>
      </c>
      <c r="S743" t="e">
        <f>VLOOKUP(P743,人员!A:D,4,FALSE)</f>
        <v>#N/A</v>
      </c>
      <c r="T743" s="84" t="str">
        <f>VLOOKUP(N743,人员!A:D,2,FALSE)</f>
        <v>机二</v>
      </c>
      <c r="U743" s="84" t="e">
        <f>VLOOKUP(O743,人员!A:D,2,FALSE)</f>
        <v>#N/A</v>
      </c>
      <c r="V743" s="84" t="e">
        <f>VLOOKUP(P743,人员!A:D,2,FALSE)</f>
        <v>#N/A</v>
      </c>
    </row>
    <row r="744" spans="1:22" s="33" customFormat="1" ht="46.8">
      <c r="A744" s="147">
        <v>744</v>
      </c>
      <c r="B744" s="153">
        <v>43511</v>
      </c>
      <c r="C744" s="30" t="s">
        <v>58</v>
      </c>
      <c r="D744" s="30" t="s">
        <v>58</v>
      </c>
      <c r="E744" s="31" t="s">
        <v>725</v>
      </c>
      <c r="F744" s="120" t="s">
        <v>1235</v>
      </c>
      <c r="G744" s="31" t="s">
        <v>808</v>
      </c>
      <c r="H744" s="30" t="s">
        <v>132</v>
      </c>
      <c r="I744" s="30" t="s">
        <v>63</v>
      </c>
      <c r="J744" s="5" t="s">
        <v>676</v>
      </c>
      <c r="K744" t="s">
        <v>712</v>
      </c>
      <c r="L744" t="str">
        <f>VLOOKUP(K744,Sheet2!A:B,2,FALSE)</f>
        <v>偏差</v>
      </c>
      <c r="M744"/>
      <c r="N744" s="60" t="s">
        <v>1236</v>
      </c>
      <c r="O744"/>
      <c r="P744"/>
      <c r="Q744" t="str">
        <f>VLOOKUP(N744,人员!A:D,4,FALSE)</f>
        <v>C3</v>
      </c>
      <c r="R744" t="e">
        <f>VLOOKUP(O744,人员!A:D,4,FALSE)</f>
        <v>#N/A</v>
      </c>
      <c r="S744" t="e">
        <f>VLOOKUP(P744,人员!A:D,4,FALSE)</f>
        <v>#N/A</v>
      </c>
      <c r="T744" s="84" t="str">
        <f>VLOOKUP(N744,人员!A:D,2,FALSE)</f>
        <v>机一</v>
      </c>
      <c r="U744" s="84" t="e">
        <f>VLOOKUP(O744,人员!A:D,2,FALSE)</f>
        <v>#N/A</v>
      </c>
      <c r="V744" s="84" t="e">
        <f>VLOOKUP(P744,人员!A:D,2,FALSE)</f>
        <v>#N/A</v>
      </c>
    </row>
    <row r="745" spans="1:22" ht="62.4">
      <c r="A745" s="147">
        <v>745</v>
      </c>
      <c r="B745" s="153">
        <v>43512</v>
      </c>
      <c r="C745" s="30" t="s">
        <v>10</v>
      </c>
      <c r="D745" s="30" t="s">
        <v>10</v>
      </c>
      <c r="E745" s="31" t="s">
        <v>908</v>
      </c>
      <c r="F745" s="121" t="s">
        <v>909</v>
      </c>
      <c r="G745" s="31" t="s">
        <v>910</v>
      </c>
      <c r="H745" s="30" t="s">
        <v>44</v>
      </c>
      <c r="I745" s="30" t="s">
        <v>15</v>
      </c>
      <c r="J745" s="5" t="s">
        <v>471</v>
      </c>
      <c r="K745" t="s">
        <v>449</v>
      </c>
      <c r="L745" t="str">
        <f>VLOOKUP(K745,Sheet2!A:B,2,FALSE)</f>
        <v>偏差</v>
      </c>
      <c r="N745" s="60" t="s">
        <v>1048</v>
      </c>
      <c r="Q745" t="str">
        <f>VLOOKUP(N745,人员!A:D,4,FALSE)</f>
        <v>A1</v>
      </c>
      <c r="R745" t="e">
        <f>VLOOKUP(O745,人员!A:D,4,FALSE)</f>
        <v>#N/A</v>
      </c>
      <c r="S745" t="e">
        <f>VLOOKUP(P745,人员!A:D,4,FALSE)</f>
        <v>#N/A</v>
      </c>
      <c r="T745" s="84" t="str">
        <f>VLOOKUP(N745,人员!A:D,2,FALSE)</f>
        <v>机二</v>
      </c>
      <c r="U745" s="84" t="e">
        <f>VLOOKUP(O745,人员!A:D,2,FALSE)</f>
        <v>#N/A</v>
      </c>
      <c r="V745" s="84" t="e">
        <f>VLOOKUP(P745,人员!A:D,2,FALSE)</f>
        <v>#N/A</v>
      </c>
    </row>
    <row r="746" spans="1:22" ht="31.2">
      <c r="A746" s="147">
        <v>746</v>
      </c>
      <c r="B746" s="153">
        <v>43512</v>
      </c>
      <c r="C746" s="30" t="s">
        <v>10</v>
      </c>
      <c r="D746" s="30" t="s">
        <v>10</v>
      </c>
      <c r="E746" s="31" t="s">
        <v>911</v>
      </c>
      <c r="F746" s="121" t="s">
        <v>912</v>
      </c>
      <c r="G746" s="31" t="s">
        <v>913</v>
      </c>
      <c r="H746" s="30" t="s">
        <v>914</v>
      </c>
      <c r="I746" s="30" t="s">
        <v>15</v>
      </c>
      <c r="J746" s="5" t="s">
        <v>524</v>
      </c>
      <c r="L746" t="e">
        <f>VLOOKUP(K746,Sheet2!A:B,2,FALSE)</f>
        <v>#N/A</v>
      </c>
      <c r="N746" t="s">
        <v>1064</v>
      </c>
      <c r="Q746" t="e">
        <f>VLOOKUP(N746,人员!A:D,4,FALSE)</f>
        <v>#N/A</v>
      </c>
      <c r="R746" t="e">
        <f>VLOOKUP(O746,人员!A:D,4,FALSE)</f>
        <v>#N/A</v>
      </c>
      <c r="S746" t="e">
        <f>VLOOKUP(P746,人员!A:D,4,FALSE)</f>
        <v>#N/A</v>
      </c>
      <c r="T746" s="84" t="e">
        <f>VLOOKUP(N746,人员!A:D,2,FALSE)</f>
        <v>#N/A</v>
      </c>
      <c r="U746" s="84" t="e">
        <f>VLOOKUP(O746,人员!A:D,2,FALSE)</f>
        <v>#N/A</v>
      </c>
      <c r="V746" s="84" t="e">
        <f>VLOOKUP(P746,人员!A:D,2,FALSE)</f>
        <v>#N/A</v>
      </c>
    </row>
    <row r="747" spans="1:22" ht="46.8">
      <c r="A747" s="147">
        <v>747</v>
      </c>
      <c r="B747" s="153">
        <v>43512</v>
      </c>
      <c r="C747" s="30" t="s">
        <v>10</v>
      </c>
      <c r="D747" s="30" t="s">
        <v>10</v>
      </c>
      <c r="E747" s="31" t="s">
        <v>915</v>
      </c>
      <c r="F747" s="121" t="s">
        <v>916</v>
      </c>
      <c r="G747" s="31" t="s">
        <v>917</v>
      </c>
      <c r="H747" s="30" t="s">
        <v>914</v>
      </c>
      <c r="I747" s="30" t="s">
        <v>15</v>
      </c>
      <c r="J747" s="5" t="s">
        <v>524</v>
      </c>
      <c r="L747" t="e">
        <f>VLOOKUP(K747,Sheet2!A:B,2,FALSE)</f>
        <v>#N/A</v>
      </c>
      <c r="N747" t="s">
        <v>1064</v>
      </c>
      <c r="Q747" t="e">
        <f>VLOOKUP(N747,人员!A:D,4,FALSE)</f>
        <v>#N/A</v>
      </c>
      <c r="R747" t="e">
        <f>VLOOKUP(O747,人员!A:D,4,FALSE)</f>
        <v>#N/A</v>
      </c>
      <c r="S747" t="e">
        <f>VLOOKUP(P747,人员!A:D,4,FALSE)</f>
        <v>#N/A</v>
      </c>
      <c r="T747" s="84" t="e">
        <f>VLOOKUP(N747,人员!A:D,2,FALSE)</f>
        <v>#N/A</v>
      </c>
      <c r="U747" s="84" t="e">
        <f>VLOOKUP(O747,人员!A:D,2,FALSE)</f>
        <v>#N/A</v>
      </c>
      <c r="V747" s="84" t="e">
        <f>VLOOKUP(P747,人员!A:D,2,FALSE)</f>
        <v>#N/A</v>
      </c>
    </row>
    <row r="748" spans="1:22" ht="31.2">
      <c r="A748" s="147">
        <v>748</v>
      </c>
      <c r="B748" s="153">
        <v>43512</v>
      </c>
      <c r="C748" s="30" t="s">
        <v>10</v>
      </c>
      <c r="D748" s="30" t="s">
        <v>10</v>
      </c>
      <c r="E748" s="31" t="s">
        <v>918</v>
      </c>
      <c r="F748" s="121" t="s">
        <v>919</v>
      </c>
      <c r="G748" s="31" t="s">
        <v>13</v>
      </c>
      <c r="H748" s="30" t="s">
        <v>14</v>
      </c>
      <c r="I748" s="30" t="s">
        <v>15</v>
      </c>
      <c r="J748" s="5" t="s">
        <v>524</v>
      </c>
      <c r="L748" t="e">
        <f>VLOOKUP(K748,Sheet2!A:B,2,FALSE)</f>
        <v>#N/A</v>
      </c>
      <c r="N748" t="s">
        <v>1064</v>
      </c>
      <c r="Q748" t="e">
        <f>VLOOKUP(N748,人员!A:D,4,FALSE)</f>
        <v>#N/A</v>
      </c>
      <c r="R748" t="e">
        <f>VLOOKUP(O748,人员!A:D,4,FALSE)</f>
        <v>#N/A</v>
      </c>
      <c r="S748" t="e">
        <f>VLOOKUP(P748,人员!A:D,4,FALSE)</f>
        <v>#N/A</v>
      </c>
      <c r="T748" s="84" t="e">
        <f>VLOOKUP(N748,人员!A:D,2,FALSE)</f>
        <v>#N/A</v>
      </c>
      <c r="U748" s="84" t="e">
        <f>VLOOKUP(O748,人员!A:D,2,FALSE)</f>
        <v>#N/A</v>
      </c>
      <c r="V748" s="84" t="e">
        <f>VLOOKUP(P748,人员!A:D,2,FALSE)</f>
        <v>#N/A</v>
      </c>
    </row>
    <row r="749" spans="1:22" ht="46.8">
      <c r="A749" s="147">
        <v>749</v>
      </c>
      <c r="B749" s="153">
        <v>43512</v>
      </c>
      <c r="C749" s="30" t="s">
        <v>10</v>
      </c>
      <c r="D749" s="30" t="s">
        <v>10</v>
      </c>
      <c r="E749" s="31" t="s">
        <v>920</v>
      </c>
      <c r="F749" s="121" t="s">
        <v>921</v>
      </c>
      <c r="G749" s="31" t="s">
        <v>922</v>
      </c>
      <c r="H749" s="30" t="s">
        <v>38</v>
      </c>
      <c r="I749" s="30" t="s">
        <v>15</v>
      </c>
      <c r="J749" s="5" t="s">
        <v>524</v>
      </c>
      <c r="L749" t="e">
        <f>VLOOKUP(K749,Sheet2!A:B,2,FALSE)</f>
        <v>#N/A</v>
      </c>
      <c r="N749" t="s">
        <v>1064</v>
      </c>
      <c r="Q749" t="e">
        <f>VLOOKUP(N749,人员!A:D,4,FALSE)</f>
        <v>#N/A</v>
      </c>
      <c r="R749" t="e">
        <f>VLOOKUP(O749,人员!A:D,4,FALSE)</f>
        <v>#N/A</v>
      </c>
      <c r="S749" t="e">
        <f>VLOOKUP(P749,人员!A:D,4,FALSE)</f>
        <v>#N/A</v>
      </c>
      <c r="T749" s="84" t="e">
        <f>VLOOKUP(N749,人员!A:D,2,FALSE)</f>
        <v>#N/A</v>
      </c>
      <c r="U749" s="84" t="e">
        <f>VLOOKUP(O749,人员!A:D,2,FALSE)</f>
        <v>#N/A</v>
      </c>
      <c r="V749" s="84" t="e">
        <f>VLOOKUP(P749,人员!A:D,2,FALSE)</f>
        <v>#N/A</v>
      </c>
    </row>
    <row r="750" spans="1:22" ht="62.4">
      <c r="A750" s="147">
        <v>750</v>
      </c>
      <c r="B750" s="153">
        <v>43512</v>
      </c>
      <c r="C750" s="30" t="s">
        <v>10</v>
      </c>
      <c r="D750" s="30" t="s">
        <v>10</v>
      </c>
      <c r="E750" s="31" t="s">
        <v>923</v>
      </c>
      <c r="F750" s="121" t="s">
        <v>970</v>
      </c>
      <c r="G750" s="31" t="s">
        <v>13</v>
      </c>
      <c r="H750" s="30" t="s">
        <v>38</v>
      </c>
      <c r="I750" s="30" t="s">
        <v>15</v>
      </c>
      <c r="J750" s="5" t="s">
        <v>524</v>
      </c>
      <c r="L750" t="e">
        <f>VLOOKUP(K750,Sheet2!A:B,2,FALSE)</f>
        <v>#N/A</v>
      </c>
      <c r="N750" t="s">
        <v>1064</v>
      </c>
      <c r="Q750" t="e">
        <f>VLOOKUP(N750,人员!A:D,4,FALSE)</f>
        <v>#N/A</v>
      </c>
      <c r="R750" t="e">
        <f>VLOOKUP(O750,人员!A:D,4,FALSE)</f>
        <v>#N/A</v>
      </c>
      <c r="S750" t="e">
        <f>VLOOKUP(P750,人员!A:D,4,FALSE)</f>
        <v>#N/A</v>
      </c>
      <c r="T750" s="84" t="e">
        <f>VLOOKUP(N750,人员!A:D,2,FALSE)</f>
        <v>#N/A</v>
      </c>
      <c r="U750" s="84" t="e">
        <f>VLOOKUP(O750,人员!A:D,2,FALSE)</f>
        <v>#N/A</v>
      </c>
      <c r="V750" s="84" t="e">
        <f>VLOOKUP(P750,人员!A:D,2,FALSE)</f>
        <v>#N/A</v>
      </c>
    </row>
    <row r="751" spans="1:22" ht="46.8">
      <c r="A751" s="147">
        <v>751</v>
      </c>
      <c r="B751" s="153">
        <v>43512</v>
      </c>
      <c r="C751" s="30" t="s">
        <v>10</v>
      </c>
      <c r="D751" s="30" t="s">
        <v>10</v>
      </c>
      <c r="E751" s="31" t="s">
        <v>924</v>
      </c>
      <c r="F751" s="121" t="s">
        <v>925</v>
      </c>
      <c r="G751" s="31" t="s">
        <v>926</v>
      </c>
      <c r="H751" s="30" t="s">
        <v>102</v>
      </c>
      <c r="I751" s="30" t="s">
        <v>15</v>
      </c>
      <c r="J751" s="5" t="s">
        <v>524</v>
      </c>
      <c r="L751" t="e">
        <f>VLOOKUP(K751,Sheet2!A:B,2,FALSE)</f>
        <v>#N/A</v>
      </c>
      <c r="N751" t="s">
        <v>1064</v>
      </c>
      <c r="Q751" t="e">
        <f>VLOOKUP(N751,人员!A:D,4,FALSE)</f>
        <v>#N/A</v>
      </c>
      <c r="R751" t="e">
        <f>VLOOKUP(O751,人员!A:D,4,FALSE)</f>
        <v>#N/A</v>
      </c>
      <c r="S751" t="e">
        <f>VLOOKUP(P751,人员!A:D,4,FALSE)</f>
        <v>#N/A</v>
      </c>
      <c r="T751" s="84" t="e">
        <f>VLOOKUP(N751,人员!A:D,2,FALSE)</f>
        <v>#N/A</v>
      </c>
      <c r="U751" s="84" t="e">
        <f>VLOOKUP(O751,人员!A:D,2,FALSE)</f>
        <v>#N/A</v>
      </c>
      <c r="V751" s="84" t="e">
        <f>VLOOKUP(P751,人员!A:D,2,FALSE)</f>
        <v>#N/A</v>
      </c>
    </row>
    <row r="752" spans="1:22" ht="46.8">
      <c r="A752" s="147">
        <v>752</v>
      </c>
      <c r="B752" s="153">
        <v>43512</v>
      </c>
      <c r="C752" s="30" t="s">
        <v>10</v>
      </c>
      <c r="D752" s="30" t="s">
        <v>10</v>
      </c>
      <c r="E752" s="31" t="s">
        <v>927</v>
      </c>
      <c r="F752" s="120" t="s">
        <v>1065</v>
      </c>
      <c r="G752" s="31" t="s">
        <v>929</v>
      </c>
      <c r="H752" s="30" t="s">
        <v>14</v>
      </c>
      <c r="I752" s="30" t="s">
        <v>15</v>
      </c>
      <c r="J752" s="5" t="s">
        <v>471</v>
      </c>
      <c r="K752" t="s">
        <v>681</v>
      </c>
      <c r="L752" t="str">
        <f>VLOOKUP(K752,Sheet2!A:B,2,FALSE)</f>
        <v>偏差</v>
      </c>
      <c r="N752" s="60" t="s">
        <v>1066</v>
      </c>
      <c r="Q752" t="str">
        <f>VLOOKUP(N752,人员!A:D,4,FALSE)</f>
        <v>A1</v>
      </c>
      <c r="R752" t="e">
        <f>VLOOKUP(O752,人员!A:D,4,FALSE)</f>
        <v>#N/A</v>
      </c>
      <c r="S752" t="e">
        <f>VLOOKUP(P752,人员!A:D,4,FALSE)</f>
        <v>#N/A</v>
      </c>
      <c r="T752" s="84" t="str">
        <f>VLOOKUP(N752,人员!A:D,2,FALSE)</f>
        <v>机一</v>
      </c>
      <c r="U752" s="84" t="e">
        <f>VLOOKUP(O752,人员!A:D,2,FALSE)</f>
        <v>#N/A</v>
      </c>
      <c r="V752" s="84" t="e">
        <f>VLOOKUP(P752,人员!A:D,2,FALSE)</f>
        <v>#N/A</v>
      </c>
    </row>
    <row r="753" spans="1:22" ht="78">
      <c r="A753" s="147">
        <v>753</v>
      </c>
      <c r="B753" s="153">
        <v>43512</v>
      </c>
      <c r="C753" s="30" t="s">
        <v>10</v>
      </c>
      <c r="D753" s="30" t="s">
        <v>10</v>
      </c>
      <c r="E753" s="31" t="s">
        <v>930</v>
      </c>
      <c r="F753" s="120" t="s">
        <v>1067</v>
      </c>
      <c r="G753" s="31" t="s">
        <v>932</v>
      </c>
      <c r="H753" s="30" t="s">
        <v>14</v>
      </c>
      <c r="I753" s="30" t="s">
        <v>15</v>
      </c>
      <c r="J753" s="5" t="s">
        <v>499</v>
      </c>
      <c r="K753" t="s">
        <v>971</v>
      </c>
      <c r="L753" t="str">
        <f>VLOOKUP(K753,Sheet2!A:B,2,FALSE)</f>
        <v>偏差</v>
      </c>
      <c r="N753" s="60" t="s">
        <v>1066</v>
      </c>
      <c r="Q753" t="str">
        <f>VLOOKUP(N753,人员!A:D,4,FALSE)</f>
        <v>A1</v>
      </c>
      <c r="R753" t="e">
        <f>VLOOKUP(O753,人员!A:D,4,FALSE)</f>
        <v>#N/A</v>
      </c>
      <c r="S753" t="e">
        <f>VLOOKUP(P753,人员!A:D,4,FALSE)</f>
        <v>#N/A</v>
      </c>
      <c r="T753" s="84" t="str">
        <f>VLOOKUP(N753,人员!A:D,2,FALSE)</f>
        <v>机一</v>
      </c>
      <c r="U753" s="84" t="e">
        <f>VLOOKUP(O753,人员!A:D,2,FALSE)</f>
        <v>#N/A</v>
      </c>
      <c r="V753" s="84" t="e">
        <f>VLOOKUP(P753,人员!A:D,2,FALSE)</f>
        <v>#N/A</v>
      </c>
    </row>
    <row r="754" spans="1:22" ht="62.4">
      <c r="A754" s="147">
        <v>754</v>
      </c>
      <c r="B754" s="153">
        <v>43512</v>
      </c>
      <c r="C754" s="30" t="s">
        <v>10</v>
      </c>
      <c r="D754" s="30" t="s">
        <v>10</v>
      </c>
      <c r="E754" s="31" t="s">
        <v>110</v>
      </c>
      <c r="F754" s="120" t="s">
        <v>1068</v>
      </c>
      <c r="G754" s="31" t="s">
        <v>934</v>
      </c>
      <c r="H754" s="30" t="s">
        <v>935</v>
      </c>
      <c r="I754" s="30" t="s">
        <v>15</v>
      </c>
      <c r="J754" s="5" t="s">
        <v>459</v>
      </c>
      <c r="K754" t="s">
        <v>972</v>
      </c>
      <c r="L754" t="str">
        <f>VLOOKUP(K754,Sheet2!A:B,2,FALSE)</f>
        <v>偏差</v>
      </c>
      <c r="N754" s="60" t="s">
        <v>935</v>
      </c>
      <c r="O754" s="60" t="s">
        <v>1069</v>
      </c>
      <c r="Q754" t="str">
        <f>VLOOKUP(N754,人员!A:D,4,FALSE)</f>
        <v>A1</v>
      </c>
      <c r="R754" t="str">
        <f>VLOOKUP(O754,人员!A:D,4,FALSE)</f>
        <v>A1</v>
      </c>
      <c r="S754" t="e">
        <f>VLOOKUP(P754,人员!A:D,4,FALSE)</f>
        <v>#N/A</v>
      </c>
      <c r="T754" s="84" t="str">
        <f>VLOOKUP(N754,人员!A:D,2,FALSE)</f>
        <v>机械师</v>
      </c>
      <c r="U754" s="84" t="str">
        <f>VLOOKUP(O754,人员!A:D,2,FALSE)</f>
        <v>机二</v>
      </c>
      <c r="V754" s="84" t="e">
        <f>VLOOKUP(P754,人员!A:D,2,FALSE)</f>
        <v>#N/A</v>
      </c>
    </row>
    <row r="755" spans="1:22" ht="46.8">
      <c r="A755" s="147">
        <v>755</v>
      </c>
      <c r="B755" s="153">
        <v>43512</v>
      </c>
      <c r="C755" s="30" t="s">
        <v>10</v>
      </c>
      <c r="D755" s="30" t="s">
        <v>10</v>
      </c>
      <c r="E755" s="31" t="s">
        <v>936</v>
      </c>
      <c r="F755" s="120" t="s">
        <v>1070</v>
      </c>
      <c r="G755" s="31" t="s">
        <v>938</v>
      </c>
      <c r="H755" s="30" t="s">
        <v>99</v>
      </c>
      <c r="I755" s="30" t="s">
        <v>15</v>
      </c>
      <c r="J755" s="5" t="s">
        <v>676</v>
      </c>
      <c r="K755" t="s">
        <v>677</v>
      </c>
      <c r="L755" t="str">
        <f>VLOOKUP(K755,Sheet2!A:B,2,FALSE)</f>
        <v>偏差</v>
      </c>
      <c r="N755" s="60" t="s">
        <v>1071</v>
      </c>
      <c r="Q755" t="str">
        <f>VLOOKUP(N755,人员!A:D,4,FALSE)</f>
        <v>A4</v>
      </c>
      <c r="R755" t="e">
        <f>VLOOKUP(O755,人员!A:D,4,FALSE)</f>
        <v>#N/A</v>
      </c>
      <c r="S755" t="e">
        <f>VLOOKUP(P755,人员!A:D,4,FALSE)</f>
        <v>#N/A</v>
      </c>
      <c r="T755" s="84" t="str">
        <f>VLOOKUP(N755,人员!A:D,2,FALSE)</f>
        <v>机二</v>
      </c>
      <c r="U755" s="84" t="e">
        <f>VLOOKUP(O755,人员!A:D,2,FALSE)</f>
        <v>#N/A</v>
      </c>
      <c r="V755" s="84" t="e">
        <f>VLOOKUP(P755,人员!A:D,2,FALSE)</f>
        <v>#N/A</v>
      </c>
    </row>
    <row r="756" spans="1:22" ht="63">
      <c r="A756" s="147">
        <v>756</v>
      </c>
      <c r="B756" s="153">
        <v>43512</v>
      </c>
      <c r="C756" s="30" t="s">
        <v>10</v>
      </c>
      <c r="D756" s="30" t="s">
        <v>10</v>
      </c>
      <c r="E756" s="31" t="s">
        <v>939</v>
      </c>
      <c r="F756" s="120" t="s">
        <v>1072</v>
      </c>
      <c r="G756" s="31" t="s">
        <v>941</v>
      </c>
      <c r="H756" s="30" t="s">
        <v>79</v>
      </c>
      <c r="I756" s="30" t="s">
        <v>15</v>
      </c>
      <c r="J756" s="5" t="s">
        <v>518</v>
      </c>
      <c r="K756" t="s">
        <v>973</v>
      </c>
      <c r="L756" t="str">
        <f>VLOOKUP(K756,Sheet2!A:B,2,FALSE)</f>
        <v>规范</v>
      </c>
      <c r="N756" s="60" t="s">
        <v>1073</v>
      </c>
      <c r="Q756" t="str">
        <f>VLOOKUP(N756,人员!A:D,4,FALSE)</f>
        <v>A2</v>
      </c>
      <c r="R756" t="e">
        <f>VLOOKUP(O756,人员!A:D,4,FALSE)</f>
        <v>#N/A</v>
      </c>
      <c r="S756" t="e">
        <f>VLOOKUP(P756,人员!A:D,4,FALSE)</f>
        <v>#N/A</v>
      </c>
      <c r="T756" s="84" t="str">
        <f>VLOOKUP(N756,人员!A:D,2,FALSE)</f>
        <v>机一</v>
      </c>
      <c r="U756" s="84" t="e">
        <f>VLOOKUP(O756,人员!A:D,2,FALSE)</f>
        <v>#N/A</v>
      </c>
      <c r="V756" s="84" t="e">
        <f>VLOOKUP(P756,人员!A:D,2,FALSE)</f>
        <v>#N/A</v>
      </c>
    </row>
    <row r="757" spans="1:22" ht="46.8">
      <c r="A757" s="147">
        <v>757</v>
      </c>
      <c r="B757" s="153">
        <v>43512</v>
      </c>
      <c r="C757" s="30" t="s">
        <v>10</v>
      </c>
      <c r="D757" s="30" t="s">
        <v>10</v>
      </c>
      <c r="E757" s="31" t="s">
        <v>942</v>
      </c>
      <c r="F757" s="120" t="s">
        <v>1074</v>
      </c>
      <c r="G757" s="31" t="s">
        <v>944</v>
      </c>
      <c r="H757" s="30" t="s">
        <v>18</v>
      </c>
      <c r="I757" s="30" t="s">
        <v>15</v>
      </c>
      <c r="J757" s="5" t="s">
        <v>470</v>
      </c>
      <c r="K757" t="s">
        <v>681</v>
      </c>
      <c r="L757" t="str">
        <f>VLOOKUP(K757,Sheet2!A:B,2,FALSE)</f>
        <v>偏差</v>
      </c>
      <c r="N757" s="60" t="s">
        <v>1075</v>
      </c>
      <c r="Q757" t="str">
        <f>VLOOKUP(N757,人员!A:D,4,FALSE)</f>
        <v>A3</v>
      </c>
      <c r="R757" t="e">
        <f>VLOOKUP(O757,人员!A:D,4,FALSE)</f>
        <v>#N/A</v>
      </c>
      <c r="S757" t="e">
        <f>VLOOKUP(P757,人员!A:D,4,FALSE)</f>
        <v>#N/A</v>
      </c>
      <c r="T757" s="84" t="str">
        <f>VLOOKUP(N757,人员!A:D,2,FALSE)</f>
        <v>机一</v>
      </c>
      <c r="U757" s="84" t="e">
        <f>VLOOKUP(O757,人员!A:D,2,FALSE)</f>
        <v>#N/A</v>
      </c>
      <c r="V757" s="84" t="e">
        <f>VLOOKUP(P757,人员!A:D,2,FALSE)</f>
        <v>#N/A</v>
      </c>
    </row>
    <row r="758" spans="1:22" ht="78">
      <c r="A758" s="147">
        <v>758</v>
      </c>
      <c r="B758" s="153">
        <v>43512</v>
      </c>
      <c r="C758" s="30" t="s">
        <v>10</v>
      </c>
      <c r="D758" s="30" t="s">
        <v>10</v>
      </c>
      <c r="E758" s="31" t="s">
        <v>945</v>
      </c>
      <c r="F758" s="120" t="s">
        <v>1076</v>
      </c>
      <c r="G758" s="31" t="s">
        <v>947</v>
      </c>
      <c r="H758" s="30" t="s">
        <v>38</v>
      </c>
      <c r="I758" s="30" t="s">
        <v>15</v>
      </c>
      <c r="J758" s="5" t="s">
        <v>671</v>
      </c>
      <c r="K758" t="s">
        <v>674</v>
      </c>
      <c r="L758" t="str">
        <f>VLOOKUP(K758,Sheet2!A:B,2,FALSE)</f>
        <v>规范</v>
      </c>
      <c r="N758" s="60" t="s">
        <v>1063</v>
      </c>
      <c r="Q758" t="str">
        <f>VLOOKUP(N758,人员!A:D,4,FALSE)</f>
        <v>A3</v>
      </c>
      <c r="R758" t="e">
        <f>VLOOKUP(O758,人员!A:D,4,FALSE)</f>
        <v>#N/A</v>
      </c>
      <c r="S758" t="e">
        <f>VLOOKUP(P758,人员!A:D,4,FALSE)</f>
        <v>#N/A</v>
      </c>
      <c r="T758" s="84" t="str">
        <f>VLOOKUP(N758,人员!A:D,2,FALSE)</f>
        <v>机三</v>
      </c>
      <c r="U758" s="84" t="e">
        <f>VLOOKUP(O758,人员!A:D,2,FALSE)</f>
        <v>#N/A</v>
      </c>
      <c r="V758" s="84" t="e">
        <f>VLOOKUP(P758,人员!A:D,2,FALSE)</f>
        <v>#N/A</v>
      </c>
    </row>
    <row r="759" spans="1:22" ht="25.95" customHeight="1">
      <c r="A759" s="147">
        <v>759</v>
      </c>
      <c r="B759" s="153">
        <v>43512</v>
      </c>
      <c r="C759" s="30" t="s">
        <v>10</v>
      </c>
      <c r="D759" s="30" t="s">
        <v>10</v>
      </c>
      <c r="E759" s="31" t="s">
        <v>948</v>
      </c>
      <c r="F759" s="121" t="s">
        <v>949</v>
      </c>
      <c r="G759" s="31" t="s">
        <v>950</v>
      </c>
      <c r="H759" s="30" t="s">
        <v>102</v>
      </c>
      <c r="I759" s="30" t="s">
        <v>15</v>
      </c>
      <c r="J759" s="5" t="s">
        <v>524</v>
      </c>
      <c r="L759" t="e">
        <f>VLOOKUP(K759,Sheet2!A:B,2,FALSE)</f>
        <v>#N/A</v>
      </c>
      <c r="N759" t="s">
        <v>1064</v>
      </c>
      <c r="Q759" t="e">
        <f>VLOOKUP(N759,人员!A:D,4,FALSE)</f>
        <v>#N/A</v>
      </c>
      <c r="R759" t="e">
        <f>VLOOKUP(O759,人员!A:D,4,FALSE)</f>
        <v>#N/A</v>
      </c>
      <c r="S759" t="e">
        <f>VLOOKUP(P759,人员!A:D,4,FALSE)</f>
        <v>#N/A</v>
      </c>
      <c r="T759" s="84" t="e">
        <f>VLOOKUP(N759,人员!A:D,2,FALSE)</f>
        <v>#N/A</v>
      </c>
      <c r="U759" s="84" t="e">
        <f>VLOOKUP(O759,人员!A:D,2,FALSE)</f>
        <v>#N/A</v>
      </c>
      <c r="V759" s="84" t="e">
        <f>VLOOKUP(P759,人员!A:D,2,FALSE)</f>
        <v>#N/A</v>
      </c>
    </row>
    <row r="760" spans="1:22" ht="31.8">
      <c r="A760" s="147">
        <v>760</v>
      </c>
      <c r="B760" s="153">
        <v>43512</v>
      </c>
      <c r="C760" s="30" t="s">
        <v>10</v>
      </c>
      <c r="D760" s="30" t="s">
        <v>10</v>
      </c>
      <c r="E760" s="31" t="s">
        <v>951</v>
      </c>
      <c r="F760" s="121" t="s">
        <v>952</v>
      </c>
      <c r="G760" s="31" t="s">
        <v>953</v>
      </c>
      <c r="H760" s="30" t="s">
        <v>347</v>
      </c>
      <c r="I760" s="30" t="s">
        <v>15</v>
      </c>
      <c r="J760" s="5" t="s">
        <v>524</v>
      </c>
      <c r="L760" t="e">
        <f>VLOOKUP(K760,Sheet2!A:B,2,FALSE)</f>
        <v>#N/A</v>
      </c>
      <c r="N760" t="s">
        <v>1064</v>
      </c>
      <c r="Q760" t="e">
        <f>VLOOKUP(N760,人员!A:D,4,FALSE)</f>
        <v>#N/A</v>
      </c>
      <c r="R760" t="e">
        <f>VLOOKUP(O760,人员!A:D,4,FALSE)</f>
        <v>#N/A</v>
      </c>
      <c r="S760" t="e">
        <f>VLOOKUP(P760,人员!A:D,4,FALSE)</f>
        <v>#N/A</v>
      </c>
      <c r="T760" s="84" t="e">
        <f>VLOOKUP(N760,人员!A:D,2,FALSE)</f>
        <v>#N/A</v>
      </c>
      <c r="U760" s="84" t="e">
        <f>VLOOKUP(O760,人员!A:D,2,FALSE)</f>
        <v>#N/A</v>
      </c>
      <c r="V760" s="84" t="e">
        <f>VLOOKUP(P760,人员!A:D,2,FALSE)</f>
        <v>#N/A</v>
      </c>
    </row>
    <row r="761" spans="1:22" ht="47.4">
      <c r="A761" s="147">
        <v>761</v>
      </c>
      <c r="B761" s="153">
        <v>43512</v>
      </c>
      <c r="C761" s="30" t="s">
        <v>10</v>
      </c>
      <c r="D761" s="30" t="s">
        <v>10</v>
      </c>
      <c r="E761" s="31" t="s">
        <v>908</v>
      </c>
      <c r="F761" s="120" t="s">
        <v>1077</v>
      </c>
      <c r="G761" s="31" t="s">
        <v>955</v>
      </c>
      <c r="H761" s="30" t="s">
        <v>44</v>
      </c>
      <c r="I761" s="30" t="s">
        <v>15</v>
      </c>
      <c r="J761" s="5" t="s">
        <v>491</v>
      </c>
      <c r="K761" t="s">
        <v>666</v>
      </c>
      <c r="L761" t="str">
        <f>VLOOKUP(K761,Sheet2!A:B,2,FALSE)</f>
        <v>规范</v>
      </c>
      <c r="N761" s="60" t="s">
        <v>1078</v>
      </c>
      <c r="Q761" t="str">
        <f>VLOOKUP(N761,人员!A:D,4,FALSE)</f>
        <v>A5</v>
      </c>
      <c r="R761" t="e">
        <f>VLOOKUP(O761,人员!A:D,4,FALSE)</f>
        <v>#N/A</v>
      </c>
      <c r="S761" t="e">
        <f>VLOOKUP(P761,人员!A:D,4,FALSE)</f>
        <v>#N/A</v>
      </c>
      <c r="T761" s="84" t="str">
        <f>VLOOKUP(N761,人员!A:D,2,FALSE)</f>
        <v>机一</v>
      </c>
      <c r="U761" s="84" t="e">
        <f>VLOOKUP(O761,人员!A:D,2,FALSE)</f>
        <v>#N/A</v>
      </c>
      <c r="V761" s="84" t="e">
        <f>VLOOKUP(P761,人员!A:D,2,FALSE)</f>
        <v>#N/A</v>
      </c>
    </row>
    <row r="762" spans="1:22" ht="46.8">
      <c r="A762" s="147">
        <v>762</v>
      </c>
      <c r="B762" s="153">
        <v>43512</v>
      </c>
      <c r="C762" s="30" t="s">
        <v>10</v>
      </c>
      <c r="D762" s="30" t="s">
        <v>10</v>
      </c>
      <c r="E762" s="31" t="s">
        <v>956</v>
      </c>
      <c r="F762" s="121" t="s">
        <v>957</v>
      </c>
      <c r="G762" s="31" t="s">
        <v>13</v>
      </c>
      <c r="H762" s="30" t="s">
        <v>18</v>
      </c>
      <c r="I762" s="30" t="s">
        <v>15</v>
      </c>
      <c r="J762" s="5" t="s">
        <v>524</v>
      </c>
      <c r="L762" t="e">
        <f>VLOOKUP(K762,Sheet2!A:B,2,FALSE)</f>
        <v>#N/A</v>
      </c>
      <c r="N762" t="s">
        <v>1064</v>
      </c>
      <c r="Q762" t="e">
        <f>VLOOKUP(N762,人员!A:D,4,FALSE)</f>
        <v>#N/A</v>
      </c>
      <c r="R762" t="e">
        <f>VLOOKUP(O762,人员!A:D,4,FALSE)</f>
        <v>#N/A</v>
      </c>
      <c r="S762" t="e">
        <f>VLOOKUP(P762,人员!A:D,4,FALSE)</f>
        <v>#N/A</v>
      </c>
      <c r="T762" s="84" t="e">
        <f>VLOOKUP(N762,人员!A:D,2,FALSE)</f>
        <v>#N/A</v>
      </c>
      <c r="U762" s="84" t="e">
        <f>VLOOKUP(O762,人员!A:D,2,FALSE)</f>
        <v>#N/A</v>
      </c>
      <c r="V762" s="84" t="e">
        <f>VLOOKUP(P762,人员!A:D,2,FALSE)</f>
        <v>#N/A</v>
      </c>
    </row>
    <row r="763" spans="1:22" ht="46.8">
      <c r="A763" s="147">
        <v>763</v>
      </c>
      <c r="B763" s="153">
        <v>43512</v>
      </c>
      <c r="C763" s="30" t="s">
        <v>45</v>
      </c>
      <c r="D763" s="30" t="s">
        <v>45</v>
      </c>
      <c r="E763" s="31" t="s">
        <v>958</v>
      </c>
      <c r="F763" s="120" t="s">
        <v>1146</v>
      </c>
      <c r="G763" s="31"/>
      <c r="H763" s="30" t="s">
        <v>960</v>
      </c>
      <c r="I763" s="30" t="s">
        <v>50</v>
      </c>
      <c r="J763" s="5" t="s">
        <v>477</v>
      </c>
      <c r="K763" t="s">
        <v>975</v>
      </c>
      <c r="L763" t="str">
        <f>VLOOKUP(K763,Sheet2!A:B,2,FALSE)</f>
        <v>规范</v>
      </c>
      <c r="N763" s="60" t="s">
        <v>1147</v>
      </c>
      <c r="Q763" t="str">
        <f>VLOOKUP(N763,人员!A:D,4,FALSE)</f>
        <v>C1</v>
      </c>
      <c r="R763" t="e">
        <f>VLOOKUP(O763,人员!A:D,4,FALSE)</f>
        <v>#N/A</v>
      </c>
      <c r="S763" t="e">
        <f>VLOOKUP(P763,人员!A:D,4,FALSE)</f>
        <v>#N/A</v>
      </c>
      <c r="T763" s="84" t="str">
        <f>VLOOKUP(N763,人员!A:D,2,FALSE)</f>
        <v>机械师</v>
      </c>
      <c r="U763" s="84" t="e">
        <f>VLOOKUP(O763,人员!A:D,2,FALSE)</f>
        <v>#N/A</v>
      </c>
      <c r="V763" s="84" t="e">
        <f>VLOOKUP(P763,人员!A:D,2,FALSE)</f>
        <v>#N/A</v>
      </c>
    </row>
    <row r="764" spans="1:22" ht="46.8">
      <c r="A764" s="147">
        <v>764</v>
      </c>
      <c r="B764" s="153">
        <v>43512</v>
      </c>
      <c r="C764" s="30" t="s">
        <v>45</v>
      </c>
      <c r="D764" s="30" t="s">
        <v>45</v>
      </c>
      <c r="E764" s="31" t="s">
        <v>961</v>
      </c>
      <c r="F764" s="120" t="s">
        <v>1148</v>
      </c>
      <c r="G764" s="31"/>
      <c r="H764" s="30" t="s">
        <v>960</v>
      </c>
      <c r="I764" s="30" t="s">
        <v>50</v>
      </c>
      <c r="J764" s="5" t="s">
        <v>471</v>
      </c>
      <c r="K764" t="s">
        <v>449</v>
      </c>
      <c r="L764" t="str">
        <f>VLOOKUP(K764,Sheet2!A:B,2,FALSE)</f>
        <v>偏差</v>
      </c>
      <c r="N764" s="60" t="s">
        <v>1149</v>
      </c>
      <c r="Q764" t="str">
        <f>VLOOKUP(N764,人员!A:D,4,FALSE)</f>
        <v>B3</v>
      </c>
      <c r="R764" t="e">
        <f>VLOOKUP(O764,人员!A:D,4,FALSE)</f>
        <v>#N/A</v>
      </c>
      <c r="S764" t="e">
        <f>VLOOKUP(P764,人员!A:D,4,FALSE)</f>
        <v>#N/A</v>
      </c>
      <c r="T764" s="84" t="str">
        <f>VLOOKUP(N764,人员!A:D,2,FALSE)</f>
        <v>机二</v>
      </c>
      <c r="U764" s="84" t="e">
        <f>VLOOKUP(O764,人员!A:D,2,FALSE)</f>
        <v>#N/A</v>
      </c>
      <c r="V764" s="84" t="e">
        <f>VLOOKUP(P764,人员!A:D,2,FALSE)</f>
        <v>#N/A</v>
      </c>
    </row>
    <row r="765" spans="1:22" ht="31.2">
      <c r="A765" s="147">
        <v>765</v>
      </c>
      <c r="B765" s="153">
        <v>43512</v>
      </c>
      <c r="C765" s="30" t="s">
        <v>45</v>
      </c>
      <c r="D765" s="30" t="s">
        <v>260</v>
      </c>
      <c r="E765" s="31" t="s">
        <v>963</v>
      </c>
      <c r="F765" s="120" t="s">
        <v>1150</v>
      </c>
      <c r="G765" s="31"/>
      <c r="H765" s="30" t="s">
        <v>960</v>
      </c>
      <c r="I765" s="30" t="s">
        <v>50</v>
      </c>
      <c r="J765" s="5" t="s">
        <v>471</v>
      </c>
      <c r="K765" t="s">
        <v>681</v>
      </c>
      <c r="L765" t="str">
        <f>VLOOKUP(K765,Sheet2!A:B,2,FALSE)</f>
        <v>偏差</v>
      </c>
      <c r="N765" s="60" t="s">
        <v>1149</v>
      </c>
      <c r="Q765" t="str">
        <f>VLOOKUP(N765,人员!A:D,4,FALSE)</f>
        <v>B3</v>
      </c>
      <c r="R765" t="e">
        <f>VLOOKUP(O765,人员!A:D,4,FALSE)</f>
        <v>#N/A</v>
      </c>
      <c r="S765" t="e">
        <f>VLOOKUP(P765,人员!A:D,4,FALSE)</f>
        <v>#N/A</v>
      </c>
      <c r="T765" s="84" t="str">
        <f>VLOOKUP(N765,人员!A:D,2,FALSE)</f>
        <v>机二</v>
      </c>
      <c r="U765" s="84" t="e">
        <f>VLOOKUP(O765,人员!A:D,2,FALSE)</f>
        <v>#N/A</v>
      </c>
      <c r="V765" s="84" t="e">
        <f>VLOOKUP(P765,人员!A:D,2,FALSE)</f>
        <v>#N/A</v>
      </c>
    </row>
    <row r="766" spans="1:22" ht="62.4">
      <c r="A766" s="147">
        <v>766</v>
      </c>
      <c r="B766" s="153">
        <v>43513</v>
      </c>
      <c r="C766" s="30" t="s">
        <v>58</v>
      </c>
      <c r="D766" s="30" t="s">
        <v>58</v>
      </c>
      <c r="E766" s="31" t="s">
        <v>896</v>
      </c>
      <c r="F766" s="120" t="s">
        <v>1220</v>
      </c>
      <c r="G766" s="31" t="s">
        <v>123</v>
      </c>
      <c r="H766" s="30" t="s">
        <v>129</v>
      </c>
      <c r="I766" s="30" t="s">
        <v>63</v>
      </c>
      <c r="J766" s="5" t="s">
        <v>471</v>
      </c>
      <c r="K766" t="s">
        <v>681</v>
      </c>
      <c r="L766" t="str">
        <f>VLOOKUP(K766,Sheet2!A:B,2,FALSE)</f>
        <v>偏差</v>
      </c>
      <c r="N766" s="60" t="s">
        <v>1221</v>
      </c>
      <c r="Q766" t="str">
        <f>VLOOKUP(N766,人员!A:D,4,FALSE)</f>
        <v>C1</v>
      </c>
      <c r="R766" t="e">
        <f>VLOOKUP(O766,人员!A:D,4,FALSE)</f>
        <v>#N/A</v>
      </c>
      <c r="S766" t="e">
        <f>VLOOKUP(P766,人员!A:D,4,FALSE)</f>
        <v>#N/A</v>
      </c>
      <c r="T766" s="84" t="str">
        <f>VLOOKUP(N766,人员!A:D,2,FALSE)</f>
        <v>学员</v>
      </c>
      <c r="U766" s="84" t="e">
        <f>VLOOKUP(O766,人员!A:D,2,FALSE)</f>
        <v>#N/A</v>
      </c>
      <c r="V766" s="84" t="e">
        <f>VLOOKUP(P766,人员!A:D,2,FALSE)</f>
        <v>#N/A</v>
      </c>
    </row>
    <row r="767" spans="1:22" ht="46.8">
      <c r="A767" s="147">
        <v>767</v>
      </c>
      <c r="B767" s="153">
        <v>43513</v>
      </c>
      <c r="C767" s="30" t="s">
        <v>58</v>
      </c>
      <c r="D767" s="30" t="s">
        <v>58</v>
      </c>
      <c r="E767" s="31" t="s">
        <v>898</v>
      </c>
      <c r="F767" s="120" t="s">
        <v>1222</v>
      </c>
      <c r="G767" s="31" t="s">
        <v>123</v>
      </c>
      <c r="H767" s="30" t="s">
        <v>132</v>
      </c>
      <c r="I767" s="30" t="s">
        <v>63</v>
      </c>
      <c r="J767" s="5" t="s">
        <v>676</v>
      </c>
      <c r="K767" t="s">
        <v>139</v>
      </c>
      <c r="L767" t="str">
        <f>VLOOKUP(K767,Sheet2!A:B,2,FALSE)</f>
        <v>偏差</v>
      </c>
      <c r="N767" s="60" t="s">
        <v>1208</v>
      </c>
      <c r="Q767" t="str">
        <f>VLOOKUP(N767,人员!A:D,4,FALSE)</f>
        <v>C3</v>
      </c>
      <c r="R767" t="e">
        <f>VLOOKUP(O767,人员!A:D,4,FALSE)</f>
        <v>#N/A</v>
      </c>
      <c r="S767" t="e">
        <f>VLOOKUP(P767,人员!A:D,4,FALSE)</f>
        <v>#N/A</v>
      </c>
      <c r="T767" s="84" t="str">
        <f>VLOOKUP(N767,人员!A:D,2,FALSE)</f>
        <v>机械师</v>
      </c>
      <c r="U767" s="84" t="e">
        <f>VLOOKUP(O767,人员!A:D,2,FALSE)</f>
        <v>#N/A</v>
      </c>
      <c r="V767" s="84" t="e">
        <f>VLOOKUP(P767,人员!A:D,2,FALSE)</f>
        <v>#N/A</v>
      </c>
    </row>
    <row r="768" spans="1:22" ht="33.6" customHeight="1">
      <c r="A768" s="147">
        <v>768</v>
      </c>
      <c r="B768" s="153">
        <v>43513</v>
      </c>
      <c r="C768" s="30" t="s">
        <v>58</v>
      </c>
      <c r="D768" s="30" t="s">
        <v>58</v>
      </c>
      <c r="E768" s="31" t="s">
        <v>900</v>
      </c>
      <c r="F768" s="120" t="s">
        <v>1223</v>
      </c>
      <c r="G768" s="31" t="s">
        <v>196</v>
      </c>
      <c r="H768" s="30" t="s">
        <v>67</v>
      </c>
      <c r="I768" s="30" t="s">
        <v>63</v>
      </c>
      <c r="J768" s="5" t="s">
        <v>471</v>
      </c>
      <c r="K768" t="s">
        <v>787</v>
      </c>
      <c r="L768" t="str">
        <f>VLOOKUP(K768,Sheet2!A:B,2,FALSE)</f>
        <v>规范</v>
      </c>
      <c r="N768" s="60" t="s">
        <v>1224</v>
      </c>
      <c r="Q768" t="str">
        <f>VLOOKUP(N768,人员!A:D,4,FALSE)</f>
        <v>C2</v>
      </c>
      <c r="R768" t="e">
        <f>VLOOKUP(O768,人员!A:D,4,FALSE)</f>
        <v>#N/A</v>
      </c>
      <c r="S768" t="e">
        <f>VLOOKUP(P768,人员!A:D,4,FALSE)</f>
        <v>#N/A</v>
      </c>
      <c r="T768" s="84" t="str">
        <f>VLOOKUP(N768,人员!A:D,2,FALSE)</f>
        <v>学员</v>
      </c>
      <c r="U768" s="84" t="e">
        <f>VLOOKUP(O768,人员!A:D,2,FALSE)</f>
        <v>#N/A</v>
      </c>
      <c r="V768" s="84" t="e">
        <f>VLOOKUP(P768,人员!A:D,2,FALSE)</f>
        <v>#N/A</v>
      </c>
    </row>
    <row r="769" spans="1:22" ht="46.8">
      <c r="A769" s="147">
        <v>769</v>
      </c>
      <c r="B769" s="153">
        <v>43513</v>
      </c>
      <c r="C769" s="30" t="s">
        <v>58</v>
      </c>
      <c r="D769" s="30" t="s">
        <v>58</v>
      </c>
      <c r="E769" s="31" t="s">
        <v>902</v>
      </c>
      <c r="F769" s="120" t="s">
        <v>1225</v>
      </c>
      <c r="G769" s="31" t="s">
        <v>417</v>
      </c>
      <c r="H769" s="30" t="s">
        <v>141</v>
      </c>
      <c r="I769" s="30" t="s">
        <v>63</v>
      </c>
      <c r="J769" s="5" t="s">
        <v>671</v>
      </c>
      <c r="K769" t="s">
        <v>674</v>
      </c>
      <c r="L769" t="str">
        <f>VLOOKUP(K769,Sheet2!A:B,2,FALSE)</f>
        <v>规范</v>
      </c>
      <c r="N769" s="60" t="s">
        <v>1226</v>
      </c>
      <c r="Q769" t="str">
        <f>VLOOKUP(N769,人员!A:D,4,FALSE)</f>
        <v>C4</v>
      </c>
      <c r="R769" t="e">
        <f>VLOOKUP(O769,人员!A:D,4,FALSE)</f>
        <v>#N/A</v>
      </c>
      <c r="S769" t="e">
        <f>VLOOKUP(P769,人员!A:D,4,FALSE)</f>
        <v>#N/A</v>
      </c>
      <c r="T769" s="84" t="str">
        <f>VLOOKUP(N769,人员!A:D,2,FALSE)</f>
        <v>机械师</v>
      </c>
      <c r="U769" s="84" t="e">
        <f>VLOOKUP(O769,人员!A:D,2,FALSE)</f>
        <v>#N/A</v>
      </c>
      <c r="V769" s="84" t="e">
        <f>VLOOKUP(P769,人员!A:D,2,FALSE)</f>
        <v>#N/A</v>
      </c>
    </row>
    <row r="770" spans="1:22" ht="46.8">
      <c r="A770" s="147">
        <v>770</v>
      </c>
      <c r="B770" s="153">
        <v>43513</v>
      </c>
      <c r="C770" s="30" t="s">
        <v>58</v>
      </c>
      <c r="D770" s="30" t="s">
        <v>58</v>
      </c>
      <c r="E770" s="31" t="s">
        <v>904</v>
      </c>
      <c r="F770" s="120" t="s">
        <v>1227</v>
      </c>
      <c r="G770" s="31" t="s">
        <v>906</v>
      </c>
      <c r="H770" s="30" t="s">
        <v>145</v>
      </c>
      <c r="I770" s="30" t="s">
        <v>63</v>
      </c>
      <c r="J770" s="5" t="s">
        <v>505</v>
      </c>
      <c r="K770" t="s">
        <v>687</v>
      </c>
      <c r="L770" t="str">
        <f>VLOOKUP(K770,Sheet2!A:B,2,FALSE)</f>
        <v>偏差</v>
      </c>
      <c r="N770" s="60" t="s">
        <v>259</v>
      </c>
      <c r="Q770" t="str">
        <f>VLOOKUP(N770,人员!A:D,4,FALSE)</f>
        <v>C1</v>
      </c>
      <c r="R770" t="e">
        <f>VLOOKUP(O770,人员!A:D,4,FALSE)</f>
        <v>#N/A</v>
      </c>
      <c r="S770" t="e">
        <f>VLOOKUP(P770,人员!A:D,4,FALSE)</f>
        <v>#N/A</v>
      </c>
      <c r="T770" s="84" t="str">
        <f>VLOOKUP(N770,人员!A:D,2,FALSE)</f>
        <v>机械师</v>
      </c>
      <c r="U770" s="84" t="e">
        <f>VLOOKUP(O770,人员!A:D,2,FALSE)</f>
        <v>#N/A</v>
      </c>
      <c r="V770" s="84" t="e">
        <f>VLOOKUP(P770,人员!A:D,2,FALSE)</f>
        <v>#N/A</v>
      </c>
    </row>
    <row r="771" spans="1:22" ht="28.95" customHeight="1">
      <c r="A771" s="147">
        <v>771</v>
      </c>
      <c r="B771" s="153">
        <v>43514</v>
      </c>
      <c r="C771" s="30" t="s">
        <v>146</v>
      </c>
      <c r="D771" s="30" t="s">
        <v>146</v>
      </c>
      <c r="E771" s="31" t="s">
        <v>887</v>
      </c>
      <c r="F771" s="120" t="s">
        <v>1360</v>
      </c>
      <c r="G771" s="31" t="s">
        <v>795</v>
      </c>
      <c r="H771" s="30" t="s">
        <v>279</v>
      </c>
      <c r="I771" s="30" t="s">
        <v>151</v>
      </c>
      <c r="J771" s="5" t="s">
        <v>679</v>
      </c>
      <c r="K771" t="s">
        <v>452</v>
      </c>
      <c r="L771" t="str">
        <f>VLOOKUP(K771,Sheet2!A:B,2,FALSE)</f>
        <v>偏差</v>
      </c>
      <c r="N771" s="60" t="s">
        <v>1361</v>
      </c>
      <c r="Q771" t="str">
        <f>VLOOKUP(N771,人员!A:D,4,FALSE)</f>
        <v>D4</v>
      </c>
      <c r="R771" t="e">
        <f>VLOOKUP(O771,人员!A:D,4,FALSE)</f>
        <v>#N/A</v>
      </c>
      <c r="S771" t="e">
        <f>VLOOKUP(P771,人员!A:D,4,FALSE)</f>
        <v>#N/A</v>
      </c>
      <c r="T771" s="84" t="str">
        <f>VLOOKUP(N771,人员!A:D,2,FALSE)</f>
        <v>机一</v>
      </c>
      <c r="U771" s="84" t="e">
        <f>VLOOKUP(O771,人员!A:D,2,FALSE)</f>
        <v>#N/A</v>
      </c>
      <c r="V771" s="84" t="e">
        <f>VLOOKUP(P771,人员!A:D,2,FALSE)</f>
        <v>#N/A</v>
      </c>
    </row>
    <row r="772" spans="1:22" ht="78.599999999999994">
      <c r="A772" s="147">
        <v>772</v>
      </c>
      <c r="B772" s="153">
        <v>43514</v>
      </c>
      <c r="C772" s="30" t="s">
        <v>146</v>
      </c>
      <c r="D772" s="30" t="s">
        <v>146</v>
      </c>
      <c r="E772" s="31" t="s">
        <v>889</v>
      </c>
      <c r="F772" s="120" t="s">
        <v>1362</v>
      </c>
      <c r="G772" s="31" t="s">
        <v>891</v>
      </c>
      <c r="H772" s="30" t="s">
        <v>792</v>
      </c>
      <c r="I772" s="30" t="s">
        <v>151</v>
      </c>
      <c r="J772" s="5" t="s">
        <v>471</v>
      </c>
      <c r="K772" t="s">
        <v>681</v>
      </c>
      <c r="L772" t="str">
        <f>VLOOKUP(K772,Sheet2!A:B,2,FALSE)</f>
        <v>偏差</v>
      </c>
      <c r="N772" s="60" t="s">
        <v>1348</v>
      </c>
      <c r="Q772" t="str">
        <f>VLOOKUP(N772,人员!A:D,4,FALSE)</f>
        <v>D6</v>
      </c>
      <c r="R772" t="e">
        <f>VLOOKUP(O772,人员!A:D,4,FALSE)</f>
        <v>#N/A</v>
      </c>
      <c r="S772" t="e">
        <f>VLOOKUP(P772,人员!A:D,4,FALSE)</f>
        <v>#N/A</v>
      </c>
      <c r="T772" s="84" t="str">
        <f>VLOOKUP(N772,人员!A:D,2,FALSE)</f>
        <v>机三</v>
      </c>
      <c r="U772" s="84" t="e">
        <f>VLOOKUP(O772,人员!A:D,2,FALSE)</f>
        <v>#N/A</v>
      </c>
      <c r="V772" s="84" t="e">
        <f>VLOOKUP(P772,人员!A:D,2,FALSE)</f>
        <v>#N/A</v>
      </c>
    </row>
    <row r="773" spans="1:22" ht="28.95" customHeight="1">
      <c r="A773" s="147">
        <v>773</v>
      </c>
      <c r="B773" s="153">
        <v>43514</v>
      </c>
      <c r="C773" s="30" t="s">
        <v>146</v>
      </c>
      <c r="D773" s="30" t="s">
        <v>146</v>
      </c>
      <c r="E773" s="31" t="s">
        <v>892</v>
      </c>
      <c r="F773" s="120" t="s">
        <v>1363</v>
      </c>
      <c r="G773" s="31" t="s">
        <v>894</v>
      </c>
      <c r="H773" s="30" t="s">
        <v>308</v>
      </c>
      <c r="I773" s="30" t="s">
        <v>151</v>
      </c>
      <c r="J773" s="5" t="s">
        <v>522</v>
      </c>
      <c r="K773" t="s">
        <v>688</v>
      </c>
      <c r="L773" t="str">
        <f>VLOOKUP(K773,Sheet2!A:B,2,FALSE)</f>
        <v>规范</v>
      </c>
      <c r="N773" s="60" t="s">
        <v>1359</v>
      </c>
      <c r="Q773" t="str">
        <f>VLOOKUP(N773,人员!A:D,4,FALSE)</f>
        <v>D2</v>
      </c>
      <c r="R773" t="e">
        <f>VLOOKUP(O773,人员!A:D,4,FALSE)</f>
        <v>#N/A</v>
      </c>
      <c r="S773" t="e">
        <f>VLOOKUP(P773,人员!A:D,4,FALSE)</f>
        <v>#N/A</v>
      </c>
      <c r="T773" s="84" t="str">
        <f>VLOOKUP(N773,人员!A:D,2,FALSE)</f>
        <v>机三</v>
      </c>
      <c r="U773" s="84" t="e">
        <f>VLOOKUP(O773,人员!A:D,2,FALSE)</f>
        <v>#N/A</v>
      </c>
      <c r="V773" s="84" t="e">
        <f>VLOOKUP(P773,人员!A:D,2,FALSE)</f>
        <v>#N/A</v>
      </c>
    </row>
    <row r="774" spans="1:22" ht="46.8">
      <c r="A774" s="147">
        <v>774</v>
      </c>
      <c r="B774" s="153">
        <v>43516</v>
      </c>
      <c r="C774" s="30" t="s">
        <v>45</v>
      </c>
      <c r="D774" s="30" t="s">
        <v>45</v>
      </c>
      <c r="E774" s="31" t="s">
        <v>872</v>
      </c>
      <c r="F774" s="120" t="s">
        <v>1141</v>
      </c>
      <c r="G774" s="31"/>
      <c r="H774" s="30" t="s">
        <v>71</v>
      </c>
      <c r="I774" s="30" t="s">
        <v>50</v>
      </c>
      <c r="J774" s="5" t="s">
        <v>522</v>
      </c>
      <c r="K774" t="s">
        <v>688</v>
      </c>
      <c r="L774" t="str">
        <f>VLOOKUP(K774,Sheet2!A:B,2,FALSE)</f>
        <v>规范</v>
      </c>
      <c r="N774" s="60" t="s">
        <v>1129</v>
      </c>
      <c r="O774" s="60" t="s">
        <v>1142</v>
      </c>
      <c r="Q774" t="str">
        <f>VLOOKUP(N774,人员!A:D,4,FALSE)</f>
        <v>B5</v>
      </c>
      <c r="R774" t="str">
        <f>VLOOKUP(O774,人员!A:D,4,FALSE)</f>
        <v>B5</v>
      </c>
      <c r="S774" t="e">
        <f>VLOOKUP(P774,人员!A:D,4,FALSE)</f>
        <v>#N/A</v>
      </c>
      <c r="T774" s="84" t="str">
        <f>VLOOKUP(N774,人员!A:D,2,FALSE)</f>
        <v>机三</v>
      </c>
      <c r="U774" s="84" t="str">
        <f>VLOOKUP(O774,人员!A:D,2,FALSE)</f>
        <v>学员</v>
      </c>
      <c r="V774" s="84" t="e">
        <f>VLOOKUP(P774,人员!A:D,2,FALSE)</f>
        <v>#N/A</v>
      </c>
    </row>
    <row r="775" spans="1:22" ht="46.8">
      <c r="A775" s="147">
        <v>775</v>
      </c>
      <c r="B775" s="153">
        <v>43516</v>
      </c>
      <c r="C775" s="30" t="s">
        <v>45</v>
      </c>
      <c r="D775" s="30" t="s">
        <v>45</v>
      </c>
      <c r="E775" s="31" t="s">
        <v>874</v>
      </c>
      <c r="F775" s="121" t="s">
        <v>1574</v>
      </c>
      <c r="G775" s="31" t="s">
        <v>387</v>
      </c>
      <c r="H775" s="30" t="s">
        <v>71</v>
      </c>
      <c r="I775" s="30" t="s">
        <v>50</v>
      </c>
      <c r="J775" s="5" t="s">
        <v>470</v>
      </c>
      <c r="K775" t="s">
        <v>681</v>
      </c>
      <c r="L775" t="str">
        <f>VLOOKUP(K775,Sheet2!A:B,2,FALSE)</f>
        <v>偏差</v>
      </c>
      <c r="N775" s="5" t="s">
        <v>1575</v>
      </c>
      <c r="Q775" t="str">
        <f>VLOOKUP(N775,人员!A:D,4,FALSE)</f>
        <v>B6</v>
      </c>
      <c r="R775" t="e">
        <f>VLOOKUP(O775,人员!A:D,4,FALSE)</f>
        <v>#N/A</v>
      </c>
      <c r="S775" t="e">
        <f>VLOOKUP(P775,人员!A:D,4,FALSE)</f>
        <v>#N/A</v>
      </c>
      <c r="T775" s="84" t="str">
        <f>VLOOKUP(N775,人员!A:D,2,FALSE)</f>
        <v>机一</v>
      </c>
      <c r="U775" s="84" t="e">
        <f>VLOOKUP(O775,人员!A:D,2,FALSE)</f>
        <v>#N/A</v>
      </c>
      <c r="V775" s="84" t="e">
        <f>VLOOKUP(P775,人员!A:D,2,FALSE)</f>
        <v>#N/A</v>
      </c>
    </row>
    <row r="776" spans="1:22" ht="31.8">
      <c r="A776" s="147">
        <v>776</v>
      </c>
      <c r="B776" s="153">
        <v>43516</v>
      </c>
      <c r="C776" s="30" t="s">
        <v>45</v>
      </c>
      <c r="D776" s="30" t="s">
        <v>45</v>
      </c>
      <c r="E776" s="31" t="s">
        <v>876</v>
      </c>
      <c r="F776" s="120" t="s">
        <v>1143</v>
      </c>
      <c r="G776" s="31" t="s">
        <v>878</v>
      </c>
      <c r="H776" s="30" t="s">
        <v>49</v>
      </c>
      <c r="I776" s="30" t="s">
        <v>50</v>
      </c>
      <c r="J776" s="5" t="s">
        <v>471</v>
      </c>
      <c r="K776" t="s">
        <v>449</v>
      </c>
      <c r="L776" t="str">
        <f>VLOOKUP(K776,Sheet2!A:B,2,FALSE)</f>
        <v>偏差</v>
      </c>
      <c r="N776" s="60" t="s">
        <v>1127</v>
      </c>
      <c r="Q776" t="str">
        <f>VLOOKUP(N776,人员!A:D,4,FALSE)</f>
        <v>B6</v>
      </c>
      <c r="R776" t="e">
        <f>VLOOKUP(O776,人员!A:D,4,FALSE)</f>
        <v>#N/A</v>
      </c>
      <c r="S776" t="e">
        <f>VLOOKUP(P776,人员!A:D,4,FALSE)</f>
        <v>#N/A</v>
      </c>
      <c r="T776" s="84" t="str">
        <f>VLOOKUP(N776,人员!A:D,2,FALSE)</f>
        <v>机二</v>
      </c>
      <c r="U776" s="84" t="e">
        <f>VLOOKUP(O776,人员!A:D,2,FALSE)</f>
        <v>#N/A</v>
      </c>
      <c r="V776" s="84" t="e">
        <f>VLOOKUP(P776,人员!A:D,2,FALSE)</f>
        <v>#N/A</v>
      </c>
    </row>
    <row r="777" spans="1:22" ht="24.6" customHeight="1">
      <c r="A777" s="147">
        <v>777</v>
      </c>
      <c r="B777" s="153">
        <v>43516</v>
      </c>
      <c r="C777" s="30" t="s">
        <v>45</v>
      </c>
      <c r="D777" s="30" t="s">
        <v>879</v>
      </c>
      <c r="E777" s="31" t="s">
        <v>880</v>
      </c>
      <c r="F777" s="121" t="s">
        <v>881</v>
      </c>
      <c r="G777" s="31" t="s">
        <v>882</v>
      </c>
      <c r="H777" s="30" t="s">
        <v>49</v>
      </c>
      <c r="I777" s="30" t="s">
        <v>50</v>
      </c>
      <c r="J777" s="5" t="s">
        <v>524</v>
      </c>
      <c r="L777" t="e">
        <f>VLOOKUP(K777,Sheet2!A:B,2,FALSE)</f>
        <v>#N/A</v>
      </c>
      <c r="N777" t="s">
        <v>1064</v>
      </c>
      <c r="Q777" t="e">
        <f>VLOOKUP(N777,人员!A:D,4,FALSE)</f>
        <v>#N/A</v>
      </c>
      <c r="R777" t="e">
        <f>VLOOKUP(O777,人员!A:D,4,FALSE)</f>
        <v>#N/A</v>
      </c>
      <c r="S777" t="e">
        <f>VLOOKUP(P777,人员!A:D,4,FALSE)</f>
        <v>#N/A</v>
      </c>
      <c r="T777" s="84" t="e">
        <f>VLOOKUP(N777,人员!A:D,2,FALSE)</f>
        <v>#N/A</v>
      </c>
      <c r="U777" s="84" t="e">
        <f>VLOOKUP(O777,人员!A:D,2,FALSE)</f>
        <v>#N/A</v>
      </c>
      <c r="V777" s="84" t="e">
        <f>VLOOKUP(P777,人员!A:D,2,FALSE)</f>
        <v>#N/A</v>
      </c>
    </row>
    <row r="778" spans="1:22" ht="46.8">
      <c r="A778" s="147">
        <v>778</v>
      </c>
      <c r="B778" s="153">
        <v>43516</v>
      </c>
      <c r="C778" s="30" t="s">
        <v>45</v>
      </c>
      <c r="D778" s="30" t="s">
        <v>45</v>
      </c>
      <c r="E778" s="31" t="s">
        <v>883</v>
      </c>
      <c r="F778" s="120" t="s">
        <v>1144</v>
      </c>
      <c r="G778" s="31" t="s">
        <v>885</v>
      </c>
      <c r="H778" s="30" t="s">
        <v>49</v>
      </c>
      <c r="I778" s="30" t="s">
        <v>50</v>
      </c>
      <c r="J778" s="5" t="s">
        <v>518</v>
      </c>
      <c r="K778" t="s">
        <v>685</v>
      </c>
      <c r="L778" t="str">
        <f>VLOOKUP(K778,Sheet2!A:B,2,FALSE)</f>
        <v>偏差</v>
      </c>
      <c r="N778" s="60" t="s">
        <v>1133</v>
      </c>
      <c r="O778" s="60" t="s">
        <v>1145</v>
      </c>
      <c r="Q778" t="str">
        <f>VLOOKUP(N778,人员!A:D,4,FALSE)</f>
        <v>B3</v>
      </c>
      <c r="R778" t="str">
        <f>VLOOKUP(O778,人员!A:D,4,FALSE)</f>
        <v>B2</v>
      </c>
      <c r="S778" t="e">
        <f>VLOOKUP(P778,人员!A:D,4,FALSE)</f>
        <v>#N/A</v>
      </c>
      <c r="T778" s="84" t="str">
        <f>VLOOKUP(N778,人员!A:D,2,FALSE)</f>
        <v>机一</v>
      </c>
      <c r="U778" s="84" t="str">
        <f>VLOOKUP(O778,人员!A:D,2,FALSE)</f>
        <v>学员</v>
      </c>
      <c r="V778" s="84" t="e">
        <f>VLOOKUP(P778,人员!A:D,2,FALSE)</f>
        <v>#N/A</v>
      </c>
    </row>
    <row r="779" spans="1:22" ht="31.8">
      <c r="A779" s="147">
        <v>779</v>
      </c>
      <c r="B779" s="153">
        <v>43518</v>
      </c>
      <c r="C779" s="30" t="s">
        <v>146</v>
      </c>
      <c r="D779" s="30" t="s">
        <v>146</v>
      </c>
      <c r="E779" s="31" t="s">
        <v>851</v>
      </c>
      <c r="F779" s="120" t="s">
        <v>1347</v>
      </c>
      <c r="G779" s="31" t="s">
        <v>302</v>
      </c>
      <c r="H779" s="30" t="s">
        <v>792</v>
      </c>
      <c r="I779" s="30" t="s">
        <v>151</v>
      </c>
      <c r="J779" s="5" t="s">
        <v>471</v>
      </c>
      <c r="K779" t="s">
        <v>687</v>
      </c>
      <c r="L779" t="str">
        <f>VLOOKUP(K779,Sheet2!A:B,2,FALSE)</f>
        <v>偏差</v>
      </c>
      <c r="N779" s="60" t="s">
        <v>1348</v>
      </c>
      <c r="Q779" t="str">
        <f>VLOOKUP(N779,人员!A:D,4,FALSE)</f>
        <v>D6</v>
      </c>
      <c r="R779" t="e">
        <f>VLOOKUP(O779,人员!A:D,4,FALSE)</f>
        <v>#N/A</v>
      </c>
      <c r="S779" t="e">
        <f>VLOOKUP(P779,人员!A:D,4,FALSE)</f>
        <v>#N/A</v>
      </c>
      <c r="T779" s="84" t="str">
        <f>VLOOKUP(N779,人员!A:D,2,FALSE)</f>
        <v>机三</v>
      </c>
      <c r="U779" s="84" t="e">
        <f>VLOOKUP(O779,人员!A:D,2,FALSE)</f>
        <v>#N/A</v>
      </c>
      <c r="V779" s="84" t="e">
        <f>VLOOKUP(P779,人员!A:D,2,FALSE)</f>
        <v>#N/A</v>
      </c>
    </row>
    <row r="780" spans="1:22" ht="63">
      <c r="A780" s="147">
        <v>780</v>
      </c>
      <c r="B780" s="153">
        <v>43518</v>
      </c>
      <c r="C780" s="30" t="s">
        <v>146</v>
      </c>
      <c r="D780" s="30" t="s">
        <v>146</v>
      </c>
      <c r="E780" s="31" t="s">
        <v>853</v>
      </c>
      <c r="F780" s="120" t="s">
        <v>1349</v>
      </c>
      <c r="G780" s="31" t="s">
        <v>855</v>
      </c>
      <c r="H780" s="30" t="s">
        <v>312</v>
      </c>
      <c r="I780" s="30" t="s">
        <v>151</v>
      </c>
      <c r="J780" s="5" t="s">
        <v>505</v>
      </c>
      <c r="K780" t="s">
        <v>969</v>
      </c>
      <c r="L780" t="str">
        <f>VLOOKUP(K780,Sheet2!A:B,2,FALSE)</f>
        <v>规范</v>
      </c>
      <c r="N780" s="60" t="s">
        <v>1351</v>
      </c>
      <c r="Q780" t="str">
        <f>VLOOKUP(N780,人员!A:D,4,FALSE)</f>
        <v>D6</v>
      </c>
      <c r="R780" t="e">
        <f>VLOOKUP(O780,人员!A:D,4,FALSE)</f>
        <v>#N/A</v>
      </c>
      <c r="S780" t="e">
        <f>VLOOKUP(P780,人员!A:D,4,FALSE)</f>
        <v>#N/A</v>
      </c>
      <c r="T780" s="84" t="str">
        <f>VLOOKUP(N780,人员!A:D,2,FALSE)</f>
        <v>机二</v>
      </c>
      <c r="U780" s="84" t="e">
        <f>VLOOKUP(O780,人员!A:D,2,FALSE)</f>
        <v>#N/A</v>
      </c>
      <c r="V780" s="84" t="e">
        <f>VLOOKUP(P780,人员!A:D,2,FALSE)</f>
        <v>#N/A</v>
      </c>
    </row>
    <row r="781" spans="1:22" ht="47.4">
      <c r="A781" s="147">
        <v>781</v>
      </c>
      <c r="B781" s="153">
        <v>43518</v>
      </c>
      <c r="C781" s="30" t="s">
        <v>146</v>
      </c>
      <c r="D781" s="30" t="s">
        <v>146</v>
      </c>
      <c r="E781" s="31" t="s">
        <v>856</v>
      </c>
      <c r="F781" s="120" t="s">
        <v>1352</v>
      </c>
      <c r="G781" s="31" t="s">
        <v>858</v>
      </c>
      <c r="H781" s="30" t="s">
        <v>312</v>
      </c>
      <c r="I781" s="30" t="s">
        <v>151</v>
      </c>
      <c r="J781" s="5" t="s">
        <v>524</v>
      </c>
      <c r="L781" t="e">
        <f>VLOOKUP(K781,Sheet2!A:B,2,FALSE)</f>
        <v>#N/A</v>
      </c>
      <c r="N781" s="60" t="s">
        <v>1346</v>
      </c>
      <c r="Q781" t="str">
        <f>VLOOKUP(N781,人员!A:D,4,FALSE)</f>
        <v>D1</v>
      </c>
      <c r="R781" t="e">
        <f>VLOOKUP(O781,人员!A:D,4,FALSE)</f>
        <v>#N/A</v>
      </c>
      <c r="S781" t="e">
        <f>VLOOKUP(P781,人员!A:D,4,FALSE)</f>
        <v>#N/A</v>
      </c>
      <c r="T781" s="84" t="str">
        <f>VLOOKUP(N781,人员!A:D,2,FALSE)</f>
        <v>机一</v>
      </c>
      <c r="U781" s="84" t="e">
        <f>VLOOKUP(O781,人员!A:D,2,FALSE)</f>
        <v>#N/A</v>
      </c>
      <c r="V781" s="84" t="e">
        <f>VLOOKUP(P781,人员!A:D,2,FALSE)</f>
        <v>#N/A</v>
      </c>
    </row>
    <row r="782" spans="1:22" ht="22.95" customHeight="1">
      <c r="A782" s="147">
        <v>782</v>
      </c>
      <c r="B782" s="153">
        <v>43518</v>
      </c>
      <c r="C782" s="30" t="s">
        <v>146</v>
      </c>
      <c r="D782" s="30" t="s">
        <v>146</v>
      </c>
      <c r="E782" s="31" t="s">
        <v>859</v>
      </c>
      <c r="F782" s="120" t="s">
        <v>1353</v>
      </c>
      <c r="G782" s="31" t="s">
        <v>861</v>
      </c>
      <c r="H782" s="30" t="s">
        <v>279</v>
      </c>
      <c r="I782" s="30" t="s">
        <v>151</v>
      </c>
      <c r="J782" s="5" t="s">
        <v>453</v>
      </c>
      <c r="K782" t="s">
        <v>452</v>
      </c>
      <c r="L782" t="str">
        <f>VLOOKUP(K782,Sheet2!A:B,2,FALSE)</f>
        <v>偏差</v>
      </c>
      <c r="N782" s="60" t="s">
        <v>1354</v>
      </c>
      <c r="Q782" t="str">
        <f>VLOOKUP(N782,人员!A:D,4,FALSE)</f>
        <v>D3</v>
      </c>
      <c r="R782" t="e">
        <f>VLOOKUP(O782,人员!A:D,4,FALSE)</f>
        <v>#N/A</v>
      </c>
      <c r="S782" t="e">
        <f>VLOOKUP(P782,人员!A:D,4,FALSE)</f>
        <v>#N/A</v>
      </c>
      <c r="T782" s="84" t="str">
        <f>VLOOKUP(N782,人员!A:D,2,FALSE)</f>
        <v>机一</v>
      </c>
      <c r="U782" s="84" t="e">
        <f>VLOOKUP(O782,人员!A:D,2,FALSE)</f>
        <v>#N/A</v>
      </c>
      <c r="V782" s="84" t="e">
        <f>VLOOKUP(P782,人员!A:D,2,FALSE)</f>
        <v>#N/A</v>
      </c>
    </row>
    <row r="783" spans="1:22" ht="31.8">
      <c r="A783" s="147">
        <v>783</v>
      </c>
      <c r="B783" s="153">
        <v>43518</v>
      </c>
      <c r="C783" s="30" t="s">
        <v>146</v>
      </c>
      <c r="D783" s="30" t="s">
        <v>146</v>
      </c>
      <c r="E783" s="31" t="s">
        <v>862</v>
      </c>
      <c r="F783" s="120" t="s">
        <v>1355</v>
      </c>
      <c r="G783" s="31" t="s">
        <v>864</v>
      </c>
      <c r="H783" s="30" t="s">
        <v>275</v>
      </c>
      <c r="I783" s="30" t="s">
        <v>151</v>
      </c>
      <c r="J783" s="5" t="s">
        <v>522</v>
      </c>
      <c r="K783" t="s">
        <v>688</v>
      </c>
      <c r="L783" t="str">
        <f>VLOOKUP(K783,Sheet2!A:B,2,FALSE)</f>
        <v>规范</v>
      </c>
      <c r="N783" s="60" t="s">
        <v>1342</v>
      </c>
      <c r="Q783" t="str">
        <f>VLOOKUP(N783,人员!A:D,4,FALSE)</f>
        <v>D2</v>
      </c>
      <c r="R783" t="e">
        <f>VLOOKUP(O783,人员!A:D,4,FALSE)</f>
        <v>#N/A</v>
      </c>
      <c r="S783" t="e">
        <f>VLOOKUP(P783,人员!A:D,4,FALSE)</f>
        <v>#N/A</v>
      </c>
      <c r="T783" s="84" t="str">
        <f>VLOOKUP(N783,人员!A:D,2,FALSE)</f>
        <v>机三</v>
      </c>
      <c r="U783" s="84" t="e">
        <f>VLOOKUP(O783,人员!A:D,2,FALSE)</f>
        <v>#N/A</v>
      </c>
      <c r="V783" s="84" t="e">
        <f>VLOOKUP(P783,人员!A:D,2,FALSE)</f>
        <v>#N/A</v>
      </c>
    </row>
    <row r="784" spans="1:22" ht="63">
      <c r="A784" s="147">
        <v>784</v>
      </c>
      <c r="B784" s="153">
        <v>43518</v>
      </c>
      <c r="C784" s="30" t="s">
        <v>146</v>
      </c>
      <c r="D784" s="30" t="s">
        <v>146</v>
      </c>
      <c r="E784" s="31" t="s">
        <v>865</v>
      </c>
      <c r="F784" s="120" t="s">
        <v>1356</v>
      </c>
      <c r="G784" s="31" t="s">
        <v>867</v>
      </c>
      <c r="H784" s="30" t="s">
        <v>275</v>
      </c>
      <c r="I784" s="30" t="s">
        <v>151</v>
      </c>
      <c r="J784" s="5" t="s">
        <v>505</v>
      </c>
      <c r="K784" t="s">
        <v>687</v>
      </c>
      <c r="L784" t="str">
        <f>VLOOKUP(K784,Sheet2!A:B,2,FALSE)</f>
        <v>偏差</v>
      </c>
      <c r="N784" s="60" t="s">
        <v>1357</v>
      </c>
      <c r="Q784" t="str">
        <f>VLOOKUP(N784,人员!A:D,4,FALSE)</f>
        <v>D2</v>
      </c>
      <c r="R784" t="e">
        <f>VLOOKUP(O784,人员!A:D,4,FALSE)</f>
        <v>#N/A</v>
      </c>
      <c r="S784" t="e">
        <f>VLOOKUP(P784,人员!A:D,4,FALSE)</f>
        <v>#N/A</v>
      </c>
      <c r="T784" s="84" t="str">
        <f>VLOOKUP(N784,人员!A:D,2,FALSE)</f>
        <v>机一</v>
      </c>
      <c r="U784" s="84" t="e">
        <f>VLOOKUP(O784,人员!A:D,2,FALSE)</f>
        <v>#N/A</v>
      </c>
      <c r="V784" s="84" t="e">
        <f>VLOOKUP(P784,人员!A:D,2,FALSE)</f>
        <v>#N/A</v>
      </c>
    </row>
    <row r="785" spans="1:22" ht="47.4">
      <c r="A785" s="147">
        <v>785</v>
      </c>
      <c r="B785" s="153">
        <v>43518</v>
      </c>
      <c r="C785" s="30" t="s">
        <v>146</v>
      </c>
      <c r="D785" s="30" t="s">
        <v>146</v>
      </c>
      <c r="E785" s="31" t="s">
        <v>868</v>
      </c>
      <c r="F785" s="120" t="s">
        <v>1358</v>
      </c>
      <c r="G785" s="31" t="s">
        <v>870</v>
      </c>
      <c r="H785" s="30" t="s">
        <v>275</v>
      </c>
      <c r="I785" s="30" t="s">
        <v>151</v>
      </c>
      <c r="J785" s="5" t="s">
        <v>518</v>
      </c>
      <c r="K785" t="s">
        <v>675</v>
      </c>
      <c r="L785" t="str">
        <f>VLOOKUP(K785,Sheet2!A:B,2,FALSE)</f>
        <v>偏差</v>
      </c>
      <c r="N785" s="60" t="s">
        <v>1359</v>
      </c>
      <c r="Q785" t="str">
        <f>VLOOKUP(N785,人员!A:D,4,FALSE)</f>
        <v>D2</v>
      </c>
      <c r="R785" t="e">
        <f>VLOOKUP(O785,人员!A:D,4,FALSE)</f>
        <v>#N/A</v>
      </c>
      <c r="S785" t="e">
        <f>VLOOKUP(P785,人员!A:D,4,FALSE)</f>
        <v>#N/A</v>
      </c>
      <c r="T785" s="84" t="str">
        <f>VLOOKUP(N785,人员!A:D,2,FALSE)</f>
        <v>机三</v>
      </c>
      <c r="U785" s="84" t="e">
        <f>VLOOKUP(O785,人员!A:D,2,FALSE)</f>
        <v>#N/A</v>
      </c>
      <c r="V785" s="84" t="e">
        <f>VLOOKUP(P785,人员!A:D,2,FALSE)</f>
        <v>#N/A</v>
      </c>
    </row>
    <row r="786" spans="1:22" ht="47.4">
      <c r="A786" s="147">
        <v>786</v>
      </c>
      <c r="B786" s="153">
        <v>43520</v>
      </c>
      <c r="C786" s="30" t="s">
        <v>45</v>
      </c>
      <c r="D786" s="30" t="s">
        <v>45</v>
      </c>
      <c r="E786" s="31" t="s">
        <v>838</v>
      </c>
      <c r="F786" s="120" t="s">
        <v>1130</v>
      </c>
      <c r="G786" s="31"/>
      <c r="H786" s="30" t="s">
        <v>840</v>
      </c>
      <c r="I786" s="30" t="s">
        <v>50</v>
      </c>
      <c r="J786" s="5" t="s">
        <v>455</v>
      </c>
      <c r="K786" t="s">
        <v>1581</v>
      </c>
      <c r="L786" t="str">
        <f>VLOOKUP(K786,Sheet2!A:B,2,FALSE)</f>
        <v>规范</v>
      </c>
      <c r="N786" s="60" t="s">
        <v>1131</v>
      </c>
      <c r="Q786" t="str">
        <f>VLOOKUP(N786,人员!A:D,4,FALSE)</f>
        <v>B2</v>
      </c>
      <c r="R786" t="e">
        <f>VLOOKUP(O786,人员!A:D,4,FALSE)</f>
        <v>#N/A</v>
      </c>
      <c r="S786" t="e">
        <f>VLOOKUP(P786,人员!A:D,4,FALSE)</f>
        <v>#N/A</v>
      </c>
      <c r="T786" s="84" t="str">
        <f>VLOOKUP(N786,人员!A:D,2,FALSE)</f>
        <v>机二</v>
      </c>
      <c r="U786" s="84" t="e">
        <f>VLOOKUP(O786,人员!A:D,2,FALSE)</f>
        <v>#N/A</v>
      </c>
      <c r="V786" s="84" t="e">
        <f>VLOOKUP(P786,人员!A:D,2,FALSE)</f>
        <v>#N/A</v>
      </c>
    </row>
    <row r="787" spans="1:22" ht="47.4">
      <c r="A787" s="147">
        <v>787</v>
      </c>
      <c r="B787" s="153">
        <v>43520</v>
      </c>
      <c r="C787" s="30" t="s">
        <v>45</v>
      </c>
      <c r="D787" s="30" t="s">
        <v>45</v>
      </c>
      <c r="E787" s="31" t="s">
        <v>841</v>
      </c>
      <c r="F787" s="120" t="s">
        <v>1132</v>
      </c>
      <c r="G787" s="31" t="s">
        <v>843</v>
      </c>
      <c r="H787" s="30" t="s">
        <v>388</v>
      </c>
      <c r="I787" s="30" t="s">
        <v>50</v>
      </c>
      <c r="J787" s="5" t="s">
        <v>468</v>
      </c>
      <c r="K787" t="s">
        <v>966</v>
      </c>
      <c r="L787" t="str">
        <f>VLOOKUP(K787,Sheet2!A:B,2,FALSE)</f>
        <v>规范</v>
      </c>
      <c r="N787" s="60" t="s">
        <v>1133</v>
      </c>
      <c r="O787" s="60" t="s">
        <v>1134</v>
      </c>
      <c r="Q787" t="str">
        <f>VLOOKUP(N787,人员!A:D,4,FALSE)</f>
        <v>B3</v>
      </c>
      <c r="R787" t="str">
        <f>VLOOKUP(O787,人员!A:D,4,FALSE)</f>
        <v>B3</v>
      </c>
      <c r="S787" t="e">
        <f>VLOOKUP(P787,人员!A:D,4,FALSE)</f>
        <v>#N/A</v>
      </c>
      <c r="T787" s="84" t="str">
        <f>VLOOKUP(N787,人员!A:D,2,FALSE)</f>
        <v>机一</v>
      </c>
      <c r="U787" s="84" t="str">
        <f>VLOOKUP(O787,人员!A:D,2,FALSE)</f>
        <v>学员</v>
      </c>
      <c r="V787" s="84" t="e">
        <f>VLOOKUP(P787,人员!A:D,2,FALSE)</f>
        <v>#N/A</v>
      </c>
    </row>
    <row r="788" spans="1:22" ht="46.8">
      <c r="A788" s="147">
        <v>788</v>
      </c>
      <c r="B788" s="153">
        <v>43520</v>
      </c>
      <c r="C788" s="30" t="s">
        <v>45</v>
      </c>
      <c r="D788" s="30" t="s">
        <v>45</v>
      </c>
      <c r="E788" s="31" t="s">
        <v>844</v>
      </c>
      <c r="F788" s="120" t="s">
        <v>968</v>
      </c>
      <c r="G788" s="31" t="s">
        <v>845</v>
      </c>
      <c r="H788" s="30" t="s">
        <v>388</v>
      </c>
      <c r="I788" s="30" t="s">
        <v>50</v>
      </c>
      <c r="J788" s="5" t="s">
        <v>471</v>
      </c>
      <c r="K788" t="s">
        <v>449</v>
      </c>
      <c r="L788" t="str">
        <f>VLOOKUP(K788,Sheet2!A:B,2,FALSE)</f>
        <v>偏差</v>
      </c>
      <c r="N788" s="60" t="s">
        <v>1135</v>
      </c>
      <c r="O788" s="60" t="s">
        <v>1136</v>
      </c>
      <c r="P788" s="60"/>
      <c r="Q788" t="str">
        <f>VLOOKUP(N788,人员!A:D,4,FALSE)</f>
        <v>B2</v>
      </c>
      <c r="R788" t="str">
        <f>VLOOKUP(O788,人员!A:D,4,FALSE)</f>
        <v>B1</v>
      </c>
      <c r="S788" t="e">
        <f>VLOOKUP(P788,人员!A:D,4,FALSE)</f>
        <v>#N/A</v>
      </c>
      <c r="T788" s="84" t="str">
        <f>VLOOKUP(N788,人员!A:D,2,FALSE)</f>
        <v>机械师</v>
      </c>
      <c r="U788" s="84" t="str">
        <f>VLOOKUP(O788,人员!A:D,2,FALSE)</f>
        <v>机二</v>
      </c>
      <c r="V788" s="84" t="e">
        <f>VLOOKUP(P788,人员!A:D,2,FALSE)</f>
        <v>#N/A</v>
      </c>
    </row>
    <row r="789" spans="1:22" ht="31.8">
      <c r="A789" s="147">
        <v>789</v>
      </c>
      <c r="B789" s="153">
        <v>43520</v>
      </c>
      <c r="C789" s="30" t="s">
        <v>45</v>
      </c>
      <c r="D789" s="30" t="s">
        <v>45</v>
      </c>
      <c r="E789" s="31" t="s">
        <v>846</v>
      </c>
      <c r="F789" s="120" t="s">
        <v>1137</v>
      </c>
      <c r="G789" s="31" t="s">
        <v>843</v>
      </c>
      <c r="H789" s="30" t="s">
        <v>271</v>
      </c>
      <c r="I789" s="30" t="s">
        <v>50</v>
      </c>
      <c r="J789" s="5" t="s">
        <v>464</v>
      </c>
      <c r="K789" t="s">
        <v>716</v>
      </c>
      <c r="L789" t="str">
        <f>VLOOKUP(K789,Sheet2!A:B,2,FALSE)</f>
        <v>偏差</v>
      </c>
      <c r="N789" s="60" t="s">
        <v>1129</v>
      </c>
      <c r="Q789" t="str">
        <f>VLOOKUP(N789,人员!A:D,4,FALSE)</f>
        <v>B5</v>
      </c>
      <c r="R789" t="e">
        <f>VLOOKUP(O789,人员!A:D,4,FALSE)</f>
        <v>#N/A</v>
      </c>
      <c r="S789" t="e">
        <f>VLOOKUP(P789,人员!A:D,4,FALSE)</f>
        <v>#N/A</v>
      </c>
      <c r="T789" s="84" t="str">
        <f>VLOOKUP(N789,人员!A:D,2,FALSE)</f>
        <v>机三</v>
      </c>
      <c r="U789" s="84" t="e">
        <f>VLOOKUP(O789,人员!A:D,2,FALSE)</f>
        <v>#N/A</v>
      </c>
      <c r="V789" s="84" t="e">
        <f>VLOOKUP(P789,人员!A:D,2,FALSE)</f>
        <v>#N/A</v>
      </c>
    </row>
    <row r="790" spans="1:22" ht="28.95" customHeight="1">
      <c r="A790" s="147">
        <v>790</v>
      </c>
      <c r="B790" s="153">
        <v>43520</v>
      </c>
      <c r="C790" s="30" t="s">
        <v>45</v>
      </c>
      <c r="D790" s="30" t="s">
        <v>45</v>
      </c>
      <c r="E790" s="31" t="s">
        <v>848</v>
      </c>
      <c r="F790" s="120" t="s">
        <v>1139</v>
      </c>
      <c r="G790" s="31" t="s">
        <v>387</v>
      </c>
      <c r="H790" s="30" t="s">
        <v>218</v>
      </c>
      <c r="I790" s="30" t="s">
        <v>50</v>
      </c>
      <c r="J790" s="5" t="s">
        <v>471</v>
      </c>
      <c r="K790" t="s">
        <v>681</v>
      </c>
      <c r="L790" t="str">
        <f>VLOOKUP(K790,Sheet2!A:B,2,FALSE)</f>
        <v>偏差</v>
      </c>
      <c r="N790" s="60" t="s">
        <v>1133</v>
      </c>
      <c r="O790" s="60" t="s">
        <v>1140</v>
      </c>
      <c r="Q790" t="str">
        <f>VLOOKUP(N790,人员!A:D,4,FALSE)</f>
        <v>B3</v>
      </c>
      <c r="R790" t="str">
        <f>VLOOKUP(O790,人员!A:D,4,FALSE)</f>
        <v>B1</v>
      </c>
      <c r="S790" t="e">
        <f>VLOOKUP(P790,人员!A:D,4,FALSE)</f>
        <v>#N/A</v>
      </c>
      <c r="T790" s="84" t="str">
        <f>VLOOKUP(N790,人员!A:D,2,FALSE)</f>
        <v>机一</v>
      </c>
      <c r="U790" s="84" t="str">
        <f>VLOOKUP(O790,人员!A:D,2,FALSE)</f>
        <v>学员</v>
      </c>
      <c r="V790" s="84" t="e">
        <f>VLOOKUP(P790,人员!A:D,2,FALSE)</f>
        <v>#N/A</v>
      </c>
    </row>
    <row r="791" spans="1:22" ht="47.4">
      <c r="A791" s="147">
        <v>791</v>
      </c>
      <c r="B791" s="153">
        <v>43521</v>
      </c>
      <c r="C791" s="58" t="s">
        <v>45</v>
      </c>
      <c r="D791" s="58" t="s">
        <v>45</v>
      </c>
      <c r="E791" s="59" t="s">
        <v>1024</v>
      </c>
      <c r="F791" s="120" t="s">
        <v>1128</v>
      </c>
      <c r="G791" s="59" t="s">
        <v>387</v>
      </c>
      <c r="H791" s="58" t="s">
        <v>286</v>
      </c>
      <c r="I791" s="58" t="s">
        <v>50</v>
      </c>
      <c r="J791" s="5" t="s">
        <v>459</v>
      </c>
      <c r="K791" t="s">
        <v>461</v>
      </c>
      <c r="L791" t="str">
        <f>VLOOKUP(K791,Sheet2!A:B,2,FALSE)</f>
        <v>偏差</v>
      </c>
      <c r="N791" s="60" t="s">
        <v>1129</v>
      </c>
      <c r="Q791" t="str">
        <f>VLOOKUP(N791,人员!A:D,4,FALSE)</f>
        <v>B5</v>
      </c>
      <c r="R791" t="e">
        <f>VLOOKUP(O791,人员!A:D,4,FALSE)</f>
        <v>#N/A</v>
      </c>
      <c r="S791" t="e">
        <f>VLOOKUP(P791,人员!A:D,4,FALSE)</f>
        <v>#N/A</v>
      </c>
      <c r="T791" s="84" t="str">
        <f>VLOOKUP(N791,人员!A:D,2,FALSE)</f>
        <v>机三</v>
      </c>
      <c r="U791" s="84" t="e">
        <f>VLOOKUP(O791,人员!A:D,2,FALSE)</f>
        <v>#N/A</v>
      </c>
      <c r="V791" s="84" t="e">
        <f>VLOOKUP(P791,人员!A:D,2,FALSE)</f>
        <v>#N/A</v>
      </c>
    </row>
    <row r="792" spans="1:22" ht="62.4">
      <c r="A792" s="147">
        <v>792</v>
      </c>
      <c r="B792" s="153">
        <v>43521</v>
      </c>
      <c r="C792" s="58" t="s">
        <v>58</v>
      </c>
      <c r="D792" s="58" t="s">
        <v>58</v>
      </c>
      <c r="E792" s="59" t="s">
        <v>1025</v>
      </c>
      <c r="F792" s="120" t="s">
        <v>1202</v>
      </c>
      <c r="G792" s="59" t="s">
        <v>1026</v>
      </c>
      <c r="H792" s="58" t="s">
        <v>129</v>
      </c>
      <c r="I792" s="58" t="s">
        <v>63</v>
      </c>
      <c r="J792" s="5" t="s">
        <v>468</v>
      </c>
      <c r="K792" t="s">
        <v>1580</v>
      </c>
      <c r="L792" t="str">
        <f>VLOOKUP(K792,Sheet2!A:B,2,FALSE)</f>
        <v>偏差</v>
      </c>
      <c r="N792" s="60" t="s">
        <v>1147</v>
      </c>
      <c r="Q792" t="str">
        <f>VLOOKUP(N792,人员!A:D,4,FALSE)</f>
        <v>C1</v>
      </c>
      <c r="R792" t="e">
        <f>VLOOKUP(O792,人员!A:D,4,FALSE)</f>
        <v>#N/A</v>
      </c>
      <c r="S792" t="e">
        <f>VLOOKUP(P792,人员!A:D,4,FALSE)</f>
        <v>#N/A</v>
      </c>
      <c r="T792" s="84" t="str">
        <f>VLOOKUP(N792,人员!A:D,2,FALSE)</f>
        <v>机械师</v>
      </c>
      <c r="U792" s="84" t="e">
        <f>VLOOKUP(O792,人员!A:D,2,FALSE)</f>
        <v>#N/A</v>
      </c>
      <c r="V792" s="84" t="e">
        <f>VLOOKUP(P792,人员!A:D,2,FALSE)</f>
        <v>#N/A</v>
      </c>
    </row>
    <row r="793" spans="1:22" ht="46.8">
      <c r="A793" s="147">
        <v>793</v>
      </c>
      <c r="B793" s="153">
        <v>43521</v>
      </c>
      <c r="C793" s="58" t="s">
        <v>58</v>
      </c>
      <c r="D793" s="58" t="s">
        <v>58</v>
      </c>
      <c r="E793" s="59" t="s">
        <v>1027</v>
      </c>
      <c r="F793" s="120" t="s">
        <v>1204</v>
      </c>
      <c r="G793" s="59" t="s">
        <v>123</v>
      </c>
      <c r="H793" s="58" t="s">
        <v>141</v>
      </c>
      <c r="I793" s="58" t="s">
        <v>63</v>
      </c>
      <c r="J793" s="5" t="s">
        <v>470</v>
      </c>
      <c r="K793" t="s">
        <v>681</v>
      </c>
      <c r="L793" t="str">
        <f>VLOOKUP(K793,Sheet2!A:B,2,FALSE)</f>
        <v>偏差</v>
      </c>
      <c r="N793" s="60" t="s">
        <v>1205</v>
      </c>
      <c r="Q793" t="str">
        <f>VLOOKUP(N793,人员!A:D,4,FALSE)</f>
        <v>C4</v>
      </c>
      <c r="R793" t="e">
        <f>VLOOKUP(O793,人员!A:D,4,FALSE)</f>
        <v>#N/A</v>
      </c>
      <c r="S793" t="e">
        <f>VLOOKUP(P793,人员!A:D,4,FALSE)</f>
        <v>#N/A</v>
      </c>
      <c r="T793" s="84" t="str">
        <f>VLOOKUP(N793,人员!A:D,2,FALSE)</f>
        <v>机三</v>
      </c>
      <c r="U793" s="84" t="e">
        <f>VLOOKUP(O793,人员!A:D,2,FALSE)</f>
        <v>#N/A</v>
      </c>
      <c r="V793" s="84" t="e">
        <f>VLOOKUP(P793,人员!A:D,2,FALSE)</f>
        <v>#N/A</v>
      </c>
    </row>
    <row r="794" spans="1:22" ht="78">
      <c r="A794" s="147">
        <v>794</v>
      </c>
      <c r="B794" s="153">
        <v>43521</v>
      </c>
      <c r="C794" s="58" t="s">
        <v>58</v>
      </c>
      <c r="D794" s="58" t="s">
        <v>58</v>
      </c>
      <c r="E794" s="59" t="s">
        <v>1028</v>
      </c>
      <c r="F794" s="120" t="s">
        <v>1206</v>
      </c>
      <c r="G794" s="59" t="s">
        <v>123</v>
      </c>
      <c r="H794" s="58" t="s">
        <v>141</v>
      </c>
      <c r="I794" s="58" t="s">
        <v>63</v>
      </c>
      <c r="J794" s="5" t="s">
        <v>455</v>
      </c>
      <c r="K794" t="s">
        <v>688</v>
      </c>
      <c r="L794" t="str">
        <f>VLOOKUP(K794,Sheet2!A:B,2,FALSE)</f>
        <v>规范</v>
      </c>
      <c r="N794" s="60" t="s">
        <v>1205</v>
      </c>
      <c r="Q794" t="str">
        <f>VLOOKUP(N794,人员!A:D,4,FALSE)</f>
        <v>C4</v>
      </c>
      <c r="R794" t="e">
        <f>VLOOKUP(O794,人员!A:D,4,FALSE)</f>
        <v>#N/A</v>
      </c>
      <c r="S794" t="e">
        <f>VLOOKUP(P794,人员!A:D,4,FALSE)</f>
        <v>#N/A</v>
      </c>
      <c r="T794" s="84" t="str">
        <f>VLOOKUP(N794,人员!A:D,2,FALSE)</f>
        <v>机三</v>
      </c>
      <c r="U794" s="84" t="e">
        <f>VLOOKUP(O794,人员!A:D,2,FALSE)</f>
        <v>#N/A</v>
      </c>
      <c r="V794" s="84" t="e">
        <f>VLOOKUP(P794,人员!A:D,2,FALSE)</f>
        <v>#N/A</v>
      </c>
    </row>
    <row r="795" spans="1:22" ht="46.8">
      <c r="A795" s="147">
        <v>795</v>
      </c>
      <c r="B795" s="153">
        <v>43521</v>
      </c>
      <c r="C795" s="58" t="s">
        <v>58</v>
      </c>
      <c r="D795" s="58" t="s">
        <v>58</v>
      </c>
      <c r="E795" s="59" t="s">
        <v>1029</v>
      </c>
      <c r="F795" s="120" t="s">
        <v>1207</v>
      </c>
      <c r="G795" s="59" t="s">
        <v>1030</v>
      </c>
      <c r="H795" s="58" t="s">
        <v>129</v>
      </c>
      <c r="I795" s="58" t="s">
        <v>63</v>
      </c>
      <c r="J795" s="5" t="s">
        <v>513</v>
      </c>
      <c r="K795" t="s">
        <v>681</v>
      </c>
      <c r="L795" t="str">
        <f>VLOOKUP(K795,Sheet2!A:B,2,FALSE)</f>
        <v>偏差</v>
      </c>
      <c r="N795" s="60" t="s">
        <v>1208</v>
      </c>
      <c r="Q795" t="str">
        <f>VLOOKUP(N795,人员!A:D,4,FALSE)</f>
        <v>C3</v>
      </c>
      <c r="R795" t="e">
        <f>VLOOKUP(O795,人员!A:D,4,FALSE)</f>
        <v>#N/A</v>
      </c>
      <c r="S795" t="e">
        <f>VLOOKUP(P795,人员!A:D,4,FALSE)</f>
        <v>#N/A</v>
      </c>
      <c r="T795" s="84" t="str">
        <f>VLOOKUP(N795,人员!A:D,2,FALSE)</f>
        <v>机械师</v>
      </c>
      <c r="U795" s="84" t="e">
        <f>VLOOKUP(O795,人员!A:D,2,FALSE)</f>
        <v>#N/A</v>
      </c>
      <c r="V795" s="84" t="e">
        <f>VLOOKUP(P795,人员!A:D,2,FALSE)</f>
        <v>#N/A</v>
      </c>
    </row>
    <row r="796" spans="1:22" ht="46.8">
      <c r="A796" s="147">
        <v>796</v>
      </c>
      <c r="B796" s="153">
        <v>43521</v>
      </c>
      <c r="C796" s="58" t="s">
        <v>58</v>
      </c>
      <c r="D796" s="58" t="s">
        <v>58</v>
      </c>
      <c r="E796" s="59" t="s">
        <v>1031</v>
      </c>
      <c r="F796" s="120" t="s">
        <v>1209</v>
      </c>
      <c r="G796" s="59" t="s">
        <v>123</v>
      </c>
      <c r="H796" s="58" t="s">
        <v>141</v>
      </c>
      <c r="I796" s="58" t="s">
        <v>63</v>
      </c>
      <c r="J796" s="5" t="s">
        <v>455</v>
      </c>
      <c r="K796" t="s">
        <v>1581</v>
      </c>
      <c r="L796" t="str">
        <f>VLOOKUP(K796,Sheet2!A:B,2,FALSE)</f>
        <v>规范</v>
      </c>
      <c r="N796" s="60" t="s">
        <v>1210</v>
      </c>
      <c r="Q796" t="str">
        <f>VLOOKUP(N796,人员!A:D,4,FALSE)</f>
        <v>C4</v>
      </c>
      <c r="R796" t="e">
        <f>VLOOKUP(O796,人员!A:D,4,FALSE)</f>
        <v>#N/A</v>
      </c>
      <c r="S796" t="e">
        <f>VLOOKUP(P796,人员!A:D,4,FALSE)</f>
        <v>#N/A</v>
      </c>
      <c r="T796" s="84" t="str">
        <f>VLOOKUP(N796,人员!A:D,2,FALSE)</f>
        <v>机一</v>
      </c>
      <c r="U796" s="84" t="e">
        <f>VLOOKUP(O796,人员!A:D,2,FALSE)</f>
        <v>#N/A</v>
      </c>
      <c r="V796" s="84" t="e">
        <f>VLOOKUP(P796,人员!A:D,2,FALSE)</f>
        <v>#N/A</v>
      </c>
    </row>
    <row r="797" spans="1:22" ht="62.4">
      <c r="A797" s="147">
        <v>797</v>
      </c>
      <c r="B797" s="153">
        <v>43521</v>
      </c>
      <c r="C797" s="58" t="s">
        <v>58</v>
      </c>
      <c r="D797" s="58" t="s">
        <v>58</v>
      </c>
      <c r="E797" s="59" t="s">
        <v>1032</v>
      </c>
      <c r="F797" s="120" t="s">
        <v>1211</v>
      </c>
      <c r="G797" s="59" t="s">
        <v>196</v>
      </c>
      <c r="H797" s="58" t="s">
        <v>62</v>
      </c>
      <c r="I797" s="58" t="s">
        <v>63</v>
      </c>
      <c r="J797" s="5" t="s">
        <v>471</v>
      </c>
      <c r="K797" t="s">
        <v>449</v>
      </c>
      <c r="L797" t="str">
        <f>VLOOKUP(K797,Sheet2!A:B,2,FALSE)</f>
        <v>偏差</v>
      </c>
      <c r="N797" s="60" t="s">
        <v>1212</v>
      </c>
      <c r="Q797" t="str">
        <f>VLOOKUP(N797,人员!A:D,4,FALSE)</f>
        <v>C5</v>
      </c>
      <c r="R797" t="e">
        <f>VLOOKUP(O797,人员!A:D,4,FALSE)</f>
        <v>#N/A</v>
      </c>
      <c r="S797" t="e">
        <f>VLOOKUP(P797,人员!A:D,4,FALSE)</f>
        <v>#N/A</v>
      </c>
      <c r="T797" s="84" t="str">
        <f>VLOOKUP(N797,人员!A:D,2,FALSE)</f>
        <v>机一</v>
      </c>
      <c r="U797" s="84" t="e">
        <f>VLOOKUP(O797,人员!A:D,2,FALSE)</f>
        <v>#N/A</v>
      </c>
      <c r="V797" s="84" t="e">
        <f>VLOOKUP(P797,人员!A:D,2,FALSE)</f>
        <v>#N/A</v>
      </c>
    </row>
    <row r="798" spans="1:22" ht="93.6">
      <c r="A798" s="147">
        <v>798</v>
      </c>
      <c r="B798" s="153">
        <v>43521</v>
      </c>
      <c r="C798" s="58" t="s">
        <v>58</v>
      </c>
      <c r="D798" s="58" t="s">
        <v>58</v>
      </c>
      <c r="E798" s="59" t="s">
        <v>1033</v>
      </c>
      <c r="F798" s="120" t="s">
        <v>1213</v>
      </c>
      <c r="G798" s="59" t="s">
        <v>196</v>
      </c>
      <c r="H798" s="58" t="s">
        <v>62</v>
      </c>
      <c r="I798" s="58" t="s">
        <v>63</v>
      </c>
      <c r="J798" s="5" t="s">
        <v>676</v>
      </c>
      <c r="K798" t="s">
        <v>677</v>
      </c>
      <c r="L798" t="str">
        <f>VLOOKUP(K798,Sheet2!A:B,2,FALSE)</f>
        <v>偏差</v>
      </c>
      <c r="N798" s="60" t="s">
        <v>1214</v>
      </c>
      <c r="Q798" t="str">
        <f>VLOOKUP(N798,人员!A:D,4,FALSE)</f>
        <v>C5</v>
      </c>
      <c r="R798" t="e">
        <f>VLOOKUP(O798,人员!A:D,4,FALSE)</f>
        <v>#N/A</v>
      </c>
      <c r="S798" t="e">
        <f>VLOOKUP(P798,人员!A:D,4,FALSE)</f>
        <v>#N/A</v>
      </c>
      <c r="T798" s="84" t="str">
        <f>VLOOKUP(N798,人员!A:D,2,FALSE)</f>
        <v>机一</v>
      </c>
      <c r="U798" s="84" t="e">
        <f>VLOOKUP(O798,人员!A:D,2,FALSE)</f>
        <v>#N/A</v>
      </c>
      <c r="V798" s="84" t="e">
        <f>VLOOKUP(P798,人员!A:D,2,FALSE)</f>
        <v>#N/A</v>
      </c>
    </row>
    <row r="799" spans="1:22" ht="46.8">
      <c r="A799" s="147">
        <v>799</v>
      </c>
      <c r="B799" s="153">
        <v>43521</v>
      </c>
      <c r="C799" s="58" t="s">
        <v>58</v>
      </c>
      <c r="D799" s="58" t="s">
        <v>58</v>
      </c>
      <c r="E799" s="59" t="s">
        <v>1034</v>
      </c>
      <c r="F799" s="120" t="s">
        <v>1215</v>
      </c>
      <c r="G799" s="59" t="s">
        <v>1035</v>
      </c>
      <c r="H799" s="58" t="s">
        <v>67</v>
      </c>
      <c r="I799" s="58" t="s">
        <v>63</v>
      </c>
      <c r="J799" s="5" t="s">
        <v>464</v>
      </c>
      <c r="K799" t="s">
        <v>465</v>
      </c>
      <c r="L799" t="str">
        <f>VLOOKUP(K799,Sheet2!A:B,2,FALSE)</f>
        <v>偏差</v>
      </c>
      <c r="N799" s="60" t="s">
        <v>1216</v>
      </c>
      <c r="Q799" t="str">
        <f>VLOOKUP(N799,人员!A:D,4,FALSE)</f>
        <v>C2</v>
      </c>
      <c r="R799" t="e">
        <f>VLOOKUP(O799,人员!A:D,4,FALSE)</f>
        <v>#N/A</v>
      </c>
      <c r="S799" t="e">
        <f>VLOOKUP(P799,人员!A:D,4,FALSE)</f>
        <v>#N/A</v>
      </c>
      <c r="T799" s="84" t="str">
        <f>VLOOKUP(N799,人员!A:D,2,FALSE)</f>
        <v>机一</v>
      </c>
      <c r="U799" s="84" t="e">
        <f>VLOOKUP(O799,人员!A:D,2,FALSE)</f>
        <v>#N/A</v>
      </c>
      <c r="V799" s="84" t="e">
        <f>VLOOKUP(P799,人员!A:D,2,FALSE)</f>
        <v>#N/A</v>
      </c>
    </row>
    <row r="800" spans="1:22" ht="62.4">
      <c r="A800" s="147">
        <v>800</v>
      </c>
      <c r="B800" s="153">
        <v>43521</v>
      </c>
      <c r="C800" s="58" t="s">
        <v>58</v>
      </c>
      <c r="D800" s="58" t="s">
        <v>58</v>
      </c>
      <c r="E800" s="59" t="s">
        <v>1036</v>
      </c>
      <c r="F800" s="120" t="s">
        <v>1217</v>
      </c>
      <c r="G800" s="59" t="s">
        <v>1037</v>
      </c>
      <c r="H800" s="58" t="s">
        <v>129</v>
      </c>
      <c r="I800" s="58" t="s">
        <v>63</v>
      </c>
      <c r="J800" s="5" t="s">
        <v>676</v>
      </c>
      <c r="K800" t="s">
        <v>1578</v>
      </c>
      <c r="L800" t="str">
        <f>VLOOKUP(K800,Sheet2!A:B,2,FALSE)</f>
        <v>规范</v>
      </c>
      <c r="N800" s="60" t="s">
        <v>1567</v>
      </c>
      <c r="Q800" t="str">
        <f>VLOOKUP(N800,人员!A:D,4,FALSE)</f>
        <v>C1</v>
      </c>
      <c r="R800" t="e">
        <f>VLOOKUP(O800,人员!A:D,4,FALSE)</f>
        <v>#N/A</v>
      </c>
      <c r="S800" t="e">
        <f>VLOOKUP(P800,人员!A:D,4,FALSE)</f>
        <v>#N/A</v>
      </c>
      <c r="T800" s="84" t="str">
        <f>VLOOKUP(N800,人员!A:D,2,FALSE)</f>
        <v>机三</v>
      </c>
      <c r="U800" s="84" t="e">
        <f>VLOOKUP(O800,人员!A:D,2,FALSE)</f>
        <v>#N/A</v>
      </c>
      <c r="V800" s="84" t="e">
        <f>VLOOKUP(P800,人员!A:D,2,FALSE)</f>
        <v>#N/A</v>
      </c>
    </row>
    <row r="801" spans="1:22" ht="78">
      <c r="A801" s="147">
        <v>801</v>
      </c>
      <c r="B801" s="153">
        <v>43521</v>
      </c>
      <c r="C801" s="58" t="s">
        <v>58</v>
      </c>
      <c r="D801" s="58" t="s">
        <v>58</v>
      </c>
      <c r="E801" s="59" t="s">
        <v>1038</v>
      </c>
      <c r="F801" s="120" t="s">
        <v>1218</v>
      </c>
      <c r="G801" s="59" t="s">
        <v>1039</v>
      </c>
      <c r="H801" s="58" t="s">
        <v>67</v>
      </c>
      <c r="I801" s="58" t="s">
        <v>63</v>
      </c>
      <c r="J801" s="5" t="s">
        <v>694</v>
      </c>
      <c r="K801" t="s">
        <v>1576</v>
      </c>
      <c r="L801" t="str">
        <f>VLOOKUP(K801,Sheet2!A:B,2,FALSE)</f>
        <v>规范</v>
      </c>
      <c r="N801" s="60" t="s">
        <v>1219</v>
      </c>
      <c r="Q801" t="str">
        <f>VLOOKUP(N801,人员!A:D,4,FALSE)</f>
        <v>C2</v>
      </c>
      <c r="R801" t="e">
        <f>VLOOKUP(O801,人员!A:D,4,FALSE)</f>
        <v>#N/A</v>
      </c>
      <c r="S801" t="e">
        <f>VLOOKUP(P801,人员!A:D,4,FALSE)</f>
        <v>#N/A</v>
      </c>
      <c r="T801" s="84" t="str">
        <f>VLOOKUP(N801,人员!A:D,2,FALSE)</f>
        <v>机一</v>
      </c>
      <c r="U801" s="84" t="e">
        <f>VLOOKUP(O801,人员!A:D,2,FALSE)</f>
        <v>#N/A</v>
      </c>
      <c r="V801" s="84" t="e">
        <f>VLOOKUP(P801,人员!A:D,2,FALSE)</f>
        <v>#N/A</v>
      </c>
    </row>
    <row r="802" spans="1:22" ht="31.8">
      <c r="A802" s="147">
        <v>802</v>
      </c>
      <c r="B802" s="153">
        <v>43522</v>
      </c>
      <c r="C802" s="58" t="s">
        <v>146</v>
      </c>
      <c r="D802" s="58" t="s">
        <v>146</v>
      </c>
      <c r="E802" s="59" t="s">
        <v>1013</v>
      </c>
      <c r="F802" s="120" t="s">
        <v>1339</v>
      </c>
      <c r="G802" s="59" t="s">
        <v>1014</v>
      </c>
      <c r="H802" s="58" t="s">
        <v>312</v>
      </c>
      <c r="I802" s="58" t="s">
        <v>151</v>
      </c>
      <c r="J802" s="5" t="s">
        <v>505</v>
      </c>
      <c r="K802" t="s">
        <v>969</v>
      </c>
      <c r="L802" t="str">
        <f>VLOOKUP(K802,Sheet2!A:B,2,FALSE)</f>
        <v>规范</v>
      </c>
      <c r="N802" s="60" t="s">
        <v>1340</v>
      </c>
      <c r="Q802" t="str">
        <f>VLOOKUP(N802,人员!A:D,4,FALSE)</f>
        <v>D1</v>
      </c>
      <c r="R802" t="e">
        <f>VLOOKUP(O802,人员!A:D,4,FALSE)</f>
        <v>#N/A</v>
      </c>
      <c r="S802" t="e">
        <f>VLOOKUP(P802,人员!A:D,4,FALSE)</f>
        <v>#N/A</v>
      </c>
      <c r="T802" s="84" t="str">
        <f>VLOOKUP(N802,人员!A:D,2,FALSE)</f>
        <v>机三</v>
      </c>
      <c r="U802" s="84" t="e">
        <f>VLOOKUP(O802,人员!A:D,2,FALSE)</f>
        <v>#N/A</v>
      </c>
      <c r="V802" s="84" t="e">
        <f>VLOOKUP(P802,人员!A:D,2,FALSE)</f>
        <v>#N/A</v>
      </c>
    </row>
    <row r="803" spans="1:22" ht="46.8">
      <c r="A803" s="147">
        <v>803</v>
      </c>
      <c r="B803" s="153">
        <v>43522</v>
      </c>
      <c r="C803" s="58" t="s">
        <v>146</v>
      </c>
      <c r="D803" s="58" t="s">
        <v>146</v>
      </c>
      <c r="E803" s="59" t="s">
        <v>1015</v>
      </c>
      <c r="F803" s="120" t="s">
        <v>1341</v>
      </c>
      <c r="G803" s="59" t="s">
        <v>1016</v>
      </c>
      <c r="H803" s="58" t="s">
        <v>792</v>
      </c>
      <c r="I803" s="58" t="s">
        <v>151</v>
      </c>
      <c r="J803" s="5" t="s">
        <v>455</v>
      </c>
      <c r="K803" t="s">
        <v>456</v>
      </c>
      <c r="L803" t="str">
        <f>VLOOKUP(K803,Sheet2!A:B,2,FALSE)</f>
        <v>规范</v>
      </c>
      <c r="N803" s="60" t="s">
        <v>1342</v>
      </c>
      <c r="Q803" t="str">
        <f>VLOOKUP(N803,人员!A:D,4,FALSE)</f>
        <v>D2</v>
      </c>
      <c r="R803" t="e">
        <f>VLOOKUP(O803,人员!A:D,4,FALSE)</f>
        <v>#N/A</v>
      </c>
      <c r="S803" t="e">
        <f>VLOOKUP(P803,人员!A:D,4,FALSE)</f>
        <v>#N/A</v>
      </c>
      <c r="T803" s="84" t="str">
        <f>VLOOKUP(N803,人员!A:D,2,FALSE)</f>
        <v>机三</v>
      </c>
      <c r="U803" s="84" t="e">
        <f>VLOOKUP(O803,人员!A:D,2,FALSE)</f>
        <v>#N/A</v>
      </c>
      <c r="V803" s="84" t="e">
        <f>VLOOKUP(P803,人员!A:D,2,FALSE)</f>
        <v>#N/A</v>
      </c>
    </row>
    <row r="804" spans="1:22" ht="47.4">
      <c r="A804" s="147">
        <v>804</v>
      </c>
      <c r="B804" s="153">
        <v>43522</v>
      </c>
      <c r="C804" s="58" t="s">
        <v>146</v>
      </c>
      <c r="D804" s="58" t="s">
        <v>146</v>
      </c>
      <c r="E804" s="59" t="s">
        <v>1017</v>
      </c>
      <c r="F804" s="120" t="s">
        <v>1343</v>
      </c>
      <c r="G804" s="59" t="s">
        <v>1018</v>
      </c>
      <c r="H804" s="58" t="s">
        <v>279</v>
      </c>
      <c r="I804" s="58" t="s">
        <v>151</v>
      </c>
      <c r="J804" s="5" t="s">
        <v>671</v>
      </c>
      <c r="K804" t="s">
        <v>674</v>
      </c>
      <c r="L804" t="str">
        <f>VLOOKUP(K804,Sheet2!A:B,2,FALSE)</f>
        <v>规范</v>
      </c>
      <c r="N804" s="60" t="s">
        <v>1344</v>
      </c>
      <c r="Q804" t="str">
        <f>VLOOKUP(N804,人员!A:D,4,FALSE)</f>
        <v>D6</v>
      </c>
      <c r="R804" t="e">
        <f>VLOOKUP(O804,人员!A:D,4,FALSE)</f>
        <v>#N/A</v>
      </c>
      <c r="S804" t="e">
        <f>VLOOKUP(P804,人员!A:D,4,FALSE)</f>
        <v>#N/A</v>
      </c>
      <c r="T804" s="84" t="str">
        <f>VLOOKUP(N804,人员!A:D,2,FALSE)</f>
        <v>机三</v>
      </c>
      <c r="U804" s="84" t="e">
        <f>VLOOKUP(O804,人员!A:D,2,FALSE)</f>
        <v>#N/A</v>
      </c>
      <c r="V804" s="84" t="e">
        <f>VLOOKUP(P804,人员!A:D,2,FALSE)</f>
        <v>#N/A</v>
      </c>
    </row>
    <row r="805" spans="1:22" ht="31.8">
      <c r="A805" s="147">
        <v>805</v>
      </c>
      <c r="B805" s="153">
        <v>43522</v>
      </c>
      <c r="C805" s="58" t="s">
        <v>146</v>
      </c>
      <c r="D805" s="58" t="s">
        <v>146</v>
      </c>
      <c r="E805" s="59" t="s">
        <v>1019</v>
      </c>
      <c r="F805" s="120" t="s">
        <v>1345</v>
      </c>
      <c r="G805" s="59" t="s">
        <v>1020</v>
      </c>
      <c r="H805" s="58" t="s">
        <v>155</v>
      </c>
      <c r="I805" s="58" t="s">
        <v>151</v>
      </c>
      <c r="J805" s="5" t="s">
        <v>505</v>
      </c>
      <c r="K805" t="s">
        <v>717</v>
      </c>
      <c r="L805" t="str">
        <f>VLOOKUP(K805,Sheet2!A:B,2,FALSE)</f>
        <v>规范</v>
      </c>
      <c r="N805" s="60" t="s">
        <v>1346</v>
      </c>
      <c r="Q805" t="str">
        <f>VLOOKUP(N805,人员!A:D,4,FALSE)</f>
        <v>D1</v>
      </c>
      <c r="R805" t="e">
        <f>VLOOKUP(O805,人员!A:D,4,FALSE)</f>
        <v>#N/A</v>
      </c>
      <c r="S805" t="e">
        <f>VLOOKUP(P805,人员!A:D,4,FALSE)</f>
        <v>#N/A</v>
      </c>
      <c r="T805" s="84" t="str">
        <f>VLOOKUP(N805,人员!A:D,2,FALSE)</f>
        <v>机一</v>
      </c>
      <c r="U805" s="84" t="e">
        <f>VLOOKUP(O805,人员!A:D,2,FALSE)</f>
        <v>#N/A</v>
      </c>
      <c r="V805" s="84" t="e">
        <f>VLOOKUP(P805,人员!A:D,2,FALSE)</f>
        <v>#N/A</v>
      </c>
    </row>
    <row r="806" spans="1:22" ht="63">
      <c r="A806" s="147">
        <v>806</v>
      </c>
      <c r="B806" s="153">
        <v>43522</v>
      </c>
      <c r="C806" s="58" t="s">
        <v>45</v>
      </c>
      <c r="D806" s="58" t="s">
        <v>45</v>
      </c>
      <c r="E806" s="59" t="s">
        <v>1021</v>
      </c>
      <c r="F806" s="120" t="s">
        <v>1122</v>
      </c>
      <c r="G806" s="59" t="s">
        <v>387</v>
      </c>
      <c r="H806" s="58" t="s">
        <v>286</v>
      </c>
      <c r="I806" s="58" t="s">
        <v>50</v>
      </c>
      <c r="J806" s="5" t="s">
        <v>477</v>
      </c>
      <c r="K806" t="s">
        <v>965</v>
      </c>
      <c r="L806" t="str">
        <f>VLOOKUP(K806,Sheet2!A:B,2,FALSE)</f>
        <v>规范</v>
      </c>
      <c r="N806" s="60" t="s">
        <v>1123</v>
      </c>
      <c r="Q806" t="str">
        <f>VLOOKUP(N806,人员!A:D,4,FALSE)</f>
        <v>B3</v>
      </c>
      <c r="R806" t="e">
        <f>VLOOKUP(O806,人员!A:D,4,FALSE)</f>
        <v>#N/A</v>
      </c>
      <c r="S806" t="e">
        <f>VLOOKUP(P806,人员!A:D,4,FALSE)</f>
        <v>#N/A</v>
      </c>
      <c r="T806" s="84" t="str">
        <f>VLOOKUP(N806,人员!A:D,2,FALSE)</f>
        <v>机二</v>
      </c>
      <c r="U806" s="84" t="e">
        <f>VLOOKUP(O806,人员!A:D,2,FALSE)</f>
        <v>#N/A</v>
      </c>
      <c r="V806" s="84" t="e">
        <f>VLOOKUP(P806,人员!A:D,2,FALSE)</f>
        <v>#N/A</v>
      </c>
    </row>
    <row r="807" spans="1:22" ht="31.8">
      <c r="A807" s="147">
        <v>807</v>
      </c>
      <c r="B807" s="153">
        <v>43522</v>
      </c>
      <c r="C807" s="58" t="s">
        <v>45</v>
      </c>
      <c r="D807" s="58" t="s">
        <v>45</v>
      </c>
      <c r="E807" s="59" t="s">
        <v>1022</v>
      </c>
      <c r="F807" s="120" t="s">
        <v>1124</v>
      </c>
      <c r="G807" s="59" t="s">
        <v>387</v>
      </c>
      <c r="H807" s="58" t="s">
        <v>388</v>
      </c>
      <c r="I807" s="58" t="s">
        <v>50</v>
      </c>
      <c r="J807" s="5" t="s">
        <v>471</v>
      </c>
      <c r="K807" t="s">
        <v>449</v>
      </c>
      <c r="L807" t="str">
        <f>VLOOKUP(K807,Sheet2!A:B,2,FALSE)</f>
        <v>偏差</v>
      </c>
      <c r="N807" s="60" t="s">
        <v>1125</v>
      </c>
      <c r="Q807" t="str">
        <f>VLOOKUP(N807,人员!A:D,4,FALSE)</f>
        <v>B6</v>
      </c>
      <c r="R807" t="e">
        <f>VLOOKUP(O807,人员!A:D,4,FALSE)</f>
        <v>#N/A</v>
      </c>
      <c r="S807" t="e">
        <f>VLOOKUP(P807,人员!A:D,4,FALSE)</f>
        <v>#N/A</v>
      </c>
      <c r="T807" s="84" t="str">
        <f>VLOOKUP(N807,人员!A:D,2,FALSE)</f>
        <v>机三</v>
      </c>
      <c r="U807" s="84" t="e">
        <f>VLOOKUP(O807,人员!A:D,2,FALSE)</f>
        <v>#N/A</v>
      </c>
      <c r="V807" s="84" t="e">
        <f>VLOOKUP(P807,人员!A:D,2,FALSE)</f>
        <v>#N/A</v>
      </c>
    </row>
    <row r="808" spans="1:22" ht="93.6">
      <c r="A808" s="147">
        <v>808</v>
      </c>
      <c r="B808" s="153">
        <v>43522</v>
      </c>
      <c r="C808" s="58" t="s">
        <v>45</v>
      </c>
      <c r="D808" s="58" t="s">
        <v>45</v>
      </c>
      <c r="E808" s="59" t="s">
        <v>1023</v>
      </c>
      <c r="F808" s="120" t="s">
        <v>1126</v>
      </c>
      <c r="G808" s="59"/>
      <c r="H808" s="58" t="s">
        <v>55</v>
      </c>
      <c r="I808" s="58" t="s">
        <v>50</v>
      </c>
      <c r="J808" s="5" t="s">
        <v>522</v>
      </c>
      <c r="K808" t="s">
        <v>523</v>
      </c>
      <c r="L808" t="str">
        <f>VLOOKUP(K808,Sheet2!A:B,2,FALSE)</f>
        <v>规范</v>
      </c>
      <c r="N808" s="60" t="s">
        <v>1127</v>
      </c>
      <c r="O808" s="60" t="s">
        <v>1568</v>
      </c>
      <c r="Q808" t="str">
        <f>VLOOKUP(N808,人员!A:D,4,FALSE)</f>
        <v>B6</v>
      </c>
      <c r="R808" t="str">
        <f>VLOOKUP(O808,人员!A:D,4,FALSE)</f>
        <v>B2</v>
      </c>
      <c r="S808" t="e">
        <f>VLOOKUP(P808,人员!A:D,4,FALSE)</f>
        <v>#N/A</v>
      </c>
      <c r="T808" s="84" t="str">
        <f>VLOOKUP(N808,人员!A:D,2,FALSE)</f>
        <v>机二</v>
      </c>
      <c r="U808" s="84" t="str">
        <f>VLOOKUP(O808,人员!A:D,2,FALSE)</f>
        <v>机一</v>
      </c>
      <c r="V808" s="84" t="e">
        <f>VLOOKUP(P808,人员!A:D,2,FALSE)</f>
        <v>#N/A</v>
      </c>
    </row>
    <row r="809" spans="1:22" ht="47.4">
      <c r="A809" s="147">
        <v>809</v>
      </c>
      <c r="B809" s="153">
        <v>43523</v>
      </c>
      <c r="C809" s="58" t="s">
        <v>45</v>
      </c>
      <c r="D809" s="58" t="s">
        <v>260</v>
      </c>
      <c r="E809" s="59" t="s">
        <v>1008</v>
      </c>
      <c r="F809" s="121" t="s">
        <v>1570</v>
      </c>
      <c r="G809" s="59" t="s">
        <v>1009</v>
      </c>
      <c r="H809" s="58" t="s">
        <v>227</v>
      </c>
      <c r="I809" s="58" t="s">
        <v>50</v>
      </c>
      <c r="J809" s="5" t="s">
        <v>455</v>
      </c>
      <c r="K809" t="s">
        <v>1581</v>
      </c>
      <c r="L809" t="str">
        <f>VLOOKUP(K809,Sheet2!A:B,2,FALSE)</f>
        <v>规范</v>
      </c>
      <c r="N809" s="5" t="s">
        <v>1571</v>
      </c>
      <c r="Q809" t="str">
        <f>VLOOKUP(N809,人员!A:D,4,FALSE)</f>
        <v>B6</v>
      </c>
      <c r="R809" t="e">
        <f>VLOOKUP(O809,人员!A:D,4,FALSE)</f>
        <v>#N/A</v>
      </c>
      <c r="S809" t="e">
        <f>VLOOKUP(P809,人员!A:D,4,FALSE)</f>
        <v>#N/A</v>
      </c>
      <c r="T809" s="84" t="str">
        <f>VLOOKUP(N809,人员!A:D,2,FALSE)</f>
        <v>机一</v>
      </c>
      <c r="U809" s="84" t="e">
        <f>VLOOKUP(O809,人员!A:D,2,FALSE)</f>
        <v>#N/A</v>
      </c>
      <c r="V809" s="84" t="e">
        <f>VLOOKUP(P809,人员!A:D,2,FALSE)</f>
        <v>#N/A</v>
      </c>
    </row>
    <row r="810" spans="1:22" ht="47.4">
      <c r="A810" s="147">
        <v>810</v>
      </c>
      <c r="B810" s="153">
        <v>43523</v>
      </c>
      <c r="C810" s="58" t="s">
        <v>45</v>
      </c>
      <c r="D810" s="58" t="s">
        <v>260</v>
      </c>
      <c r="E810" s="59" t="s">
        <v>1010</v>
      </c>
      <c r="F810" s="121" t="s">
        <v>1572</v>
      </c>
      <c r="G810" s="59" t="s">
        <v>1011</v>
      </c>
      <c r="H810" s="58" t="s">
        <v>227</v>
      </c>
      <c r="I810" s="58" t="s">
        <v>50</v>
      </c>
      <c r="J810" s="5" t="s">
        <v>471</v>
      </c>
      <c r="K810" t="s">
        <v>472</v>
      </c>
      <c r="L810" t="str">
        <f>VLOOKUP(K810,Sheet2!A:B,2,FALSE)</f>
        <v>规范</v>
      </c>
      <c r="N810" s="5" t="s">
        <v>1573</v>
      </c>
      <c r="Q810" t="str">
        <f>VLOOKUP(N810,人员!A:D,4,FALSE)</f>
        <v>B5</v>
      </c>
      <c r="R810" t="e">
        <f>VLOOKUP(O810,人员!A:D,4,FALSE)</f>
        <v>#N/A</v>
      </c>
      <c r="S810" t="e">
        <f>VLOOKUP(P810,人员!A:D,4,FALSE)</f>
        <v>#N/A</v>
      </c>
      <c r="T810" s="84" t="str">
        <f>VLOOKUP(N810,人员!A:D,2,FALSE)</f>
        <v>机三</v>
      </c>
      <c r="U810" s="84" t="e">
        <f>VLOOKUP(O810,人员!A:D,2,FALSE)</f>
        <v>#N/A</v>
      </c>
      <c r="V810" s="84" t="e">
        <f>VLOOKUP(P810,人员!A:D,2,FALSE)</f>
        <v>#N/A</v>
      </c>
    </row>
    <row r="811" spans="1:22" ht="62.4">
      <c r="A811" s="147">
        <v>811</v>
      </c>
      <c r="B811" s="153">
        <v>43524</v>
      </c>
      <c r="C811" s="58" t="s">
        <v>10</v>
      </c>
      <c r="D811" s="58" t="s">
        <v>10</v>
      </c>
      <c r="E811" s="59" t="s">
        <v>985</v>
      </c>
      <c r="F811" s="120" t="s">
        <v>1044</v>
      </c>
      <c r="G811" s="59" t="s">
        <v>986</v>
      </c>
      <c r="H811" s="58" t="s">
        <v>44</v>
      </c>
      <c r="I811" s="58" t="s">
        <v>15</v>
      </c>
      <c r="J811" s="5" t="s">
        <v>464</v>
      </c>
      <c r="K811" t="s">
        <v>467</v>
      </c>
      <c r="L811" t="str">
        <f>VLOOKUP(K811,Sheet2!A:B,2,FALSE)</f>
        <v>偏差</v>
      </c>
      <c r="N811" s="60" t="s">
        <v>1045</v>
      </c>
      <c r="O811" s="60" t="s">
        <v>1046</v>
      </c>
      <c r="Q811" t="str">
        <f>VLOOKUP(N811,人员!A:D,4,FALSE)</f>
        <v>A6</v>
      </c>
      <c r="R811" t="str">
        <f>VLOOKUP(O811,人员!A:D,4,FALSE)</f>
        <v>A1</v>
      </c>
      <c r="S811" t="e">
        <f>VLOOKUP(P811,人员!A:D,4,FALSE)</f>
        <v>#N/A</v>
      </c>
      <c r="T811" s="84" t="str">
        <f>VLOOKUP(N811,人员!A:D,2,FALSE)</f>
        <v>学员</v>
      </c>
      <c r="U811" s="84" t="str">
        <f>VLOOKUP(O811,人员!A:D,2,FALSE)</f>
        <v>机三</v>
      </c>
      <c r="V811" s="84" t="e">
        <f>VLOOKUP(P811,人员!A:D,2,FALSE)</f>
        <v>#N/A</v>
      </c>
    </row>
    <row r="812" spans="1:22" ht="47.4">
      <c r="A812" s="147">
        <v>812</v>
      </c>
      <c r="B812" s="153">
        <v>43524</v>
      </c>
      <c r="C812" s="58" t="s">
        <v>10</v>
      </c>
      <c r="D812" s="58" t="s">
        <v>10</v>
      </c>
      <c r="E812" s="59" t="s">
        <v>987</v>
      </c>
      <c r="F812" s="120" t="s">
        <v>1047</v>
      </c>
      <c r="G812" s="59" t="s">
        <v>988</v>
      </c>
      <c r="H812" s="58" t="s">
        <v>14</v>
      </c>
      <c r="I812" s="58" t="s">
        <v>15</v>
      </c>
      <c r="J812" s="5" t="s">
        <v>471</v>
      </c>
      <c r="K812" t="s">
        <v>449</v>
      </c>
      <c r="L812" t="str">
        <f>VLOOKUP(K812,Sheet2!A:B,2,FALSE)</f>
        <v>偏差</v>
      </c>
      <c r="N812" s="60" t="s">
        <v>1048</v>
      </c>
      <c r="Q812" t="str">
        <f>VLOOKUP(N812,人员!A:D,4,FALSE)</f>
        <v>A1</v>
      </c>
      <c r="R812" t="e">
        <f>VLOOKUP(O812,人员!A:D,4,FALSE)</f>
        <v>#N/A</v>
      </c>
      <c r="S812" t="e">
        <f>VLOOKUP(P812,人员!A:D,4,FALSE)</f>
        <v>#N/A</v>
      </c>
      <c r="T812" s="84" t="str">
        <f>VLOOKUP(N812,人员!A:D,2,FALSE)</f>
        <v>机二</v>
      </c>
      <c r="U812" s="84" t="e">
        <f>VLOOKUP(O812,人员!A:D,2,FALSE)</f>
        <v>#N/A</v>
      </c>
      <c r="V812" s="84" t="e">
        <f>VLOOKUP(P812,人员!A:D,2,FALSE)</f>
        <v>#N/A</v>
      </c>
    </row>
    <row r="813" spans="1:22" ht="46.8">
      <c r="A813" s="147">
        <v>813</v>
      </c>
      <c r="B813" s="153">
        <v>43524</v>
      </c>
      <c r="C813" s="58" t="s">
        <v>10</v>
      </c>
      <c r="D813" s="58" t="s">
        <v>10</v>
      </c>
      <c r="E813" s="59" t="s">
        <v>989</v>
      </c>
      <c r="F813" s="120" t="s">
        <v>1049</v>
      </c>
      <c r="G813" s="59" t="s">
        <v>990</v>
      </c>
      <c r="H813" s="58" t="s">
        <v>44</v>
      </c>
      <c r="I813" s="58" t="s">
        <v>15</v>
      </c>
      <c r="J813" s="5" t="s">
        <v>676</v>
      </c>
      <c r="K813" t="s">
        <v>677</v>
      </c>
      <c r="L813" t="str">
        <f>VLOOKUP(K813,Sheet2!A:B,2,FALSE)</f>
        <v>偏差</v>
      </c>
      <c r="N813" s="60" t="s">
        <v>1050</v>
      </c>
      <c r="Q813" t="str">
        <f>VLOOKUP(N813,人员!A:D,4,FALSE)</f>
        <v>A6</v>
      </c>
      <c r="R813" t="e">
        <f>VLOOKUP(O813,人员!A:D,4,FALSE)</f>
        <v>#N/A</v>
      </c>
      <c r="S813" t="e">
        <f>VLOOKUP(P813,人员!A:D,4,FALSE)</f>
        <v>#N/A</v>
      </c>
      <c r="T813" s="84" t="str">
        <f>VLOOKUP(N813,人员!A:D,2,FALSE)</f>
        <v>机一</v>
      </c>
      <c r="U813" s="84" t="e">
        <f>VLOOKUP(O813,人员!A:D,2,FALSE)</f>
        <v>#N/A</v>
      </c>
      <c r="V813" s="84" t="e">
        <f>VLOOKUP(P813,人员!A:D,2,FALSE)</f>
        <v>#N/A</v>
      </c>
    </row>
    <row r="814" spans="1:22" ht="47.4">
      <c r="A814" s="147">
        <v>814</v>
      </c>
      <c r="B814" s="153">
        <v>43524</v>
      </c>
      <c r="C814" s="58" t="s">
        <v>10</v>
      </c>
      <c r="D814" s="58" t="s">
        <v>10</v>
      </c>
      <c r="E814" s="59" t="s">
        <v>991</v>
      </c>
      <c r="F814" s="120" t="s">
        <v>1051</v>
      </c>
      <c r="G814" s="59" t="s">
        <v>992</v>
      </c>
      <c r="H814" s="58" t="s">
        <v>44</v>
      </c>
      <c r="I814" s="58" t="s">
        <v>15</v>
      </c>
      <c r="J814" s="5" t="s">
        <v>522</v>
      </c>
      <c r="K814" t="s">
        <v>688</v>
      </c>
      <c r="L814" t="str">
        <f>VLOOKUP(K814,Sheet2!A:B,2,FALSE)</f>
        <v>规范</v>
      </c>
      <c r="N814" s="60" t="s">
        <v>1050</v>
      </c>
      <c r="Q814" t="str">
        <f>VLOOKUP(N814,人员!A:D,4,FALSE)</f>
        <v>A6</v>
      </c>
      <c r="R814" t="e">
        <f>VLOOKUP(O814,人员!A:D,4,FALSE)</f>
        <v>#N/A</v>
      </c>
      <c r="S814" t="e">
        <f>VLOOKUP(P814,人员!A:D,4,FALSE)</f>
        <v>#N/A</v>
      </c>
      <c r="T814" s="84" t="str">
        <f>VLOOKUP(N814,人员!A:D,2,FALSE)</f>
        <v>机一</v>
      </c>
      <c r="U814" s="84" t="e">
        <f>VLOOKUP(O814,人员!A:D,2,FALSE)</f>
        <v>#N/A</v>
      </c>
      <c r="V814" s="84" t="e">
        <f>VLOOKUP(P814,人员!A:D,2,FALSE)</f>
        <v>#N/A</v>
      </c>
    </row>
    <row r="815" spans="1:22" ht="62.4">
      <c r="A815" s="147">
        <v>815</v>
      </c>
      <c r="B815" s="153">
        <v>43524</v>
      </c>
      <c r="C815" s="58" t="s">
        <v>10</v>
      </c>
      <c r="D815" s="58" t="s">
        <v>10</v>
      </c>
      <c r="E815" s="59" t="s">
        <v>993</v>
      </c>
      <c r="F815" s="120" t="s">
        <v>1052</v>
      </c>
      <c r="G815" s="59" t="s">
        <v>994</v>
      </c>
      <c r="H815" s="58" t="s">
        <v>18</v>
      </c>
      <c r="I815" s="58" t="s">
        <v>15</v>
      </c>
      <c r="J815" s="5" t="s">
        <v>455</v>
      </c>
      <c r="K815" t="s">
        <v>1581</v>
      </c>
      <c r="L815" t="str">
        <f>VLOOKUP(K815,Sheet2!A:B,2,FALSE)</f>
        <v>规范</v>
      </c>
      <c r="N815" s="60" t="s">
        <v>1053</v>
      </c>
      <c r="Q815" t="str">
        <f>VLOOKUP(N815,人员!A:D,4,FALSE)</f>
        <v>A4</v>
      </c>
      <c r="R815" t="e">
        <f>VLOOKUP(O815,人员!A:D,4,FALSE)</f>
        <v>#N/A</v>
      </c>
      <c r="S815" t="e">
        <f>VLOOKUP(P815,人员!A:D,4,FALSE)</f>
        <v>#N/A</v>
      </c>
      <c r="T815" s="84" t="str">
        <f>VLOOKUP(N815,人员!A:D,2,FALSE)</f>
        <v>机三</v>
      </c>
      <c r="U815" s="84" t="e">
        <f>VLOOKUP(O815,人员!A:D,2,FALSE)</f>
        <v>#N/A</v>
      </c>
      <c r="V815" s="84" t="e">
        <f>VLOOKUP(P815,人员!A:D,2,FALSE)</f>
        <v>#N/A</v>
      </c>
    </row>
    <row r="816" spans="1:22" ht="93.6">
      <c r="A816" s="147">
        <v>816</v>
      </c>
      <c r="B816" s="153">
        <v>43524</v>
      </c>
      <c r="C816" s="58" t="s">
        <v>10</v>
      </c>
      <c r="D816" s="58" t="s">
        <v>10</v>
      </c>
      <c r="E816" s="59" t="s">
        <v>995</v>
      </c>
      <c r="F816" s="120" t="s">
        <v>1054</v>
      </c>
      <c r="G816" s="59" t="s">
        <v>996</v>
      </c>
      <c r="H816" s="58" t="s">
        <v>38</v>
      </c>
      <c r="I816" s="58" t="s">
        <v>15</v>
      </c>
      <c r="J816" s="5" t="s">
        <v>679</v>
      </c>
      <c r="K816" t="s">
        <v>680</v>
      </c>
      <c r="L816" t="str">
        <f>VLOOKUP(K816,Sheet2!A:B,2,FALSE)</f>
        <v>偏差</v>
      </c>
      <c r="N816" s="60" t="s">
        <v>1055</v>
      </c>
      <c r="Q816" t="str">
        <f>VLOOKUP(N816,人员!A:D,4,FALSE)</f>
        <v>A3</v>
      </c>
      <c r="R816" t="e">
        <f>VLOOKUP(O816,人员!A:D,4,FALSE)</f>
        <v>#N/A</v>
      </c>
      <c r="S816" t="e">
        <f>VLOOKUP(P816,人员!A:D,4,FALSE)</f>
        <v>#N/A</v>
      </c>
      <c r="T816" s="84" t="str">
        <f>VLOOKUP(N816,人员!A:D,2,FALSE)</f>
        <v>机一</v>
      </c>
      <c r="U816" s="84" t="e">
        <f>VLOOKUP(O816,人员!A:D,2,FALSE)</f>
        <v>#N/A</v>
      </c>
      <c r="V816" s="84" t="e">
        <f>VLOOKUP(P816,人员!A:D,2,FALSE)</f>
        <v>#N/A</v>
      </c>
    </row>
    <row r="817" spans="1:22" ht="46.8">
      <c r="A817" s="147">
        <v>817</v>
      </c>
      <c r="B817" s="153">
        <v>43524</v>
      </c>
      <c r="C817" s="58" t="s">
        <v>10</v>
      </c>
      <c r="D817" s="58" t="s">
        <v>10</v>
      </c>
      <c r="E817" s="59" t="s">
        <v>997</v>
      </c>
      <c r="F817" s="120" t="s">
        <v>1056</v>
      </c>
      <c r="G817" s="59" t="s">
        <v>998</v>
      </c>
      <c r="H817" s="58" t="s">
        <v>99</v>
      </c>
      <c r="I817" s="58" t="s">
        <v>15</v>
      </c>
      <c r="J817" s="5" t="s">
        <v>505</v>
      </c>
      <c r="K817" t="s">
        <v>699</v>
      </c>
      <c r="L817" t="s">
        <v>700</v>
      </c>
      <c r="N817" s="60" t="s">
        <v>1046</v>
      </c>
      <c r="Q817" t="str">
        <f>VLOOKUP(N817,人员!A:D,4,FALSE)</f>
        <v>A1</v>
      </c>
      <c r="R817" t="e">
        <f>VLOOKUP(O817,人员!A:D,4,FALSE)</f>
        <v>#N/A</v>
      </c>
      <c r="S817" t="e">
        <f>VLOOKUP(P817,人员!A:D,4,FALSE)</f>
        <v>#N/A</v>
      </c>
      <c r="T817" s="84" t="str">
        <f>VLOOKUP(N817,人员!A:D,2,FALSE)</f>
        <v>机三</v>
      </c>
      <c r="U817" s="84" t="e">
        <f>VLOOKUP(O817,人员!A:D,2,FALSE)</f>
        <v>#N/A</v>
      </c>
      <c r="V817" s="84" t="e">
        <f>VLOOKUP(P817,人员!A:D,2,FALSE)</f>
        <v>#N/A</v>
      </c>
    </row>
    <row r="818" spans="1:22" ht="46.8">
      <c r="A818" s="147">
        <v>818</v>
      </c>
      <c r="B818" s="153">
        <v>43524</v>
      </c>
      <c r="C818" s="58" t="s">
        <v>10</v>
      </c>
      <c r="D818" s="58" t="s">
        <v>10</v>
      </c>
      <c r="E818" s="59" t="s">
        <v>999</v>
      </c>
      <c r="F818" s="120" t="s">
        <v>1057</v>
      </c>
      <c r="G818" s="59" t="s">
        <v>1000</v>
      </c>
      <c r="H818" s="58" t="s">
        <v>44</v>
      </c>
      <c r="I818" s="58" t="s">
        <v>15</v>
      </c>
      <c r="J818" s="5" t="s">
        <v>508</v>
      </c>
      <c r="K818" t="s">
        <v>693</v>
      </c>
      <c r="L818" t="str">
        <f>VLOOKUP(K818,Sheet2!A:B,2,FALSE)</f>
        <v>偏差</v>
      </c>
      <c r="N818" s="60" t="s">
        <v>1058</v>
      </c>
      <c r="Q818" t="str">
        <f>VLOOKUP(N818,人员!A:D,4,FALSE)</f>
        <v>A2</v>
      </c>
      <c r="R818" t="e">
        <f>VLOOKUP(O818,人员!A:D,4,FALSE)</f>
        <v>#N/A</v>
      </c>
      <c r="S818" t="e">
        <f>VLOOKUP(P818,人员!A:D,4,FALSE)</f>
        <v>#N/A</v>
      </c>
      <c r="T818" s="84" t="str">
        <f>VLOOKUP(N818,人员!A:D,2,FALSE)</f>
        <v>机械师</v>
      </c>
      <c r="U818" s="84" t="e">
        <f>VLOOKUP(O818,人员!A:D,2,FALSE)</f>
        <v>#N/A</v>
      </c>
      <c r="V818" s="84" t="e">
        <f>VLOOKUP(P818,人员!A:D,2,FALSE)</f>
        <v>#N/A</v>
      </c>
    </row>
    <row r="819" spans="1:22" ht="46.8">
      <c r="A819" s="147">
        <v>819</v>
      </c>
      <c r="B819" s="153">
        <v>43524</v>
      </c>
      <c r="C819" s="58" t="s">
        <v>10</v>
      </c>
      <c r="D819" s="58" t="s">
        <v>10</v>
      </c>
      <c r="E819" s="59" t="s">
        <v>1001</v>
      </c>
      <c r="F819" s="120" t="s">
        <v>1059</v>
      </c>
      <c r="G819" s="59" t="s">
        <v>1002</v>
      </c>
      <c r="H819" s="58" t="s">
        <v>44</v>
      </c>
      <c r="I819" s="58" t="s">
        <v>15</v>
      </c>
      <c r="J819" s="5" t="s">
        <v>477</v>
      </c>
      <c r="K819" t="s">
        <v>478</v>
      </c>
      <c r="L819" t="str">
        <f>VLOOKUP(K819,Sheet2!A:B,2,FALSE)</f>
        <v>规范</v>
      </c>
      <c r="N819" s="60" t="s">
        <v>1060</v>
      </c>
      <c r="O819" s="60" t="s">
        <v>1061</v>
      </c>
      <c r="Q819" t="str">
        <f>VLOOKUP(N819,人员!A:D,4,FALSE)</f>
        <v>A6</v>
      </c>
      <c r="R819" t="str">
        <f>VLOOKUP(O819,人员!A:D,4,FALSE)</f>
        <v>A6</v>
      </c>
      <c r="S819" t="e">
        <f>VLOOKUP(P819,人员!A:D,4,FALSE)</f>
        <v>#N/A</v>
      </c>
      <c r="T819" s="84" t="str">
        <f>VLOOKUP(N819,人员!A:D,2,FALSE)</f>
        <v>机二</v>
      </c>
      <c r="U819" s="84" t="str">
        <f>VLOOKUP(O819,人员!A:D,2,FALSE)</f>
        <v>机一</v>
      </c>
      <c r="V819" s="84" t="e">
        <f>VLOOKUP(P819,人员!A:D,2,FALSE)</f>
        <v>#N/A</v>
      </c>
    </row>
    <row r="820" spans="1:22" ht="93.6">
      <c r="A820" s="147">
        <v>820</v>
      </c>
      <c r="B820" s="153">
        <v>43524</v>
      </c>
      <c r="C820" s="58" t="s">
        <v>10</v>
      </c>
      <c r="D820" s="58" t="s">
        <v>10</v>
      </c>
      <c r="E820" s="59" t="s">
        <v>908</v>
      </c>
      <c r="F820" s="120" t="s">
        <v>1003</v>
      </c>
      <c r="G820" s="59" t="s">
        <v>1004</v>
      </c>
      <c r="H820" s="58" t="s">
        <v>18</v>
      </c>
      <c r="I820" s="58" t="s">
        <v>15</v>
      </c>
      <c r="J820" s="5" t="s">
        <v>471</v>
      </c>
      <c r="K820" t="s">
        <v>449</v>
      </c>
      <c r="L820" t="str">
        <f>VLOOKUP(K820,Sheet2!A:B,2,FALSE)</f>
        <v>偏差</v>
      </c>
      <c r="N820" s="60" t="s">
        <v>1061</v>
      </c>
      <c r="Q820" t="str">
        <f>VLOOKUP(N820,人员!A:D,4,FALSE)</f>
        <v>A6</v>
      </c>
      <c r="R820" t="e">
        <f>VLOOKUP(O820,人员!A:D,4,FALSE)</f>
        <v>#N/A</v>
      </c>
      <c r="S820" t="e">
        <f>VLOOKUP(P820,人员!A:D,4,FALSE)</f>
        <v>#N/A</v>
      </c>
      <c r="T820" s="84" t="str">
        <f>VLOOKUP(N820,人员!A:D,2,FALSE)</f>
        <v>机一</v>
      </c>
      <c r="U820" s="84" t="e">
        <f>VLOOKUP(O820,人员!A:D,2,FALSE)</f>
        <v>#N/A</v>
      </c>
      <c r="V820" s="84" t="e">
        <f>VLOOKUP(P820,人员!A:D,2,FALSE)</f>
        <v>#N/A</v>
      </c>
    </row>
    <row r="821" spans="1:22" ht="62.4">
      <c r="A821" s="147">
        <v>821</v>
      </c>
      <c r="B821" s="153">
        <v>43524</v>
      </c>
      <c r="C821" s="58" t="s">
        <v>10</v>
      </c>
      <c r="D821" s="58" t="s">
        <v>10</v>
      </c>
      <c r="E821" s="59" t="s">
        <v>1005</v>
      </c>
      <c r="F821" s="120" t="s">
        <v>1062</v>
      </c>
      <c r="G821" s="59" t="s">
        <v>1006</v>
      </c>
      <c r="H821" s="58" t="s">
        <v>99</v>
      </c>
      <c r="I821" s="58" t="s">
        <v>15</v>
      </c>
      <c r="J821" s="5" t="s">
        <v>510</v>
      </c>
      <c r="K821" t="s">
        <v>1583</v>
      </c>
      <c r="L821" t="str">
        <f>VLOOKUP(K821,Sheet2!A:B,2,FALSE)</f>
        <v>偏差</v>
      </c>
      <c r="N821" s="60" t="s">
        <v>1063</v>
      </c>
      <c r="Q821" t="str">
        <f>VLOOKUP(N821,人员!A:D,4,FALSE)</f>
        <v>A3</v>
      </c>
      <c r="R821" t="e">
        <f>VLOOKUP(O821,人员!A:D,4,FALSE)</f>
        <v>#N/A</v>
      </c>
      <c r="S821" t="e">
        <f>VLOOKUP(P821,人员!A:D,4,FALSE)</f>
        <v>#N/A</v>
      </c>
      <c r="T821" s="84" t="str">
        <f>VLOOKUP(N821,人员!A:D,2,FALSE)</f>
        <v>机三</v>
      </c>
      <c r="U821" s="84" t="e">
        <f>VLOOKUP(O821,人员!A:D,2,FALSE)</f>
        <v>#N/A</v>
      </c>
      <c r="V821" s="84" t="e">
        <f>VLOOKUP(P821,人员!A:D,2,FALSE)</f>
        <v>#N/A</v>
      </c>
    </row>
    <row r="822" spans="1:22" ht="109.2">
      <c r="A822" s="147">
        <v>822</v>
      </c>
      <c r="B822" s="153">
        <v>43529</v>
      </c>
      <c r="C822" s="67" t="s">
        <v>58</v>
      </c>
      <c r="D822" s="67" t="s">
        <v>58</v>
      </c>
      <c r="E822" s="68" t="s">
        <v>1608</v>
      </c>
      <c r="F822" s="123" t="s">
        <v>1630</v>
      </c>
      <c r="G822" s="68" t="s">
        <v>123</v>
      </c>
      <c r="H822" s="67" t="s">
        <v>129</v>
      </c>
      <c r="I822" s="67" t="s">
        <v>63</v>
      </c>
      <c r="J822" t="s">
        <v>499</v>
      </c>
      <c r="K822" t="s">
        <v>971</v>
      </c>
      <c r="L822" t="str">
        <f>VLOOKUP(K822,Sheet2!A:B,2,FALSE)</f>
        <v>偏差</v>
      </c>
      <c r="N822" s="69" t="s">
        <v>129</v>
      </c>
      <c r="O822" s="69" t="s">
        <v>1147</v>
      </c>
      <c r="Q822" t="str">
        <f>VLOOKUP(N822,人员!A:D,4,FALSE)</f>
        <v>C1</v>
      </c>
      <c r="R822" t="str">
        <f>VLOOKUP(O822,人员!A:D,4,FALSE)</f>
        <v>C1</v>
      </c>
      <c r="S822" t="e">
        <f>VLOOKUP(P822,人员!A:D,4,FALSE)</f>
        <v>#N/A</v>
      </c>
      <c r="T822" s="84" t="str">
        <f>VLOOKUP(N822,人员!A:D,2,FALSE)</f>
        <v>放行</v>
      </c>
      <c r="U822" s="84" t="str">
        <f>VLOOKUP(O822,人员!A:D,2,FALSE)</f>
        <v>机械师</v>
      </c>
      <c r="V822" s="84" t="e">
        <f>VLOOKUP(P822,人员!A:D,2,FALSE)</f>
        <v>#N/A</v>
      </c>
    </row>
    <row r="823" spans="1:22" ht="46.8">
      <c r="A823" s="147">
        <v>823</v>
      </c>
      <c r="B823" s="153">
        <v>43529</v>
      </c>
      <c r="C823" s="67" t="s">
        <v>58</v>
      </c>
      <c r="D823" s="67" t="s">
        <v>58</v>
      </c>
      <c r="E823" s="68" t="s">
        <v>1609</v>
      </c>
      <c r="F823" s="123" t="s">
        <v>1631</v>
      </c>
      <c r="G823" s="68" t="s">
        <v>199</v>
      </c>
      <c r="H823" s="67" t="s">
        <v>1610</v>
      </c>
      <c r="I823" s="67" t="s">
        <v>63</v>
      </c>
      <c r="J823" t="s">
        <v>505</v>
      </c>
      <c r="K823" t="s">
        <v>687</v>
      </c>
      <c r="L823" t="str">
        <f>VLOOKUP(K823,Sheet2!A:B,2,FALSE)</f>
        <v>偏差</v>
      </c>
      <c r="N823" s="69" t="s">
        <v>1205</v>
      </c>
      <c r="Q823" t="str">
        <f>VLOOKUP(N823,人员!A:D,4,FALSE)</f>
        <v>C4</v>
      </c>
      <c r="R823" t="e">
        <f>VLOOKUP(O823,人员!A:D,4,FALSE)</f>
        <v>#N/A</v>
      </c>
      <c r="S823" t="e">
        <f>VLOOKUP(P823,人员!A:D,4,FALSE)</f>
        <v>#N/A</v>
      </c>
      <c r="T823" s="84" t="str">
        <f>VLOOKUP(N823,人员!A:D,2,FALSE)</f>
        <v>机三</v>
      </c>
      <c r="U823" s="84" t="e">
        <f>VLOOKUP(O823,人员!A:D,2,FALSE)</f>
        <v>#N/A</v>
      </c>
      <c r="V823" s="84" t="e">
        <f>VLOOKUP(P823,人员!A:D,2,FALSE)</f>
        <v>#N/A</v>
      </c>
    </row>
    <row r="824" spans="1:22" ht="62.4">
      <c r="A824" s="147">
        <v>824</v>
      </c>
      <c r="B824" s="153">
        <v>43529</v>
      </c>
      <c r="C824" s="67" t="s">
        <v>58</v>
      </c>
      <c r="D824" s="67" t="s">
        <v>58</v>
      </c>
      <c r="E824" s="68" t="s">
        <v>1611</v>
      </c>
      <c r="F824" s="123" t="s">
        <v>1632</v>
      </c>
      <c r="G824" s="68" t="s">
        <v>1612</v>
      </c>
      <c r="H824" s="67" t="s">
        <v>132</v>
      </c>
      <c r="I824" s="67" t="s">
        <v>63</v>
      </c>
      <c r="J824" t="s">
        <v>471</v>
      </c>
      <c r="K824" t="s">
        <v>681</v>
      </c>
      <c r="L824" t="str">
        <f>VLOOKUP(K824,Sheet2!A:B,2,FALSE)</f>
        <v>偏差</v>
      </c>
      <c r="N824" s="69" t="s">
        <v>1444</v>
      </c>
      <c r="Q824" t="str">
        <f>VLOOKUP(N824,人员!A:D,4,FALSE)</f>
        <v>C3</v>
      </c>
      <c r="R824" t="e">
        <f>VLOOKUP(O824,人员!A:D,4,FALSE)</f>
        <v>#N/A</v>
      </c>
      <c r="S824" t="e">
        <f>VLOOKUP(P824,人员!A:D,4,FALSE)</f>
        <v>#N/A</v>
      </c>
      <c r="T824" s="84" t="str">
        <f>VLOOKUP(N824,人员!A:D,2,FALSE)</f>
        <v>机械师</v>
      </c>
      <c r="U824" s="84" t="e">
        <f>VLOOKUP(O824,人员!A:D,2,FALSE)</f>
        <v>#N/A</v>
      </c>
      <c r="V824" s="84" t="e">
        <f>VLOOKUP(P824,人员!A:D,2,FALSE)</f>
        <v>#N/A</v>
      </c>
    </row>
    <row r="825" spans="1:22" ht="31.2">
      <c r="A825" s="147">
        <v>825</v>
      </c>
      <c r="B825" s="153">
        <v>43529</v>
      </c>
      <c r="C825" s="67" t="s">
        <v>58</v>
      </c>
      <c r="D825" s="67" t="s">
        <v>58</v>
      </c>
      <c r="E825" s="68" t="s">
        <v>1613</v>
      </c>
      <c r="F825" s="123" t="s">
        <v>1633</v>
      </c>
      <c r="G825" s="68" t="s">
        <v>123</v>
      </c>
      <c r="H825" s="67" t="s">
        <v>129</v>
      </c>
      <c r="I825" s="67" t="s">
        <v>63</v>
      </c>
      <c r="J825" t="s">
        <v>471</v>
      </c>
      <c r="K825" t="s">
        <v>449</v>
      </c>
      <c r="L825" t="str">
        <f>VLOOKUP(K825,Sheet2!A:B,2,FALSE)</f>
        <v>偏差</v>
      </c>
      <c r="N825" s="69" t="s">
        <v>1255</v>
      </c>
      <c r="Q825" t="str">
        <f>VLOOKUP(N825,人员!A:D,4,FALSE)</f>
        <v>C6</v>
      </c>
      <c r="R825" t="e">
        <f>VLOOKUP(O825,人员!A:D,4,FALSE)</f>
        <v>#N/A</v>
      </c>
      <c r="S825" t="e">
        <f>VLOOKUP(P825,人员!A:D,4,FALSE)</f>
        <v>#N/A</v>
      </c>
      <c r="T825" s="84" t="str">
        <f>VLOOKUP(N825,人员!A:D,2,FALSE)</f>
        <v>机一</v>
      </c>
      <c r="U825" s="84" t="e">
        <f>VLOOKUP(O825,人员!A:D,2,FALSE)</f>
        <v>#N/A</v>
      </c>
      <c r="V825" s="84" t="e">
        <f>VLOOKUP(P825,人员!A:D,2,FALSE)</f>
        <v>#N/A</v>
      </c>
    </row>
    <row r="826" spans="1:22" ht="46.8">
      <c r="A826" s="147">
        <v>826</v>
      </c>
      <c r="B826" s="153">
        <v>43529</v>
      </c>
      <c r="C826" s="67" t="s">
        <v>58</v>
      </c>
      <c r="D826" s="67" t="s">
        <v>58</v>
      </c>
      <c r="E826" s="68" t="s">
        <v>1614</v>
      </c>
      <c r="F826" s="123" t="s">
        <v>1634</v>
      </c>
      <c r="G826" s="68" t="s">
        <v>123</v>
      </c>
      <c r="H826" s="67" t="s">
        <v>129</v>
      </c>
      <c r="I826" s="67" t="s">
        <v>63</v>
      </c>
      <c r="J826" t="s">
        <v>505</v>
      </c>
      <c r="K826" t="s">
        <v>687</v>
      </c>
      <c r="L826" t="str">
        <f>VLOOKUP(K826,Sheet2!A:B,2,FALSE)</f>
        <v>偏差</v>
      </c>
      <c r="N826" s="69" t="s">
        <v>1208</v>
      </c>
      <c r="Q826" t="str">
        <f>VLOOKUP(N826,人员!A:D,4,FALSE)</f>
        <v>C3</v>
      </c>
      <c r="R826" t="e">
        <f>VLOOKUP(O826,人员!A:D,4,FALSE)</f>
        <v>#N/A</v>
      </c>
      <c r="S826" t="e">
        <f>VLOOKUP(P826,人员!A:D,4,FALSE)</f>
        <v>#N/A</v>
      </c>
      <c r="T826" s="84" t="str">
        <f>VLOOKUP(N826,人员!A:D,2,FALSE)</f>
        <v>机械师</v>
      </c>
      <c r="U826" s="84" t="e">
        <f>VLOOKUP(O826,人员!A:D,2,FALSE)</f>
        <v>#N/A</v>
      </c>
      <c r="V826" s="84" t="e">
        <f>VLOOKUP(P826,人员!A:D,2,FALSE)</f>
        <v>#N/A</v>
      </c>
    </row>
    <row r="827" spans="1:22" ht="62.4">
      <c r="A827" s="147">
        <v>827</v>
      </c>
      <c r="B827" s="153">
        <v>43529</v>
      </c>
      <c r="C827" s="67" t="s">
        <v>58</v>
      </c>
      <c r="D827" s="67" t="s">
        <v>58</v>
      </c>
      <c r="E827" s="68" t="s">
        <v>1615</v>
      </c>
      <c r="F827" s="123" t="s">
        <v>1635</v>
      </c>
      <c r="G827" s="68" t="s">
        <v>123</v>
      </c>
      <c r="H827" s="67" t="s">
        <v>1616</v>
      </c>
      <c r="I827" s="67" t="s">
        <v>63</v>
      </c>
      <c r="J827" t="s">
        <v>471</v>
      </c>
      <c r="K827" t="s">
        <v>681</v>
      </c>
      <c r="L827" t="str">
        <f>VLOOKUP(K827,Sheet2!A:B,2,FALSE)</f>
        <v>偏差</v>
      </c>
      <c r="N827" s="69" t="s">
        <v>1278</v>
      </c>
      <c r="Q827" t="str">
        <f>VLOOKUP(N827,人员!A:D,4,FALSE)</f>
        <v>C2</v>
      </c>
      <c r="R827" t="e">
        <f>VLOOKUP(O827,人员!A:D,4,FALSE)</f>
        <v>#N/A</v>
      </c>
      <c r="S827" t="e">
        <f>VLOOKUP(P827,人员!A:D,4,FALSE)</f>
        <v>#N/A</v>
      </c>
      <c r="T827" s="84" t="str">
        <f>VLOOKUP(N827,人员!A:D,2,FALSE)</f>
        <v>机一</v>
      </c>
      <c r="U827" s="84" t="e">
        <f>VLOOKUP(O827,人员!A:D,2,FALSE)</f>
        <v>#N/A</v>
      </c>
      <c r="V827" s="84" t="e">
        <f>VLOOKUP(P827,人员!A:D,2,FALSE)</f>
        <v>#N/A</v>
      </c>
    </row>
    <row r="828" spans="1:22" ht="78">
      <c r="A828" s="147">
        <v>828</v>
      </c>
      <c r="B828" s="153">
        <v>43529</v>
      </c>
      <c r="C828" s="67" t="s">
        <v>58</v>
      </c>
      <c r="D828" s="67" t="s">
        <v>58</v>
      </c>
      <c r="E828" s="68" t="s">
        <v>1617</v>
      </c>
      <c r="F828" s="123" t="s">
        <v>1636</v>
      </c>
      <c r="G828" s="68" t="s">
        <v>123</v>
      </c>
      <c r="H828" s="67" t="s">
        <v>1616</v>
      </c>
      <c r="I828" s="67" t="s">
        <v>63</v>
      </c>
      <c r="J828" t="s">
        <v>471</v>
      </c>
      <c r="K828" t="s">
        <v>688</v>
      </c>
      <c r="L828" t="str">
        <f>VLOOKUP(K828,Sheet2!A:B,2,FALSE)</f>
        <v>规范</v>
      </c>
      <c r="N828" s="69" t="s">
        <v>1278</v>
      </c>
      <c r="Q828" t="str">
        <f>VLOOKUP(N828,人员!A:D,4,FALSE)</f>
        <v>C2</v>
      </c>
      <c r="R828" t="e">
        <f>VLOOKUP(O828,人员!A:D,4,FALSE)</f>
        <v>#N/A</v>
      </c>
      <c r="S828" t="e">
        <f>VLOOKUP(P828,人员!A:D,4,FALSE)</f>
        <v>#N/A</v>
      </c>
      <c r="T828" s="84" t="str">
        <f>VLOOKUP(N828,人员!A:D,2,FALSE)</f>
        <v>机一</v>
      </c>
      <c r="U828" s="84" t="e">
        <f>VLOOKUP(O828,人员!A:D,2,FALSE)</f>
        <v>#N/A</v>
      </c>
      <c r="V828" s="84" t="e">
        <f>VLOOKUP(P828,人员!A:D,2,FALSE)</f>
        <v>#N/A</v>
      </c>
    </row>
    <row r="829" spans="1:22" ht="108.6" customHeight="1">
      <c r="A829" s="147">
        <v>829</v>
      </c>
      <c r="B829" s="153">
        <v>43529</v>
      </c>
      <c r="C829" s="67" t="s">
        <v>58</v>
      </c>
      <c r="D829" s="67" t="s">
        <v>58</v>
      </c>
      <c r="E829" s="68" t="s">
        <v>1618</v>
      </c>
      <c r="F829" s="123" t="s">
        <v>1637</v>
      </c>
      <c r="G829" s="68" t="s">
        <v>1619</v>
      </c>
      <c r="H829" s="67" t="s">
        <v>62</v>
      </c>
      <c r="I829" s="67" t="s">
        <v>63</v>
      </c>
      <c r="J829" t="s">
        <v>671</v>
      </c>
      <c r="K829" t="s">
        <v>1642</v>
      </c>
      <c r="L829" t="str">
        <f>VLOOKUP(K829,Sheet2!A:B,2,FALSE)</f>
        <v>偏差</v>
      </c>
      <c r="N829" s="69" t="s">
        <v>1214</v>
      </c>
      <c r="Q829" t="str">
        <f>VLOOKUP(N829,人员!A:D,4,FALSE)</f>
        <v>C5</v>
      </c>
      <c r="R829" t="e">
        <f>VLOOKUP(O829,人员!A:D,4,FALSE)</f>
        <v>#N/A</v>
      </c>
      <c r="S829" t="e">
        <f>VLOOKUP(P829,人员!A:D,4,FALSE)</f>
        <v>#N/A</v>
      </c>
      <c r="T829" s="84" t="str">
        <f>VLOOKUP(N829,人员!A:D,2,FALSE)</f>
        <v>机一</v>
      </c>
      <c r="U829" s="84" t="e">
        <f>VLOOKUP(O829,人员!A:D,2,FALSE)</f>
        <v>#N/A</v>
      </c>
      <c r="V829" s="84" t="e">
        <f>VLOOKUP(P829,人员!A:D,2,FALSE)</f>
        <v>#N/A</v>
      </c>
    </row>
    <row r="830" spans="1:22" ht="62.4">
      <c r="A830" s="147">
        <v>830</v>
      </c>
      <c r="B830" s="153">
        <v>43529</v>
      </c>
      <c r="C830" s="67" t="s">
        <v>58</v>
      </c>
      <c r="D830" s="67" t="s">
        <v>58</v>
      </c>
      <c r="E830" s="68" t="s">
        <v>1620</v>
      </c>
      <c r="F830" s="123" t="s">
        <v>1638</v>
      </c>
      <c r="G830" s="68" t="s">
        <v>123</v>
      </c>
      <c r="H830" s="67" t="s">
        <v>141</v>
      </c>
      <c r="I830" s="67" t="s">
        <v>63</v>
      </c>
      <c r="J830" t="s">
        <v>471</v>
      </c>
      <c r="K830" t="s">
        <v>681</v>
      </c>
      <c r="L830" t="str">
        <f>VLOOKUP(K830,Sheet2!A:B,2,FALSE)</f>
        <v>偏差</v>
      </c>
      <c r="N830" s="69" t="s">
        <v>1276</v>
      </c>
      <c r="O830" s="69" t="s">
        <v>1639</v>
      </c>
      <c r="Q830" t="str">
        <f>VLOOKUP(N830,人员!A:D,4,FALSE)</f>
        <v>C4</v>
      </c>
      <c r="R830" t="e">
        <f>VLOOKUP(O830,人员!A:D,4,FALSE)</f>
        <v>#N/A</v>
      </c>
      <c r="S830" t="e">
        <f>VLOOKUP(P830,人员!A:D,4,FALSE)</f>
        <v>#N/A</v>
      </c>
      <c r="T830" s="84" t="str">
        <f>VLOOKUP(N830,人员!A:D,2,FALSE)</f>
        <v>机三</v>
      </c>
      <c r="U830" s="84" t="e">
        <f>VLOOKUP(O830,人员!A:D,2,FALSE)</f>
        <v>#N/A</v>
      </c>
      <c r="V830" s="84" t="e">
        <f>VLOOKUP(P830,人员!A:D,2,FALSE)</f>
        <v>#N/A</v>
      </c>
    </row>
    <row r="831" spans="1:22" ht="78">
      <c r="A831" s="147">
        <v>831</v>
      </c>
      <c r="B831" s="153">
        <v>43529</v>
      </c>
      <c r="C831" s="67" t="s">
        <v>58</v>
      </c>
      <c r="D831" s="67" t="s">
        <v>58</v>
      </c>
      <c r="E831" s="68" t="s">
        <v>1621</v>
      </c>
      <c r="F831" s="123" t="s">
        <v>1640</v>
      </c>
      <c r="G831" s="68" t="s">
        <v>196</v>
      </c>
      <c r="H831" s="67" t="s">
        <v>141</v>
      </c>
      <c r="I831" s="67" t="s">
        <v>63</v>
      </c>
      <c r="J831" t="s">
        <v>517</v>
      </c>
      <c r="K831" t="s">
        <v>1643</v>
      </c>
      <c r="L831" t="str">
        <f>VLOOKUP(K831,Sheet2!A:B,2,FALSE)</f>
        <v>偏差</v>
      </c>
      <c r="N831" s="69" t="s">
        <v>141</v>
      </c>
      <c r="Q831" t="str">
        <f>VLOOKUP(N831,人员!A:D,4,FALSE)</f>
        <v>C4</v>
      </c>
      <c r="R831" t="e">
        <f>VLOOKUP(O831,人员!A:D,4,FALSE)</f>
        <v>#N/A</v>
      </c>
      <c r="S831" t="e">
        <f>VLOOKUP(P831,人员!A:D,4,FALSE)</f>
        <v>#N/A</v>
      </c>
      <c r="T831" s="84" t="str">
        <f>VLOOKUP(N831,人员!A:D,2,FALSE)</f>
        <v>放行</v>
      </c>
      <c r="U831" s="84" t="e">
        <f>VLOOKUP(O831,人员!A:D,2,FALSE)</f>
        <v>#N/A</v>
      </c>
      <c r="V831" s="84" t="e">
        <f>VLOOKUP(P831,人员!A:D,2,FALSE)</f>
        <v>#N/A</v>
      </c>
    </row>
    <row r="832" spans="1:22" ht="47.4">
      <c r="A832" s="147">
        <v>832</v>
      </c>
      <c r="B832" s="153">
        <v>43531</v>
      </c>
      <c r="C832" s="67" t="s">
        <v>146</v>
      </c>
      <c r="D832" s="67" t="s">
        <v>146</v>
      </c>
      <c r="E832" s="68" t="s">
        <v>1590</v>
      </c>
      <c r="F832" s="123" t="s">
        <v>1622</v>
      </c>
      <c r="G832" s="68" t="s">
        <v>1591</v>
      </c>
      <c r="H832" s="67" t="s">
        <v>275</v>
      </c>
      <c r="I832" s="67" t="s">
        <v>151</v>
      </c>
      <c r="J832" t="s">
        <v>459</v>
      </c>
      <c r="K832" t="s">
        <v>972</v>
      </c>
      <c r="L832" t="str">
        <f>VLOOKUP(K832,Sheet2!A:B,2,FALSE)</f>
        <v>偏差</v>
      </c>
      <c r="N832" s="69" t="s">
        <v>1452</v>
      </c>
      <c r="Q832" t="str">
        <f>VLOOKUP(N832,人员!A:D,4,FALSE)</f>
        <v>D4</v>
      </c>
      <c r="R832" t="e">
        <f>VLOOKUP(O832,人员!A:D,4,FALSE)</f>
        <v>#N/A</v>
      </c>
      <c r="S832" t="e">
        <f>VLOOKUP(P832,人员!A:D,4,FALSE)</f>
        <v>#N/A</v>
      </c>
      <c r="T832" s="84" t="str">
        <f>VLOOKUP(N832,人员!A:D,2,FALSE)</f>
        <v>机三</v>
      </c>
      <c r="U832" s="84" t="e">
        <f>VLOOKUP(O832,人员!A:D,2,FALSE)</f>
        <v>#N/A</v>
      </c>
      <c r="V832" s="84" t="e">
        <f>VLOOKUP(P832,人员!A:D,2,FALSE)</f>
        <v>#N/A</v>
      </c>
    </row>
    <row r="833" spans="1:22" ht="47.4">
      <c r="A833" s="147">
        <v>833</v>
      </c>
      <c r="B833" s="153">
        <v>43531</v>
      </c>
      <c r="C833" s="67" t="s">
        <v>146</v>
      </c>
      <c r="D833" s="67" t="s">
        <v>146</v>
      </c>
      <c r="E833" s="68" t="s">
        <v>1592</v>
      </c>
      <c r="F833" s="123" t="s">
        <v>1623</v>
      </c>
      <c r="G833" s="68" t="s">
        <v>1593</v>
      </c>
      <c r="H833" s="67" t="s">
        <v>279</v>
      </c>
      <c r="I833" s="67" t="s">
        <v>151</v>
      </c>
      <c r="J833" t="s">
        <v>505</v>
      </c>
      <c r="K833" t="s">
        <v>687</v>
      </c>
      <c r="L833" t="str">
        <f>VLOOKUP(K833,Sheet2!A:B,2,FALSE)</f>
        <v>偏差</v>
      </c>
      <c r="N833" s="69" t="s">
        <v>1452</v>
      </c>
      <c r="Q833" t="str">
        <f>VLOOKUP(N833,人员!A:D,4,FALSE)</f>
        <v>D4</v>
      </c>
      <c r="R833" t="e">
        <f>VLOOKUP(O833,人员!A:D,4,FALSE)</f>
        <v>#N/A</v>
      </c>
      <c r="S833" t="e">
        <f>VLOOKUP(P833,人员!A:D,4,FALSE)</f>
        <v>#N/A</v>
      </c>
      <c r="T833" s="84" t="str">
        <f>VLOOKUP(N833,人员!A:D,2,FALSE)</f>
        <v>机三</v>
      </c>
      <c r="U833" s="84" t="e">
        <f>VLOOKUP(O833,人员!A:D,2,FALSE)</f>
        <v>#N/A</v>
      </c>
      <c r="V833" s="84" t="e">
        <f>VLOOKUP(P833,人员!A:D,2,FALSE)</f>
        <v>#N/A</v>
      </c>
    </row>
    <row r="834" spans="1:22" ht="31.8">
      <c r="A834" s="147">
        <v>834</v>
      </c>
      <c r="B834" s="153">
        <v>43531</v>
      </c>
      <c r="C834" s="67" t="s">
        <v>146</v>
      </c>
      <c r="D834" s="67" t="s">
        <v>146</v>
      </c>
      <c r="E834" s="68" t="s">
        <v>1594</v>
      </c>
      <c r="F834" s="123" t="s">
        <v>1624</v>
      </c>
      <c r="G834" s="68" t="s">
        <v>302</v>
      </c>
      <c r="H834" s="67" t="s">
        <v>317</v>
      </c>
      <c r="I834" s="67" t="s">
        <v>151</v>
      </c>
      <c r="J834" t="s">
        <v>455</v>
      </c>
      <c r="K834" t="s">
        <v>1581</v>
      </c>
      <c r="L834" t="str">
        <f>VLOOKUP(K834,Sheet2!A:B,2,FALSE)</f>
        <v>规范</v>
      </c>
      <c r="N834" s="69" t="s">
        <v>1351</v>
      </c>
      <c r="Q834" t="str">
        <f>VLOOKUP(N834,人员!A:D,4,FALSE)</f>
        <v>D6</v>
      </c>
      <c r="R834" t="e">
        <f>VLOOKUP(O834,人员!A:D,4,FALSE)</f>
        <v>#N/A</v>
      </c>
      <c r="S834" t="e">
        <f>VLOOKUP(P834,人员!A:D,4,FALSE)</f>
        <v>#N/A</v>
      </c>
      <c r="T834" s="84" t="str">
        <f>VLOOKUP(N834,人员!A:D,2,FALSE)</f>
        <v>机二</v>
      </c>
      <c r="U834" s="84" t="e">
        <f>VLOOKUP(O834,人员!A:D,2,FALSE)</f>
        <v>#N/A</v>
      </c>
      <c r="V834" s="84" t="e">
        <f>VLOOKUP(P834,人员!A:D,2,FALSE)</f>
        <v>#N/A</v>
      </c>
    </row>
    <row r="835" spans="1:22" ht="31.8">
      <c r="A835" s="147">
        <v>835</v>
      </c>
      <c r="B835" s="153">
        <v>43531</v>
      </c>
      <c r="C835" s="67" t="s">
        <v>146</v>
      </c>
      <c r="D835" s="67" t="s">
        <v>146</v>
      </c>
      <c r="E835" s="68" t="s">
        <v>1595</v>
      </c>
      <c r="F835" s="123" t="s">
        <v>1625</v>
      </c>
      <c r="G835" s="68" t="s">
        <v>302</v>
      </c>
      <c r="H835" s="67" t="s">
        <v>801</v>
      </c>
      <c r="I835" s="67" t="s">
        <v>151</v>
      </c>
      <c r="J835" t="s">
        <v>455</v>
      </c>
      <c r="K835" t="s">
        <v>1581</v>
      </c>
      <c r="L835" t="str">
        <f>VLOOKUP(K835,Sheet2!A:B,2,FALSE)</f>
        <v>规范</v>
      </c>
      <c r="N835" s="69" t="s">
        <v>1626</v>
      </c>
      <c r="Q835" t="str">
        <f>VLOOKUP(N835,人员!A:D,4,FALSE)</f>
        <v>D1</v>
      </c>
      <c r="R835" t="e">
        <f>VLOOKUP(O835,人员!A:D,4,FALSE)</f>
        <v>#N/A</v>
      </c>
      <c r="S835" t="e">
        <f>VLOOKUP(P835,人员!A:D,4,FALSE)</f>
        <v>#N/A</v>
      </c>
      <c r="T835" s="84" t="str">
        <f>VLOOKUP(N835,人员!A:D,2,FALSE)</f>
        <v>机二</v>
      </c>
      <c r="U835" s="84" t="e">
        <f>VLOOKUP(O835,人员!A:D,2,FALSE)</f>
        <v>#N/A</v>
      </c>
      <c r="V835" s="84" t="e">
        <f>VLOOKUP(P835,人员!A:D,2,FALSE)</f>
        <v>#N/A</v>
      </c>
    </row>
    <row r="836" spans="1:22" ht="31.8">
      <c r="A836" s="147">
        <v>836</v>
      </c>
      <c r="B836" s="153">
        <v>43531</v>
      </c>
      <c r="C836" s="67" t="s">
        <v>146</v>
      </c>
      <c r="D836" s="67" t="s">
        <v>146</v>
      </c>
      <c r="E836" s="68" t="s">
        <v>1596</v>
      </c>
      <c r="F836" s="123" t="s">
        <v>1627</v>
      </c>
      <c r="G836" s="68" t="s">
        <v>1597</v>
      </c>
      <c r="H836" s="67" t="s">
        <v>279</v>
      </c>
      <c r="I836" s="67" t="s">
        <v>151</v>
      </c>
      <c r="J836" t="s">
        <v>459</v>
      </c>
      <c r="K836" t="s">
        <v>460</v>
      </c>
      <c r="L836" t="str">
        <f>VLOOKUP(K836,Sheet2!A:B,2,FALSE)</f>
        <v>偏差</v>
      </c>
      <c r="N836" s="69" t="s">
        <v>1388</v>
      </c>
      <c r="Q836" t="str">
        <f>VLOOKUP(N836,人员!A:D,4,FALSE)</f>
        <v>D4</v>
      </c>
      <c r="R836" t="e">
        <f>VLOOKUP(O836,人员!A:D,4,FALSE)</f>
        <v>#N/A</v>
      </c>
      <c r="S836" t="e">
        <f>VLOOKUP(P836,人员!A:D,4,FALSE)</f>
        <v>#N/A</v>
      </c>
      <c r="T836" s="84" t="str">
        <f>VLOOKUP(N836,人员!A:D,2,FALSE)</f>
        <v>机二</v>
      </c>
      <c r="U836" s="84" t="e">
        <f>VLOOKUP(O836,人员!A:D,2,FALSE)</f>
        <v>#N/A</v>
      </c>
      <c r="V836" s="84" t="e">
        <f>VLOOKUP(P836,人员!A:D,2,FALSE)</f>
        <v>#N/A</v>
      </c>
    </row>
    <row r="837" spans="1:22" ht="31.8">
      <c r="A837" s="147">
        <v>837</v>
      </c>
      <c r="B837" s="153">
        <v>43531</v>
      </c>
      <c r="C837" s="67" t="s">
        <v>146</v>
      </c>
      <c r="D837" s="67" t="s">
        <v>146</v>
      </c>
      <c r="E837" s="68" t="s">
        <v>1598</v>
      </c>
      <c r="F837" s="123" t="s">
        <v>1599</v>
      </c>
      <c r="G837" s="68" t="s">
        <v>302</v>
      </c>
      <c r="H837" s="67" t="s">
        <v>279</v>
      </c>
      <c r="I837" s="67" t="s">
        <v>151</v>
      </c>
      <c r="J837" t="s">
        <v>455</v>
      </c>
      <c r="K837" t="s">
        <v>1641</v>
      </c>
      <c r="L837" t="str">
        <f>VLOOKUP(K837,Sheet2!A:B,2,FALSE)</f>
        <v>偏差</v>
      </c>
      <c r="N837" s="69" t="s">
        <v>1388</v>
      </c>
      <c r="Q837" t="str">
        <f>VLOOKUP(N837,人员!A:D,4,FALSE)</f>
        <v>D4</v>
      </c>
      <c r="R837" t="e">
        <f>VLOOKUP(O837,人员!A:D,4,FALSE)</f>
        <v>#N/A</v>
      </c>
      <c r="S837" t="e">
        <f>VLOOKUP(P837,人员!A:D,4,FALSE)</f>
        <v>#N/A</v>
      </c>
      <c r="T837" s="84" t="str">
        <f>VLOOKUP(N837,人员!A:D,2,FALSE)</f>
        <v>机二</v>
      </c>
      <c r="U837" s="84" t="e">
        <f>VLOOKUP(O837,人员!A:D,2,FALSE)</f>
        <v>#N/A</v>
      </c>
      <c r="V837" s="84" t="e">
        <f>VLOOKUP(P837,人员!A:D,2,FALSE)</f>
        <v>#N/A</v>
      </c>
    </row>
    <row r="838" spans="1:22" ht="51" customHeight="1">
      <c r="A838" s="147">
        <v>838</v>
      </c>
      <c r="B838" s="153">
        <v>43531</v>
      </c>
      <c r="C838" s="67" t="s">
        <v>146</v>
      </c>
      <c r="D838" s="67" t="s">
        <v>146</v>
      </c>
      <c r="E838" s="68" t="s">
        <v>1600</v>
      </c>
      <c r="F838" s="123" t="s">
        <v>1628</v>
      </c>
      <c r="G838" s="68" t="s">
        <v>1601</v>
      </c>
      <c r="H838" s="67" t="s">
        <v>312</v>
      </c>
      <c r="I838" s="67" t="s">
        <v>151</v>
      </c>
      <c r="J838" t="s">
        <v>518</v>
      </c>
      <c r="K838" t="s">
        <v>685</v>
      </c>
      <c r="L838" t="str">
        <f>VLOOKUP(K838,Sheet2!A:B,2,FALSE)</f>
        <v>偏差</v>
      </c>
      <c r="N838" s="69" t="s">
        <v>1396</v>
      </c>
      <c r="Q838" t="str">
        <f>VLOOKUP(N838,人员!A:D,4,FALSE)</f>
        <v>D5</v>
      </c>
      <c r="R838" t="e">
        <f>VLOOKUP(O838,人员!A:D,4,FALSE)</f>
        <v>#N/A</v>
      </c>
      <c r="S838" t="e">
        <f>VLOOKUP(P838,人员!A:D,4,FALSE)</f>
        <v>#N/A</v>
      </c>
      <c r="T838" s="84" t="str">
        <f>VLOOKUP(N838,人员!A:D,2,FALSE)</f>
        <v>机一</v>
      </c>
      <c r="U838" s="84" t="e">
        <f>VLOOKUP(O838,人员!A:D,2,FALSE)</f>
        <v>#N/A</v>
      </c>
      <c r="V838" s="84" t="e">
        <f>VLOOKUP(P838,人员!A:D,2,FALSE)</f>
        <v>#N/A</v>
      </c>
    </row>
    <row r="839" spans="1:22" ht="73.2" customHeight="1">
      <c r="A839" s="147">
        <v>839</v>
      </c>
      <c r="B839" s="153">
        <v>43531</v>
      </c>
      <c r="C839" s="67" t="s">
        <v>146</v>
      </c>
      <c r="D839" s="67" t="s">
        <v>146</v>
      </c>
      <c r="E839" s="68" t="s">
        <v>1602</v>
      </c>
      <c r="F839" s="123" t="s">
        <v>1629</v>
      </c>
      <c r="G839" s="68" t="s">
        <v>1603</v>
      </c>
      <c r="H839" s="67" t="s">
        <v>155</v>
      </c>
      <c r="I839" s="67" t="s">
        <v>151</v>
      </c>
      <c r="J839" t="s">
        <v>477</v>
      </c>
      <c r="K839" t="s">
        <v>678</v>
      </c>
      <c r="L839" t="str">
        <f>VLOOKUP(K839,Sheet2!A:B,2,FALSE)</f>
        <v>规范</v>
      </c>
      <c r="N839" s="69" t="s">
        <v>1346</v>
      </c>
      <c r="Q839" t="str">
        <f>VLOOKUP(N839,人员!A:D,4,FALSE)</f>
        <v>D1</v>
      </c>
      <c r="R839" t="e">
        <f>VLOOKUP(O839,人员!A:D,4,FALSE)</f>
        <v>#N/A</v>
      </c>
      <c r="S839" t="e">
        <f>VLOOKUP(P839,人员!A:D,4,FALSE)</f>
        <v>#N/A</v>
      </c>
      <c r="T839" s="84" t="str">
        <f>VLOOKUP(N839,人员!A:D,2,FALSE)</f>
        <v>机一</v>
      </c>
      <c r="U839" s="84" t="e">
        <f>VLOOKUP(O839,人员!A:D,2,FALSE)</f>
        <v>#N/A</v>
      </c>
      <c r="V839" s="84" t="e">
        <f>VLOOKUP(P839,人员!A:D,2,FALSE)</f>
        <v>#N/A</v>
      </c>
    </row>
    <row r="840" spans="1:22" ht="46.8">
      <c r="A840" s="147">
        <v>840</v>
      </c>
      <c r="B840" s="153">
        <v>43531</v>
      </c>
      <c r="C840" s="67" t="s">
        <v>146</v>
      </c>
      <c r="D840" s="67" t="s">
        <v>146</v>
      </c>
      <c r="E840" s="68" t="s">
        <v>1604</v>
      </c>
      <c r="F840" s="123" t="s">
        <v>1605</v>
      </c>
      <c r="G840" s="68" t="s">
        <v>1606</v>
      </c>
      <c r="H840" s="67" t="s">
        <v>155</v>
      </c>
      <c r="I840" s="67" t="s">
        <v>151</v>
      </c>
      <c r="J840" t="s">
        <v>505</v>
      </c>
      <c r="K840" t="s">
        <v>687</v>
      </c>
      <c r="L840" t="str">
        <f>VLOOKUP(K840,Sheet2!A:B,2,FALSE)</f>
        <v>偏差</v>
      </c>
      <c r="N840" s="69" t="s">
        <v>1351</v>
      </c>
      <c r="Q840" t="str">
        <f>VLOOKUP(N840,人员!A:D,4,FALSE)</f>
        <v>D6</v>
      </c>
      <c r="R840" t="e">
        <f>VLOOKUP(O840,人员!A:D,4,FALSE)</f>
        <v>#N/A</v>
      </c>
      <c r="S840" t="e">
        <f>VLOOKUP(P840,人员!A:D,4,FALSE)</f>
        <v>#N/A</v>
      </c>
      <c r="T840" s="84" t="str">
        <f>VLOOKUP(N840,人员!A:D,2,FALSE)</f>
        <v>机二</v>
      </c>
      <c r="U840" s="84" t="e">
        <f>VLOOKUP(O840,人员!A:D,2,FALSE)</f>
        <v>#N/A</v>
      </c>
      <c r="V840" s="84" t="e">
        <f>VLOOKUP(P840,人员!A:D,2,FALSE)</f>
        <v>#N/A</v>
      </c>
    </row>
    <row r="841" spans="1:22" ht="49.95" customHeight="1">
      <c r="A841" s="147">
        <v>841</v>
      </c>
      <c r="B841" s="153">
        <v>43532</v>
      </c>
      <c r="C841" s="67" t="s">
        <v>146</v>
      </c>
      <c r="D841" s="67" t="s">
        <v>1585</v>
      </c>
      <c r="E841" s="68" t="s">
        <v>1586</v>
      </c>
      <c r="F841" s="123" t="s">
        <v>1587</v>
      </c>
      <c r="G841" s="68" t="s">
        <v>1588</v>
      </c>
      <c r="H841" s="67" t="s">
        <v>792</v>
      </c>
      <c r="I841" s="67" t="s">
        <v>151</v>
      </c>
      <c r="J841" t="s">
        <v>524</v>
      </c>
      <c r="L841" t="e">
        <f>VLOOKUP(K841,Sheet2!A:B,2,FALSE)</f>
        <v>#N/A</v>
      </c>
      <c r="N841" t="s">
        <v>1064</v>
      </c>
      <c r="Q841" t="e">
        <f>VLOOKUP(N841,人员!A:D,4,FALSE)</f>
        <v>#N/A</v>
      </c>
      <c r="R841" t="e">
        <f>VLOOKUP(O841,人员!A:D,4,FALSE)</f>
        <v>#N/A</v>
      </c>
      <c r="S841" t="e">
        <f>VLOOKUP(P841,人员!A:D,4,FALSE)</f>
        <v>#N/A</v>
      </c>
      <c r="T841" s="84" t="e">
        <f>VLOOKUP(N841,人员!A:D,2,FALSE)</f>
        <v>#N/A</v>
      </c>
      <c r="U841" s="84" t="e">
        <f>VLOOKUP(O841,人员!A:D,2,FALSE)</f>
        <v>#N/A</v>
      </c>
      <c r="V841" s="84" t="e">
        <f>VLOOKUP(P841,人员!A:D,2,FALSE)</f>
        <v>#N/A</v>
      </c>
    </row>
    <row r="842" spans="1:22" ht="53.4" customHeight="1">
      <c r="A842" s="147">
        <v>842</v>
      </c>
      <c r="B842" s="153">
        <v>43537</v>
      </c>
      <c r="C842" s="30" t="s">
        <v>58</v>
      </c>
      <c r="D842" s="30" t="s">
        <v>58</v>
      </c>
      <c r="E842" s="31" t="s">
        <v>1683</v>
      </c>
      <c r="F842" s="121" t="s">
        <v>1708</v>
      </c>
      <c r="G842" s="31" t="s">
        <v>1684</v>
      </c>
      <c r="H842" s="30" t="s">
        <v>67</v>
      </c>
      <c r="I842" s="30" t="s">
        <v>63</v>
      </c>
      <c r="J842" t="s">
        <v>521</v>
      </c>
      <c r="K842" t="s">
        <v>1718</v>
      </c>
      <c r="L842" t="str">
        <f>VLOOKUP(K842,Sheet2!A:B,2,FALSE)</f>
        <v>偏差</v>
      </c>
      <c r="N842" s="5" t="s">
        <v>67</v>
      </c>
      <c r="Q842" t="str">
        <f>VLOOKUP(N842,人员!A:D,4,FALSE)</f>
        <v>C2</v>
      </c>
      <c r="R842" t="e">
        <f>VLOOKUP(O842,人员!A:D,4,FALSE)</f>
        <v>#N/A</v>
      </c>
      <c r="S842" t="e">
        <f>VLOOKUP(P842,人员!A:D,4,FALSE)</f>
        <v>#N/A</v>
      </c>
      <c r="T842" s="84" t="str">
        <f>VLOOKUP(N842,人员!A:D,2,FALSE)</f>
        <v>放行</v>
      </c>
      <c r="U842" s="84" t="e">
        <f>VLOOKUP(O842,人员!A:D,2,FALSE)</f>
        <v>#N/A</v>
      </c>
      <c r="V842" s="84" t="e">
        <f>VLOOKUP(P842,人员!A:D,2,FALSE)</f>
        <v>#N/A</v>
      </c>
    </row>
    <row r="843" spans="1:22" ht="46.8">
      <c r="A843" s="147">
        <v>843</v>
      </c>
      <c r="B843" s="153">
        <v>43537</v>
      </c>
      <c r="C843" s="30" t="s">
        <v>58</v>
      </c>
      <c r="D843" s="30" t="s">
        <v>58</v>
      </c>
      <c r="E843" s="31" t="s">
        <v>1685</v>
      </c>
      <c r="F843" s="121" t="s">
        <v>1709</v>
      </c>
      <c r="G843" s="31" t="s">
        <v>196</v>
      </c>
      <c r="H843" s="30" t="s">
        <v>62</v>
      </c>
      <c r="I843" s="30" t="s">
        <v>63</v>
      </c>
      <c r="J843" t="s">
        <v>513</v>
      </c>
      <c r="K843" t="s">
        <v>681</v>
      </c>
      <c r="L843" t="str">
        <f>VLOOKUP(K843,Sheet2!A:B,2,FALSE)</f>
        <v>偏差</v>
      </c>
      <c r="N843" s="5" t="s">
        <v>1710</v>
      </c>
      <c r="Q843" t="str">
        <f>VLOOKUP(N843,人员!A:D,4,FALSE)</f>
        <v>C5</v>
      </c>
      <c r="R843" t="e">
        <f>VLOOKUP(O843,人员!A:D,4,FALSE)</f>
        <v>#N/A</v>
      </c>
      <c r="S843" t="e">
        <f>VLOOKUP(P843,人员!A:D,4,FALSE)</f>
        <v>#N/A</v>
      </c>
      <c r="T843" s="84" t="str">
        <f>VLOOKUP(N843,人员!A:D,2,FALSE)</f>
        <v>机二</v>
      </c>
      <c r="U843" s="84" t="e">
        <f>VLOOKUP(O843,人员!A:D,2,FALSE)</f>
        <v>#N/A</v>
      </c>
      <c r="V843" s="84" t="e">
        <f>VLOOKUP(P843,人员!A:D,2,FALSE)</f>
        <v>#N/A</v>
      </c>
    </row>
    <row r="844" spans="1:22" ht="46.8">
      <c r="A844" s="147">
        <v>844</v>
      </c>
      <c r="B844" s="153">
        <v>43537</v>
      </c>
      <c r="C844" s="30" t="s">
        <v>58</v>
      </c>
      <c r="D844" s="30" t="s">
        <v>58</v>
      </c>
      <c r="E844" s="31" t="s">
        <v>1686</v>
      </c>
      <c r="F844" s="121" t="s">
        <v>1711</v>
      </c>
      <c r="G844" s="31" t="s">
        <v>196</v>
      </c>
      <c r="H844" s="30" t="s">
        <v>1276</v>
      </c>
      <c r="I844" s="30" t="s">
        <v>1687</v>
      </c>
      <c r="J844" t="s">
        <v>676</v>
      </c>
      <c r="K844" t="s">
        <v>139</v>
      </c>
      <c r="L844" t="str">
        <f>VLOOKUP(K844,Sheet2!A:B,2,FALSE)</f>
        <v>偏差</v>
      </c>
      <c r="N844" s="5" t="s">
        <v>809</v>
      </c>
      <c r="Q844" t="str">
        <f>VLOOKUP(N844,人员!A:D,4,FALSE)</f>
        <v>C4</v>
      </c>
      <c r="R844" t="e">
        <f>VLOOKUP(O844,人员!A:D,4,FALSE)</f>
        <v>#N/A</v>
      </c>
      <c r="S844" t="e">
        <f>VLOOKUP(P844,人员!A:D,4,FALSE)</f>
        <v>#N/A</v>
      </c>
      <c r="T844" s="84" t="str">
        <f>VLOOKUP(N844,人员!A:D,2,FALSE)</f>
        <v>机械师</v>
      </c>
      <c r="U844" s="84" t="e">
        <f>VLOOKUP(O844,人员!A:D,2,FALSE)</f>
        <v>#N/A</v>
      </c>
      <c r="V844" s="84" t="e">
        <f>VLOOKUP(P844,人员!A:D,2,FALSE)</f>
        <v>#N/A</v>
      </c>
    </row>
    <row r="845" spans="1:22" ht="46.8">
      <c r="A845" s="147">
        <v>845</v>
      </c>
      <c r="B845" s="153">
        <v>43537</v>
      </c>
      <c r="C845" s="30" t="s">
        <v>58</v>
      </c>
      <c r="D845" s="30" t="s">
        <v>58</v>
      </c>
      <c r="E845" s="31" t="s">
        <v>1688</v>
      </c>
      <c r="F845" s="121" t="s">
        <v>1712</v>
      </c>
      <c r="G845" s="31" t="s">
        <v>123</v>
      </c>
      <c r="H845" s="30" t="s">
        <v>62</v>
      </c>
      <c r="I845" s="30" t="s">
        <v>63</v>
      </c>
      <c r="J845" t="s">
        <v>471</v>
      </c>
      <c r="K845" t="s">
        <v>449</v>
      </c>
      <c r="L845" t="str">
        <f>VLOOKUP(K845,Sheet2!A:B,2,FALSE)</f>
        <v>偏差</v>
      </c>
      <c r="N845" s="5" t="s">
        <v>1280</v>
      </c>
      <c r="Q845" t="str">
        <f>VLOOKUP(N845,人员!A:D,4,FALSE)</f>
        <v>C5</v>
      </c>
      <c r="R845" t="e">
        <f>VLOOKUP(O845,人员!A:D,4,FALSE)</f>
        <v>#N/A</v>
      </c>
      <c r="S845" t="e">
        <f>VLOOKUP(P845,人员!A:D,4,FALSE)</f>
        <v>#N/A</v>
      </c>
      <c r="T845" s="84" t="str">
        <f>VLOOKUP(N845,人员!A:D,2,FALSE)</f>
        <v>机三</v>
      </c>
      <c r="U845" s="84" t="e">
        <f>VLOOKUP(O845,人员!A:D,2,FALSE)</f>
        <v>#N/A</v>
      </c>
      <c r="V845" s="84" t="e">
        <f>VLOOKUP(P845,人员!A:D,2,FALSE)</f>
        <v>#N/A</v>
      </c>
    </row>
    <row r="846" spans="1:22" ht="46.8">
      <c r="A846" s="147">
        <v>846</v>
      </c>
      <c r="B846" s="153">
        <v>43537</v>
      </c>
      <c r="C846" s="30" t="s">
        <v>58</v>
      </c>
      <c r="D846" s="30" t="s">
        <v>58</v>
      </c>
      <c r="E846" s="31" t="s">
        <v>1689</v>
      </c>
      <c r="F846" s="121" t="s">
        <v>1713</v>
      </c>
      <c r="G846" s="31" t="s">
        <v>808</v>
      </c>
      <c r="H846" s="30" t="s">
        <v>132</v>
      </c>
      <c r="I846" s="30" t="s">
        <v>63</v>
      </c>
      <c r="J846" t="s">
        <v>676</v>
      </c>
      <c r="K846" t="s">
        <v>139</v>
      </c>
      <c r="L846" t="str">
        <f>VLOOKUP(K846,Sheet2!A:B,2,FALSE)</f>
        <v>偏差</v>
      </c>
      <c r="N846" s="5" t="s">
        <v>1286</v>
      </c>
      <c r="Q846" t="str">
        <f>VLOOKUP(N846,人员!A:D,4,FALSE)</f>
        <v>C6</v>
      </c>
      <c r="R846" t="e">
        <f>VLOOKUP(O846,人员!A:D,4,FALSE)</f>
        <v>#N/A</v>
      </c>
      <c r="S846" t="e">
        <f>VLOOKUP(P846,人员!A:D,4,FALSE)</f>
        <v>#N/A</v>
      </c>
      <c r="T846" s="84" t="str">
        <f>VLOOKUP(N846,人员!A:D,2,FALSE)</f>
        <v>机一</v>
      </c>
      <c r="U846" s="84" t="e">
        <f>VLOOKUP(O846,人员!A:D,2,FALSE)</f>
        <v>#N/A</v>
      </c>
      <c r="V846" s="84" t="e">
        <f>VLOOKUP(P846,人员!A:D,2,FALSE)</f>
        <v>#N/A</v>
      </c>
    </row>
    <row r="847" spans="1:22" ht="46.8">
      <c r="A847" s="147">
        <v>847</v>
      </c>
      <c r="B847" s="153">
        <v>43537</v>
      </c>
      <c r="C847" s="30" t="s">
        <v>58</v>
      </c>
      <c r="D847" s="30" t="s">
        <v>58</v>
      </c>
      <c r="E847" s="31" t="s">
        <v>1690</v>
      </c>
      <c r="F847" s="121" t="s">
        <v>1714</v>
      </c>
      <c r="G847" s="31" t="s">
        <v>196</v>
      </c>
      <c r="H847" s="30" t="s">
        <v>1276</v>
      </c>
      <c r="I847" s="30" t="s">
        <v>63</v>
      </c>
      <c r="J847" t="s">
        <v>676</v>
      </c>
      <c r="K847" t="s">
        <v>1719</v>
      </c>
      <c r="L847" t="str">
        <f>VLOOKUP(K847,Sheet2!A:B,2,FALSE)</f>
        <v>规范</v>
      </c>
      <c r="N847" s="5" t="s">
        <v>1240</v>
      </c>
      <c r="Q847" t="str">
        <f>VLOOKUP(N847,人员!A:D,4,FALSE)</f>
        <v>C4</v>
      </c>
      <c r="R847" t="e">
        <f>VLOOKUP(O847,人员!A:D,4,FALSE)</f>
        <v>#N/A</v>
      </c>
      <c r="S847" t="e">
        <f>VLOOKUP(P847,人员!A:D,4,FALSE)</f>
        <v>#N/A</v>
      </c>
      <c r="T847" s="84" t="str">
        <f>VLOOKUP(N847,人员!A:D,2,FALSE)</f>
        <v>机二</v>
      </c>
      <c r="U847" s="84" t="e">
        <f>VLOOKUP(O847,人员!A:D,2,FALSE)</f>
        <v>#N/A</v>
      </c>
      <c r="V847" s="84" t="e">
        <f>VLOOKUP(P847,人员!A:D,2,FALSE)</f>
        <v>#N/A</v>
      </c>
    </row>
    <row r="848" spans="1:22" ht="62.4">
      <c r="A848" s="147">
        <v>848</v>
      </c>
      <c r="B848" s="153">
        <v>43537</v>
      </c>
      <c r="C848" s="30" t="s">
        <v>58</v>
      </c>
      <c r="D848" s="30" t="s">
        <v>58</v>
      </c>
      <c r="E848" s="31" t="s">
        <v>1691</v>
      </c>
      <c r="F848" s="121" t="s">
        <v>1715</v>
      </c>
      <c r="G848" s="31" t="s">
        <v>123</v>
      </c>
      <c r="H848" s="30" t="s">
        <v>129</v>
      </c>
      <c r="I848" s="30" t="s">
        <v>63</v>
      </c>
      <c r="J848" t="s">
        <v>524</v>
      </c>
      <c r="L848" t="e">
        <f>VLOOKUP(K848,Sheet2!A:B,2,FALSE)</f>
        <v>#N/A</v>
      </c>
      <c r="N848" s="5" t="s">
        <v>1064</v>
      </c>
      <c r="Q848" t="e">
        <f>VLOOKUP(N848,人员!A:D,4,FALSE)</f>
        <v>#N/A</v>
      </c>
      <c r="R848" t="e">
        <f>VLOOKUP(O848,人员!A:D,4,FALSE)</f>
        <v>#N/A</v>
      </c>
      <c r="S848" t="e">
        <f>VLOOKUP(P848,人员!A:D,4,FALSE)</f>
        <v>#N/A</v>
      </c>
      <c r="T848" s="84" t="e">
        <f>VLOOKUP(N848,人员!A:D,2,FALSE)</f>
        <v>#N/A</v>
      </c>
      <c r="U848" s="84" t="e">
        <f>VLOOKUP(O848,人员!A:D,2,FALSE)</f>
        <v>#N/A</v>
      </c>
      <c r="V848" s="84" t="e">
        <f>VLOOKUP(P848,人员!A:D,2,FALSE)</f>
        <v>#N/A</v>
      </c>
    </row>
    <row r="849" spans="1:22" ht="46.8">
      <c r="A849" s="147">
        <v>849</v>
      </c>
      <c r="B849" s="153">
        <v>43537</v>
      </c>
      <c r="C849" s="30" t="s">
        <v>58</v>
      </c>
      <c r="D849" s="30" t="s">
        <v>58</v>
      </c>
      <c r="E849" s="31" t="s">
        <v>1692</v>
      </c>
      <c r="F849" s="121" t="s">
        <v>1716</v>
      </c>
      <c r="G849" s="31" t="s">
        <v>196</v>
      </c>
      <c r="H849" s="30" t="s">
        <v>129</v>
      </c>
      <c r="I849" s="30" t="s">
        <v>63</v>
      </c>
      <c r="J849" t="s">
        <v>676</v>
      </c>
      <c r="K849" t="s">
        <v>139</v>
      </c>
      <c r="L849" t="str">
        <f>VLOOKUP(K849,Sheet2!A:B,2,FALSE)</f>
        <v>偏差</v>
      </c>
      <c r="N849" s="5" t="s">
        <v>1710</v>
      </c>
      <c r="Q849" t="str">
        <f>VLOOKUP(N849,人员!A:D,4,FALSE)</f>
        <v>C5</v>
      </c>
      <c r="R849" t="e">
        <f>VLOOKUP(O849,人员!A:D,4,FALSE)</f>
        <v>#N/A</v>
      </c>
      <c r="S849" t="e">
        <f>VLOOKUP(P849,人员!A:D,4,FALSE)</f>
        <v>#N/A</v>
      </c>
      <c r="T849" s="84" t="str">
        <f>VLOOKUP(N849,人员!A:D,2,FALSE)</f>
        <v>机二</v>
      </c>
      <c r="U849" s="84" t="e">
        <f>VLOOKUP(O849,人员!A:D,2,FALSE)</f>
        <v>#N/A</v>
      </c>
      <c r="V849" s="84" t="e">
        <f>VLOOKUP(P849,人员!A:D,2,FALSE)</f>
        <v>#N/A</v>
      </c>
    </row>
    <row r="850" spans="1:22" ht="62.4">
      <c r="A850" s="147">
        <v>850</v>
      </c>
      <c r="B850" s="153">
        <v>43537</v>
      </c>
      <c r="C850" s="30" t="s">
        <v>58</v>
      </c>
      <c r="D850" s="30" t="s">
        <v>58</v>
      </c>
      <c r="E850" s="31" t="s">
        <v>1693</v>
      </c>
      <c r="F850" s="121" t="s">
        <v>1717</v>
      </c>
      <c r="G850" s="31" t="s">
        <v>1694</v>
      </c>
      <c r="H850" s="30" t="s">
        <v>1276</v>
      </c>
      <c r="I850" s="30" t="s">
        <v>63</v>
      </c>
      <c r="J850" t="s">
        <v>706</v>
      </c>
      <c r="K850" t="s">
        <v>708</v>
      </c>
      <c r="L850" t="str">
        <f>VLOOKUP(K850,Sheet2!A:B,2,FALSE)</f>
        <v>偏差</v>
      </c>
      <c r="N850" s="5" t="s">
        <v>1240</v>
      </c>
      <c r="Q850" t="str">
        <f>VLOOKUP(N850,人员!A:D,4,FALSE)</f>
        <v>C4</v>
      </c>
      <c r="R850" t="e">
        <f>VLOOKUP(O850,人员!A:D,4,FALSE)</f>
        <v>#N/A</v>
      </c>
      <c r="S850" t="e">
        <f>VLOOKUP(P850,人员!A:D,4,FALSE)</f>
        <v>#N/A</v>
      </c>
      <c r="T850" s="84" t="str">
        <f>VLOOKUP(N850,人员!A:D,2,FALSE)</f>
        <v>机二</v>
      </c>
      <c r="U850" s="84" t="e">
        <f>VLOOKUP(O850,人员!A:D,2,FALSE)</f>
        <v>#N/A</v>
      </c>
      <c r="V850" s="84" t="e">
        <f>VLOOKUP(P850,人员!A:D,2,FALSE)</f>
        <v>#N/A</v>
      </c>
    </row>
    <row r="851" spans="1:22" ht="78">
      <c r="A851" s="147">
        <v>851</v>
      </c>
      <c r="B851" s="153">
        <v>43538</v>
      </c>
      <c r="C851" s="30" t="s">
        <v>58</v>
      </c>
      <c r="D851" s="30" t="s">
        <v>58</v>
      </c>
      <c r="E851" s="31" t="s">
        <v>1656</v>
      </c>
      <c r="F851" s="121" t="s">
        <v>1695</v>
      </c>
      <c r="G851" s="31" t="s">
        <v>123</v>
      </c>
      <c r="H851" s="30" t="s">
        <v>1276</v>
      </c>
      <c r="I851" s="30" t="s">
        <v>63</v>
      </c>
      <c r="J851" t="s">
        <v>471</v>
      </c>
      <c r="K851" t="s">
        <v>449</v>
      </c>
      <c r="L851" t="str">
        <f>VLOOKUP(K851,Sheet2!A:B,2,FALSE)</f>
        <v>偏差</v>
      </c>
      <c r="N851" s="5" t="s">
        <v>1210</v>
      </c>
      <c r="Q851" t="str">
        <f>VLOOKUP(N851,人员!A:D,4,FALSE)</f>
        <v>C4</v>
      </c>
      <c r="R851" t="e">
        <f>VLOOKUP(O851,人员!A:D,4,FALSE)</f>
        <v>#N/A</v>
      </c>
      <c r="S851" t="e">
        <f>VLOOKUP(P851,人员!A:D,4,FALSE)</f>
        <v>#N/A</v>
      </c>
      <c r="T851" s="84" t="str">
        <f>VLOOKUP(N851,人员!A:D,2,FALSE)</f>
        <v>机一</v>
      </c>
      <c r="U851" s="84" t="e">
        <f>VLOOKUP(O851,人员!A:D,2,FALSE)</f>
        <v>#N/A</v>
      </c>
      <c r="V851" s="84" t="e">
        <f>VLOOKUP(P851,人员!A:D,2,FALSE)</f>
        <v>#N/A</v>
      </c>
    </row>
    <row r="852" spans="1:22" ht="31.2">
      <c r="A852" s="147">
        <v>852</v>
      </c>
      <c r="B852" s="153">
        <v>43538</v>
      </c>
      <c r="C852" s="30" t="s">
        <v>58</v>
      </c>
      <c r="D852" s="30" t="s">
        <v>58</v>
      </c>
      <c r="E852" s="31" t="s">
        <v>1657</v>
      </c>
      <c r="F852" s="121" t="s">
        <v>1696</v>
      </c>
      <c r="G852" s="31" t="s">
        <v>123</v>
      </c>
      <c r="H852" s="30" t="s">
        <v>189</v>
      </c>
      <c r="I852" s="30" t="s">
        <v>63</v>
      </c>
      <c r="J852" t="s">
        <v>463</v>
      </c>
      <c r="K852" t="s">
        <v>703</v>
      </c>
      <c r="L852" t="str">
        <f>VLOOKUP(K852,Sheet2!A:B,2,FALSE)</f>
        <v>偏差</v>
      </c>
      <c r="N852" s="5" t="s">
        <v>1208</v>
      </c>
      <c r="Q852" t="str">
        <f>VLOOKUP(N852,人员!A:D,4,FALSE)</f>
        <v>C3</v>
      </c>
      <c r="R852" t="e">
        <f>VLOOKUP(O852,人员!A:D,4,FALSE)</f>
        <v>#N/A</v>
      </c>
      <c r="S852" t="e">
        <f>VLOOKUP(P852,人员!A:D,4,FALSE)</f>
        <v>#N/A</v>
      </c>
      <c r="T852" s="84" t="str">
        <f>VLOOKUP(N852,人员!A:D,2,FALSE)</f>
        <v>机械师</v>
      </c>
      <c r="U852" s="84" t="e">
        <f>VLOOKUP(O852,人员!A:D,2,FALSE)</f>
        <v>#N/A</v>
      </c>
      <c r="V852" s="84" t="e">
        <f>VLOOKUP(P852,人员!A:D,2,FALSE)</f>
        <v>#N/A</v>
      </c>
    </row>
    <row r="853" spans="1:22" ht="31.2">
      <c r="A853" s="147">
        <v>853</v>
      </c>
      <c r="B853" s="153">
        <v>43538</v>
      </c>
      <c r="C853" s="30" t="s">
        <v>58</v>
      </c>
      <c r="D853" s="30" t="s">
        <v>58</v>
      </c>
      <c r="E853" s="31" t="s">
        <v>1658</v>
      </c>
      <c r="F853" s="121" t="s">
        <v>1697</v>
      </c>
      <c r="G853" s="31" t="s">
        <v>123</v>
      </c>
      <c r="H853" s="30" t="s">
        <v>132</v>
      </c>
      <c r="I853" s="30" t="s">
        <v>63</v>
      </c>
      <c r="J853" t="s">
        <v>471</v>
      </c>
      <c r="K853" t="s">
        <v>449</v>
      </c>
      <c r="L853" t="str">
        <f>VLOOKUP(K853,Sheet2!A:B,2,FALSE)</f>
        <v>偏差</v>
      </c>
      <c r="N853" s="5" t="s">
        <v>1255</v>
      </c>
      <c r="Q853" t="str">
        <f>VLOOKUP(N853,人员!A:D,4,FALSE)</f>
        <v>C6</v>
      </c>
      <c r="R853" t="e">
        <f>VLOOKUP(O853,人员!A:D,4,FALSE)</f>
        <v>#N/A</v>
      </c>
      <c r="S853" t="e">
        <f>VLOOKUP(P853,人员!A:D,4,FALSE)</f>
        <v>#N/A</v>
      </c>
      <c r="T853" s="84" t="str">
        <f>VLOOKUP(N853,人员!A:D,2,FALSE)</f>
        <v>机一</v>
      </c>
      <c r="U853" s="84" t="e">
        <f>VLOOKUP(O853,人员!A:D,2,FALSE)</f>
        <v>#N/A</v>
      </c>
      <c r="V853" s="84" t="e">
        <f>VLOOKUP(P853,人员!A:D,2,FALSE)</f>
        <v>#N/A</v>
      </c>
    </row>
    <row r="854" spans="1:22" ht="46.8">
      <c r="A854" s="147">
        <v>854</v>
      </c>
      <c r="B854" s="153">
        <v>43538</v>
      </c>
      <c r="C854" s="30" t="s">
        <v>10</v>
      </c>
      <c r="D854" s="30" t="s">
        <v>10</v>
      </c>
      <c r="E854" s="31" t="s">
        <v>1659</v>
      </c>
      <c r="F854" s="121" t="s">
        <v>1698</v>
      </c>
      <c r="G854" s="31" t="s">
        <v>1660</v>
      </c>
      <c r="H854" s="30" t="s">
        <v>44</v>
      </c>
      <c r="I854" s="30" t="s">
        <v>223</v>
      </c>
      <c r="J854" t="s">
        <v>471</v>
      </c>
      <c r="K854" t="s">
        <v>786</v>
      </c>
      <c r="L854" t="str">
        <f>VLOOKUP(K854,Sheet2!A:B,2,FALSE)</f>
        <v>规范</v>
      </c>
      <c r="N854" s="5" t="s">
        <v>1075</v>
      </c>
      <c r="Q854" t="str">
        <f>VLOOKUP(N854,人员!A:D,4,FALSE)</f>
        <v>A3</v>
      </c>
      <c r="R854" t="e">
        <f>VLOOKUP(O854,人员!A:D,4,FALSE)</f>
        <v>#N/A</v>
      </c>
      <c r="S854" t="e">
        <f>VLOOKUP(P854,人员!A:D,4,FALSE)</f>
        <v>#N/A</v>
      </c>
      <c r="T854" s="84" t="str">
        <f>VLOOKUP(N854,人员!A:D,2,FALSE)</f>
        <v>机一</v>
      </c>
      <c r="U854" s="84" t="e">
        <f>VLOOKUP(O854,人员!A:D,2,FALSE)</f>
        <v>#N/A</v>
      </c>
      <c r="V854" s="84" t="e">
        <f>VLOOKUP(P854,人员!A:D,2,FALSE)</f>
        <v>#N/A</v>
      </c>
    </row>
    <row r="855" spans="1:22" ht="34.200000000000003" customHeight="1">
      <c r="A855" s="147">
        <v>855</v>
      </c>
      <c r="B855" s="153">
        <v>43538</v>
      </c>
      <c r="C855" s="30" t="s">
        <v>10</v>
      </c>
      <c r="D855" s="30" t="s">
        <v>10</v>
      </c>
      <c r="E855" s="31" t="s">
        <v>1661</v>
      </c>
      <c r="F855" s="121" t="s">
        <v>1699</v>
      </c>
      <c r="G855" s="31" t="s">
        <v>1662</v>
      </c>
      <c r="H855" s="30" t="s">
        <v>44</v>
      </c>
      <c r="I855" s="30" t="s">
        <v>223</v>
      </c>
      <c r="J855" t="s">
        <v>676</v>
      </c>
      <c r="K855" t="s">
        <v>712</v>
      </c>
      <c r="L855" t="str">
        <f>VLOOKUP(K855,Sheet2!A:B,2,FALSE)</f>
        <v>偏差</v>
      </c>
      <c r="N855" s="5" t="s">
        <v>1700</v>
      </c>
      <c r="Q855" t="str">
        <f>VLOOKUP(N855,人员!A:D,4,FALSE)</f>
        <v>A4</v>
      </c>
      <c r="R855" t="e">
        <f>VLOOKUP(O855,人员!A:D,4,FALSE)</f>
        <v>#N/A</v>
      </c>
      <c r="S855" t="e">
        <f>VLOOKUP(P855,人员!A:D,4,FALSE)</f>
        <v>#N/A</v>
      </c>
      <c r="T855" s="84" t="str">
        <f>VLOOKUP(N855,人员!A:D,2,FALSE)</f>
        <v>机三</v>
      </c>
      <c r="U855" s="84" t="e">
        <f>VLOOKUP(O855,人员!A:D,2,FALSE)</f>
        <v>#N/A</v>
      </c>
      <c r="V855" s="84" t="e">
        <f>VLOOKUP(P855,人员!A:D,2,FALSE)</f>
        <v>#N/A</v>
      </c>
    </row>
    <row r="856" spans="1:22" ht="46.8">
      <c r="A856" s="147">
        <v>856</v>
      </c>
      <c r="B856" s="153">
        <v>43538</v>
      </c>
      <c r="C856" s="30" t="s">
        <v>10</v>
      </c>
      <c r="D856" s="30" t="s">
        <v>10</v>
      </c>
      <c r="E856" s="31" t="s">
        <v>1663</v>
      </c>
      <c r="F856" s="121" t="s">
        <v>1701</v>
      </c>
      <c r="G856" s="31" t="s">
        <v>1664</v>
      </c>
      <c r="H856" s="30" t="s">
        <v>44</v>
      </c>
      <c r="I856" s="30" t="s">
        <v>223</v>
      </c>
      <c r="J856" t="s">
        <v>471</v>
      </c>
      <c r="K856" t="s">
        <v>687</v>
      </c>
      <c r="L856" t="str">
        <f>VLOOKUP(K856,Sheet2!A:B,2,FALSE)</f>
        <v>偏差</v>
      </c>
      <c r="N856" t="s">
        <v>1080</v>
      </c>
      <c r="Q856" t="str">
        <f>VLOOKUP(N856,人员!A:D,4,FALSE)</f>
        <v>A2</v>
      </c>
      <c r="R856" t="e">
        <f>VLOOKUP(O856,人员!A:D,4,FALSE)</f>
        <v>#N/A</v>
      </c>
      <c r="S856" t="e">
        <f>VLOOKUP(P856,人员!A:D,4,FALSE)</f>
        <v>#N/A</v>
      </c>
      <c r="T856" s="84" t="str">
        <f>VLOOKUP(N856,人员!A:D,2,FALSE)</f>
        <v>机一</v>
      </c>
      <c r="U856" s="84" t="e">
        <f>VLOOKUP(O856,人员!A:D,2,FALSE)</f>
        <v>#N/A</v>
      </c>
      <c r="V856" s="84" t="e">
        <f>VLOOKUP(P856,人员!A:D,2,FALSE)</f>
        <v>#N/A</v>
      </c>
    </row>
    <row r="857" spans="1:22" ht="46.8">
      <c r="A857" s="147">
        <v>857</v>
      </c>
      <c r="B857" s="153">
        <v>43538</v>
      </c>
      <c r="C857" s="30" t="s">
        <v>10</v>
      </c>
      <c r="D857" s="30" t="s">
        <v>10</v>
      </c>
      <c r="E857" s="31" t="s">
        <v>1665</v>
      </c>
      <c r="F857" s="121" t="s">
        <v>1702</v>
      </c>
      <c r="G857" s="31" t="s">
        <v>1666</v>
      </c>
      <c r="H857" s="30" t="s">
        <v>914</v>
      </c>
      <c r="I857" s="30" t="s">
        <v>15</v>
      </c>
      <c r="J857" t="s">
        <v>524</v>
      </c>
      <c r="L857" t="e">
        <f>VLOOKUP(K857,Sheet2!A:B,2,FALSE)</f>
        <v>#N/A</v>
      </c>
      <c r="N857" t="s">
        <v>1064</v>
      </c>
      <c r="Q857" t="e">
        <f>VLOOKUP(N857,人员!A:D,4,FALSE)</f>
        <v>#N/A</v>
      </c>
      <c r="R857" t="e">
        <f>VLOOKUP(O857,人员!A:D,4,FALSE)</f>
        <v>#N/A</v>
      </c>
      <c r="S857" t="e">
        <f>VLOOKUP(P857,人员!A:D,4,FALSE)</f>
        <v>#N/A</v>
      </c>
      <c r="T857" s="84" t="e">
        <f>VLOOKUP(N857,人员!A:D,2,FALSE)</f>
        <v>#N/A</v>
      </c>
      <c r="U857" s="84" t="e">
        <f>VLOOKUP(O857,人员!A:D,2,FALSE)</f>
        <v>#N/A</v>
      </c>
      <c r="V857" s="84" t="e">
        <f>VLOOKUP(P857,人员!A:D,2,FALSE)</f>
        <v>#N/A</v>
      </c>
    </row>
    <row r="858" spans="1:22" ht="62.4">
      <c r="A858" s="147">
        <v>858</v>
      </c>
      <c r="B858" s="153">
        <v>43538</v>
      </c>
      <c r="C858" s="30" t="s">
        <v>10</v>
      </c>
      <c r="D858" s="30" t="s">
        <v>10</v>
      </c>
      <c r="E858" s="31" t="s">
        <v>1667</v>
      </c>
      <c r="F858" s="121" t="s">
        <v>1668</v>
      </c>
      <c r="G858" s="31" t="s">
        <v>1669</v>
      </c>
      <c r="H858" s="30" t="s">
        <v>44</v>
      </c>
      <c r="I858" s="30" t="s">
        <v>15</v>
      </c>
      <c r="J858" t="s">
        <v>524</v>
      </c>
      <c r="L858" t="e">
        <f>VLOOKUP(K858,Sheet2!A:B,2,FALSE)</f>
        <v>#N/A</v>
      </c>
      <c r="N858" t="s">
        <v>1064</v>
      </c>
      <c r="Q858" t="e">
        <f>VLOOKUP(N858,人员!A:D,4,FALSE)</f>
        <v>#N/A</v>
      </c>
      <c r="R858" t="e">
        <f>VLOOKUP(O858,人员!A:D,4,FALSE)</f>
        <v>#N/A</v>
      </c>
      <c r="S858" t="e">
        <f>VLOOKUP(P858,人员!A:D,4,FALSE)</f>
        <v>#N/A</v>
      </c>
      <c r="T858" s="84" t="e">
        <f>VLOOKUP(N858,人员!A:D,2,FALSE)</f>
        <v>#N/A</v>
      </c>
      <c r="U858" s="84" t="e">
        <f>VLOOKUP(O858,人员!A:D,2,FALSE)</f>
        <v>#N/A</v>
      </c>
      <c r="V858" s="84" t="e">
        <f>VLOOKUP(P858,人员!A:D,2,FALSE)</f>
        <v>#N/A</v>
      </c>
    </row>
    <row r="859" spans="1:22" ht="47.4">
      <c r="A859" s="147">
        <v>859</v>
      </c>
      <c r="B859" s="153">
        <v>43538</v>
      </c>
      <c r="C859" s="30" t="s">
        <v>10</v>
      </c>
      <c r="D859" s="30" t="s">
        <v>10</v>
      </c>
      <c r="E859" s="31" t="s">
        <v>1670</v>
      </c>
      <c r="F859" s="121" t="s">
        <v>1703</v>
      </c>
      <c r="G859" s="31" t="s">
        <v>1671</v>
      </c>
      <c r="H859" s="30" t="s">
        <v>44</v>
      </c>
      <c r="I859" s="30" t="s">
        <v>223</v>
      </c>
      <c r="J859" t="s">
        <v>471</v>
      </c>
      <c r="K859" t="s">
        <v>449</v>
      </c>
      <c r="L859" t="str">
        <f>VLOOKUP(K859,Sheet2!A:B,2,FALSE)</f>
        <v>偏差</v>
      </c>
      <c r="N859" s="5" t="s">
        <v>1497</v>
      </c>
      <c r="Q859" t="str">
        <f>VLOOKUP(N859,人员!A:D,4,FALSE)</f>
        <v>A2</v>
      </c>
      <c r="R859" t="e">
        <f>VLOOKUP(O859,人员!A:D,4,FALSE)</f>
        <v>#N/A</v>
      </c>
      <c r="S859" t="e">
        <f>VLOOKUP(P859,人员!A:D,4,FALSE)</f>
        <v>#N/A</v>
      </c>
      <c r="T859" s="84" t="str">
        <f>VLOOKUP(N859,人员!A:D,2,FALSE)</f>
        <v>机一</v>
      </c>
      <c r="U859" s="84" t="e">
        <f>VLOOKUP(O859,人员!A:D,2,FALSE)</f>
        <v>#N/A</v>
      </c>
      <c r="V859" s="84" t="e">
        <f>VLOOKUP(P859,人员!A:D,2,FALSE)</f>
        <v>#N/A</v>
      </c>
    </row>
    <row r="860" spans="1:22" ht="62.4">
      <c r="A860" s="147">
        <v>860</v>
      </c>
      <c r="B860" s="153">
        <v>43538</v>
      </c>
      <c r="C860" s="30" t="s">
        <v>10</v>
      </c>
      <c r="D860" s="30" t="s">
        <v>10</v>
      </c>
      <c r="E860" s="31" t="s">
        <v>1672</v>
      </c>
      <c r="F860" s="121" t="s">
        <v>1704</v>
      </c>
      <c r="G860" s="31" t="s">
        <v>1662</v>
      </c>
      <c r="H860" s="30" t="s">
        <v>44</v>
      </c>
      <c r="I860" s="30" t="s">
        <v>223</v>
      </c>
      <c r="J860" t="s">
        <v>518</v>
      </c>
      <c r="K860" t="s">
        <v>697</v>
      </c>
      <c r="L860" t="str">
        <f>VLOOKUP(K860,Sheet2!A:B,2,FALSE)</f>
        <v>偏差</v>
      </c>
      <c r="N860" s="5" t="s">
        <v>1103</v>
      </c>
      <c r="Q860" t="str">
        <f>VLOOKUP(N860,人员!A:D,4,FALSE)</f>
        <v>A2</v>
      </c>
      <c r="R860" t="e">
        <f>VLOOKUP(O860,人员!A:D,4,FALSE)</f>
        <v>#N/A</v>
      </c>
      <c r="S860" t="e">
        <f>VLOOKUP(P860,人员!A:D,4,FALSE)</f>
        <v>#N/A</v>
      </c>
      <c r="T860" s="84" t="str">
        <f>VLOOKUP(N860,人员!A:D,2,FALSE)</f>
        <v>机三</v>
      </c>
      <c r="U860" s="84" t="e">
        <f>VLOOKUP(O860,人员!A:D,2,FALSE)</f>
        <v>#N/A</v>
      </c>
      <c r="V860" s="84" t="e">
        <f>VLOOKUP(P860,人员!A:D,2,FALSE)</f>
        <v>#N/A</v>
      </c>
    </row>
    <row r="861" spans="1:22" ht="93.6">
      <c r="A861" s="147">
        <v>861</v>
      </c>
      <c r="B861" s="153">
        <v>43538</v>
      </c>
      <c r="C861" s="30" t="s">
        <v>10</v>
      </c>
      <c r="D861" s="30" t="s">
        <v>10</v>
      </c>
      <c r="E861" s="31" t="s">
        <v>1673</v>
      </c>
      <c r="F861" s="121" t="s">
        <v>1705</v>
      </c>
      <c r="G861" s="31" t="s">
        <v>1674</v>
      </c>
      <c r="H861" s="30" t="s">
        <v>14</v>
      </c>
      <c r="I861" s="30" t="s">
        <v>223</v>
      </c>
      <c r="J861" t="s">
        <v>499</v>
      </c>
      <c r="K861" t="s">
        <v>1763</v>
      </c>
      <c r="L861" t="str">
        <f>VLOOKUP(K861,Sheet2!A:B,2,FALSE)</f>
        <v>规范</v>
      </c>
      <c r="N861" s="5" t="s">
        <v>1483</v>
      </c>
      <c r="O861" s="80" t="s">
        <v>1499</v>
      </c>
      <c r="Q861" t="str">
        <f>VLOOKUP(N861,人员!A:D,4,FALSE)</f>
        <v>A3</v>
      </c>
      <c r="R861" t="str">
        <f>VLOOKUP(O861,人员!A:D,4,FALSE)</f>
        <v>A3</v>
      </c>
      <c r="S861" t="e">
        <f>VLOOKUP(P861,人员!A:D,4,FALSE)</f>
        <v>#N/A</v>
      </c>
      <c r="T861" s="84" t="str">
        <f>VLOOKUP(N861,人员!A:D,2,FALSE)</f>
        <v>机二</v>
      </c>
      <c r="U861" s="84" t="str">
        <f>VLOOKUP(O861,人员!A:D,2,FALSE)</f>
        <v>机一</v>
      </c>
      <c r="V861" s="84" t="e">
        <f>VLOOKUP(P861,人员!A:D,2,FALSE)</f>
        <v>#N/A</v>
      </c>
    </row>
    <row r="862" spans="1:22" ht="31.8">
      <c r="A862" s="147">
        <v>862</v>
      </c>
      <c r="B862" s="153">
        <v>43538</v>
      </c>
      <c r="C862" s="30" t="s">
        <v>10</v>
      </c>
      <c r="D862" s="30" t="s">
        <v>10</v>
      </c>
      <c r="E862" s="31" t="s">
        <v>1675</v>
      </c>
      <c r="F862" s="121" t="s">
        <v>1706</v>
      </c>
      <c r="G862" s="31" t="s">
        <v>1676</v>
      </c>
      <c r="H862" s="30" t="s">
        <v>44</v>
      </c>
      <c r="I862" s="30" t="s">
        <v>15</v>
      </c>
      <c r="J862" t="s">
        <v>524</v>
      </c>
      <c r="L862" t="e">
        <f>VLOOKUP(K862,Sheet2!A:B,2,FALSE)</f>
        <v>#N/A</v>
      </c>
      <c r="N862" s="5" t="s">
        <v>1064</v>
      </c>
      <c r="Q862" t="e">
        <f>VLOOKUP(N862,人员!A:D,4,FALSE)</f>
        <v>#N/A</v>
      </c>
      <c r="R862" t="e">
        <f>VLOOKUP(O862,人员!A:D,4,FALSE)</f>
        <v>#N/A</v>
      </c>
      <c r="S862" t="e">
        <f>VLOOKUP(P862,人员!A:D,4,FALSE)</f>
        <v>#N/A</v>
      </c>
      <c r="T862" s="84" t="e">
        <f>VLOOKUP(N862,人员!A:D,2,FALSE)</f>
        <v>#N/A</v>
      </c>
      <c r="U862" s="84" t="e">
        <f>VLOOKUP(O862,人员!A:D,2,FALSE)</f>
        <v>#N/A</v>
      </c>
      <c r="V862" s="84" t="e">
        <f>VLOOKUP(P862,人员!A:D,2,FALSE)</f>
        <v>#N/A</v>
      </c>
    </row>
    <row r="863" spans="1:22" ht="62.4">
      <c r="A863" s="147">
        <v>863</v>
      </c>
      <c r="B863" s="153">
        <v>43538</v>
      </c>
      <c r="C863" s="30" t="s">
        <v>10</v>
      </c>
      <c r="D863" s="30" t="s">
        <v>10</v>
      </c>
      <c r="E863" s="31" t="s">
        <v>1677</v>
      </c>
      <c r="F863" s="121" t="s">
        <v>1678</v>
      </c>
      <c r="G863" s="31" t="s">
        <v>1679</v>
      </c>
      <c r="H863" s="30" t="s">
        <v>44</v>
      </c>
      <c r="I863" s="30" t="s">
        <v>15</v>
      </c>
      <c r="J863" t="s">
        <v>524</v>
      </c>
      <c r="L863" t="e">
        <f>VLOOKUP(K863,Sheet2!A:B,2,FALSE)</f>
        <v>#N/A</v>
      </c>
      <c r="N863" s="5" t="s">
        <v>1064</v>
      </c>
      <c r="Q863" t="e">
        <f>VLOOKUP(N863,人员!A:D,4,FALSE)</f>
        <v>#N/A</v>
      </c>
      <c r="R863" t="e">
        <f>VLOOKUP(O863,人员!A:D,4,FALSE)</f>
        <v>#N/A</v>
      </c>
      <c r="S863" t="e">
        <f>VLOOKUP(P863,人员!A:D,4,FALSE)</f>
        <v>#N/A</v>
      </c>
      <c r="T863" s="84" t="e">
        <f>VLOOKUP(N863,人员!A:D,2,FALSE)</f>
        <v>#N/A</v>
      </c>
      <c r="U863" s="84" t="e">
        <f>VLOOKUP(O863,人员!A:D,2,FALSE)</f>
        <v>#N/A</v>
      </c>
      <c r="V863" s="84" t="e">
        <f>VLOOKUP(P863,人员!A:D,2,FALSE)</f>
        <v>#N/A</v>
      </c>
    </row>
    <row r="864" spans="1:22" ht="46.8">
      <c r="A864" s="147">
        <v>864</v>
      </c>
      <c r="B864" s="153">
        <v>43538</v>
      </c>
      <c r="C864" s="30" t="s">
        <v>10</v>
      </c>
      <c r="D864" s="30" t="s">
        <v>10</v>
      </c>
      <c r="E864" s="31" t="s">
        <v>1680</v>
      </c>
      <c r="F864" s="121" t="s">
        <v>1707</v>
      </c>
      <c r="G864" s="31" t="s">
        <v>1681</v>
      </c>
      <c r="H864" s="30" t="s">
        <v>44</v>
      </c>
      <c r="I864" s="30" t="s">
        <v>15</v>
      </c>
      <c r="J864" t="s">
        <v>524</v>
      </c>
      <c r="L864" t="e">
        <f>VLOOKUP(K864,Sheet2!A:B,2,FALSE)</f>
        <v>#N/A</v>
      </c>
      <c r="N864" s="5" t="s">
        <v>1064</v>
      </c>
      <c r="Q864" t="e">
        <f>VLOOKUP(N864,人员!A:D,4,FALSE)</f>
        <v>#N/A</v>
      </c>
      <c r="R864" t="e">
        <f>VLOOKUP(O864,人员!A:D,4,FALSE)</f>
        <v>#N/A</v>
      </c>
      <c r="S864" t="e">
        <f>VLOOKUP(P864,人员!A:D,4,FALSE)</f>
        <v>#N/A</v>
      </c>
      <c r="T864" s="84" t="e">
        <f>VLOOKUP(N864,人员!A:D,2,FALSE)</f>
        <v>#N/A</v>
      </c>
      <c r="U864" s="84" t="e">
        <f>VLOOKUP(O864,人员!A:D,2,FALSE)</f>
        <v>#N/A</v>
      </c>
      <c r="V864" s="84" t="e">
        <f>VLOOKUP(P864,人员!A:D,2,FALSE)</f>
        <v>#N/A</v>
      </c>
    </row>
    <row r="865" spans="1:22" s="84" customFormat="1" ht="31.8">
      <c r="A865" s="147">
        <v>865</v>
      </c>
      <c r="B865" s="153">
        <v>43544</v>
      </c>
      <c r="C865" s="82" t="s">
        <v>45</v>
      </c>
      <c r="D865" s="82" t="s">
        <v>45</v>
      </c>
      <c r="E865" s="83" t="s">
        <v>1721</v>
      </c>
      <c r="F865" s="124" t="s">
        <v>1748</v>
      </c>
      <c r="G865" s="83" t="s">
        <v>1722</v>
      </c>
      <c r="H865" s="82" t="s">
        <v>1443</v>
      </c>
      <c r="I865" s="82" t="s">
        <v>50</v>
      </c>
      <c r="J865" t="s">
        <v>679</v>
      </c>
      <c r="K865" t="s">
        <v>452</v>
      </c>
      <c r="L865" t="str">
        <f>VLOOKUP(K865,Sheet2!A:B,2,FALSE)</f>
        <v>偏差</v>
      </c>
      <c r="N865" s="85" t="s">
        <v>1463</v>
      </c>
      <c r="Q865" t="str">
        <f>VLOOKUP(N865,人员!A:D,4,FALSE)</f>
        <v>B3</v>
      </c>
      <c r="R865" t="e">
        <f>VLOOKUP(O865,人员!A:D,4,FALSE)</f>
        <v>#N/A</v>
      </c>
      <c r="S865" t="e">
        <f>VLOOKUP(P865,人员!A:D,4,FALSE)</f>
        <v>#N/A</v>
      </c>
      <c r="T865" s="84" t="str">
        <f>VLOOKUP(N865,人员!A:D,2,FALSE)</f>
        <v>机三</v>
      </c>
      <c r="U865" s="84" t="e">
        <f>VLOOKUP(O865,人员!A:D,2,FALSE)</f>
        <v>#N/A</v>
      </c>
      <c r="V865" s="84" t="e">
        <f>VLOOKUP(P865,人员!A:D,2,FALSE)</f>
        <v>#N/A</v>
      </c>
    </row>
    <row r="866" spans="1:22" s="84" customFormat="1" ht="47.4">
      <c r="A866" s="147">
        <v>866</v>
      </c>
      <c r="B866" s="153">
        <v>43544</v>
      </c>
      <c r="C866" s="82" t="s">
        <v>45</v>
      </c>
      <c r="D866" s="82" t="s">
        <v>45</v>
      </c>
      <c r="E866" s="83" t="s">
        <v>1723</v>
      </c>
      <c r="F866" s="124" t="s">
        <v>1750</v>
      </c>
      <c r="G866" s="83" t="s">
        <v>1724</v>
      </c>
      <c r="H866" s="82" t="s">
        <v>1725</v>
      </c>
      <c r="I866" s="82" t="s">
        <v>50</v>
      </c>
      <c r="J866" t="s">
        <v>694</v>
      </c>
      <c r="K866" t="s">
        <v>719</v>
      </c>
      <c r="L866" t="str">
        <f>VLOOKUP(K866,Sheet2!A:B,2,FALSE)</f>
        <v>偏差</v>
      </c>
      <c r="N866" s="85" t="s">
        <v>1749</v>
      </c>
      <c r="Q866" t="str">
        <f>VLOOKUP(N866,人员!A:D,4,FALSE)</f>
        <v>B5</v>
      </c>
      <c r="R866" t="e">
        <f>VLOOKUP(O866,人员!A:D,4,FALSE)</f>
        <v>#N/A</v>
      </c>
      <c r="S866" t="e">
        <f>VLOOKUP(P866,人员!A:D,4,FALSE)</f>
        <v>#N/A</v>
      </c>
      <c r="T866" s="84" t="str">
        <f>VLOOKUP(N866,人员!A:D,2,FALSE)</f>
        <v>学员</v>
      </c>
      <c r="U866" s="84" t="e">
        <f>VLOOKUP(O866,人员!A:D,2,FALSE)</f>
        <v>#N/A</v>
      </c>
      <c r="V866" s="84" t="e">
        <f>VLOOKUP(P866,人员!A:D,2,FALSE)</f>
        <v>#N/A</v>
      </c>
    </row>
    <row r="867" spans="1:22" s="84" customFormat="1" ht="31.8">
      <c r="A867" s="147">
        <v>867</v>
      </c>
      <c r="B867" s="153">
        <v>43544</v>
      </c>
      <c r="C867" s="82" t="s">
        <v>45</v>
      </c>
      <c r="D867" s="82" t="s">
        <v>45</v>
      </c>
      <c r="E867" s="83" t="s">
        <v>1726</v>
      </c>
      <c r="F867" s="124" t="s">
        <v>1751</v>
      </c>
      <c r="G867" s="83" t="s">
        <v>1727</v>
      </c>
      <c r="H867" s="82" t="s">
        <v>1725</v>
      </c>
      <c r="I867" s="82" t="s">
        <v>50</v>
      </c>
      <c r="J867" t="s">
        <v>470</v>
      </c>
      <c r="K867" t="s">
        <v>449</v>
      </c>
      <c r="L867" t="str">
        <f>VLOOKUP(K867,Sheet2!A:B,2,FALSE)</f>
        <v>偏差</v>
      </c>
      <c r="N867" s="85" t="s">
        <v>1133</v>
      </c>
      <c r="Q867" t="str">
        <f>VLOOKUP(N867,人员!A:D,4,FALSE)</f>
        <v>B3</v>
      </c>
      <c r="R867" t="e">
        <f>VLOOKUP(O867,人员!A:D,4,FALSE)</f>
        <v>#N/A</v>
      </c>
      <c r="S867" t="e">
        <f>VLOOKUP(P867,人员!A:D,4,FALSE)</f>
        <v>#N/A</v>
      </c>
      <c r="T867" s="84" t="str">
        <f>VLOOKUP(N867,人员!A:D,2,FALSE)</f>
        <v>机一</v>
      </c>
      <c r="U867" s="84" t="e">
        <f>VLOOKUP(O867,人员!A:D,2,FALSE)</f>
        <v>#N/A</v>
      </c>
      <c r="V867" s="84" t="e">
        <f>VLOOKUP(P867,人员!A:D,2,FALSE)</f>
        <v>#N/A</v>
      </c>
    </row>
    <row r="868" spans="1:22" s="84" customFormat="1" ht="31.8">
      <c r="A868" s="147">
        <v>868</v>
      </c>
      <c r="B868" s="153">
        <v>43544</v>
      </c>
      <c r="C868" s="82" t="s">
        <v>45</v>
      </c>
      <c r="D868" s="82" t="s">
        <v>45</v>
      </c>
      <c r="E868" s="83" t="s">
        <v>1728</v>
      </c>
      <c r="F868" s="124" t="s">
        <v>1752</v>
      </c>
      <c r="G868" s="83" t="s">
        <v>1729</v>
      </c>
      <c r="H868" s="82" t="s">
        <v>388</v>
      </c>
      <c r="I868" s="82" t="s">
        <v>50</v>
      </c>
      <c r="J868" t="s">
        <v>471</v>
      </c>
      <c r="K868" t="s">
        <v>681</v>
      </c>
      <c r="L868" t="str">
        <f>VLOOKUP(K868,Sheet2!A:B,2,FALSE)</f>
        <v>偏差</v>
      </c>
      <c r="N868" s="85" t="s">
        <v>1749</v>
      </c>
      <c r="Q868" t="str">
        <f>VLOOKUP(N868,人员!A:D,4,FALSE)</f>
        <v>B5</v>
      </c>
      <c r="R868" t="e">
        <f>VLOOKUP(O868,人员!A:D,4,FALSE)</f>
        <v>#N/A</v>
      </c>
      <c r="S868" t="e">
        <f>VLOOKUP(P868,人员!A:D,4,FALSE)</f>
        <v>#N/A</v>
      </c>
      <c r="T868" s="84" t="str">
        <f>VLOOKUP(N868,人员!A:D,2,FALSE)</f>
        <v>学员</v>
      </c>
      <c r="U868" s="84" t="e">
        <f>VLOOKUP(O868,人员!A:D,2,FALSE)</f>
        <v>#N/A</v>
      </c>
      <c r="V868" s="84" t="e">
        <f>VLOOKUP(P868,人员!A:D,2,FALSE)</f>
        <v>#N/A</v>
      </c>
    </row>
    <row r="869" spans="1:22" s="84" customFormat="1" ht="46.8">
      <c r="A869" s="147">
        <v>869</v>
      </c>
      <c r="B869" s="153">
        <v>43544</v>
      </c>
      <c r="C869" s="82" t="s">
        <v>45</v>
      </c>
      <c r="D869" s="82" t="s">
        <v>45</v>
      </c>
      <c r="E869" s="83" t="s">
        <v>1730</v>
      </c>
      <c r="F869" s="124" t="s">
        <v>1753</v>
      </c>
      <c r="G869" s="83" t="s">
        <v>1731</v>
      </c>
      <c r="H869" s="82" t="s">
        <v>227</v>
      </c>
      <c r="I869" s="82" t="s">
        <v>50</v>
      </c>
      <c r="J869" t="s">
        <v>481</v>
      </c>
      <c r="K869" t="s">
        <v>688</v>
      </c>
      <c r="L869" t="str">
        <f>VLOOKUP(K869,Sheet2!A:B,2,FALSE)</f>
        <v>规范</v>
      </c>
      <c r="N869" s="85" t="s">
        <v>1490</v>
      </c>
      <c r="O869" s="85" t="s">
        <v>1127</v>
      </c>
      <c r="Q869" t="str">
        <f>VLOOKUP(N869,人员!A:D,4,FALSE)</f>
        <v>B4</v>
      </c>
      <c r="R869" t="str">
        <f>VLOOKUP(O869,人员!A:D,4,FALSE)</f>
        <v>B6</v>
      </c>
      <c r="S869" t="e">
        <f>VLOOKUP(P869,人员!A:D,4,FALSE)</f>
        <v>#N/A</v>
      </c>
      <c r="T869" s="84" t="str">
        <f>VLOOKUP(N869,人员!A:D,2,FALSE)</f>
        <v>机二</v>
      </c>
      <c r="U869" s="84" t="str">
        <f>VLOOKUP(O869,人员!A:D,2,FALSE)</f>
        <v>机二</v>
      </c>
      <c r="V869" s="84" t="e">
        <f>VLOOKUP(P869,人员!A:D,2,FALSE)</f>
        <v>#N/A</v>
      </c>
    </row>
    <row r="870" spans="1:22" s="84" customFormat="1" ht="31.8">
      <c r="A870" s="147">
        <v>870</v>
      </c>
      <c r="B870" s="153">
        <v>43544</v>
      </c>
      <c r="C870" s="82" t="s">
        <v>45</v>
      </c>
      <c r="D870" s="82" t="s">
        <v>45</v>
      </c>
      <c r="E870" s="83" t="s">
        <v>1732</v>
      </c>
      <c r="F870" s="125" t="s">
        <v>1733</v>
      </c>
      <c r="G870" s="83" t="s">
        <v>1734</v>
      </c>
      <c r="H870" s="82" t="s">
        <v>1431</v>
      </c>
      <c r="I870" s="82" t="s">
        <v>50</v>
      </c>
      <c r="J870" t="s">
        <v>524</v>
      </c>
      <c r="K870"/>
      <c r="L870" t="e">
        <f>VLOOKUP(K870,Sheet2!A:B,2,FALSE)</f>
        <v>#N/A</v>
      </c>
      <c r="N870" s="85" t="s">
        <v>1064</v>
      </c>
      <c r="Q870" t="e">
        <f>VLOOKUP(N870,人员!A:D,4,FALSE)</f>
        <v>#N/A</v>
      </c>
      <c r="R870" t="e">
        <f>VLOOKUP(O870,人员!A:D,4,FALSE)</f>
        <v>#N/A</v>
      </c>
      <c r="S870" t="e">
        <f>VLOOKUP(P870,人员!A:D,4,FALSE)</f>
        <v>#N/A</v>
      </c>
      <c r="T870" s="84" t="e">
        <f>VLOOKUP(N870,人员!A:D,2,FALSE)</f>
        <v>#N/A</v>
      </c>
      <c r="U870" s="84" t="e">
        <f>VLOOKUP(O870,人员!A:D,2,FALSE)</f>
        <v>#N/A</v>
      </c>
      <c r="V870" s="84" t="e">
        <f>VLOOKUP(P870,人员!A:D,2,FALSE)</f>
        <v>#N/A</v>
      </c>
    </row>
    <row r="871" spans="1:22" s="84" customFormat="1" ht="46.8">
      <c r="A871" s="147">
        <v>871</v>
      </c>
      <c r="B871" s="153">
        <v>43544</v>
      </c>
      <c r="C871" s="82" t="s">
        <v>45</v>
      </c>
      <c r="D871" s="82" t="s">
        <v>45</v>
      </c>
      <c r="E871" s="83" t="s">
        <v>1735</v>
      </c>
      <c r="F871" s="124" t="s">
        <v>1754</v>
      </c>
      <c r="G871" s="83" t="s">
        <v>1736</v>
      </c>
      <c r="H871" s="82" t="s">
        <v>388</v>
      </c>
      <c r="I871" s="82" t="s">
        <v>50</v>
      </c>
      <c r="J871" t="s">
        <v>455</v>
      </c>
      <c r="K871" t="s">
        <v>1581</v>
      </c>
      <c r="L871" t="str">
        <f>VLOOKUP(K871,Sheet2!A:B,2,FALSE)</f>
        <v>规范</v>
      </c>
      <c r="N871" s="85" t="s">
        <v>1169</v>
      </c>
      <c r="O871" s="85" t="s">
        <v>1182</v>
      </c>
      <c r="P871" s="85" t="s">
        <v>1173</v>
      </c>
      <c r="Q871" t="str">
        <f>VLOOKUP(N871,人员!A:D,4,FALSE)</f>
        <v>B5</v>
      </c>
      <c r="R871" t="str">
        <f>VLOOKUP(O871,人员!A:D,4,FALSE)</f>
        <v>B5</v>
      </c>
      <c r="S871" t="str">
        <f>VLOOKUP(P871,人员!A:D,4,FALSE)</f>
        <v>B1</v>
      </c>
      <c r="T871" s="84" t="str">
        <f>VLOOKUP(N871,人员!A:D,2,FALSE)</f>
        <v>机械师</v>
      </c>
      <c r="U871" s="84" t="str">
        <f>VLOOKUP(O871,人员!A:D,2,FALSE)</f>
        <v>机一</v>
      </c>
      <c r="V871" s="84" t="str">
        <f>VLOOKUP(P871,人员!A:D,2,FALSE)</f>
        <v>机一</v>
      </c>
    </row>
    <row r="872" spans="1:22" s="84" customFormat="1" ht="47.4">
      <c r="A872" s="147">
        <v>872</v>
      </c>
      <c r="B872" s="153">
        <v>43544</v>
      </c>
      <c r="C872" s="82" t="s">
        <v>45</v>
      </c>
      <c r="D872" s="82" t="s">
        <v>45</v>
      </c>
      <c r="E872" s="83" t="s">
        <v>1737</v>
      </c>
      <c r="F872" s="124" t="s">
        <v>1755</v>
      </c>
      <c r="G872" s="83" t="s">
        <v>1738</v>
      </c>
      <c r="H872" s="82" t="s">
        <v>1431</v>
      </c>
      <c r="I872" s="82" t="s">
        <v>50</v>
      </c>
      <c r="J872" t="s">
        <v>671</v>
      </c>
      <c r="K872" t="s">
        <v>674</v>
      </c>
      <c r="L872" t="str">
        <f>VLOOKUP(K872,Sheet2!A:B,2,FALSE)</f>
        <v>规范</v>
      </c>
      <c r="N872" s="85" t="s">
        <v>1161</v>
      </c>
      <c r="Q872" t="str">
        <f>VLOOKUP(N872,人员!A:D,4,FALSE)</f>
        <v>B6</v>
      </c>
      <c r="R872" t="e">
        <f>VLOOKUP(O872,人员!A:D,4,FALSE)</f>
        <v>#N/A</v>
      </c>
      <c r="S872" t="e">
        <f>VLOOKUP(P872,人员!A:D,4,FALSE)</f>
        <v>#N/A</v>
      </c>
      <c r="T872" s="84" t="str">
        <f>VLOOKUP(N872,人员!A:D,2,FALSE)</f>
        <v>机一</v>
      </c>
      <c r="U872" s="84" t="e">
        <f>VLOOKUP(O872,人员!A:D,2,FALSE)</f>
        <v>#N/A</v>
      </c>
      <c r="V872" s="84" t="e">
        <f>VLOOKUP(P872,人员!A:D,2,FALSE)</f>
        <v>#N/A</v>
      </c>
    </row>
    <row r="873" spans="1:22" s="84" customFormat="1" ht="47.4">
      <c r="A873" s="147">
        <v>873</v>
      </c>
      <c r="B873" s="153">
        <v>43544</v>
      </c>
      <c r="C873" s="82" t="s">
        <v>45</v>
      </c>
      <c r="D873" s="82" t="s">
        <v>45</v>
      </c>
      <c r="E873" s="83" t="s">
        <v>1739</v>
      </c>
      <c r="F873" s="124" t="s">
        <v>1756</v>
      </c>
      <c r="G873" s="83" t="s">
        <v>1740</v>
      </c>
      <c r="H873" s="82" t="s">
        <v>55</v>
      </c>
      <c r="I873" s="82" t="s">
        <v>50</v>
      </c>
      <c r="J873" t="s">
        <v>471</v>
      </c>
      <c r="K873" t="s">
        <v>1763</v>
      </c>
      <c r="L873" t="str">
        <f>VLOOKUP(K873,Sheet2!A:B,2,FALSE)</f>
        <v>规范</v>
      </c>
      <c r="N873" s="85" t="s">
        <v>1466</v>
      </c>
      <c r="O873" s="85" t="s">
        <v>1757</v>
      </c>
      <c r="Q873" t="str">
        <f>VLOOKUP(N873,人员!A:D,4,FALSE)</f>
        <v>B4</v>
      </c>
      <c r="R873" t="e">
        <f>VLOOKUP(O873,人员!A:D,4,FALSE)</f>
        <v>#N/A</v>
      </c>
      <c r="S873" t="e">
        <f>VLOOKUP(P873,人员!A:D,4,FALSE)</f>
        <v>#N/A</v>
      </c>
      <c r="T873" s="84" t="str">
        <f>VLOOKUP(N873,人员!A:D,2,FALSE)</f>
        <v>机械师</v>
      </c>
      <c r="U873" s="84" t="e">
        <f>VLOOKUP(O873,人员!A:D,2,FALSE)</f>
        <v>#N/A</v>
      </c>
      <c r="V873" s="84" t="e">
        <f>VLOOKUP(P873,人员!A:D,2,FALSE)</f>
        <v>#N/A</v>
      </c>
    </row>
    <row r="874" spans="1:22" s="84" customFormat="1" ht="47.4">
      <c r="A874" s="147">
        <v>874</v>
      </c>
      <c r="B874" s="153">
        <v>43544</v>
      </c>
      <c r="C874" s="82" t="s">
        <v>45</v>
      </c>
      <c r="D874" s="82" t="s">
        <v>45</v>
      </c>
      <c r="E874" s="83" t="s">
        <v>1741</v>
      </c>
      <c r="F874" s="124" t="s">
        <v>1758</v>
      </c>
      <c r="G874" s="83" t="s">
        <v>1742</v>
      </c>
      <c r="H874" s="82" t="s">
        <v>1440</v>
      </c>
      <c r="I874" s="82" t="s">
        <v>50</v>
      </c>
      <c r="J874" t="s">
        <v>676</v>
      </c>
      <c r="K874" t="s">
        <v>712</v>
      </c>
      <c r="L874" t="str">
        <f>VLOOKUP(K874,Sheet2!A:B,2,FALSE)</f>
        <v>偏差</v>
      </c>
      <c r="N874" s="85" t="s">
        <v>1442</v>
      </c>
      <c r="Q874" t="str">
        <f>VLOOKUP(N874,人员!A:D,4,FALSE)</f>
        <v>B5</v>
      </c>
      <c r="R874" t="e">
        <f>VLOOKUP(O874,人员!A:D,4,FALSE)</f>
        <v>#N/A</v>
      </c>
      <c r="S874" t="e">
        <f>VLOOKUP(P874,人员!A:D,4,FALSE)</f>
        <v>#N/A</v>
      </c>
      <c r="T874" s="84" t="str">
        <f>VLOOKUP(N874,人员!A:D,2,FALSE)</f>
        <v>机械师</v>
      </c>
      <c r="U874" s="84" t="e">
        <f>VLOOKUP(O874,人员!A:D,2,FALSE)</f>
        <v>#N/A</v>
      </c>
      <c r="V874" s="84" t="e">
        <f>VLOOKUP(P874,人员!A:D,2,FALSE)</f>
        <v>#N/A</v>
      </c>
    </row>
    <row r="875" spans="1:22" s="84" customFormat="1" ht="31.2">
      <c r="A875" s="147">
        <v>875</v>
      </c>
      <c r="B875" s="153">
        <v>43544</v>
      </c>
      <c r="C875" s="82" t="s">
        <v>45</v>
      </c>
      <c r="D875" s="82" t="s">
        <v>45</v>
      </c>
      <c r="E875" s="83" t="s">
        <v>1743</v>
      </c>
      <c r="F875" s="124" t="s">
        <v>1759</v>
      </c>
      <c r="G875" s="83" t="s">
        <v>1744</v>
      </c>
      <c r="H875" s="82" t="s">
        <v>1440</v>
      </c>
      <c r="I875" s="82" t="s">
        <v>50</v>
      </c>
      <c r="J875" t="s">
        <v>496</v>
      </c>
      <c r="K875" t="s">
        <v>1765</v>
      </c>
      <c r="L875" t="str">
        <f>VLOOKUP(K875,Sheet2!A:B,2,FALSE)</f>
        <v>偏差</v>
      </c>
      <c r="N875" s="85" t="s">
        <v>1149</v>
      </c>
      <c r="Q875" t="str">
        <f>VLOOKUP(N875,人员!A:D,4,FALSE)</f>
        <v>B3</v>
      </c>
      <c r="R875" t="e">
        <f>VLOOKUP(O875,人员!A:D,4,FALSE)</f>
        <v>#N/A</v>
      </c>
      <c r="S875" t="e">
        <f>VLOOKUP(P875,人员!A:D,4,FALSE)</f>
        <v>#N/A</v>
      </c>
      <c r="T875" s="84" t="str">
        <f>VLOOKUP(N875,人员!A:D,2,FALSE)</f>
        <v>机二</v>
      </c>
      <c r="U875" s="84" t="e">
        <f>VLOOKUP(O875,人员!A:D,2,FALSE)</f>
        <v>#N/A</v>
      </c>
      <c r="V875" s="84" t="e">
        <f>VLOOKUP(P875,人员!A:D,2,FALSE)</f>
        <v>#N/A</v>
      </c>
    </row>
    <row r="876" spans="1:22" s="84" customFormat="1" ht="46.8">
      <c r="A876" s="147">
        <v>876</v>
      </c>
      <c r="B876" s="153">
        <v>43544</v>
      </c>
      <c r="C876" s="82" t="s">
        <v>45</v>
      </c>
      <c r="D876" s="82" t="s">
        <v>45</v>
      </c>
      <c r="E876" s="83" t="s">
        <v>1745</v>
      </c>
      <c r="F876" s="124" t="s">
        <v>1760</v>
      </c>
      <c r="G876" s="83" t="s">
        <v>1746</v>
      </c>
      <c r="H876" s="82" t="s">
        <v>55</v>
      </c>
      <c r="I876" s="82" t="s">
        <v>50</v>
      </c>
      <c r="J876" t="s">
        <v>524</v>
      </c>
      <c r="K876"/>
      <c r="L876" t="e">
        <f>VLOOKUP(K876,Sheet2!A:B,2,FALSE)</f>
        <v>#N/A</v>
      </c>
      <c r="N876" s="85" t="s">
        <v>1064</v>
      </c>
      <c r="Q876" t="e">
        <f>VLOOKUP(N876,人员!A:D,4,FALSE)</f>
        <v>#N/A</v>
      </c>
      <c r="R876" t="e">
        <f>VLOOKUP(O876,人员!A:D,4,FALSE)</f>
        <v>#N/A</v>
      </c>
      <c r="S876" t="e">
        <f>VLOOKUP(P876,人员!A:D,4,FALSE)</f>
        <v>#N/A</v>
      </c>
      <c r="T876" s="84" t="e">
        <f>VLOOKUP(N876,人员!A:D,2,FALSE)</f>
        <v>#N/A</v>
      </c>
      <c r="U876" s="84" t="e">
        <f>VLOOKUP(O876,人员!A:D,2,FALSE)</f>
        <v>#N/A</v>
      </c>
      <c r="V876" s="84" t="e">
        <f>VLOOKUP(P876,人员!A:D,2,FALSE)</f>
        <v>#N/A</v>
      </c>
    </row>
    <row r="877" spans="1:22" s="84" customFormat="1" ht="37.200000000000003" customHeight="1">
      <c r="A877" s="147">
        <v>877</v>
      </c>
      <c r="B877" s="153">
        <v>43544</v>
      </c>
      <c r="C877" s="82" t="s">
        <v>45</v>
      </c>
      <c r="D877" s="82" t="s">
        <v>45</v>
      </c>
      <c r="E877" s="83" t="s">
        <v>1747</v>
      </c>
      <c r="F877" s="124" t="s">
        <v>1761</v>
      </c>
      <c r="G877" s="83"/>
      <c r="H877" s="82" t="s">
        <v>388</v>
      </c>
      <c r="I877" s="82" t="s">
        <v>50</v>
      </c>
      <c r="J877" t="s">
        <v>671</v>
      </c>
      <c r="K877" t="s">
        <v>1642</v>
      </c>
      <c r="L877" t="str">
        <f>VLOOKUP(K877,Sheet2!A:B,2,FALSE)</f>
        <v>偏差</v>
      </c>
      <c r="N877" s="85" t="s">
        <v>1431</v>
      </c>
      <c r="O877" s="85" t="s">
        <v>1762</v>
      </c>
      <c r="Q877" t="str">
        <f>VLOOKUP(N877,人员!A:D,4,FALSE)</f>
        <v>B6</v>
      </c>
      <c r="R877" t="e">
        <f>VLOOKUP(O877,人员!A:D,4,FALSE)</f>
        <v>#N/A</v>
      </c>
      <c r="S877" t="e">
        <f>VLOOKUP(P877,人员!A:D,4,FALSE)</f>
        <v>#N/A</v>
      </c>
      <c r="T877" s="84" t="str">
        <f>VLOOKUP(N877,人员!A:D,2,FALSE)</f>
        <v>放行</v>
      </c>
      <c r="U877" s="84" t="e">
        <f>VLOOKUP(O877,人员!A:D,2,FALSE)</f>
        <v>#N/A</v>
      </c>
      <c r="V877" s="84" t="e">
        <f>VLOOKUP(P877,人员!A:D,2,FALSE)</f>
        <v>#N/A</v>
      </c>
    </row>
    <row r="878" spans="1:22" s="84" customFormat="1" ht="47.4">
      <c r="A878" s="147">
        <v>878</v>
      </c>
      <c r="B878" s="153">
        <v>43546</v>
      </c>
      <c r="C878" s="87" t="s">
        <v>146</v>
      </c>
      <c r="D878" s="87" t="s">
        <v>146</v>
      </c>
      <c r="E878" s="88" t="s">
        <v>1838</v>
      </c>
      <c r="F878" s="126" t="s">
        <v>1840</v>
      </c>
      <c r="G878" s="88" t="s">
        <v>1839</v>
      </c>
      <c r="H878" s="87" t="s">
        <v>279</v>
      </c>
      <c r="I878" s="87" t="s">
        <v>223</v>
      </c>
      <c r="J878" t="s">
        <v>508</v>
      </c>
      <c r="K878" t="s">
        <v>711</v>
      </c>
      <c r="L878" t="str">
        <f>VLOOKUP(K878,Sheet2!A:B,2,FALSE)</f>
        <v>偏差</v>
      </c>
      <c r="N878" s="89" t="s">
        <v>1841</v>
      </c>
      <c r="Q878" t="str">
        <f>VLOOKUP(N878,人员!A:D,4,FALSE)</f>
        <v>D6</v>
      </c>
      <c r="R878" t="e">
        <f>VLOOKUP(O878,人员!A:D,4,FALSE)</f>
        <v>#N/A</v>
      </c>
      <c r="S878" t="e">
        <f>VLOOKUP(P878,人员!A:D,4,FALSE)</f>
        <v>#N/A</v>
      </c>
      <c r="T878" s="84" t="str">
        <f>VLOOKUP(N878,人员!A:D,2,FALSE)</f>
        <v>机三</v>
      </c>
      <c r="U878" s="84" t="e">
        <f>VLOOKUP(O878,人员!A:D,2,FALSE)</f>
        <v>#N/A</v>
      </c>
      <c r="V878" s="84" t="e">
        <f>VLOOKUP(P878,人员!A:D,2,FALSE)</f>
        <v>#N/A</v>
      </c>
    </row>
    <row r="879" spans="1:22" s="84" customFormat="1" ht="93.6">
      <c r="A879" s="147">
        <v>879</v>
      </c>
      <c r="B879" s="153">
        <v>43549</v>
      </c>
      <c r="C879" s="87" t="s">
        <v>58</v>
      </c>
      <c r="D879" s="87" t="s">
        <v>58</v>
      </c>
      <c r="E879" s="88" t="s">
        <v>1833</v>
      </c>
      <c r="F879" s="126" t="s">
        <v>1842</v>
      </c>
      <c r="G879" s="88" t="s">
        <v>1834</v>
      </c>
      <c r="H879" s="87" t="s">
        <v>129</v>
      </c>
      <c r="I879" s="87" t="s">
        <v>63</v>
      </c>
      <c r="J879" t="s">
        <v>470</v>
      </c>
      <c r="K879" t="s">
        <v>687</v>
      </c>
      <c r="L879" t="str">
        <f>VLOOKUP(K879,Sheet2!A:B,2,FALSE)</f>
        <v>偏差</v>
      </c>
      <c r="N879" s="89" t="s">
        <v>1232</v>
      </c>
      <c r="Q879" t="str">
        <f>VLOOKUP(N879,人员!A:D,4,FALSE)</f>
        <v>C1</v>
      </c>
      <c r="R879" t="e">
        <f>VLOOKUP(O879,人员!A:D,4,FALSE)</f>
        <v>#N/A</v>
      </c>
      <c r="S879" t="e">
        <f>VLOOKUP(P879,人员!A:D,4,FALSE)</f>
        <v>#N/A</v>
      </c>
      <c r="T879" s="84" t="str">
        <f>VLOOKUP(N879,人员!A:D,2,FALSE)</f>
        <v>机械师</v>
      </c>
      <c r="U879" s="84" t="e">
        <f>VLOOKUP(O879,人员!A:D,2,FALSE)</f>
        <v>#N/A</v>
      </c>
      <c r="V879" s="84" t="e">
        <f>VLOOKUP(P879,人员!A:D,2,FALSE)</f>
        <v>#N/A</v>
      </c>
    </row>
    <row r="880" spans="1:22" s="84" customFormat="1" ht="62.4">
      <c r="A880" s="147">
        <v>880</v>
      </c>
      <c r="B880" s="153">
        <v>43549</v>
      </c>
      <c r="C880" s="87" t="s">
        <v>58</v>
      </c>
      <c r="D880" s="87" t="s">
        <v>260</v>
      </c>
      <c r="E880" s="88" t="s">
        <v>1693</v>
      </c>
      <c r="F880" s="126" t="s">
        <v>1717</v>
      </c>
      <c r="G880" s="88" t="s">
        <v>1835</v>
      </c>
      <c r="H880" s="87" t="s">
        <v>141</v>
      </c>
      <c r="I880" s="87" t="s">
        <v>63</v>
      </c>
      <c r="J880" t="s">
        <v>706</v>
      </c>
      <c r="K880" t="s">
        <v>708</v>
      </c>
      <c r="L880" t="str">
        <f>VLOOKUP(K880,Sheet2!A:B,2,FALSE)</f>
        <v>偏差</v>
      </c>
      <c r="N880" s="89" t="s">
        <v>1240</v>
      </c>
      <c r="Q880" t="str">
        <f>VLOOKUP(N880,人员!A:D,4,FALSE)</f>
        <v>C4</v>
      </c>
      <c r="R880" t="e">
        <f>VLOOKUP(O880,人员!A:D,4,FALSE)</f>
        <v>#N/A</v>
      </c>
      <c r="S880" t="e">
        <f>VLOOKUP(P880,人员!A:D,4,FALSE)</f>
        <v>#N/A</v>
      </c>
      <c r="T880" s="84" t="str">
        <f>VLOOKUP(N880,人员!A:D,2,FALSE)</f>
        <v>机二</v>
      </c>
      <c r="U880" s="84" t="e">
        <f>VLOOKUP(O880,人员!A:D,2,FALSE)</f>
        <v>#N/A</v>
      </c>
      <c r="V880" s="84" t="e">
        <f>VLOOKUP(P880,人员!A:D,2,FALSE)</f>
        <v>#N/A</v>
      </c>
    </row>
    <row r="881" spans="1:22" s="84" customFormat="1" ht="62.4">
      <c r="A881" s="147">
        <v>881</v>
      </c>
      <c r="B881" s="153">
        <v>43549</v>
      </c>
      <c r="C881" s="87" t="s">
        <v>58</v>
      </c>
      <c r="D881" s="87" t="s">
        <v>58</v>
      </c>
      <c r="E881" s="88" t="s">
        <v>1690</v>
      </c>
      <c r="F881" s="126" t="s">
        <v>1843</v>
      </c>
      <c r="G881" s="88" t="s">
        <v>196</v>
      </c>
      <c r="H881" s="87" t="s">
        <v>141</v>
      </c>
      <c r="I881" s="87" t="s">
        <v>63</v>
      </c>
      <c r="J881" t="s">
        <v>676</v>
      </c>
      <c r="K881" t="s">
        <v>1719</v>
      </c>
      <c r="L881" t="str">
        <f>VLOOKUP(K881,Sheet2!A:B,2,FALSE)</f>
        <v>规范</v>
      </c>
      <c r="N881" s="89" t="s">
        <v>1240</v>
      </c>
      <c r="Q881" t="str">
        <f>VLOOKUP(N881,人员!A:D,4,FALSE)</f>
        <v>C4</v>
      </c>
      <c r="R881" t="e">
        <f>VLOOKUP(O881,人员!A:D,4,FALSE)</f>
        <v>#N/A</v>
      </c>
      <c r="S881" t="e">
        <f>VLOOKUP(P881,人员!A:D,4,FALSE)</f>
        <v>#N/A</v>
      </c>
      <c r="T881" s="84" t="str">
        <f>VLOOKUP(N881,人员!A:D,2,FALSE)</f>
        <v>机二</v>
      </c>
      <c r="U881" s="84" t="e">
        <f>VLOOKUP(O881,人员!A:D,2,FALSE)</f>
        <v>#N/A</v>
      </c>
      <c r="V881" s="84" t="e">
        <f>VLOOKUP(P881,人员!A:D,2,FALSE)</f>
        <v>#N/A</v>
      </c>
    </row>
    <row r="882" spans="1:22" s="84" customFormat="1" ht="46.8">
      <c r="A882" s="147">
        <v>882</v>
      </c>
      <c r="B882" s="153">
        <v>43549</v>
      </c>
      <c r="C882" s="87" t="s">
        <v>58</v>
      </c>
      <c r="D882" s="87" t="s">
        <v>58</v>
      </c>
      <c r="E882" s="88" t="s">
        <v>1836</v>
      </c>
      <c r="F882" s="126" t="s">
        <v>1844</v>
      </c>
      <c r="G882" s="88" t="s">
        <v>196</v>
      </c>
      <c r="H882" s="87" t="s">
        <v>132</v>
      </c>
      <c r="I882" s="87" t="s">
        <v>63</v>
      </c>
      <c r="J882" t="s">
        <v>676</v>
      </c>
      <c r="K882" t="s">
        <v>139</v>
      </c>
      <c r="L882" t="str">
        <f>VLOOKUP(K882,Sheet2!A:B,2,FALSE)</f>
        <v>偏差</v>
      </c>
      <c r="N882" s="89" t="s">
        <v>1286</v>
      </c>
      <c r="Q882" t="str">
        <f>VLOOKUP(N882,人员!A:D,4,FALSE)</f>
        <v>C6</v>
      </c>
      <c r="R882" t="e">
        <f>VLOOKUP(O882,人员!A:D,4,FALSE)</f>
        <v>#N/A</v>
      </c>
      <c r="S882" t="e">
        <f>VLOOKUP(P882,人员!A:D,4,FALSE)</f>
        <v>#N/A</v>
      </c>
      <c r="T882" s="84" t="str">
        <f>VLOOKUP(N882,人员!A:D,2,FALSE)</f>
        <v>机一</v>
      </c>
      <c r="U882" s="84" t="e">
        <f>VLOOKUP(O882,人员!A:D,2,FALSE)</f>
        <v>#N/A</v>
      </c>
      <c r="V882" s="84" t="e">
        <f>VLOOKUP(P882,人员!A:D,2,FALSE)</f>
        <v>#N/A</v>
      </c>
    </row>
    <row r="883" spans="1:22" s="84" customFormat="1" ht="47.4">
      <c r="A883" s="147">
        <v>883</v>
      </c>
      <c r="B883" s="153">
        <v>43550</v>
      </c>
      <c r="C883" s="87" t="s">
        <v>146</v>
      </c>
      <c r="D883" s="87" t="s">
        <v>146</v>
      </c>
      <c r="E883" s="88" t="s">
        <v>1807</v>
      </c>
      <c r="F883" s="126" t="s">
        <v>1845</v>
      </c>
      <c r="G883" s="88" t="s">
        <v>1808</v>
      </c>
      <c r="H883" s="87" t="s">
        <v>313</v>
      </c>
      <c r="I883" s="87" t="s">
        <v>151</v>
      </c>
      <c r="J883" t="s">
        <v>521</v>
      </c>
      <c r="K883" t="s">
        <v>1885</v>
      </c>
      <c r="L883" t="str">
        <f>VLOOKUP(K883,Sheet2!A:B,2,FALSE)</f>
        <v>偏差</v>
      </c>
      <c r="N883" s="89" t="s">
        <v>1452</v>
      </c>
      <c r="Q883" t="str">
        <f>VLOOKUP(N883,人员!A:D,4,FALSE)</f>
        <v>D4</v>
      </c>
      <c r="R883" t="e">
        <f>VLOOKUP(O883,人员!A:D,4,FALSE)</f>
        <v>#N/A</v>
      </c>
      <c r="S883" t="e">
        <f>VLOOKUP(P883,人员!A:D,4,FALSE)</f>
        <v>#N/A</v>
      </c>
      <c r="T883" s="84" t="str">
        <f>VLOOKUP(N883,人员!A:D,2,FALSE)</f>
        <v>机三</v>
      </c>
      <c r="U883" s="84" t="e">
        <f>VLOOKUP(O883,人员!A:D,2,FALSE)</f>
        <v>#N/A</v>
      </c>
      <c r="V883" s="84" t="e">
        <f>VLOOKUP(P883,人员!A:D,2,FALSE)</f>
        <v>#N/A</v>
      </c>
    </row>
    <row r="884" spans="1:22" s="84" customFormat="1" ht="63">
      <c r="A884" s="147">
        <v>884</v>
      </c>
      <c r="B884" s="153">
        <v>43550</v>
      </c>
      <c r="C884" s="87" t="s">
        <v>146</v>
      </c>
      <c r="D884" s="87" t="s">
        <v>146</v>
      </c>
      <c r="E884" s="88" t="s">
        <v>1809</v>
      </c>
      <c r="F884" s="126" t="s">
        <v>1846</v>
      </c>
      <c r="G884" s="88" t="s">
        <v>1810</v>
      </c>
      <c r="H884" s="87" t="s">
        <v>312</v>
      </c>
      <c r="I884" s="87" t="s">
        <v>151</v>
      </c>
      <c r="J884" t="s">
        <v>470</v>
      </c>
      <c r="K884" t="s">
        <v>1886</v>
      </c>
      <c r="L884" t="str">
        <f>VLOOKUP(K884,Sheet2!A:B,2,FALSE)</f>
        <v>规范</v>
      </c>
      <c r="N884" s="89" t="s">
        <v>1348</v>
      </c>
      <c r="Q884" t="str">
        <f>VLOOKUP(N884,人员!A:D,4,FALSE)</f>
        <v>D6</v>
      </c>
      <c r="R884" t="e">
        <f>VLOOKUP(O884,人员!A:D,4,FALSE)</f>
        <v>#N/A</v>
      </c>
      <c r="S884" t="e">
        <f>VLOOKUP(P884,人员!A:D,4,FALSE)</f>
        <v>#N/A</v>
      </c>
      <c r="T884" s="84" t="str">
        <f>VLOOKUP(N884,人员!A:D,2,FALSE)</f>
        <v>机三</v>
      </c>
      <c r="U884" s="84" t="e">
        <f>VLOOKUP(O884,人员!A:D,2,FALSE)</f>
        <v>#N/A</v>
      </c>
      <c r="V884" s="84" t="e">
        <f>VLOOKUP(P884,人员!A:D,2,FALSE)</f>
        <v>#N/A</v>
      </c>
    </row>
    <row r="885" spans="1:22" s="84" customFormat="1" ht="78.599999999999994">
      <c r="A885" s="147">
        <v>885</v>
      </c>
      <c r="B885" s="153">
        <v>43550</v>
      </c>
      <c r="C885" s="87" t="s">
        <v>146</v>
      </c>
      <c r="D885" s="87" t="s">
        <v>146</v>
      </c>
      <c r="E885" s="88" t="s">
        <v>1811</v>
      </c>
      <c r="F885" s="126" t="s">
        <v>1847</v>
      </c>
      <c r="G885" s="88" t="s">
        <v>1812</v>
      </c>
      <c r="H885" s="87" t="s">
        <v>275</v>
      </c>
      <c r="I885" s="87" t="s">
        <v>151</v>
      </c>
      <c r="J885" t="s">
        <v>671</v>
      </c>
      <c r="K885" t="s">
        <v>1887</v>
      </c>
      <c r="L885" t="str">
        <f>VLOOKUP(K885,Sheet2!A:B,2,FALSE)</f>
        <v>偏差</v>
      </c>
      <c r="N885" s="89" t="s">
        <v>1382</v>
      </c>
      <c r="Q885" t="str">
        <f>VLOOKUP(N885,人员!A:D,4,FALSE)</f>
        <v>D4</v>
      </c>
      <c r="R885" t="e">
        <f>VLOOKUP(O885,人员!A:D,4,FALSE)</f>
        <v>#N/A</v>
      </c>
      <c r="S885" t="e">
        <f>VLOOKUP(P885,人员!A:D,4,FALSE)</f>
        <v>#N/A</v>
      </c>
      <c r="T885" s="84" t="str">
        <f>VLOOKUP(N885,人员!A:D,2,FALSE)</f>
        <v>机二</v>
      </c>
      <c r="U885" s="84" t="e">
        <f>VLOOKUP(O885,人员!A:D,2,FALSE)</f>
        <v>#N/A</v>
      </c>
      <c r="V885" s="84" t="e">
        <f>VLOOKUP(P885,人员!A:D,2,FALSE)</f>
        <v>#N/A</v>
      </c>
    </row>
    <row r="886" spans="1:22" s="84" customFormat="1" ht="31.8">
      <c r="A886" s="147">
        <v>886</v>
      </c>
      <c r="B886" s="153">
        <v>43550</v>
      </c>
      <c r="C886" s="87" t="s">
        <v>146</v>
      </c>
      <c r="D886" s="87" t="s">
        <v>146</v>
      </c>
      <c r="E886" s="88" t="s">
        <v>1813</v>
      </c>
      <c r="F886" s="126" t="s">
        <v>1848</v>
      </c>
      <c r="G886" s="88" t="s">
        <v>1814</v>
      </c>
      <c r="H886" s="87" t="s">
        <v>155</v>
      </c>
      <c r="I886" s="87" t="s">
        <v>151</v>
      </c>
      <c r="J886" t="s">
        <v>676</v>
      </c>
      <c r="K886" t="s">
        <v>712</v>
      </c>
      <c r="L886" t="str">
        <f>VLOOKUP(K886,Sheet2!A:B,2,FALSE)</f>
        <v>偏差</v>
      </c>
      <c r="N886" s="89" t="s">
        <v>1359</v>
      </c>
      <c r="Q886" t="str">
        <f>VLOOKUP(N886,人员!A:D,4,FALSE)</f>
        <v>D2</v>
      </c>
      <c r="R886" t="e">
        <f>VLOOKUP(O886,人员!A:D,4,FALSE)</f>
        <v>#N/A</v>
      </c>
      <c r="S886" t="e">
        <f>VLOOKUP(P886,人员!A:D,4,FALSE)</f>
        <v>#N/A</v>
      </c>
      <c r="T886" s="84" t="str">
        <f>VLOOKUP(N886,人员!A:D,2,FALSE)</f>
        <v>机三</v>
      </c>
      <c r="U886" s="84" t="e">
        <f>VLOOKUP(O886,人员!A:D,2,FALSE)</f>
        <v>#N/A</v>
      </c>
      <c r="V886" s="84" t="e">
        <f>VLOOKUP(P886,人员!A:D,2,FALSE)</f>
        <v>#N/A</v>
      </c>
    </row>
    <row r="887" spans="1:22" s="84" customFormat="1" ht="31.8">
      <c r="A887" s="147">
        <v>887</v>
      </c>
      <c r="B887" s="153">
        <v>43550</v>
      </c>
      <c r="C887" s="87" t="s">
        <v>146</v>
      </c>
      <c r="D887" s="87" t="s">
        <v>146</v>
      </c>
      <c r="E887" s="88" t="s">
        <v>1815</v>
      </c>
      <c r="F887" s="126" t="s">
        <v>1849</v>
      </c>
      <c r="G887" s="88" t="s">
        <v>302</v>
      </c>
      <c r="H887" s="87" t="s">
        <v>314</v>
      </c>
      <c r="I887" s="87" t="s">
        <v>151</v>
      </c>
      <c r="J887" t="s">
        <v>676</v>
      </c>
      <c r="K887" t="s">
        <v>1889</v>
      </c>
      <c r="L887" t="str">
        <f>VLOOKUP(K887,Sheet2!A:B,2,FALSE)</f>
        <v>规范</v>
      </c>
      <c r="N887" s="89" t="s">
        <v>1380</v>
      </c>
      <c r="Q887" t="str">
        <f>VLOOKUP(N887,人员!A:D,4,FALSE)</f>
        <v>D3</v>
      </c>
      <c r="R887" t="e">
        <f>VLOOKUP(O887,人员!A:D,4,FALSE)</f>
        <v>#N/A</v>
      </c>
      <c r="S887" t="e">
        <f>VLOOKUP(P887,人员!A:D,4,FALSE)</f>
        <v>#N/A</v>
      </c>
      <c r="T887" s="84" t="str">
        <f>VLOOKUP(N887,人员!A:D,2,FALSE)</f>
        <v>机械师</v>
      </c>
      <c r="U887" s="84" t="e">
        <f>VLOOKUP(O887,人员!A:D,2,FALSE)</f>
        <v>#N/A</v>
      </c>
      <c r="V887" s="84" t="e">
        <f>VLOOKUP(P887,人员!A:D,2,FALSE)</f>
        <v>#N/A</v>
      </c>
    </row>
    <row r="888" spans="1:22" s="84" customFormat="1" ht="31.8">
      <c r="A888" s="147">
        <v>888</v>
      </c>
      <c r="B888" s="153">
        <v>43550</v>
      </c>
      <c r="C888" s="87" t="s">
        <v>146</v>
      </c>
      <c r="D888" s="87" t="s">
        <v>146</v>
      </c>
      <c r="E888" s="88" t="s">
        <v>1816</v>
      </c>
      <c r="F888" s="126" t="s">
        <v>1817</v>
      </c>
      <c r="G888" s="88" t="s">
        <v>302</v>
      </c>
      <c r="H888" s="87" t="s">
        <v>279</v>
      </c>
      <c r="I888" s="87" t="s">
        <v>151</v>
      </c>
      <c r="J888" t="s">
        <v>676</v>
      </c>
      <c r="K888" t="s">
        <v>677</v>
      </c>
      <c r="L888" t="str">
        <f>VLOOKUP(K888,Sheet2!A:B,2,FALSE)</f>
        <v>偏差</v>
      </c>
      <c r="N888" s="60" t="s">
        <v>1194</v>
      </c>
      <c r="Q888" t="e">
        <f>VLOOKUP(N888,人员!A:D,4,FALSE)</f>
        <v>#N/A</v>
      </c>
      <c r="R888" t="e">
        <f>VLOOKUP(O888,人员!A:D,4,FALSE)</f>
        <v>#N/A</v>
      </c>
      <c r="S888" t="e">
        <f>VLOOKUP(P888,人员!A:D,4,FALSE)</f>
        <v>#N/A</v>
      </c>
      <c r="T888" s="84" t="e">
        <f>VLOOKUP(N888,人员!A:D,2,FALSE)</f>
        <v>#N/A</v>
      </c>
      <c r="U888" s="84" t="e">
        <f>VLOOKUP(O888,人员!A:D,2,FALSE)</f>
        <v>#N/A</v>
      </c>
      <c r="V888" s="84" t="e">
        <f>VLOOKUP(P888,人员!A:D,2,FALSE)</f>
        <v>#N/A</v>
      </c>
    </row>
    <row r="889" spans="1:22" s="84" customFormat="1" ht="47.4">
      <c r="A889" s="147">
        <v>889</v>
      </c>
      <c r="B889" s="153">
        <v>43550</v>
      </c>
      <c r="C889" s="87" t="s">
        <v>146</v>
      </c>
      <c r="D889" s="87" t="s">
        <v>146</v>
      </c>
      <c r="E889" s="88" t="s">
        <v>1818</v>
      </c>
      <c r="F889" s="126" t="s">
        <v>1850</v>
      </c>
      <c r="G889" s="88" t="s">
        <v>1819</v>
      </c>
      <c r="H889" s="87" t="s">
        <v>312</v>
      </c>
      <c r="I889" s="87" t="s">
        <v>151</v>
      </c>
      <c r="J889" t="s">
        <v>470</v>
      </c>
      <c r="K889" t="s">
        <v>449</v>
      </c>
      <c r="L889" t="str">
        <f>VLOOKUP(K889,Sheet2!A:B,2,FALSE)</f>
        <v>偏差</v>
      </c>
      <c r="N889" s="89" t="s">
        <v>1481</v>
      </c>
      <c r="Q889" t="str">
        <f>VLOOKUP(N889,人员!A:D,4,FALSE)</f>
        <v>D5</v>
      </c>
      <c r="R889" t="e">
        <f>VLOOKUP(O889,人员!A:D,4,FALSE)</f>
        <v>#N/A</v>
      </c>
      <c r="S889" t="e">
        <f>VLOOKUP(P889,人员!A:D,4,FALSE)</f>
        <v>#N/A</v>
      </c>
      <c r="T889" s="84" t="str">
        <f>VLOOKUP(N889,人员!A:D,2,FALSE)</f>
        <v>机二</v>
      </c>
      <c r="U889" s="84" t="e">
        <f>VLOOKUP(O889,人员!A:D,2,FALSE)</f>
        <v>#N/A</v>
      </c>
      <c r="V889" s="84" t="e">
        <f>VLOOKUP(P889,人员!A:D,2,FALSE)</f>
        <v>#N/A</v>
      </c>
    </row>
    <row r="890" spans="1:22" s="84" customFormat="1" ht="78.599999999999994">
      <c r="A890" s="147">
        <v>890</v>
      </c>
      <c r="B890" s="153">
        <v>43550</v>
      </c>
      <c r="C890" s="87" t="s">
        <v>146</v>
      </c>
      <c r="D890" s="87" t="s">
        <v>146</v>
      </c>
      <c r="E890" s="88" t="s">
        <v>1820</v>
      </c>
      <c r="F890" s="126" t="s">
        <v>1821</v>
      </c>
      <c r="G890" s="88" t="s">
        <v>1822</v>
      </c>
      <c r="H890" s="87" t="s">
        <v>1823</v>
      </c>
      <c r="I890" s="87" t="s">
        <v>151</v>
      </c>
      <c r="J890" t="s">
        <v>671</v>
      </c>
      <c r="K890" t="s">
        <v>1890</v>
      </c>
      <c r="L890" t="str">
        <f>VLOOKUP(K890,Sheet2!A:B,2,FALSE)</f>
        <v>规范</v>
      </c>
      <c r="N890" s="60" t="s">
        <v>1194</v>
      </c>
      <c r="Q890" t="e">
        <f>VLOOKUP(N890,人员!A:D,4,FALSE)</f>
        <v>#N/A</v>
      </c>
      <c r="R890" t="e">
        <f>VLOOKUP(O890,人员!A:D,4,FALSE)</f>
        <v>#N/A</v>
      </c>
      <c r="S890" t="e">
        <f>VLOOKUP(P890,人员!A:D,4,FALSE)</f>
        <v>#N/A</v>
      </c>
      <c r="T890" s="84" t="e">
        <f>VLOOKUP(N890,人员!A:D,2,FALSE)</f>
        <v>#N/A</v>
      </c>
      <c r="U890" s="84" t="e">
        <f>VLOOKUP(O890,人员!A:D,2,FALSE)</f>
        <v>#N/A</v>
      </c>
      <c r="V890" s="84" t="e">
        <f>VLOOKUP(P890,人员!A:D,2,FALSE)</f>
        <v>#N/A</v>
      </c>
    </row>
    <row r="891" spans="1:22" s="84" customFormat="1" ht="63">
      <c r="A891" s="147">
        <v>891</v>
      </c>
      <c r="B891" s="153">
        <v>43550</v>
      </c>
      <c r="C891" s="87" t="s">
        <v>146</v>
      </c>
      <c r="D891" s="87" t="s">
        <v>146</v>
      </c>
      <c r="E891" s="88" t="s">
        <v>1824</v>
      </c>
      <c r="F891" s="126" t="s">
        <v>1851</v>
      </c>
      <c r="G891" s="88" t="s">
        <v>1825</v>
      </c>
      <c r="H891" s="87" t="s">
        <v>275</v>
      </c>
      <c r="I891" s="87" t="s">
        <v>151</v>
      </c>
      <c r="J891" t="s">
        <v>477</v>
      </c>
      <c r="K891" t="s">
        <v>678</v>
      </c>
      <c r="L891" t="str">
        <f>VLOOKUP(K891,Sheet2!A:B,2,FALSE)</f>
        <v>规范</v>
      </c>
      <c r="N891" s="89" t="s">
        <v>1528</v>
      </c>
      <c r="Q891" t="str">
        <f>VLOOKUP(N891,人员!A:D,4,FALSE)</f>
        <v>D2</v>
      </c>
      <c r="R891" t="e">
        <f>VLOOKUP(O891,人员!A:D,4,FALSE)</f>
        <v>#N/A</v>
      </c>
      <c r="S891" t="e">
        <f>VLOOKUP(P891,人员!A:D,4,FALSE)</f>
        <v>#N/A</v>
      </c>
      <c r="T891" s="84" t="str">
        <f>VLOOKUP(N891,人员!A:D,2,FALSE)</f>
        <v>学员</v>
      </c>
      <c r="U891" s="84" t="e">
        <f>VLOOKUP(O891,人员!A:D,2,FALSE)</f>
        <v>#N/A</v>
      </c>
      <c r="V891" s="84" t="e">
        <f>VLOOKUP(P891,人员!A:D,2,FALSE)</f>
        <v>#N/A</v>
      </c>
    </row>
    <row r="892" spans="1:22" s="84" customFormat="1" ht="31.8">
      <c r="A892" s="147">
        <v>892</v>
      </c>
      <c r="B892" s="153">
        <v>43550</v>
      </c>
      <c r="C892" s="87" t="s">
        <v>146</v>
      </c>
      <c r="D892" s="87" t="s">
        <v>146</v>
      </c>
      <c r="E892" s="88" t="s">
        <v>1826</v>
      </c>
      <c r="F892" s="126" t="s">
        <v>1852</v>
      </c>
      <c r="G892" s="88" t="s">
        <v>1827</v>
      </c>
      <c r="H892" s="87" t="s">
        <v>314</v>
      </c>
      <c r="I892" s="87" t="s">
        <v>151</v>
      </c>
      <c r="J892" t="s">
        <v>676</v>
      </c>
      <c r="K892" t="s">
        <v>677</v>
      </c>
      <c r="L892" t="str">
        <f>VLOOKUP(K892,Sheet2!A:B,2,FALSE)</f>
        <v>偏差</v>
      </c>
      <c r="N892" s="89" t="s">
        <v>1478</v>
      </c>
      <c r="Q892" t="str">
        <f>VLOOKUP(N892,人员!A:D,4,FALSE)</f>
        <v>D3</v>
      </c>
      <c r="R892" t="e">
        <f>VLOOKUP(O892,人员!A:D,4,FALSE)</f>
        <v>#N/A</v>
      </c>
      <c r="S892" t="e">
        <f>VLOOKUP(P892,人员!A:D,4,FALSE)</f>
        <v>#N/A</v>
      </c>
      <c r="T892" s="84" t="str">
        <f>VLOOKUP(N892,人员!A:D,2,FALSE)</f>
        <v>机三</v>
      </c>
      <c r="U892" s="84" t="e">
        <f>VLOOKUP(O892,人员!A:D,2,FALSE)</f>
        <v>#N/A</v>
      </c>
      <c r="V892" s="84" t="e">
        <f>VLOOKUP(P892,人员!A:D,2,FALSE)</f>
        <v>#N/A</v>
      </c>
    </row>
    <row r="893" spans="1:22" s="84" customFormat="1" ht="63">
      <c r="A893" s="147">
        <v>893</v>
      </c>
      <c r="B893" s="153">
        <v>43550</v>
      </c>
      <c r="C893" s="87" t="s">
        <v>146</v>
      </c>
      <c r="D893" s="87" t="s">
        <v>146</v>
      </c>
      <c r="E893" s="88" t="s">
        <v>1828</v>
      </c>
      <c r="F893" s="126" t="s">
        <v>1853</v>
      </c>
      <c r="G893" s="88" t="s">
        <v>1829</v>
      </c>
      <c r="H893" s="87" t="s">
        <v>155</v>
      </c>
      <c r="I893" s="87" t="s">
        <v>151</v>
      </c>
      <c r="J893" t="s">
        <v>471</v>
      </c>
      <c r="K893" t="s">
        <v>969</v>
      </c>
      <c r="L893" t="str">
        <f>VLOOKUP(K893,Sheet2!A:B,2,FALSE)</f>
        <v>规范</v>
      </c>
      <c r="N893" s="89" t="s">
        <v>1340</v>
      </c>
      <c r="Q893" t="str">
        <f>VLOOKUP(N893,人员!A:D,4,FALSE)</f>
        <v>D1</v>
      </c>
      <c r="R893" t="e">
        <f>VLOOKUP(O893,人员!A:D,4,FALSE)</f>
        <v>#N/A</v>
      </c>
      <c r="S893" t="e">
        <f>VLOOKUP(P893,人员!A:D,4,FALSE)</f>
        <v>#N/A</v>
      </c>
      <c r="T893" s="84" t="str">
        <f>VLOOKUP(N893,人员!A:D,2,FALSE)</f>
        <v>机三</v>
      </c>
      <c r="U893" s="84" t="e">
        <f>VLOOKUP(O893,人员!A:D,2,FALSE)</f>
        <v>#N/A</v>
      </c>
      <c r="V893" s="84" t="e">
        <f>VLOOKUP(P893,人员!A:D,2,FALSE)</f>
        <v>#N/A</v>
      </c>
    </row>
    <row r="894" spans="1:22" s="84" customFormat="1" ht="31.8">
      <c r="A894" s="147">
        <v>894</v>
      </c>
      <c r="B894" s="153">
        <v>43550</v>
      </c>
      <c r="C894" s="87" t="s">
        <v>146</v>
      </c>
      <c r="D894" s="87" t="s">
        <v>146</v>
      </c>
      <c r="E894" s="88" t="s">
        <v>1830</v>
      </c>
      <c r="F894" s="126" t="s">
        <v>1854</v>
      </c>
      <c r="G894" s="88" t="s">
        <v>1831</v>
      </c>
      <c r="H894" s="87" t="s">
        <v>279</v>
      </c>
      <c r="I894" s="87" t="s">
        <v>223</v>
      </c>
      <c r="J894" t="s">
        <v>483</v>
      </c>
      <c r="K894" t="s">
        <v>484</v>
      </c>
      <c r="L894" t="str">
        <f>VLOOKUP(K894,Sheet2!A:B,2,FALSE)</f>
        <v>偏差</v>
      </c>
      <c r="N894" s="89" t="s">
        <v>1394</v>
      </c>
      <c r="Q894" t="str">
        <f>VLOOKUP(N894,人员!A:D,4,FALSE)</f>
        <v>D1</v>
      </c>
      <c r="R894" t="e">
        <f>VLOOKUP(O894,人员!A:D,4,FALSE)</f>
        <v>#N/A</v>
      </c>
      <c r="S894" t="e">
        <f>VLOOKUP(P894,人员!A:D,4,FALSE)</f>
        <v>#N/A</v>
      </c>
      <c r="T894" s="84" t="str">
        <f>VLOOKUP(N894,人员!A:D,2,FALSE)</f>
        <v>机一</v>
      </c>
      <c r="U894" s="84" t="e">
        <f>VLOOKUP(O894,人员!A:D,2,FALSE)</f>
        <v>#N/A</v>
      </c>
      <c r="V894" s="84" t="e">
        <f>VLOOKUP(P894,人员!A:D,2,FALSE)</f>
        <v>#N/A</v>
      </c>
    </row>
    <row r="895" spans="1:22" s="84" customFormat="1" ht="31.8">
      <c r="A895" s="147">
        <v>895</v>
      </c>
      <c r="B895" s="153">
        <v>43552</v>
      </c>
      <c r="C895" s="87" t="s">
        <v>45</v>
      </c>
      <c r="D895" s="87" t="s">
        <v>45</v>
      </c>
      <c r="E895" s="88" t="s">
        <v>1796</v>
      </c>
      <c r="F895" s="126" t="s">
        <v>1855</v>
      </c>
      <c r="G895" s="88" t="s">
        <v>1797</v>
      </c>
      <c r="H895" s="87" t="s">
        <v>218</v>
      </c>
      <c r="I895" s="87" t="s">
        <v>50</v>
      </c>
      <c r="J895" t="s">
        <v>471</v>
      </c>
      <c r="K895" t="s">
        <v>681</v>
      </c>
      <c r="L895" t="str">
        <f>VLOOKUP(K895,Sheet2!A:B,2,FALSE)</f>
        <v>偏差</v>
      </c>
      <c r="N895" s="89" t="s">
        <v>1149</v>
      </c>
      <c r="Q895" t="str">
        <f>VLOOKUP(N895,人员!A:D,4,FALSE)</f>
        <v>B3</v>
      </c>
      <c r="R895" t="e">
        <f>VLOOKUP(O895,人员!A:D,4,FALSE)</f>
        <v>#N/A</v>
      </c>
      <c r="S895" t="e">
        <f>VLOOKUP(P895,人员!A:D,4,FALSE)</f>
        <v>#N/A</v>
      </c>
      <c r="T895" s="84" t="str">
        <f>VLOOKUP(N895,人员!A:D,2,FALSE)</f>
        <v>机二</v>
      </c>
      <c r="U895" s="84" t="e">
        <f>VLOOKUP(O895,人员!A:D,2,FALSE)</f>
        <v>#N/A</v>
      </c>
      <c r="V895" s="84" t="e">
        <f>VLOOKUP(P895,人员!A:D,2,FALSE)</f>
        <v>#N/A</v>
      </c>
    </row>
    <row r="896" spans="1:22" s="84" customFormat="1" ht="16.2">
      <c r="A896" s="147">
        <v>896</v>
      </c>
      <c r="B896" s="153">
        <v>43552</v>
      </c>
      <c r="C896" s="87" t="s">
        <v>45</v>
      </c>
      <c r="D896" s="87" t="s">
        <v>45</v>
      </c>
      <c r="E896" s="88" t="s">
        <v>1798</v>
      </c>
      <c r="F896" s="126" t="s">
        <v>1799</v>
      </c>
      <c r="G896" s="88" t="s">
        <v>1800</v>
      </c>
      <c r="H896" s="87" t="s">
        <v>1440</v>
      </c>
      <c r="I896" s="87" t="s">
        <v>50</v>
      </c>
      <c r="J896" t="s">
        <v>676</v>
      </c>
      <c r="K896" t="s">
        <v>712</v>
      </c>
      <c r="L896" t="str">
        <f>VLOOKUP(K896,Sheet2!A:B,2,FALSE)</f>
        <v>偏差</v>
      </c>
      <c r="N896" s="89" t="s">
        <v>1149</v>
      </c>
      <c r="Q896" t="str">
        <f>VLOOKUP(N896,人员!A:D,4,FALSE)</f>
        <v>B3</v>
      </c>
      <c r="R896" t="e">
        <f>VLOOKUP(O896,人员!A:D,4,FALSE)</f>
        <v>#N/A</v>
      </c>
      <c r="S896" t="e">
        <f>VLOOKUP(P896,人员!A:D,4,FALSE)</f>
        <v>#N/A</v>
      </c>
      <c r="T896" s="84" t="str">
        <f>VLOOKUP(N896,人员!A:D,2,FALSE)</f>
        <v>机二</v>
      </c>
      <c r="U896" s="84" t="e">
        <f>VLOOKUP(O896,人员!A:D,2,FALSE)</f>
        <v>#N/A</v>
      </c>
      <c r="V896" s="84" t="e">
        <f>VLOOKUP(P896,人员!A:D,2,FALSE)</f>
        <v>#N/A</v>
      </c>
    </row>
    <row r="897" spans="1:22" s="84" customFormat="1" ht="31.2">
      <c r="A897" s="147">
        <v>897</v>
      </c>
      <c r="B897" s="153">
        <v>43552</v>
      </c>
      <c r="C897" s="87" t="s">
        <v>45</v>
      </c>
      <c r="D897" s="87" t="s">
        <v>45</v>
      </c>
      <c r="E897" s="88" t="s">
        <v>1801</v>
      </c>
      <c r="F897" s="126" t="s">
        <v>1856</v>
      </c>
      <c r="G897" s="88" t="s">
        <v>1802</v>
      </c>
      <c r="H897" s="87" t="s">
        <v>388</v>
      </c>
      <c r="I897" s="87" t="s">
        <v>50</v>
      </c>
      <c r="J897" t="s">
        <v>471</v>
      </c>
      <c r="K897" t="s">
        <v>449</v>
      </c>
      <c r="L897" t="str">
        <f>VLOOKUP(K897,Sheet2!A:B,2,FALSE)</f>
        <v>偏差</v>
      </c>
      <c r="N897" s="89" t="s">
        <v>1466</v>
      </c>
      <c r="Q897" t="str">
        <f>VLOOKUP(N897,人员!A:D,4,FALSE)</f>
        <v>B4</v>
      </c>
      <c r="R897" t="e">
        <f>VLOOKUP(O897,人员!A:D,4,FALSE)</f>
        <v>#N/A</v>
      </c>
      <c r="S897" t="e">
        <f>VLOOKUP(P897,人员!A:D,4,FALSE)</f>
        <v>#N/A</v>
      </c>
      <c r="T897" s="84" t="str">
        <f>VLOOKUP(N897,人员!A:D,2,FALSE)</f>
        <v>机械师</v>
      </c>
      <c r="U897" s="84" t="e">
        <f>VLOOKUP(O897,人员!A:D,2,FALSE)</f>
        <v>#N/A</v>
      </c>
      <c r="V897" s="84" t="e">
        <f>VLOOKUP(P897,人员!A:D,2,FALSE)</f>
        <v>#N/A</v>
      </c>
    </row>
    <row r="898" spans="1:22" s="84" customFormat="1" ht="31.8">
      <c r="A898" s="147">
        <v>898</v>
      </c>
      <c r="B898" s="153">
        <v>43552</v>
      </c>
      <c r="C898" s="87" t="s">
        <v>45</v>
      </c>
      <c r="D898" s="87" t="s">
        <v>45</v>
      </c>
      <c r="E898" s="88" t="s">
        <v>1803</v>
      </c>
      <c r="F898" s="126" t="s">
        <v>1857</v>
      </c>
      <c r="G898" s="88" t="s">
        <v>387</v>
      </c>
      <c r="H898" s="87" t="s">
        <v>49</v>
      </c>
      <c r="I898" s="87" t="s">
        <v>50</v>
      </c>
      <c r="J898" t="s">
        <v>471</v>
      </c>
      <c r="K898" t="s">
        <v>681</v>
      </c>
      <c r="L898" t="str">
        <f>VLOOKUP(K898,Sheet2!A:B,2,FALSE)</f>
        <v>偏差</v>
      </c>
      <c r="N898" s="89" t="s">
        <v>1858</v>
      </c>
      <c r="Q898" t="str">
        <f>VLOOKUP(N898,人员!A:D,4,FALSE)</f>
        <v>B5</v>
      </c>
      <c r="R898" t="e">
        <f>VLOOKUP(O898,人员!A:D,4,FALSE)</f>
        <v>#N/A</v>
      </c>
      <c r="S898" t="e">
        <f>VLOOKUP(P898,人员!A:D,4,FALSE)</f>
        <v>#N/A</v>
      </c>
      <c r="T898" s="84" t="str">
        <f>VLOOKUP(N898,人员!A:D,2,FALSE)</f>
        <v>学员</v>
      </c>
      <c r="U898" s="84" t="e">
        <f>VLOOKUP(O898,人员!A:D,2,FALSE)</f>
        <v>#N/A</v>
      </c>
      <c r="V898" s="84" t="e">
        <f>VLOOKUP(P898,人员!A:D,2,FALSE)</f>
        <v>#N/A</v>
      </c>
    </row>
    <row r="899" spans="1:22" s="84" customFormat="1" ht="31.8">
      <c r="A899" s="147">
        <v>899</v>
      </c>
      <c r="B899" s="153">
        <v>43552</v>
      </c>
      <c r="C899" s="87" t="s">
        <v>45</v>
      </c>
      <c r="D899" s="87" t="s">
        <v>45</v>
      </c>
      <c r="E899" s="88" t="s">
        <v>1804</v>
      </c>
      <c r="F899" s="126" t="s">
        <v>1859</v>
      </c>
      <c r="G899" s="88" t="s">
        <v>1805</v>
      </c>
      <c r="H899" s="87" t="s">
        <v>49</v>
      </c>
      <c r="I899" s="87" t="s">
        <v>50</v>
      </c>
      <c r="J899" t="s">
        <v>706</v>
      </c>
      <c r="K899" t="s">
        <v>688</v>
      </c>
      <c r="L899" t="str">
        <f>VLOOKUP(K899,Sheet2!A:B,2,FALSE)</f>
        <v>规范</v>
      </c>
      <c r="N899" s="89" t="s">
        <v>1177</v>
      </c>
      <c r="O899" s="89" t="s">
        <v>1184</v>
      </c>
      <c r="Q899" t="str">
        <f>VLOOKUP(N899,人员!A:D,4,FALSE)</f>
        <v>B2</v>
      </c>
      <c r="R899" t="str">
        <f>VLOOKUP(O899,人员!A:D,4,FALSE)</f>
        <v>B1</v>
      </c>
      <c r="S899" t="e">
        <f>VLOOKUP(P899,人员!A:D,4,FALSE)</f>
        <v>#N/A</v>
      </c>
      <c r="T899" s="84" t="str">
        <f>VLOOKUP(N899,人员!A:D,2,FALSE)</f>
        <v>机一</v>
      </c>
      <c r="U899" s="84" t="str">
        <f>VLOOKUP(O899,人员!A:D,2,FALSE)</f>
        <v>机一</v>
      </c>
      <c r="V899" s="84" t="e">
        <f>VLOOKUP(P899,人员!A:D,2,FALSE)</f>
        <v>#N/A</v>
      </c>
    </row>
    <row r="900" spans="1:22" s="84" customFormat="1" ht="27.6" customHeight="1">
      <c r="A900" s="147">
        <v>900</v>
      </c>
      <c r="B900" s="153">
        <v>43552</v>
      </c>
      <c r="C900" s="87" t="s">
        <v>45</v>
      </c>
      <c r="D900" s="87" t="s">
        <v>45</v>
      </c>
      <c r="E900" s="88" t="s">
        <v>110</v>
      </c>
      <c r="F900" s="126" t="s">
        <v>1860</v>
      </c>
      <c r="G900" s="88" t="s">
        <v>387</v>
      </c>
      <c r="H900" s="87" t="s">
        <v>1429</v>
      </c>
      <c r="I900" s="87" t="s">
        <v>50</v>
      </c>
      <c r="J900" t="s">
        <v>459</v>
      </c>
      <c r="K900" t="s">
        <v>688</v>
      </c>
      <c r="L900" t="str">
        <f>VLOOKUP(K900,Sheet2!A:B,2,FALSE)</f>
        <v>规范</v>
      </c>
      <c r="N900" s="89" t="s">
        <v>1125</v>
      </c>
      <c r="Q900" t="str">
        <f>VLOOKUP(N900,人员!A:D,4,FALSE)</f>
        <v>B6</v>
      </c>
      <c r="R900" t="e">
        <f>VLOOKUP(O900,人员!A:D,4,FALSE)</f>
        <v>#N/A</v>
      </c>
      <c r="S900" t="e">
        <f>VLOOKUP(P900,人员!A:D,4,FALSE)</f>
        <v>#N/A</v>
      </c>
      <c r="T900" s="84" t="str">
        <f>VLOOKUP(N900,人员!A:D,2,FALSE)</f>
        <v>机三</v>
      </c>
      <c r="U900" s="84" t="e">
        <f>VLOOKUP(O900,人员!A:D,2,FALSE)</f>
        <v>#N/A</v>
      </c>
      <c r="V900" s="84" t="e">
        <f>VLOOKUP(P900,人员!A:D,2,FALSE)</f>
        <v>#N/A</v>
      </c>
    </row>
    <row r="901" spans="1:22" s="84" customFormat="1" ht="47.4">
      <c r="A901" s="147">
        <v>901</v>
      </c>
      <c r="B901" s="153">
        <v>43554</v>
      </c>
      <c r="C901" s="87" t="s">
        <v>58</v>
      </c>
      <c r="D901" s="87" t="s">
        <v>58</v>
      </c>
      <c r="E901" s="88" t="s">
        <v>1774</v>
      </c>
      <c r="F901" s="126" t="s">
        <v>1861</v>
      </c>
      <c r="G901" s="88" t="s">
        <v>196</v>
      </c>
      <c r="H901" s="87" t="s">
        <v>141</v>
      </c>
      <c r="I901" s="87" t="s">
        <v>63</v>
      </c>
      <c r="J901" t="s">
        <v>513</v>
      </c>
      <c r="K901" t="s">
        <v>1891</v>
      </c>
      <c r="L901" t="str">
        <f>VLOOKUP(K901,Sheet2!A:B,2,FALSE)</f>
        <v>偏差</v>
      </c>
      <c r="N901" s="89" t="s">
        <v>1205</v>
      </c>
      <c r="Q901" t="str">
        <f>VLOOKUP(N901,人员!A:D,4,FALSE)</f>
        <v>C4</v>
      </c>
      <c r="R901" t="e">
        <f>VLOOKUP(O901,人员!A:D,4,FALSE)</f>
        <v>#N/A</v>
      </c>
      <c r="S901" t="e">
        <f>VLOOKUP(P901,人员!A:D,4,FALSE)</f>
        <v>#N/A</v>
      </c>
      <c r="T901" s="84" t="str">
        <f>VLOOKUP(N901,人员!A:D,2,FALSE)</f>
        <v>机三</v>
      </c>
      <c r="U901" s="84" t="e">
        <f>VLOOKUP(O901,人员!A:D,2,FALSE)</f>
        <v>#N/A</v>
      </c>
      <c r="V901" s="84" t="e">
        <f>VLOOKUP(P901,人员!A:D,2,FALSE)</f>
        <v>#N/A</v>
      </c>
    </row>
    <row r="902" spans="1:22" s="84" customFormat="1" ht="46.8">
      <c r="A902" s="147">
        <v>902</v>
      </c>
      <c r="B902" s="153">
        <v>43554</v>
      </c>
      <c r="C902" s="87" t="s">
        <v>58</v>
      </c>
      <c r="D902" s="87" t="s">
        <v>58</v>
      </c>
      <c r="E902" s="88" t="s">
        <v>1775</v>
      </c>
      <c r="F902" s="126" t="s">
        <v>1862</v>
      </c>
      <c r="G902" s="88" t="s">
        <v>196</v>
      </c>
      <c r="H902" s="87" t="s">
        <v>132</v>
      </c>
      <c r="I902" s="87" t="s">
        <v>63</v>
      </c>
      <c r="J902" t="s">
        <v>676</v>
      </c>
      <c r="K902" t="s">
        <v>139</v>
      </c>
      <c r="L902" t="str">
        <f>VLOOKUP(K902,Sheet2!A:B,2,FALSE)</f>
        <v>偏差</v>
      </c>
      <c r="N902" s="89" t="s">
        <v>1260</v>
      </c>
      <c r="Q902" t="str">
        <f>VLOOKUP(N902,人员!A:D,4,FALSE)</f>
        <v>C3</v>
      </c>
      <c r="R902" t="e">
        <f>VLOOKUP(O902,人员!A:D,4,FALSE)</f>
        <v>#N/A</v>
      </c>
      <c r="S902" t="e">
        <f>VLOOKUP(P902,人员!A:D,4,FALSE)</f>
        <v>#N/A</v>
      </c>
      <c r="T902" s="84" t="str">
        <f>VLOOKUP(N902,人员!A:D,2,FALSE)</f>
        <v>机三</v>
      </c>
      <c r="U902" s="84" t="e">
        <f>VLOOKUP(O902,人员!A:D,2,FALSE)</f>
        <v>#N/A</v>
      </c>
      <c r="V902" s="84" t="e">
        <f>VLOOKUP(P902,人员!A:D,2,FALSE)</f>
        <v>#N/A</v>
      </c>
    </row>
    <row r="903" spans="1:22" s="84" customFormat="1" ht="78">
      <c r="A903" s="147">
        <v>903</v>
      </c>
      <c r="B903" s="153">
        <v>43554</v>
      </c>
      <c r="C903" s="87" t="s">
        <v>58</v>
      </c>
      <c r="D903" s="87" t="s">
        <v>58</v>
      </c>
      <c r="E903" s="88" t="s">
        <v>1776</v>
      </c>
      <c r="F903" s="126" t="s">
        <v>1863</v>
      </c>
      <c r="G903" s="88" t="s">
        <v>196</v>
      </c>
      <c r="H903" s="87" t="s">
        <v>141</v>
      </c>
      <c r="I903" s="87" t="s">
        <v>63</v>
      </c>
      <c r="J903" t="s">
        <v>518</v>
      </c>
      <c r="K903" t="s">
        <v>519</v>
      </c>
      <c r="L903" t="str">
        <f>VLOOKUP(K903,Sheet2!A:B,2,FALSE)</f>
        <v>规范</v>
      </c>
      <c r="N903" s="89" t="s">
        <v>1238</v>
      </c>
      <c r="Q903" t="str">
        <f>VLOOKUP(N903,人员!A:D,4,FALSE)</f>
        <v>C4</v>
      </c>
      <c r="R903" t="e">
        <f>VLOOKUP(O903,人员!A:D,4,FALSE)</f>
        <v>#N/A</v>
      </c>
      <c r="S903" t="e">
        <f>VLOOKUP(P903,人员!A:D,4,FALSE)</f>
        <v>#N/A</v>
      </c>
      <c r="T903" s="84" t="str">
        <f>VLOOKUP(N903,人员!A:D,2,FALSE)</f>
        <v>学员</v>
      </c>
      <c r="U903" s="84" t="e">
        <f>VLOOKUP(O903,人员!A:D,2,FALSE)</f>
        <v>#N/A</v>
      </c>
      <c r="V903" s="84" t="e">
        <f>VLOOKUP(P903,人员!A:D,2,FALSE)</f>
        <v>#N/A</v>
      </c>
    </row>
    <row r="904" spans="1:22" s="84" customFormat="1" ht="62.4">
      <c r="A904" s="147">
        <v>904</v>
      </c>
      <c r="B904" s="153">
        <v>43554</v>
      </c>
      <c r="C904" s="87" t="s">
        <v>58</v>
      </c>
      <c r="D904" s="87" t="s">
        <v>58</v>
      </c>
      <c r="E904" s="88" t="s">
        <v>1777</v>
      </c>
      <c r="F904" s="126" t="s">
        <v>1864</v>
      </c>
      <c r="G904" s="88" t="s">
        <v>196</v>
      </c>
      <c r="H904" s="87" t="s">
        <v>62</v>
      </c>
      <c r="I904" s="87" t="s">
        <v>63</v>
      </c>
      <c r="J904" t="s">
        <v>505</v>
      </c>
      <c r="K904" t="s">
        <v>506</v>
      </c>
      <c r="L904" t="str">
        <f>VLOOKUP(K904,Sheet2!A:B,2,FALSE)</f>
        <v>规范</v>
      </c>
      <c r="N904" s="89" t="s">
        <v>1280</v>
      </c>
      <c r="Q904" t="str">
        <f>VLOOKUP(N904,人员!A:D,4,FALSE)</f>
        <v>C5</v>
      </c>
      <c r="R904" t="e">
        <f>VLOOKUP(O904,人员!A:D,4,FALSE)</f>
        <v>#N/A</v>
      </c>
      <c r="S904" t="e">
        <f>VLOOKUP(P904,人员!A:D,4,FALSE)</f>
        <v>#N/A</v>
      </c>
      <c r="T904" s="84" t="str">
        <f>VLOOKUP(N904,人员!A:D,2,FALSE)</f>
        <v>机三</v>
      </c>
      <c r="U904" s="84" t="e">
        <f>VLOOKUP(O904,人员!A:D,2,FALSE)</f>
        <v>#N/A</v>
      </c>
      <c r="V904" s="84" t="e">
        <f>VLOOKUP(P904,人员!A:D,2,FALSE)</f>
        <v>#N/A</v>
      </c>
    </row>
    <row r="905" spans="1:22" s="84" customFormat="1" ht="46.8">
      <c r="A905" s="147">
        <v>905</v>
      </c>
      <c r="B905" s="153">
        <v>43554</v>
      </c>
      <c r="C905" s="87" t="s">
        <v>58</v>
      </c>
      <c r="D905" s="87" t="s">
        <v>58</v>
      </c>
      <c r="E905" s="88" t="s">
        <v>1778</v>
      </c>
      <c r="F905" s="126" t="s">
        <v>1865</v>
      </c>
      <c r="G905" s="88" t="s">
        <v>196</v>
      </c>
      <c r="H905" s="87" t="s">
        <v>124</v>
      </c>
      <c r="I905" s="87" t="s">
        <v>63</v>
      </c>
      <c r="J905" t="s">
        <v>471</v>
      </c>
      <c r="K905" t="s">
        <v>786</v>
      </c>
      <c r="L905" t="str">
        <f>VLOOKUP(K905,Sheet2!A:B,2,FALSE)</f>
        <v>规范</v>
      </c>
      <c r="N905" s="89" t="s">
        <v>1267</v>
      </c>
      <c r="Q905" t="str">
        <f>VLOOKUP(N905,人员!A:D,4,FALSE)</f>
        <v>C2</v>
      </c>
      <c r="R905" t="e">
        <f>VLOOKUP(O905,人员!A:D,4,FALSE)</f>
        <v>#N/A</v>
      </c>
      <c r="S905" t="e">
        <f>VLOOKUP(P905,人员!A:D,4,FALSE)</f>
        <v>#N/A</v>
      </c>
      <c r="T905" s="84" t="str">
        <f>VLOOKUP(N905,人员!A:D,2,FALSE)</f>
        <v>机一</v>
      </c>
      <c r="U905" s="84" t="e">
        <f>VLOOKUP(O905,人员!A:D,2,FALSE)</f>
        <v>#N/A</v>
      </c>
      <c r="V905" s="84" t="e">
        <f>VLOOKUP(P905,人员!A:D,2,FALSE)</f>
        <v>#N/A</v>
      </c>
    </row>
    <row r="906" spans="1:22" s="84" customFormat="1" ht="78">
      <c r="A906" s="147">
        <v>906</v>
      </c>
      <c r="B906" s="153">
        <v>43554</v>
      </c>
      <c r="C906" s="87" t="s">
        <v>58</v>
      </c>
      <c r="D906" s="87" t="s">
        <v>58</v>
      </c>
      <c r="E906" s="88" t="s">
        <v>1779</v>
      </c>
      <c r="F906" s="127" t="s">
        <v>1866</v>
      </c>
      <c r="G906" s="88" t="s">
        <v>196</v>
      </c>
      <c r="H906" s="87" t="s">
        <v>141</v>
      </c>
      <c r="I906" s="87" t="s">
        <v>63</v>
      </c>
      <c r="J906" t="s">
        <v>471</v>
      </c>
      <c r="K906" t="s">
        <v>971</v>
      </c>
      <c r="L906" t="str">
        <f>VLOOKUP(K906,Sheet2!A:B,2,FALSE)</f>
        <v>偏差</v>
      </c>
      <c r="N906" s="96" t="s">
        <v>1639</v>
      </c>
      <c r="Q906" t="e">
        <f>VLOOKUP(N906,人员!A:D,4,FALSE)</f>
        <v>#N/A</v>
      </c>
      <c r="R906" t="e">
        <f>VLOOKUP(O906,人员!A:D,4,FALSE)</f>
        <v>#N/A</v>
      </c>
      <c r="S906" t="e">
        <f>VLOOKUP(P906,人员!A:D,4,FALSE)</f>
        <v>#N/A</v>
      </c>
      <c r="T906" s="84" t="e">
        <f>VLOOKUP(N906,人员!A:D,2,FALSE)</f>
        <v>#N/A</v>
      </c>
      <c r="U906" s="84" t="e">
        <f>VLOOKUP(O906,人员!A:D,2,FALSE)</f>
        <v>#N/A</v>
      </c>
      <c r="V906" s="84" t="e">
        <f>VLOOKUP(P906,人员!A:D,2,FALSE)</f>
        <v>#N/A</v>
      </c>
    </row>
    <row r="907" spans="1:22" s="84" customFormat="1" ht="78">
      <c r="A907" s="147">
        <v>907</v>
      </c>
      <c r="B907" s="153">
        <v>43554</v>
      </c>
      <c r="C907" s="87" t="s">
        <v>58</v>
      </c>
      <c r="D907" s="87" t="s">
        <v>58</v>
      </c>
      <c r="E907" s="88" t="s">
        <v>1780</v>
      </c>
      <c r="F907" s="126" t="s">
        <v>1867</v>
      </c>
      <c r="G907" s="88" t="s">
        <v>1781</v>
      </c>
      <c r="H907" s="87" t="s">
        <v>141</v>
      </c>
      <c r="I907" s="87" t="s">
        <v>63</v>
      </c>
      <c r="J907" t="s">
        <v>471</v>
      </c>
      <c r="K907" t="s">
        <v>971</v>
      </c>
      <c r="L907" t="str">
        <f>VLOOKUP(K907,Sheet2!A:B,2,FALSE)</f>
        <v>偏差</v>
      </c>
      <c r="N907" s="89" t="s">
        <v>1240</v>
      </c>
      <c r="Q907" t="str">
        <f>VLOOKUP(N907,人员!A:D,4,FALSE)</f>
        <v>C4</v>
      </c>
      <c r="R907" t="e">
        <f>VLOOKUP(O907,人员!A:D,4,FALSE)</f>
        <v>#N/A</v>
      </c>
      <c r="S907" t="e">
        <f>VLOOKUP(P907,人员!A:D,4,FALSE)</f>
        <v>#N/A</v>
      </c>
      <c r="T907" s="84" t="str">
        <f>VLOOKUP(N907,人员!A:D,2,FALSE)</f>
        <v>机二</v>
      </c>
      <c r="U907" s="84" t="e">
        <f>VLOOKUP(O907,人员!A:D,2,FALSE)</f>
        <v>#N/A</v>
      </c>
      <c r="V907" s="84" t="e">
        <f>VLOOKUP(P907,人员!A:D,2,FALSE)</f>
        <v>#N/A</v>
      </c>
    </row>
    <row r="908" spans="1:22" s="84" customFormat="1" ht="46.8">
      <c r="A908" s="147">
        <v>908</v>
      </c>
      <c r="B908" s="153">
        <v>43554</v>
      </c>
      <c r="C908" s="87" t="s">
        <v>58</v>
      </c>
      <c r="D908" s="87" t="s">
        <v>58</v>
      </c>
      <c r="E908" s="88" t="s">
        <v>1782</v>
      </c>
      <c r="F908" s="126" t="s">
        <v>1868</v>
      </c>
      <c r="G908" s="88" t="s">
        <v>196</v>
      </c>
      <c r="H908" s="87" t="s">
        <v>132</v>
      </c>
      <c r="I908" s="87" t="s">
        <v>63</v>
      </c>
      <c r="J908" t="s">
        <v>676</v>
      </c>
      <c r="K908" t="s">
        <v>139</v>
      </c>
      <c r="L908" t="str">
        <f>VLOOKUP(K908,Sheet2!A:B,2,FALSE)</f>
        <v>偏差</v>
      </c>
      <c r="N908" s="89" t="s">
        <v>1210</v>
      </c>
      <c r="Q908" t="str">
        <f>VLOOKUP(N908,人员!A:D,4,FALSE)</f>
        <v>C4</v>
      </c>
      <c r="R908" t="e">
        <f>VLOOKUP(O908,人员!A:D,4,FALSE)</f>
        <v>#N/A</v>
      </c>
      <c r="S908" t="e">
        <f>VLOOKUP(P908,人员!A:D,4,FALSE)</f>
        <v>#N/A</v>
      </c>
      <c r="T908" s="84" t="str">
        <f>VLOOKUP(N908,人员!A:D,2,FALSE)</f>
        <v>机一</v>
      </c>
      <c r="U908" s="84" t="e">
        <f>VLOOKUP(O908,人员!A:D,2,FALSE)</f>
        <v>#N/A</v>
      </c>
      <c r="V908" s="84" t="e">
        <f>VLOOKUP(P908,人员!A:D,2,FALSE)</f>
        <v>#N/A</v>
      </c>
    </row>
    <row r="909" spans="1:22" s="84" customFormat="1" ht="46.8">
      <c r="A909" s="147">
        <v>909</v>
      </c>
      <c r="B909" s="153">
        <v>43554</v>
      </c>
      <c r="C909" s="87" t="s">
        <v>58</v>
      </c>
      <c r="D909" s="87" t="s">
        <v>58</v>
      </c>
      <c r="E909" s="88" t="s">
        <v>1783</v>
      </c>
      <c r="F909" s="126" t="s">
        <v>1869</v>
      </c>
      <c r="G909" s="88" t="s">
        <v>196</v>
      </c>
      <c r="H909" s="87" t="s">
        <v>132</v>
      </c>
      <c r="I909" s="87" t="s">
        <v>63</v>
      </c>
      <c r="J909" t="s">
        <v>471</v>
      </c>
      <c r="K909" t="s">
        <v>681</v>
      </c>
      <c r="L909" t="str">
        <f>VLOOKUP(K909,Sheet2!A:B,2,FALSE)</f>
        <v>偏差</v>
      </c>
      <c r="N909" s="89" t="s">
        <v>1203</v>
      </c>
      <c r="Q909" t="str">
        <f>VLOOKUP(N909,人员!A:D,4,FALSE)</f>
        <v>C4</v>
      </c>
      <c r="R909" t="e">
        <f>VLOOKUP(O909,人员!A:D,4,FALSE)</f>
        <v>#N/A</v>
      </c>
      <c r="S909" t="e">
        <f>VLOOKUP(P909,人员!A:D,4,FALSE)</f>
        <v>#N/A</v>
      </c>
      <c r="T909" s="84" t="str">
        <f>VLOOKUP(N909,人员!A:D,2,FALSE)</f>
        <v>机一</v>
      </c>
      <c r="U909" s="84" t="e">
        <f>VLOOKUP(O909,人员!A:D,2,FALSE)</f>
        <v>#N/A</v>
      </c>
      <c r="V909" s="84" t="e">
        <f>VLOOKUP(P909,人员!A:D,2,FALSE)</f>
        <v>#N/A</v>
      </c>
    </row>
    <row r="910" spans="1:22" s="84" customFormat="1" ht="62.4">
      <c r="A910" s="147">
        <v>910</v>
      </c>
      <c r="B910" s="153">
        <v>43554</v>
      </c>
      <c r="C910" s="87" t="s">
        <v>58</v>
      </c>
      <c r="D910" s="87" t="s">
        <v>58</v>
      </c>
      <c r="E910" s="88" t="s">
        <v>1784</v>
      </c>
      <c r="F910" s="126" t="s">
        <v>1870</v>
      </c>
      <c r="G910" s="88" t="s">
        <v>1785</v>
      </c>
      <c r="H910" s="87" t="s">
        <v>62</v>
      </c>
      <c r="I910" s="87" t="s">
        <v>63</v>
      </c>
      <c r="J910" t="s">
        <v>471</v>
      </c>
      <c r="K910" t="s">
        <v>1763</v>
      </c>
      <c r="L910" t="str">
        <f>VLOOKUP(K910,Sheet2!A:B,2,FALSE)</f>
        <v>规范</v>
      </c>
      <c r="N910" s="89" t="s">
        <v>1710</v>
      </c>
      <c r="Q910" t="str">
        <f>VLOOKUP(N910,人员!A:D,4,FALSE)</f>
        <v>C5</v>
      </c>
      <c r="R910" t="e">
        <f>VLOOKUP(O910,人员!A:D,4,FALSE)</f>
        <v>#N/A</v>
      </c>
      <c r="S910" t="e">
        <f>VLOOKUP(P910,人员!A:D,4,FALSE)</f>
        <v>#N/A</v>
      </c>
      <c r="T910" s="84" t="str">
        <f>VLOOKUP(N910,人员!A:D,2,FALSE)</f>
        <v>机二</v>
      </c>
      <c r="U910" s="84" t="e">
        <f>VLOOKUP(O910,人员!A:D,2,FALSE)</f>
        <v>#N/A</v>
      </c>
      <c r="V910" s="84" t="e">
        <f>VLOOKUP(P910,人员!A:D,2,FALSE)</f>
        <v>#N/A</v>
      </c>
    </row>
    <row r="911" spans="1:22" s="84" customFormat="1" ht="46.8">
      <c r="A911" s="147">
        <v>911</v>
      </c>
      <c r="B911" s="153">
        <v>43554</v>
      </c>
      <c r="C911" s="87" t="s">
        <v>58</v>
      </c>
      <c r="D911" s="87" t="s">
        <v>58</v>
      </c>
      <c r="E911" s="88" t="s">
        <v>1786</v>
      </c>
      <c r="F911" s="126" t="s">
        <v>1871</v>
      </c>
      <c r="G911" s="88" t="s">
        <v>196</v>
      </c>
      <c r="H911" s="87" t="s">
        <v>141</v>
      </c>
      <c r="I911" s="87" t="s">
        <v>63</v>
      </c>
      <c r="J911" t="s">
        <v>477</v>
      </c>
      <c r="K911" t="s">
        <v>975</v>
      </c>
      <c r="L911" t="str">
        <f>VLOOKUP(K911,Sheet2!A:B,2,FALSE)</f>
        <v>规范</v>
      </c>
      <c r="N911" s="89" t="s">
        <v>1226</v>
      </c>
      <c r="Q911" t="str">
        <f>VLOOKUP(N911,人员!A:D,4,FALSE)</f>
        <v>C4</v>
      </c>
      <c r="R911" t="e">
        <f>VLOOKUP(O911,人员!A:D,4,FALSE)</f>
        <v>#N/A</v>
      </c>
      <c r="S911" t="e">
        <f>VLOOKUP(P911,人员!A:D,4,FALSE)</f>
        <v>#N/A</v>
      </c>
      <c r="T911" s="84" t="str">
        <f>VLOOKUP(N911,人员!A:D,2,FALSE)</f>
        <v>机械师</v>
      </c>
      <c r="U911" s="84" t="e">
        <f>VLOOKUP(O911,人员!A:D,2,FALSE)</f>
        <v>#N/A</v>
      </c>
      <c r="V911" s="84" t="e">
        <f>VLOOKUP(P911,人员!A:D,2,FALSE)</f>
        <v>#N/A</v>
      </c>
    </row>
    <row r="912" spans="1:22" s="84" customFormat="1" ht="62.4">
      <c r="A912" s="147">
        <v>912</v>
      </c>
      <c r="B912" s="153">
        <v>43554</v>
      </c>
      <c r="C912" s="87" t="s">
        <v>58</v>
      </c>
      <c r="D912" s="87" t="s">
        <v>58</v>
      </c>
      <c r="E912" s="88" t="s">
        <v>1787</v>
      </c>
      <c r="F912" s="126" t="s">
        <v>1872</v>
      </c>
      <c r="G912" s="88" t="s">
        <v>123</v>
      </c>
      <c r="H912" s="87" t="s">
        <v>62</v>
      </c>
      <c r="I912" s="87" t="s">
        <v>63</v>
      </c>
      <c r="J912" t="s">
        <v>522</v>
      </c>
      <c r="K912" t="s">
        <v>688</v>
      </c>
      <c r="L912" t="str">
        <f>VLOOKUP(K912,Sheet2!A:B,2,FALSE)</f>
        <v>规范</v>
      </c>
      <c r="N912" s="89" t="s">
        <v>1212</v>
      </c>
      <c r="O912" s="89" t="s">
        <v>1873</v>
      </c>
      <c r="Q912" t="str">
        <f>VLOOKUP(N912,人员!A:D,4,FALSE)</f>
        <v>C5</v>
      </c>
      <c r="R912" t="str">
        <f>VLOOKUP(O912,人员!A:D,4,FALSE)</f>
        <v>C5</v>
      </c>
      <c r="S912" t="e">
        <f>VLOOKUP(P912,人员!A:D,4,FALSE)</f>
        <v>#N/A</v>
      </c>
      <c r="T912" s="84" t="str">
        <f>VLOOKUP(N912,人员!A:D,2,FALSE)</f>
        <v>机一</v>
      </c>
      <c r="U912" s="84" t="str">
        <f>VLOOKUP(O912,人员!A:D,2,FALSE)</f>
        <v>学员</v>
      </c>
      <c r="V912" s="84" t="e">
        <f>VLOOKUP(P912,人员!A:D,2,FALSE)</f>
        <v>#N/A</v>
      </c>
    </row>
    <row r="913" spans="1:22" s="84" customFormat="1" ht="62.4">
      <c r="A913" s="147">
        <v>913</v>
      </c>
      <c r="B913" s="153">
        <v>43554</v>
      </c>
      <c r="C913" s="87" t="s">
        <v>58</v>
      </c>
      <c r="D913" s="87" t="s">
        <v>58</v>
      </c>
      <c r="E913" s="88" t="s">
        <v>1788</v>
      </c>
      <c r="F913" s="126" t="s">
        <v>1874</v>
      </c>
      <c r="G913" s="88" t="s">
        <v>1030</v>
      </c>
      <c r="H913" s="87" t="s">
        <v>129</v>
      </c>
      <c r="I913" s="87" t="s">
        <v>63</v>
      </c>
      <c r="J913" t="s">
        <v>470</v>
      </c>
      <c r="K913" t="s">
        <v>687</v>
      </c>
      <c r="L913" t="str">
        <f>VLOOKUP(K913,Sheet2!A:B,2,FALSE)</f>
        <v>偏差</v>
      </c>
      <c r="N913" s="89" t="s">
        <v>1210</v>
      </c>
      <c r="Q913" t="str">
        <f>VLOOKUP(N913,人员!A:D,4,FALSE)</f>
        <v>C4</v>
      </c>
      <c r="R913" t="e">
        <f>VLOOKUP(O913,人员!A:D,4,FALSE)</f>
        <v>#N/A</v>
      </c>
      <c r="S913" t="e">
        <f>VLOOKUP(P913,人员!A:D,4,FALSE)</f>
        <v>#N/A</v>
      </c>
      <c r="T913" s="84" t="str">
        <f>VLOOKUP(N913,人员!A:D,2,FALSE)</f>
        <v>机一</v>
      </c>
      <c r="U913" s="84" t="e">
        <f>VLOOKUP(O913,人员!A:D,2,FALSE)</f>
        <v>#N/A</v>
      </c>
      <c r="V913" s="84" t="e">
        <f>VLOOKUP(P913,人员!A:D,2,FALSE)</f>
        <v>#N/A</v>
      </c>
    </row>
    <row r="914" spans="1:22" s="84" customFormat="1" ht="46.8">
      <c r="A914" s="147">
        <v>914</v>
      </c>
      <c r="B914" s="153">
        <v>43554</v>
      </c>
      <c r="C914" s="87" t="s">
        <v>58</v>
      </c>
      <c r="D914" s="87" t="s">
        <v>58</v>
      </c>
      <c r="E914" s="88" t="s">
        <v>1789</v>
      </c>
      <c r="F914" s="126" t="s">
        <v>1875</v>
      </c>
      <c r="G914" s="88" t="s">
        <v>1790</v>
      </c>
      <c r="H914" s="87" t="s">
        <v>129</v>
      </c>
      <c r="I914" s="87" t="s">
        <v>63</v>
      </c>
      <c r="J914" t="s">
        <v>518</v>
      </c>
      <c r="K914" t="s">
        <v>1893</v>
      </c>
      <c r="L914" t="str">
        <f>VLOOKUP(K914,Sheet2!A:B,2,FALSE)</f>
        <v>规范</v>
      </c>
      <c r="N914" s="89" t="s">
        <v>1232</v>
      </c>
      <c r="Q914" t="str">
        <f>VLOOKUP(N914,人员!A:D,4,FALSE)</f>
        <v>C1</v>
      </c>
      <c r="R914" t="e">
        <f>VLOOKUP(O914,人员!A:D,4,FALSE)</f>
        <v>#N/A</v>
      </c>
      <c r="S914" t="e">
        <f>VLOOKUP(P914,人员!A:D,4,FALSE)</f>
        <v>#N/A</v>
      </c>
      <c r="T914" s="84" t="str">
        <f>VLOOKUP(N914,人员!A:D,2,FALSE)</f>
        <v>机械师</v>
      </c>
      <c r="U914" s="84" t="e">
        <f>VLOOKUP(O914,人员!A:D,2,FALSE)</f>
        <v>#N/A</v>
      </c>
      <c r="V914" s="84" t="e">
        <f>VLOOKUP(P914,人员!A:D,2,FALSE)</f>
        <v>#N/A</v>
      </c>
    </row>
    <row r="915" spans="1:22" s="84" customFormat="1" ht="31.8">
      <c r="A915" s="147">
        <v>915</v>
      </c>
      <c r="B915" s="153">
        <v>43554</v>
      </c>
      <c r="C915" s="87" t="s">
        <v>45</v>
      </c>
      <c r="D915" s="87" t="s">
        <v>45</v>
      </c>
      <c r="E915" s="88" t="s">
        <v>1791</v>
      </c>
      <c r="F915" s="126" t="s">
        <v>1876</v>
      </c>
      <c r="G915" s="88" t="s">
        <v>387</v>
      </c>
      <c r="H915" s="87" t="s">
        <v>388</v>
      </c>
      <c r="I915" s="87" t="s">
        <v>50</v>
      </c>
      <c r="J915" t="s">
        <v>471</v>
      </c>
      <c r="K915" t="s">
        <v>786</v>
      </c>
      <c r="L915" t="str">
        <f>VLOOKUP(K915,Sheet2!A:B,2,FALSE)</f>
        <v>规范</v>
      </c>
      <c r="N915" s="89" t="s">
        <v>1508</v>
      </c>
      <c r="Q915" t="str">
        <f>VLOOKUP(N915,人员!A:D,4,FALSE)</f>
        <v>B4</v>
      </c>
      <c r="R915" t="e">
        <f>VLOOKUP(O915,人员!A:D,4,FALSE)</f>
        <v>#N/A</v>
      </c>
      <c r="S915" t="e">
        <f>VLOOKUP(P915,人员!A:D,4,FALSE)</f>
        <v>#N/A</v>
      </c>
      <c r="T915" s="84" t="str">
        <f>VLOOKUP(N915,人员!A:D,2,FALSE)</f>
        <v>机一</v>
      </c>
      <c r="U915" s="84" t="e">
        <f>VLOOKUP(O915,人员!A:D,2,FALSE)</f>
        <v>#N/A</v>
      </c>
      <c r="V915" s="84" t="e">
        <f>VLOOKUP(P915,人员!A:D,2,FALSE)</f>
        <v>#N/A</v>
      </c>
    </row>
    <row r="916" spans="1:22" s="84" customFormat="1" ht="31.8">
      <c r="A916" s="147">
        <v>916</v>
      </c>
      <c r="B916" s="153">
        <v>43554</v>
      </c>
      <c r="C916" s="87" t="s">
        <v>45</v>
      </c>
      <c r="D916" s="87" t="s">
        <v>45</v>
      </c>
      <c r="E916" s="88" t="s">
        <v>1792</v>
      </c>
      <c r="F916" s="126" t="s">
        <v>1877</v>
      </c>
      <c r="G916" s="88" t="s">
        <v>387</v>
      </c>
      <c r="H916" s="87" t="s">
        <v>49</v>
      </c>
      <c r="I916" s="87" t="s">
        <v>50</v>
      </c>
      <c r="J916" t="s">
        <v>471</v>
      </c>
      <c r="K916" t="s">
        <v>449</v>
      </c>
      <c r="L916" t="str">
        <f>VLOOKUP(K916,Sheet2!A:B,2,FALSE)</f>
        <v>偏差</v>
      </c>
      <c r="N916" s="89" t="s">
        <v>1541</v>
      </c>
      <c r="Q916" t="str">
        <f>VLOOKUP(N916,人员!A:D,4,FALSE)</f>
        <v>B5</v>
      </c>
      <c r="R916" t="e">
        <f>VLOOKUP(O916,人员!A:D,4,FALSE)</f>
        <v>#N/A</v>
      </c>
      <c r="S916" t="e">
        <f>VLOOKUP(P916,人员!A:D,4,FALSE)</f>
        <v>#N/A</v>
      </c>
      <c r="T916" s="84" t="str">
        <f>VLOOKUP(N916,人员!A:D,2,FALSE)</f>
        <v>机械师</v>
      </c>
      <c r="U916" s="84" t="e">
        <f>VLOOKUP(O916,人员!A:D,2,FALSE)</f>
        <v>#N/A</v>
      </c>
      <c r="V916" s="84" t="e">
        <f>VLOOKUP(P916,人员!A:D,2,FALSE)</f>
        <v>#N/A</v>
      </c>
    </row>
    <row r="917" spans="1:22" s="84" customFormat="1" ht="31.8">
      <c r="A917" s="147">
        <v>917</v>
      </c>
      <c r="B917" s="153">
        <v>43554</v>
      </c>
      <c r="C917" s="87" t="s">
        <v>45</v>
      </c>
      <c r="D917" s="87" t="s">
        <v>45</v>
      </c>
      <c r="E917" s="88" t="s">
        <v>1793</v>
      </c>
      <c r="F917" s="126" t="s">
        <v>1878</v>
      </c>
      <c r="G917" s="88" t="s">
        <v>387</v>
      </c>
      <c r="H917" s="87" t="s">
        <v>227</v>
      </c>
      <c r="I917" s="87" t="s">
        <v>50</v>
      </c>
      <c r="J917" t="s">
        <v>471</v>
      </c>
      <c r="K917" t="s">
        <v>687</v>
      </c>
      <c r="L917" t="str">
        <f>VLOOKUP(K917,Sheet2!A:B,2,FALSE)</f>
        <v>偏差</v>
      </c>
      <c r="N917" s="89" t="s">
        <v>1542</v>
      </c>
      <c r="Q917" t="str">
        <f>VLOOKUP(N917,人员!A:D,4,FALSE)</f>
        <v>B6</v>
      </c>
      <c r="R917" t="e">
        <f>VLOOKUP(O917,人员!A:D,4,FALSE)</f>
        <v>#N/A</v>
      </c>
      <c r="S917" t="e">
        <f>VLOOKUP(P917,人员!A:D,4,FALSE)</f>
        <v>#N/A</v>
      </c>
      <c r="T917" s="84" t="str">
        <f>VLOOKUP(N917,人员!A:D,2,FALSE)</f>
        <v>机械师</v>
      </c>
      <c r="U917" s="84" t="e">
        <f>VLOOKUP(O917,人员!A:D,2,FALSE)</f>
        <v>#N/A</v>
      </c>
      <c r="V917" s="84" t="e">
        <f>VLOOKUP(P917,人员!A:D,2,FALSE)</f>
        <v>#N/A</v>
      </c>
    </row>
    <row r="918" spans="1:22" s="84" customFormat="1" ht="31.8">
      <c r="A918" s="147">
        <v>918</v>
      </c>
      <c r="B918" s="153">
        <v>43554</v>
      </c>
      <c r="C918" s="87" t="s">
        <v>45</v>
      </c>
      <c r="D918" s="87" t="s">
        <v>45</v>
      </c>
      <c r="E918" s="88" t="s">
        <v>1794</v>
      </c>
      <c r="F918" s="126" t="s">
        <v>1879</v>
      </c>
      <c r="G918" s="88" t="s">
        <v>387</v>
      </c>
      <c r="H918" s="87" t="s">
        <v>218</v>
      </c>
      <c r="I918" s="87" t="s">
        <v>50</v>
      </c>
      <c r="J918" t="s">
        <v>524</v>
      </c>
      <c r="K918"/>
      <c r="L918" t="e">
        <f>VLOOKUP(K918,Sheet2!A:B,2,FALSE)</f>
        <v>#N/A</v>
      </c>
      <c r="N918" s="96" t="s">
        <v>1894</v>
      </c>
      <c r="Q918" t="e">
        <f>VLOOKUP(N918,人员!A:D,4,FALSE)</f>
        <v>#N/A</v>
      </c>
      <c r="R918" t="e">
        <f>VLOOKUP(O918,人员!A:D,4,FALSE)</f>
        <v>#N/A</v>
      </c>
      <c r="S918" t="e">
        <f>VLOOKUP(P918,人员!A:D,4,FALSE)</f>
        <v>#N/A</v>
      </c>
      <c r="T918" s="84" t="e">
        <f>VLOOKUP(N918,人员!A:D,2,FALSE)</f>
        <v>#N/A</v>
      </c>
      <c r="U918" s="84" t="e">
        <f>VLOOKUP(O918,人员!A:D,2,FALSE)</f>
        <v>#N/A</v>
      </c>
      <c r="V918" s="84" t="e">
        <f>VLOOKUP(P918,人员!A:D,2,FALSE)</f>
        <v>#N/A</v>
      </c>
    </row>
    <row r="919" spans="1:22" s="84" customFormat="1" ht="93.6">
      <c r="A919" s="147">
        <v>919</v>
      </c>
      <c r="B919" s="153">
        <v>43555</v>
      </c>
      <c r="C919" s="87" t="s">
        <v>58</v>
      </c>
      <c r="D919" s="87" t="s">
        <v>58</v>
      </c>
      <c r="E919" s="88" t="s">
        <v>1767</v>
      </c>
      <c r="F919" s="126" t="s">
        <v>1880</v>
      </c>
      <c r="G919" s="88" t="s">
        <v>1768</v>
      </c>
      <c r="H919" s="87" t="s">
        <v>124</v>
      </c>
      <c r="I919" s="87" t="s">
        <v>63</v>
      </c>
      <c r="J919" t="s">
        <v>518</v>
      </c>
      <c r="K919" t="s">
        <v>692</v>
      </c>
      <c r="L919" t="str">
        <f>VLOOKUP(K919,Sheet2!A:B,2,FALSE)</f>
        <v>偏差</v>
      </c>
      <c r="N919" s="89" t="s">
        <v>1469</v>
      </c>
      <c r="O919" s="89" t="s">
        <v>1255</v>
      </c>
      <c r="Q919" t="str">
        <f>VLOOKUP(N919,人员!A:D,4,FALSE)</f>
        <v>C1</v>
      </c>
      <c r="R919" t="str">
        <f>VLOOKUP(O919,人员!A:D,4,FALSE)</f>
        <v>C6</v>
      </c>
      <c r="S919" t="e">
        <f>VLOOKUP(P919,人员!A:D,4,FALSE)</f>
        <v>#N/A</v>
      </c>
      <c r="T919" s="84" t="str">
        <f>VLOOKUP(N919,人员!A:D,2,FALSE)</f>
        <v>机三</v>
      </c>
      <c r="U919" s="84" t="str">
        <f>VLOOKUP(O919,人员!A:D,2,FALSE)</f>
        <v>机一</v>
      </c>
      <c r="V919" s="84" t="e">
        <f>VLOOKUP(P919,人员!A:D,2,FALSE)</f>
        <v>#N/A</v>
      </c>
    </row>
    <row r="920" spans="1:22" s="84" customFormat="1" ht="31.8">
      <c r="A920" s="147">
        <v>920</v>
      </c>
      <c r="B920" s="153">
        <v>43555</v>
      </c>
      <c r="C920" s="87" t="s">
        <v>58</v>
      </c>
      <c r="D920" s="87" t="s">
        <v>58</v>
      </c>
      <c r="E920" s="88" t="s">
        <v>1769</v>
      </c>
      <c r="F920" s="126" t="s">
        <v>1881</v>
      </c>
      <c r="G920" s="88" t="s">
        <v>1684</v>
      </c>
      <c r="H920" s="87" t="s">
        <v>185</v>
      </c>
      <c r="I920" s="87" t="s">
        <v>63</v>
      </c>
      <c r="J920" t="s">
        <v>522</v>
      </c>
      <c r="K920" t="s">
        <v>523</v>
      </c>
      <c r="L920" t="str">
        <f>VLOOKUP(K920,Sheet2!A:B,2,FALSE)</f>
        <v>规范</v>
      </c>
      <c r="N920" s="89" t="s">
        <v>1260</v>
      </c>
      <c r="Q920" t="str">
        <f>VLOOKUP(N920,人员!A:D,4,FALSE)</f>
        <v>C3</v>
      </c>
      <c r="R920" t="e">
        <f>VLOOKUP(O920,人员!A:D,4,FALSE)</f>
        <v>#N/A</v>
      </c>
      <c r="S920" t="e">
        <f>VLOOKUP(P920,人员!A:D,4,FALSE)</f>
        <v>#N/A</v>
      </c>
      <c r="T920" s="84" t="str">
        <f>VLOOKUP(N920,人员!A:D,2,FALSE)</f>
        <v>机三</v>
      </c>
      <c r="U920" s="84" t="e">
        <f>VLOOKUP(O920,人员!A:D,2,FALSE)</f>
        <v>#N/A</v>
      </c>
      <c r="V920" s="84" t="e">
        <f>VLOOKUP(P920,人员!A:D,2,FALSE)</f>
        <v>#N/A</v>
      </c>
    </row>
    <row r="921" spans="1:22" s="84" customFormat="1" ht="62.4">
      <c r="A921" s="147">
        <v>921</v>
      </c>
      <c r="B921" s="153">
        <v>43555</v>
      </c>
      <c r="C921" s="87" t="s">
        <v>58</v>
      </c>
      <c r="D921" s="87" t="s">
        <v>58</v>
      </c>
      <c r="E921" s="88" t="s">
        <v>1770</v>
      </c>
      <c r="F921" s="126" t="s">
        <v>1882</v>
      </c>
      <c r="G921" s="88" t="s">
        <v>196</v>
      </c>
      <c r="H921" s="87" t="s">
        <v>141</v>
      </c>
      <c r="I921" s="87" t="s">
        <v>63</v>
      </c>
      <c r="J921" t="s">
        <v>494</v>
      </c>
      <c r="K921" t="s">
        <v>1895</v>
      </c>
      <c r="L921" t="str">
        <f>VLOOKUP(K921,Sheet2!A:B,2,FALSE)</f>
        <v>规范</v>
      </c>
      <c r="N921" s="89" t="s">
        <v>809</v>
      </c>
      <c r="Q921" t="str">
        <f>VLOOKUP(N921,人员!A:D,4,FALSE)</f>
        <v>C4</v>
      </c>
      <c r="R921" t="e">
        <f>VLOOKUP(O921,人员!A:D,4,FALSE)</f>
        <v>#N/A</v>
      </c>
      <c r="S921" t="e">
        <f>VLOOKUP(P921,人员!A:D,4,FALSE)</f>
        <v>#N/A</v>
      </c>
      <c r="T921" s="84" t="str">
        <f>VLOOKUP(N921,人员!A:D,2,FALSE)</f>
        <v>机械师</v>
      </c>
      <c r="U921" s="84" t="e">
        <f>VLOOKUP(O921,人员!A:D,2,FALSE)</f>
        <v>#N/A</v>
      </c>
      <c r="V921" s="84" t="e">
        <f>VLOOKUP(P921,人员!A:D,2,FALSE)</f>
        <v>#N/A</v>
      </c>
    </row>
    <row r="922" spans="1:22" s="84" customFormat="1" ht="78">
      <c r="A922" s="147">
        <v>922</v>
      </c>
      <c r="B922" s="153">
        <v>43555</v>
      </c>
      <c r="C922" s="87" t="s">
        <v>58</v>
      </c>
      <c r="D922" s="87" t="s">
        <v>58</v>
      </c>
      <c r="E922" s="88" t="s">
        <v>1771</v>
      </c>
      <c r="F922" s="126" t="s">
        <v>1883</v>
      </c>
      <c r="G922" s="88" t="s">
        <v>415</v>
      </c>
      <c r="H922" s="87" t="s">
        <v>124</v>
      </c>
      <c r="I922" s="87" t="s">
        <v>63</v>
      </c>
      <c r="J922" t="s">
        <v>522</v>
      </c>
      <c r="K922" t="s">
        <v>688</v>
      </c>
      <c r="L922" t="str">
        <f>VLOOKUP(K922,Sheet2!A:B,2,FALSE)</f>
        <v>规范</v>
      </c>
      <c r="N922" s="89" t="s">
        <v>1212</v>
      </c>
      <c r="Q922" t="str">
        <f>VLOOKUP(N922,人员!A:D,4,FALSE)</f>
        <v>C5</v>
      </c>
      <c r="R922" t="e">
        <f>VLOOKUP(O922,人员!A:D,4,FALSE)</f>
        <v>#N/A</v>
      </c>
      <c r="S922" t="e">
        <f>VLOOKUP(P922,人员!A:D,4,FALSE)</f>
        <v>#N/A</v>
      </c>
      <c r="T922" s="84" t="str">
        <f>VLOOKUP(N922,人员!A:D,2,FALSE)</f>
        <v>机一</v>
      </c>
      <c r="U922" s="84" t="e">
        <f>VLOOKUP(O922,人员!A:D,2,FALSE)</f>
        <v>#N/A</v>
      </c>
      <c r="V922" s="84" t="e">
        <f>VLOOKUP(P922,人员!A:D,2,FALSE)</f>
        <v>#N/A</v>
      </c>
    </row>
    <row r="923" spans="1:22" s="84" customFormat="1" ht="62.4">
      <c r="A923" s="147">
        <v>923</v>
      </c>
      <c r="B923" s="153">
        <v>43555</v>
      </c>
      <c r="C923" s="87" t="s">
        <v>58</v>
      </c>
      <c r="D923" s="87" t="s">
        <v>58</v>
      </c>
      <c r="E923" s="88" t="s">
        <v>1772</v>
      </c>
      <c r="F923" s="126" t="s">
        <v>1884</v>
      </c>
      <c r="G923" s="88" t="s">
        <v>196</v>
      </c>
      <c r="H923" s="87" t="s">
        <v>259</v>
      </c>
      <c r="I923" s="87" t="s">
        <v>63</v>
      </c>
      <c r="J923" t="s">
        <v>671</v>
      </c>
      <c r="K923" t="s">
        <v>674</v>
      </c>
      <c r="L923" t="str">
        <f>VLOOKUP(K923,Sheet2!A:B,2,FALSE)</f>
        <v>规范</v>
      </c>
      <c r="N923" s="89" t="s">
        <v>1147</v>
      </c>
      <c r="O923" s="89"/>
      <c r="Q923" t="str">
        <f>VLOOKUP(N923,人员!A:D,4,FALSE)</f>
        <v>C1</v>
      </c>
      <c r="R923" t="e">
        <f>VLOOKUP(O923,人员!A:D,4,FALSE)</f>
        <v>#N/A</v>
      </c>
      <c r="S923" t="e">
        <f>VLOOKUP(P923,人员!A:D,4,FALSE)</f>
        <v>#N/A</v>
      </c>
      <c r="T923" s="84" t="str">
        <f>VLOOKUP(N923,人员!A:D,2,FALSE)</f>
        <v>机械师</v>
      </c>
      <c r="U923" s="84" t="e">
        <f>VLOOKUP(O923,人员!A:D,2,FALSE)</f>
        <v>#N/A</v>
      </c>
      <c r="V923" s="84" t="e">
        <f>VLOOKUP(P923,人员!A:D,2,FALSE)</f>
        <v>#N/A</v>
      </c>
    </row>
    <row r="924" spans="1:22" ht="47.4">
      <c r="A924" s="147">
        <v>924</v>
      </c>
      <c r="B924" s="153">
        <v>43557</v>
      </c>
      <c r="C924" s="111" t="s">
        <v>58</v>
      </c>
      <c r="D924" s="111" t="s">
        <v>58</v>
      </c>
      <c r="E924" s="112" t="s">
        <v>1928</v>
      </c>
      <c r="F924" s="154" t="s">
        <v>3044</v>
      </c>
      <c r="G924" s="112" t="s">
        <v>1930</v>
      </c>
      <c r="H924" s="111" t="s">
        <v>132</v>
      </c>
      <c r="I924" s="111" t="s">
        <v>63</v>
      </c>
      <c r="J924" t="s">
        <v>471</v>
      </c>
      <c r="K924" t="s">
        <v>449</v>
      </c>
      <c r="L924" t="str">
        <f>VLOOKUP(K924,Sheet2!A:B,2,FALSE)</f>
        <v>偏差</v>
      </c>
      <c r="N924" s="155" t="s">
        <v>1304</v>
      </c>
      <c r="Q924" t="str">
        <f>VLOOKUP(N924,人员!A:D,4,FALSE)</f>
        <v>C3</v>
      </c>
      <c r="R924" t="e">
        <f>VLOOKUP(O924,人员!A:D,4,FALSE)</f>
        <v>#N/A</v>
      </c>
      <c r="S924" t="e">
        <f>VLOOKUP(P924,人员!A:D,4,FALSE)</f>
        <v>#N/A</v>
      </c>
      <c r="T924" s="84" t="str">
        <f>VLOOKUP(N924,人员!A:D,2,FALSE)</f>
        <v>机一</v>
      </c>
      <c r="U924" s="84" t="e">
        <f>VLOOKUP(O924,人员!A:D,2,FALSE)</f>
        <v>#N/A</v>
      </c>
      <c r="V924" s="84" t="e">
        <f>VLOOKUP(P924,人员!A:D,2,FALSE)</f>
        <v>#N/A</v>
      </c>
    </row>
    <row r="925" spans="1:22" ht="62.4">
      <c r="A925" s="147">
        <v>925</v>
      </c>
      <c r="B925" s="153">
        <v>43557</v>
      </c>
      <c r="C925" s="111" t="s">
        <v>58</v>
      </c>
      <c r="D925" s="111" t="s">
        <v>58</v>
      </c>
      <c r="E925" s="112" t="s">
        <v>1931</v>
      </c>
      <c r="F925" s="154" t="s">
        <v>3045</v>
      </c>
      <c r="G925" s="112" t="s">
        <v>123</v>
      </c>
      <c r="H925" s="111" t="s">
        <v>135</v>
      </c>
      <c r="I925" s="111" t="s">
        <v>63</v>
      </c>
      <c r="J925" t="s">
        <v>471</v>
      </c>
      <c r="K925" t="s">
        <v>449</v>
      </c>
      <c r="L925" t="str">
        <f>VLOOKUP(K925,Sheet2!A:B,2,FALSE)</f>
        <v>偏差</v>
      </c>
      <c r="N925" s="155" t="s">
        <v>3046</v>
      </c>
      <c r="Q925" t="str">
        <f>VLOOKUP(N925,人员!A:D,4,FALSE)</f>
        <v>C6</v>
      </c>
      <c r="R925" t="e">
        <f>VLOOKUP(O925,人员!A:D,4,FALSE)</f>
        <v>#N/A</v>
      </c>
      <c r="S925" t="e">
        <f>VLOOKUP(P925,人员!A:D,4,FALSE)</f>
        <v>#N/A</v>
      </c>
      <c r="T925" s="84" t="str">
        <f>VLOOKUP(N925,人员!A:D,2,FALSE)</f>
        <v>机一</v>
      </c>
      <c r="U925" s="84" t="e">
        <f>VLOOKUP(O925,人员!A:D,2,FALSE)</f>
        <v>#N/A</v>
      </c>
      <c r="V925" s="84" t="e">
        <f>VLOOKUP(P925,人员!A:D,2,FALSE)</f>
        <v>#N/A</v>
      </c>
    </row>
    <row r="926" spans="1:22" ht="46.8">
      <c r="A926" s="147">
        <v>926</v>
      </c>
      <c r="B926" s="153">
        <v>43557</v>
      </c>
      <c r="C926" s="111" t="s">
        <v>58</v>
      </c>
      <c r="D926" s="111" t="s">
        <v>58</v>
      </c>
      <c r="E926" s="112" t="s">
        <v>1933</v>
      </c>
      <c r="F926" s="154" t="s">
        <v>3047</v>
      </c>
      <c r="G926" s="112" t="s">
        <v>196</v>
      </c>
      <c r="H926" s="111" t="s">
        <v>129</v>
      </c>
      <c r="I926" s="111" t="s">
        <v>63</v>
      </c>
      <c r="J926" t="s">
        <v>471</v>
      </c>
      <c r="K926" t="s">
        <v>687</v>
      </c>
      <c r="L926" t="str">
        <f>VLOOKUP(K926,Sheet2!A:B,2,FALSE)</f>
        <v>偏差</v>
      </c>
      <c r="N926" s="155" t="s">
        <v>1444</v>
      </c>
      <c r="Q926" t="str">
        <f>VLOOKUP(N926,人员!A:D,4,FALSE)</f>
        <v>C3</v>
      </c>
      <c r="R926" t="e">
        <f>VLOOKUP(O926,人员!A:D,4,FALSE)</f>
        <v>#N/A</v>
      </c>
      <c r="S926" t="e">
        <f>VLOOKUP(P926,人员!A:D,4,FALSE)</f>
        <v>#N/A</v>
      </c>
      <c r="T926" s="84" t="str">
        <f>VLOOKUP(N926,人员!A:D,2,FALSE)</f>
        <v>机械师</v>
      </c>
      <c r="U926" s="84" t="e">
        <f>VLOOKUP(O926,人员!A:D,2,FALSE)</f>
        <v>#N/A</v>
      </c>
      <c r="V926" s="84" t="e">
        <f>VLOOKUP(P926,人员!A:D,2,FALSE)</f>
        <v>#N/A</v>
      </c>
    </row>
    <row r="927" spans="1:22" ht="78">
      <c r="A927" s="147">
        <v>927</v>
      </c>
      <c r="B927" s="153">
        <v>43562</v>
      </c>
      <c r="C927" s="111" t="s">
        <v>58</v>
      </c>
      <c r="D927" s="111" t="s">
        <v>58</v>
      </c>
      <c r="E927" s="112" t="s">
        <v>1923</v>
      </c>
      <c r="F927" s="154" t="s">
        <v>3048</v>
      </c>
      <c r="G927" s="112" t="s">
        <v>123</v>
      </c>
      <c r="H927" s="111" t="s">
        <v>135</v>
      </c>
      <c r="I927" s="111" t="s">
        <v>63</v>
      </c>
      <c r="J927" t="s">
        <v>468</v>
      </c>
      <c r="K927" t="s">
        <v>1580</v>
      </c>
      <c r="L927" t="str">
        <f>VLOOKUP(K927,Sheet2!A:B,2,FALSE)</f>
        <v>偏差</v>
      </c>
      <c r="N927" s="155" t="s">
        <v>1444</v>
      </c>
      <c r="Q927" t="str">
        <f>VLOOKUP(N927,人员!A:D,4,FALSE)</f>
        <v>C3</v>
      </c>
      <c r="R927" t="e">
        <f>VLOOKUP(O927,人员!A:D,4,FALSE)</f>
        <v>#N/A</v>
      </c>
      <c r="S927" t="e">
        <f>VLOOKUP(P927,人员!A:D,4,FALSE)</f>
        <v>#N/A</v>
      </c>
      <c r="T927" s="84" t="str">
        <f>VLOOKUP(N927,人员!A:D,2,FALSE)</f>
        <v>机械师</v>
      </c>
      <c r="U927" s="84" t="e">
        <f>VLOOKUP(O927,人员!A:D,2,FALSE)</f>
        <v>#N/A</v>
      </c>
      <c r="V927" s="84" t="e">
        <f>VLOOKUP(P927,人员!A:D,2,FALSE)</f>
        <v>#N/A</v>
      </c>
    </row>
    <row r="928" spans="1:22" ht="93.6">
      <c r="A928" s="147">
        <v>928</v>
      </c>
      <c r="B928" s="153">
        <v>43562</v>
      </c>
      <c r="C928" s="111" t="s">
        <v>58</v>
      </c>
      <c r="D928" s="111" t="s">
        <v>58</v>
      </c>
      <c r="E928" s="112" t="s">
        <v>1925</v>
      </c>
      <c r="F928" s="154" t="s">
        <v>3049</v>
      </c>
      <c r="G928" s="112" t="s">
        <v>196</v>
      </c>
      <c r="H928" s="111" t="s">
        <v>141</v>
      </c>
      <c r="I928" s="111" t="s">
        <v>63</v>
      </c>
      <c r="J928" t="s">
        <v>513</v>
      </c>
      <c r="K928" t="s">
        <v>1937</v>
      </c>
      <c r="L928" t="str">
        <f>VLOOKUP(K928,Sheet2!A:B,2,FALSE)</f>
        <v>偏差</v>
      </c>
      <c r="N928" s="155" t="s">
        <v>1203</v>
      </c>
      <c r="Q928" t="str">
        <f>VLOOKUP(N928,人员!A:D,4,FALSE)</f>
        <v>C4</v>
      </c>
      <c r="R928" t="e">
        <f>VLOOKUP(O928,人员!A:D,4,FALSE)</f>
        <v>#N/A</v>
      </c>
      <c r="S928" t="e">
        <f>VLOOKUP(P928,人员!A:D,4,FALSE)</f>
        <v>#N/A</v>
      </c>
      <c r="T928" s="84" t="str">
        <f>VLOOKUP(N928,人员!A:D,2,FALSE)</f>
        <v>机一</v>
      </c>
      <c r="U928" s="84" t="e">
        <f>VLOOKUP(O928,人员!A:D,2,FALSE)</f>
        <v>#N/A</v>
      </c>
      <c r="V928" s="84" t="e">
        <f>VLOOKUP(P928,人员!A:D,2,FALSE)</f>
        <v>#N/A</v>
      </c>
    </row>
    <row r="929" spans="1:22" ht="78">
      <c r="A929" s="147">
        <v>929</v>
      </c>
      <c r="B929" s="153">
        <v>43565</v>
      </c>
      <c r="C929" s="111" t="s">
        <v>58</v>
      </c>
      <c r="D929" s="111" t="s">
        <v>58</v>
      </c>
      <c r="E929" s="112" t="s">
        <v>1913</v>
      </c>
      <c r="F929" s="154" t="s">
        <v>3050</v>
      </c>
      <c r="G929" s="112" t="s">
        <v>196</v>
      </c>
      <c r="H929" s="111" t="s">
        <v>129</v>
      </c>
      <c r="I929" s="111" t="s">
        <v>63</v>
      </c>
      <c r="J929" t="s">
        <v>471</v>
      </c>
      <c r="K929" t="s">
        <v>786</v>
      </c>
      <c r="L929" t="str">
        <f>VLOOKUP(K929,Sheet2!A:B,2,FALSE)</f>
        <v>规范</v>
      </c>
      <c r="N929" s="155" t="s">
        <v>1229</v>
      </c>
      <c r="Q929" t="str">
        <f>VLOOKUP(N929,人员!A:D,4,FALSE)</f>
        <v>C1</v>
      </c>
      <c r="R929" t="e">
        <f>VLOOKUP(O929,人员!A:D,4,FALSE)</f>
        <v>#N/A</v>
      </c>
      <c r="S929" t="e">
        <f>VLOOKUP(P929,人员!A:D,4,FALSE)</f>
        <v>#N/A</v>
      </c>
      <c r="T929" s="84" t="str">
        <f>VLOOKUP(N929,人员!A:D,2,FALSE)</f>
        <v>机一</v>
      </c>
      <c r="U929" s="84" t="e">
        <f>VLOOKUP(O929,人员!A:D,2,FALSE)</f>
        <v>#N/A</v>
      </c>
      <c r="V929" s="84" t="e">
        <f>VLOOKUP(P929,人员!A:D,2,FALSE)</f>
        <v>#N/A</v>
      </c>
    </row>
    <row r="930" spans="1:22" ht="78">
      <c r="A930" s="147">
        <v>930</v>
      </c>
      <c r="B930" s="153">
        <v>43565</v>
      </c>
      <c r="C930" s="111" t="s">
        <v>58</v>
      </c>
      <c r="D930" s="111" t="s">
        <v>58</v>
      </c>
      <c r="E930" s="112" t="s">
        <v>1918</v>
      </c>
      <c r="F930" s="154" t="s">
        <v>3052</v>
      </c>
      <c r="G930" s="112" t="s">
        <v>123</v>
      </c>
      <c r="H930" s="111" t="s">
        <v>141</v>
      </c>
      <c r="I930" s="111" t="s">
        <v>63</v>
      </c>
      <c r="J930" t="s">
        <v>491</v>
      </c>
      <c r="K930" t="s">
        <v>1935</v>
      </c>
      <c r="L930" t="str">
        <f>VLOOKUP(K930,Sheet2!A:B,2,FALSE)</f>
        <v>规范</v>
      </c>
      <c r="N930" s="155" t="s">
        <v>1240</v>
      </c>
      <c r="Q930" t="str">
        <f>VLOOKUP(N930,人员!A:D,4,FALSE)</f>
        <v>C4</v>
      </c>
      <c r="R930" t="e">
        <f>VLOOKUP(O930,人员!A:D,4,FALSE)</f>
        <v>#N/A</v>
      </c>
      <c r="S930" t="e">
        <f>VLOOKUP(P930,人员!A:D,4,FALSE)</f>
        <v>#N/A</v>
      </c>
      <c r="T930" s="84" t="str">
        <f>VLOOKUP(N930,人员!A:D,2,FALSE)</f>
        <v>机二</v>
      </c>
      <c r="U930" s="84" t="e">
        <f>VLOOKUP(O930,人员!A:D,2,FALSE)</f>
        <v>#N/A</v>
      </c>
      <c r="V930" s="84" t="e">
        <f>VLOOKUP(P930,人员!A:D,2,FALSE)</f>
        <v>#N/A</v>
      </c>
    </row>
    <row r="931" spans="1:22" ht="93.6">
      <c r="A931" s="147">
        <v>931</v>
      </c>
      <c r="B931" s="153">
        <v>43565</v>
      </c>
      <c r="C931" s="111" t="s">
        <v>58</v>
      </c>
      <c r="D931" s="111" t="s">
        <v>58</v>
      </c>
      <c r="E931" s="112" t="s">
        <v>1920</v>
      </c>
      <c r="F931" s="154" t="s">
        <v>3051</v>
      </c>
      <c r="G931" s="112" t="s">
        <v>123</v>
      </c>
      <c r="H931" s="111" t="s">
        <v>141</v>
      </c>
      <c r="I931" s="111" t="s">
        <v>63</v>
      </c>
      <c r="J931" t="s">
        <v>513</v>
      </c>
      <c r="K931" t="s">
        <v>1937</v>
      </c>
      <c r="L931" t="str">
        <f>VLOOKUP(K931,Sheet2!A:B,2,FALSE)</f>
        <v>偏差</v>
      </c>
      <c r="N931" s="155" t="s">
        <v>1205</v>
      </c>
      <c r="Q931" t="str">
        <f>VLOOKUP(N931,人员!A:D,4,FALSE)</f>
        <v>C4</v>
      </c>
      <c r="R931" t="e">
        <f>VLOOKUP(O931,人员!A:D,4,FALSE)</f>
        <v>#N/A</v>
      </c>
      <c r="S931" t="e">
        <f>VLOOKUP(P931,人员!A:D,4,FALSE)</f>
        <v>#N/A</v>
      </c>
      <c r="T931" s="84" t="str">
        <f>VLOOKUP(N931,人员!A:D,2,FALSE)</f>
        <v>机三</v>
      </c>
      <c r="U931" s="84" t="e">
        <f>VLOOKUP(O931,人员!A:D,2,FALSE)</f>
        <v>#N/A</v>
      </c>
      <c r="V931" s="84" t="e">
        <f>VLOOKUP(P931,人员!A:D,2,FALSE)</f>
        <v>#N/A</v>
      </c>
    </row>
    <row r="932" spans="1:22" ht="62.4">
      <c r="A932" s="147">
        <v>932</v>
      </c>
      <c r="B932" s="153">
        <v>43566</v>
      </c>
      <c r="C932" s="111" t="s">
        <v>58</v>
      </c>
      <c r="D932" s="111" t="s">
        <v>58</v>
      </c>
      <c r="E932" s="112" t="s">
        <v>1912</v>
      </c>
      <c r="F932" s="154" t="s">
        <v>3053</v>
      </c>
      <c r="G932" s="112" t="s">
        <v>196</v>
      </c>
      <c r="H932" s="111" t="s">
        <v>124</v>
      </c>
      <c r="I932" s="111" t="s">
        <v>63</v>
      </c>
      <c r="J932" t="s">
        <v>464</v>
      </c>
      <c r="K932" t="s">
        <v>465</v>
      </c>
      <c r="L932" t="str">
        <f>VLOOKUP(K932,Sheet2!A:B,2,FALSE)</f>
        <v>偏差</v>
      </c>
      <c r="N932" s="155" t="s">
        <v>3054</v>
      </c>
      <c r="Q932" t="str">
        <f>VLOOKUP(N932,人员!A:D,4,FALSE)</f>
        <v>C1</v>
      </c>
      <c r="R932" t="e">
        <f>VLOOKUP(O932,人员!A:D,4,FALSE)</f>
        <v>#N/A</v>
      </c>
      <c r="S932" t="e">
        <f>VLOOKUP(P932,人员!A:D,4,FALSE)</f>
        <v>#N/A</v>
      </c>
      <c r="T932" s="84" t="str">
        <f>VLOOKUP(N932,人员!A:D,2,FALSE)</f>
        <v>机一</v>
      </c>
      <c r="U932" s="84" t="e">
        <f>VLOOKUP(O932,人员!A:D,2,FALSE)</f>
        <v>#N/A</v>
      </c>
      <c r="V932" s="84" t="e">
        <f>VLOOKUP(P932,人员!A:D,2,FALSE)</f>
        <v>#N/A</v>
      </c>
    </row>
    <row r="933" spans="1:22" ht="78">
      <c r="A933" s="147">
        <v>933</v>
      </c>
      <c r="B933" s="153">
        <v>43566</v>
      </c>
      <c r="C933" s="111" t="s">
        <v>58</v>
      </c>
      <c r="D933" s="111" t="s">
        <v>58</v>
      </c>
      <c r="E933" s="112" t="s">
        <v>1913</v>
      </c>
      <c r="F933" s="154" t="s">
        <v>3055</v>
      </c>
      <c r="G933" s="112" t="s">
        <v>196</v>
      </c>
      <c r="H933" s="111" t="s">
        <v>132</v>
      </c>
      <c r="I933" s="111" t="s">
        <v>63</v>
      </c>
      <c r="J933" t="s">
        <v>471</v>
      </c>
      <c r="K933" t="s">
        <v>786</v>
      </c>
      <c r="L933" t="str">
        <f>VLOOKUP(K933,Sheet2!A:B,2,FALSE)</f>
        <v>规范</v>
      </c>
      <c r="N933" s="155" t="s">
        <v>1516</v>
      </c>
      <c r="Q933" t="str">
        <f>VLOOKUP(N933,人员!A:D,4,FALSE)</f>
        <v>C6</v>
      </c>
      <c r="R933" t="e">
        <f>VLOOKUP(O933,人员!A:D,4,FALSE)</f>
        <v>#N/A</v>
      </c>
      <c r="S933" t="e">
        <f>VLOOKUP(P933,人员!A:D,4,FALSE)</f>
        <v>#N/A</v>
      </c>
      <c r="T933" s="84" t="str">
        <f>VLOOKUP(N933,人员!A:D,2,FALSE)</f>
        <v>机一</v>
      </c>
      <c r="U933" s="84" t="e">
        <f>VLOOKUP(O933,人员!A:D,2,FALSE)</f>
        <v>#N/A</v>
      </c>
      <c r="V933" s="84" t="e">
        <f>VLOOKUP(P933,人员!A:D,2,FALSE)</f>
        <v>#N/A</v>
      </c>
    </row>
    <row r="934" spans="1:22" ht="78">
      <c r="A934" s="147">
        <v>934</v>
      </c>
      <c r="B934" s="153">
        <v>43566</v>
      </c>
      <c r="C934" s="111" t="s">
        <v>58</v>
      </c>
      <c r="D934" s="111" t="s">
        <v>58</v>
      </c>
      <c r="E934" s="112" t="s">
        <v>1914</v>
      </c>
      <c r="F934" s="154" t="s">
        <v>3056</v>
      </c>
      <c r="G934" s="112" t="s">
        <v>196</v>
      </c>
      <c r="H934" s="111" t="s">
        <v>132</v>
      </c>
      <c r="I934" s="111" t="s">
        <v>63</v>
      </c>
      <c r="J934" t="s">
        <v>524</v>
      </c>
      <c r="L934" t="e">
        <f>VLOOKUP(K934,Sheet2!A:B,2,FALSE)</f>
        <v>#N/A</v>
      </c>
      <c r="N934" s="155" t="s">
        <v>1262</v>
      </c>
      <c r="Q934" t="str">
        <f>VLOOKUP(N934,人员!A:D,4,FALSE)</f>
        <v>C6</v>
      </c>
      <c r="R934" t="e">
        <f>VLOOKUP(O934,人员!A:D,4,FALSE)</f>
        <v>#N/A</v>
      </c>
      <c r="S934" t="e">
        <f>VLOOKUP(P934,人员!A:D,4,FALSE)</f>
        <v>#N/A</v>
      </c>
      <c r="T934" s="84" t="str">
        <f>VLOOKUP(N934,人员!A:D,2,FALSE)</f>
        <v>机一</v>
      </c>
      <c r="U934" s="84" t="e">
        <f>VLOOKUP(O934,人员!A:D,2,FALSE)</f>
        <v>#N/A</v>
      </c>
      <c r="V934" s="84" t="e">
        <f>VLOOKUP(P934,人员!A:D,2,FALSE)</f>
        <v>#N/A</v>
      </c>
    </row>
    <row r="935" spans="1:22" ht="78">
      <c r="A935" s="147">
        <v>935</v>
      </c>
      <c r="B935" s="153">
        <v>43566</v>
      </c>
      <c r="C935" s="111" t="s">
        <v>58</v>
      </c>
      <c r="D935" s="111" t="s">
        <v>58</v>
      </c>
      <c r="E935" s="112" t="s">
        <v>1915</v>
      </c>
      <c r="F935" s="154" t="s">
        <v>3057</v>
      </c>
      <c r="G935" s="112" t="s">
        <v>196</v>
      </c>
      <c r="H935" s="111" t="s">
        <v>129</v>
      </c>
      <c r="I935" s="111" t="s">
        <v>63</v>
      </c>
      <c r="J935" t="s">
        <v>671</v>
      </c>
      <c r="K935" t="s">
        <v>674</v>
      </c>
      <c r="L935" t="str">
        <f>VLOOKUP(K935,Sheet2!A:B,2,FALSE)</f>
        <v>规范</v>
      </c>
      <c r="N935" s="155" t="s">
        <v>1203</v>
      </c>
      <c r="Q935" t="str">
        <f>VLOOKUP(N935,人员!A:D,4,FALSE)</f>
        <v>C4</v>
      </c>
      <c r="R935" t="e">
        <f>VLOOKUP(O935,人员!A:D,4,FALSE)</f>
        <v>#N/A</v>
      </c>
      <c r="S935" t="e">
        <f>VLOOKUP(P935,人员!A:D,4,FALSE)</f>
        <v>#N/A</v>
      </c>
      <c r="T935" s="84" t="str">
        <f>VLOOKUP(N935,人员!A:D,2,FALSE)</f>
        <v>机一</v>
      </c>
      <c r="U935" s="84" t="e">
        <f>VLOOKUP(O935,人员!A:D,2,FALSE)</f>
        <v>#N/A</v>
      </c>
      <c r="V935" s="84" t="e">
        <f>VLOOKUP(P935,人员!A:D,2,FALSE)</f>
        <v>#N/A</v>
      </c>
    </row>
    <row r="936" spans="1:22" ht="63">
      <c r="A936" s="147">
        <v>936</v>
      </c>
      <c r="B936" s="153">
        <v>43567</v>
      </c>
      <c r="C936" s="111" t="s">
        <v>146</v>
      </c>
      <c r="D936" s="111" t="s">
        <v>146</v>
      </c>
      <c r="E936" s="112" t="s">
        <v>1901</v>
      </c>
      <c r="F936" s="154" t="s">
        <v>3058</v>
      </c>
      <c r="G936" s="112" t="s">
        <v>1902</v>
      </c>
      <c r="H936" s="111" t="s">
        <v>1903</v>
      </c>
      <c r="I936" s="111" t="s">
        <v>151</v>
      </c>
      <c r="J936" t="s">
        <v>505</v>
      </c>
      <c r="K936" t="s">
        <v>717</v>
      </c>
      <c r="L936" t="str">
        <f>VLOOKUP(K936,Sheet2!A:B,2,FALSE)</f>
        <v>规范</v>
      </c>
      <c r="N936" s="155" t="s">
        <v>1449</v>
      </c>
      <c r="Q936" t="str">
        <f>VLOOKUP(N936,人员!A:D,4,FALSE)</f>
        <v>D3</v>
      </c>
      <c r="R936" t="e">
        <f>VLOOKUP(O936,人员!A:D,4,FALSE)</f>
        <v>#N/A</v>
      </c>
      <c r="S936" t="e">
        <f>VLOOKUP(P936,人员!A:D,4,FALSE)</f>
        <v>#N/A</v>
      </c>
      <c r="T936" s="84" t="str">
        <f>VLOOKUP(N936,人员!A:D,2,FALSE)</f>
        <v>机械师</v>
      </c>
      <c r="U936" s="84" t="e">
        <f>VLOOKUP(O936,人员!A:D,2,FALSE)</f>
        <v>#N/A</v>
      </c>
      <c r="V936" s="84" t="e">
        <f>VLOOKUP(P936,人员!A:D,2,FALSE)</f>
        <v>#N/A</v>
      </c>
    </row>
    <row r="937" spans="1:22" ht="31.2">
      <c r="A937" s="147">
        <v>937</v>
      </c>
      <c r="B937" s="153">
        <v>43567</v>
      </c>
      <c r="C937" s="111" t="s">
        <v>146</v>
      </c>
      <c r="D937" s="111" t="s">
        <v>146</v>
      </c>
      <c r="E937" s="112" t="s">
        <v>1904</v>
      </c>
      <c r="F937" s="154" t="s">
        <v>3059</v>
      </c>
      <c r="G937" s="112" t="s">
        <v>1905</v>
      </c>
      <c r="H937" s="111" t="s">
        <v>155</v>
      </c>
      <c r="I937" s="111" t="s">
        <v>151</v>
      </c>
      <c r="J937" t="s">
        <v>676</v>
      </c>
      <c r="K937" t="s">
        <v>712</v>
      </c>
      <c r="L937" t="str">
        <f>VLOOKUP(K937,Sheet2!A:B,2,FALSE)</f>
        <v>偏差</v>
      </c>
      <c r="N937" s="155" t="s">
        <v>1449</v>
      </c>
      <c r="Q937" t="str">
        <f>VLOOKUP(N937,人员!A:D,4,FALSE)</f>
        <v>D3</v>
      </c>
      <c r="R937" t="e">
        <f>VLOOKUP(O937,人员!A:D,4,FALSE)</f>
        <v>#N/A</v>
      </c>
      <c r="S937" t="e">
        <f>VLOOKUP(P937,人员!A:D,4,FALSE)</f>
        <v>#N/A</v>
      </c>
      <c r="T937" s="84" t="str">
        <f>VLOOKUP(N937,人员!A:D,2,FALSE)</f>
        <v>机械师</v>
      </c>
      <c r="U937" s="84" t="e">
        <f>VLOOKUP(O937,人员!A:D,2,FALSE)</f>
        <v>#N/A</v>
      </c>
      <c r="V937" s="84" t="e">
        <f>VLOOKUP(P937,人员!A:D,2,FALSE)</f>
        <v>#N/A</v>
      </c>
    </row>
    <row r="938" spans="1:22" ht="78.599999999999994">
      <c r="A938" s="147">
        <v>938</v>
      </c>
      <c r="B938" s="153">
        <v>43567</v>
      </c>
      <c r="C938" s="111" t="s">
        <v>146</v>
      </c>
      <c r="D938" s="111" t="s">
        <v>146</v>
      </c>
      <c r="E938" s="112" t="s">
        <v>1906</v>
      </c>
      <c r="F938" s="154" t="s">
        <v>3060</v>
      </c>
      <c r="G938" s="112" t="s">
        <v>1907</v>
      </c>
      <c r="H938" s="111" t="s">
        <v>155</v>
      </c>
      <c r="I938" s="111" t="s">
        <v>151</v>
      </c>
      <c r="J938" t="s">
        <v>491</v>
      </c>
      <c r="K938" t="s">
        <v>666</v>
      </c>
      <c r="L938" t="str">
        <f>VLOOKUP(K938,Sheet2!A:B,2,FALSE)</f>
        <v>规范</v>
      </c>
      <c r="N938" s="155" t="s">
        <v>3061</v>
      </c>
      <c r="Q938" t="str">
        <f>VLOOKUP(N938,人员!A:D,4,FALSE)</f>
        <v>D4</v>
      </c>
      <c r="R938" t="e">
        <f>VLOOKUP(O938,人员!A:D,4,FALSE)</f>
        <v>#N/A</v>
      </c>
      <c r="S938" t="e">
        <f>VLOOKUP(P938,人员!A:D,4,FALSE)</f>
        <v>#N/A</v>
      </c>
      <c r="T938" s="84" t="str">
        <f>VLOOKUP(N938,人员!A:D,2,FALSE)</f>
        <v>机械师</v>
      </c>
      <c r="U938" s="84" t="e">
        <f>VLOOKUP(O938,人员!A:D,2,FALSE)</f>
        <v>#N/A</v>
      </c>
      <c r="V938" s="84" t="e">
        <f>VLOOKUP(P938,人员!A:D,2,FALSE)</f>
        <v>#N/A</v>
      </c>
    </row>
    <row r="939" spans="1:22" ht="47.4">
      <c r="A939" s="147">
        <v>939</v>
      </c>
      <c r="B939" s="153">
        <v>43567</v>
      </c>
      <c r="C939" s="111" t="s">
        <v>146</v>
      </c>
      <c r="D939" s="111" t="s">
        <v>146</v>
      </c>
      <c r="E939" s="112" t="s">
        <v>1908</v>
      </c>
      <c r="F939" s="154" t="s">
        <v>3062</v>
      </c>
      <c r="G939" s="112" t="s">
        <v>1909</v>
      </c>
      <c r="H939" s="111" t="s">
        <v>317</v>
      </c>
      <c r="I939" s="111" t="s">
        <v>151</v>
      </c>
      <c r="J939" t="s">
        <v>471</v>
      </c>
      <c r="K939" t="s">
        <v>449</v>
      </c>
      <c r="L939" t="str">
        <f>VLOOKUP(K939,Sheet2!A:B,2,FALSE)</f>
        <v>偏差</v>
      </c>
      <c r="N939" s="155" t="s">
        <v>1370</v>
      </c>
      <c r="Q939" t="str">
        <f>VLOOKUP(N939,人员!A:D,4,FALSE)</f>
        <v>D3</v>
      </c>
      <c r="R939" t="e">
        <f>VLOOKUP(O939,人员!A:D,4,FALSE)</f>
        <v>#N/A</v>
      </c>
      <c r="S939" t="e">
        <f>VLOOKUP(P939,人员!A:D,4,FALSE)</f>
        <v>#N/A</v>
      </c>
      <c r="T939" s="84" t="str">
        <f>VLOOKUP(N939,人员!A:D,2,FALSE)</f>
        <v>机一</v>
      </c>
      <c r="U939" s="84" t="e">
        <f>VLOOKUP(O939,人员!A:D,2,FALSE)</f>
        <v>#N/A</v>
      </c>
      <c r="V939" s="84" t="e">
        <f>VLOOKUP(P939,人员!A:D,2,FALSE)</f>
        <v>#N/A</v>
      </c>
    </row>
    <row r="940" spans="1:22" ht="47.4">
      <c r="A940" s="147">
        <v>940</v>
      </c>
      <c r="B940" s="153">
        <v>43567</v>
      </c>
      <c r="C940" s="111" t="s">
        <v>146</v>
      </c>
      <c r="D940" s="111" t="s">
        <v>146</v>
      </c>
      <c r="E940" s="112" t="s">
        <v>1910</v>
      </c>
      <c r="F940" s="154" t="s">
        <v>3169</v>
      </c>
      <c r="G940" s="112" t="s">
        <v>1911</v>
      </c>
      <c r="H940" s="111" t="s">
        <v>150</v>
      </c>
      <c r="I940" s="111" t="s">
        <v>151</v>
      </c>
      <c r="J940" t="s">
        <v>679</v>
      </c>
      <c r="K940" t="s">
        <v>452</v>
      </c>
      <c r="L940" t="str">
        <f>VLOOKUP(K940,Sheet2!A:B,2,FALSE)</f>
        <v>偏差</v>
      </c>
      <c r="N940" s="155" t="s">
        <v>1409</v>
      </c>
      <c r="Q940" t="str">
        <f>VLOOKUP(N940,人员!A:D,4,FALSE)</f>
        <v>D2</v>
      </c>
      <c r="R940" t="e">
        <f>VLOOKUP(O940,人员!A:D,4,FALSE)</f>
        <v>#N/A</v>
      </c>
      <c r="S940" t="e">
        <f>VLOOKUP(P940,人员!A:D,4,FALSE)</f>
        <v>#N/A</v>
      </c>
      <c r="T940" s="84" t="str">
        <f>VLOOKUP(N940,人员!A:D,2,FALSE)</f>
        <v>机三</v>
      </c>
      <c r="U940" s="84" t="e">
        <f>VLOOKUP(O940,人员!A:D,2,FALSE)</f>
        <v>#N/A</v>
      </c>
      <c r="V940" s="84" t="e">
        <f>VLOOKUP(P940,人员!A:D,2,FALSE)</f>
        <v>#N/A</v>
      </c>
    </row>
    <row r="941" spans="1:22" s="84" customFormat="1" ht="31.2" customHeight="1">
      <c r="A941" s="147">
        <v>941</v>
      </c>
      <c r="B941" s="153">
        <v>43575</v>
      </c>
      <c r="C941" s="118" t="s">
        <v>10</v>
      </c>
      <c r="D941" s="118" t="s">
        <v>10</v>
      </c>
      <c r="E941" s="119" t="s">
        <v>1983</v>
      </c>
      <c r="F941" s="164" t="s">
        <v>3170</v>
      </c>
      <c r="G941" s="119" t="s">
        <v>1984</v>
      </c>
      <c r="H941" s="118" t="s">
        <v>1428</v>
      </c>
      <c r="I941" s="118" t="s">
        <v>15</v>
      </c>
      <c r="J941" t="s">
        <v>524</v>
      </c>
      <c r="K941"/>
      <c r="L941" t="e">
        <f>VLOOKUP(K941,Sheet2!A:B,2,FALSE)</f>
        <v>#N/A</v>
      </c>
      <c r="N941" s="165" t="s">
        <v>3171</v>
      </c>
      <c r="Q941" t="e">
        <f>VLOOKUP(N941,人员!A:D,4,FALSE)</f>
        <v>#N/A</v>
      </c>
      <c r="R941" t="e">
        <f>VLOOKUP(O941,人员!A:D,4,FALSE)</f>
        <v>#N/A</v>
      </c>
      <c r="S941" t="e">
        <f>VLOOKUP(P941,人员!A:D,4,FALSE)</f>
        <v>#N/A</v>
      </c>
      <c r="T941" s="84" t="e">
        <f>VLOOKUP(N941,人员!A:D,2,FALSE)</f>
        <v>#N/A</v>
      </c>
      <c r="U941" s="84" t="e">
        <f>VLOOKUP(O941,人员!A:D,2,FALSE)</f>
        <v>#N/A</v>
      </c>
      <c r="V941" s="84" t="e">
        <f>VLOOKUP(P941,人员!A:D,2,FALSE)</f>
        <v>#N/A</v>
      </c>
    </row>
    <row r="942" spans="1:22" s="84" customFormat="1" ht="46.8">
      <c r="A942" s="147">
        <v>942</v>
      </c>
      <c r="B942" s="153">
        <v>43575</v>
      </c>
      <c r="C942" s="118" t="s">
        <v>10</v>
      </c>
      <c r="D942" s="118" t="s">
        <v>10</v>
      </c>
      <c r="E942" s="119" t="s">
        <v>1985</v>
      </c>
      <c r="F942" s="164" t="s">
        <v>3172</v>
      </c>
      <c r="G942" s="119" t="s">
        <v>1660</v>
      </c>
      <c r="H942" s="118" t="s">
        <v>44</v>
      </c>
      <c r="I942" s="118" t="s">
        <v>15</v>
      </c>
      <c r="J942" t="s">
        <v>676</v>
      </c>
      <c r="K942" t="s">
        <v>139</v>
      </c>
      <c r="L942" t="str">
        <f>VLOOKUP(K942,Sheet2!A:B,2,FALSE)</f>
        <v>偏差</v>
      </c>
      <c r="N942" s="165" t="s">
        <v>1500</v>
      </c>
      <c r="Q942" t="str">
        <f>VLOOKUP(N942,人员!A:D,4,FALSE)</f>
        <v>A3</v>
      </c>
      <c r="R942" t="e">
        <f>VLOOKUP(O942,人员!A:D,4,FALSE)</f>
        <v>#N/A</v>
      </c>
      <c r="S942" t="e">
        <f>VLOOKUP(P942,人员!A:D,4,FALSE)</f>
        <v>#N/A</v>
      </c>
      <c r="T942" s="84" t="str">
        <f>VLOOKUP(N942,人员!A:D,2,FALSE)</f>
        <v>机一</v>
      </c>
      <c r="U942" s="84" t="e">
        <f>VLOOKUP(O942,人员!A:D,2,FALSE)</f>
        <v>#N/A</v>
      </c>
      <c r="V942" s="84" t="e">
        <f>VLOOKUP(P942,人员!A:D,2,FALSE)</f>
        <v>#N/A</v>
      </c>
    </row>
    <row r="943" spans="1:22" s="84" customFormat="1" ht="31.8">
      <c r="A943" s="147">
        <v>943</v>
      </c>
      <c r="B943" s="153">
        <v>43576</v>
      </c>
      <c r="C943" s="118" t="s">
        <v>45</v>
      </c>
      <c r="D943" s="118" t="s">
        <v>45</v>
      </c>
      <c r="E943" s="119" t="s">
        <v>1955</v>
      </c>
      <c r="F943" s="164" t="s">
        <v>3173</v>
      </c>
      <c r="G943" s="119" t="s">
        <v>1956</v>
      </c>
      <c r="H943" s="118" t="s">
        <v>388</v>
      </c>
      <c r="I943" s="118" t="s">
        <v>50</v>
      </c>
      <c r="J943" t="s">
        <v>491</v>
      </c>
      <c r="K943" t="s">
        <v>492</v>
      </c>
      <c r="L943" t="str">
        <f>VLOOKUP(K943,Sheet2!A:B,2,FALSE)</f>
        <v>规范</v>
      </c>
      <c r="N943" s="165" t="s">
        <v>1127</v>
      </c>
      <c r="Q943" t="str">
        <f>VLOOKUP(N943,人员!A:D,4,FALSE)</f>
        <v>B6</v>
      </c>
      <c r="R943" t="e">
        <f>VLOOKUP(O943,人员!A:D,4,FALSE)</f>
        <v>#N/A</v>
      </c>
      <c r="S943" t="e">
        <f>VLOOKUP(P943,人员!A:D,4,FALSE)</f>
        <v>#N/A</v>
      </c>
      <c r="T943" s="84" t="str">
        <f>VLOOKUP(N943,人员!A:D,2,FALSE)</f>
        <v>机二</v>
      </c>
      <c r="U943" s="84" t="e">
        <f>VLOOKUP(O943,人员!A:D,2,FALSE)</f>
        <v>#N/A</v>
      </c>
      <c r="V943" s="84" t="e">
        <f>VLOOKUP(P943,人员!A:D,2,FALSE)</f>
        <v>#N/A</v>
      </c>
    </row>
    <row r="944" spans="1:22" s="84" customFormat="1" ht="31.2">
      <c r="A944" s="147">
        <v>944</v>
      </c>
      <c r="B944" s="153">
        <v>43576</v>
      </c>
      <c r="C944" s="118" t="s">
        <v>45</v>
      </c>
      <c r="D944" s="118" t="s">
        <v>45</v>
      </c>
      <c r="E944" s="119" t="s">
        <v>1957</v>
      </c>
      <c r="F944" s="128" t="s">
        <v>1958</v>
      </c>
      <c r="G944" s="119" t="s">
        <v>387</v>
      </c>
      <c r="H944" s="118" t="s">
        <v>388</v>
      </c>
      <c r="I944" s="118" t="s">
        <v>50</v>
      </c>
      <c r="J944" t="s">
        <v>471</v>
      </c>
      <c r="K944" t="s">
        <v>449</v>
      </c>
      <c r="L944" t="str">
        <f>VLOOKUP(K944,Sheet2!A:B,2,FALSE)</f>
        <v>偏差</v>
      </c>
      <c r="N944" s="165" t="s">
        <v>1127</v>
      </c>
      <c r="Q944" t="str">
        <f>VLOOKUP(N944,人员!A:D,4,FALSE)</f>
        <v>B6</v>
      </c>
      <c r="R944" t="e">
        <f>VLOOKUP(O944,人员!A:D,4,FALSE)</f>
        <v>#N/A</v>
      </c>
      <c r="S944" t="e">
        <f>VLOOKUP(P944,人员!A:D,4,FALSE)</f>
        <v>#N/A</v>
      </c>
      <c r="T944" s="84" t="str">
        <f>VLOOKUP(N944,人员!A:D,2,FALSE)</f>
        <v>机二</v>
      </c>
      <c r="U944" s="84" t="e">
        <f>VLOOKUP(O944,人员!A:D,2,FALSE)</f>
        <v>#N/A</v>
      </c>
      <c r="V944" s="84" t="e">
        <f>VLOOKUP(P944,人员!A:D,2,FALSE)</f>
        <v>#N/A</v>
      </c>
    </row>
    <row r="945" spans="1:22" s="84" customFormat="1" ht="31.8">
      <c r="A945" s="147">
        <v>945</v>
      </c>
      <c r="B945" s="153">
        <v>43576</v>
      </c>
      <c r="C945" s="118" t="s">
        <v>45</v>
      </c>
      <c r="D945" s="118" t="s">
        <v>45</v>
      </c>
      <c r="E945" s="119" t="s">
        <v>1959</v>
      </c>
      <c r="F945" s="164" t="s">
        <v>3174</v>
      </c>
      <c r="G945" s="119" t="s">
        <v>1960</v>
      </c>
      <c r="H945" s="118" t="s">
        <v>1431</v>
      </c>
      <c r="I945" s="118" t="s">
        <v>50</v>
      </c>
      <c r="J945" t="s">
        <v>676</v>
      </c>
      <c r="K945" t="s">
        <v>677</v>
      </c>
      <c r="L945" t="str">
        <f>VLOOKUP(K945,Sheet2!A:B,2,FALSE)</f>
        <v>偏差</v>
      </c>
      <c r="N945" s="165" t="s">
        <v>1536</v>
      </c>
      <c r="Q945" t="str">
        <f>VLOOKUP(N945,人员!A:D,4,FALSE)</f>
        <v>B1</v>
      </c>
      <c r="R945" t="e">
        <f>VLOOKUP(O945,人员!A:D,4,FALSE)</f>
        <v>#N/A</v>
      </c>
      <c r="S945" t="e">
        <f>VLOOKUP(P945,人员!A:D,4,FALSE)</f>
        <v>#N/A</v>
      </c>
      <c r="T945" s="84" t="str">
        <f>VLOOKUP(N945,人员!A:D,2,FALSE)</f>
        <v>机三</v>
      </c>
      <c r="U945" s="84" t="e">
        <f>VLOOKUP(O945,人员!A:D,2,FALSE)</f>
        <v>#N/A</v>
      </c>
      <c r="V945" s="84" t="e">
        <f>VLOOKUP(P945,人员!A:D,2,FALSE)</f>
        <v>#N/A</v>
      </c>
    </row>
    <row r="946" spans="1:22" s="84" customFormat="1" ht="31.8">
      <c r="A946" s="147">
        <v>946</v>
      </c>
      <c r="B946" s="153">
        <v>43576</v>
      </c>
      <c r="C946" s="118" t="s">
        <v>45</v>
      </c>
      <c r="D946" s="118" t="s">
        <v>45</v>
      </c>
      <c r="E946" s="119" t="s">
        <v>1961</v>
      </c>
      <c r="F946" s="164" t="s">
        <v>3175</v>
      </c>
      <c r="G946" s="119" t="s">
        <v>1962</v>
      </c>
      <c r="H946" s="118" t="s">
        <v>1431</v>
      </c>
      <c r="I946" s="118" t="s">
        <v>50</v>
      </c>
      <c r="J946" t="s">
        <v>471</v>
      </c>
      <c r="K946" t="s">
        <v>681</v>
      </c>
      <c r="L946" t="str">
        <f>VLOOKUP(K946,Sheet2!A:B,2,FALSE)</f>
        <v>偏差</v>
      </c>
      <c r="N946" s="165" t="s">
        <v>1540</v>
      </c>
      <c r="Q946" t="str">
        <f>VLOOKUP(N946,人员!A:D,4,FALSE)</f>
        <v>B3</v>
      </c>
      <c r="R946" t="e">
        <f>VLOOKUP(O946,人员!A:D,4,FALSE)</f>
        <v>#N/A</v>
      </c>
      <c r="S946" t="e">
        <f>VLOOKUP(P946,人员!A:D,4,FALSE)</f>
        <v>#N/A</v>
      </c>
      <c r="T946" s="84" t="str">
        <f>VLOOKUP(N946,人员!A:D,2,FALSE)</f>
        <v>学员</v>
      </c>
      <c r="U946" s="84" t="e">
        <f>VLOOKUP(O946,人员!A:D,2,FALSE)</f>
        <v>#N/A</v>
      </c>
      <c r="V946" s="84" t="e">
        <f>VLOOKUP(P946,人员!A:D,2,FALSE)</f>
        <v>#N/A</v>
      </c>
    </row>
    <row r="947" spans="1:22" s="84" customFormat="1" ht="47.4">
      <c r="A947" s="147">
        <v>947</v>
      </c>
      <c r="B947" s="153">
        <v>43576</v>
      </c>
      <c r="C947" s="118" t="s">
        <v>45</v>
      </c>
      <c r="D947" s="118" t="s">
        <v>45</v>
      </c>
      <c r="E947" s="119" t="s">
        <v>1963</v>
      </c>
      <c r="F947" s="164" t="s">
        <v>3176</v>
      </c>
      <c r="G947" s="119" t="s">
        <v>1964</v>
      </c>
      <c r="H947" s="118" t="s">
        <v>388</v>
      </c>
      <c r="I947" s="118" t="s">
        <v>50</v>
      </c>
      <c r="J947" t="s">
        <v>471</v>
      </c>
      <c r="K947" t="s">
        <v>449</v>
      </c>
      <c r="L947" t="str">
        <f>VLOOKUP(K947,Sheet2!A:B,2,FALSE)</f>
        <v>偏差</v>
      </c>
      <c r="N947" s="165" t="s">
        <v>1163</v>
      </c>
      <c r="Q947" t="str">
        <f>VLOOKUP(N947,人员!A:D,4,FALSE)</f>
        <v>B4</v>
      </c>
      <c r="R947" t="e">
        <f>VLOOKUP(O947,人员!A:D,4,FALSE)</f>
        <v>#N/A</v>
      </c>
      <c r="S947" t="e">
        <f>VLOOKUP(P947,人员!A:D,4,FALSE)</f>
        <v>#N/A</v>
      </c>
      <c r="T947" s="84" t="str">
        <f>VLOOKUP(N947,人员!A:D,2,FALSE)</f>
        <v>机一</v>
      </c>
      <c r="U947" s="84" t="e">
        <f>VLOOKUP(O947,人员!A:D,2,FALSE)</f>
        <v>#N/A</v>
      </c>
      <c r="V947" s="84" t="e">
        <f>VLOOKUP(P947,人员!A:D,2,FALSE)</f>
        <v>#N/A</v>
      </c>
    </row>
    <row r="948" spans="1:22" s="84" customFormat="1" ht="47.4">
      <c r="A948" s="147">
        <v>948</v>
      </c>
      <c r="B948" s="153">
        <v>43576</v>
      </c>
      <c r="C948" s="118" t="s">
        <v>45</v>
      </c>
      <c r="D948" s="118" t="s">
        <v>45</v>
      </c>
      <c r="E948" s="119" t="s">
        <v>1965</v>
      </c>
      <c r="F948" s="164" t="s">
        <v>3177</v>
      </c>
      <c r="G948" s="119" t="s">
        <v>387</v>
      </c>
      <c r="H948" s="118" t="s">
        <v>388</v>
      </c>
      <c r="I948" s="118" t="s">
        <v>50</v>
      </c>
      <c r="J948" t="s">
        <v>471</v>
      </c>
      <c r="K948" t="s">
        <v>688</v>
      </c>
      <c r="L948" t="str">
        <f>VLOOKUP(K948,Sheet2!A:B,2,FALSE)</f>
        <v>规范</v>
      </c>
      <c r="N948" s="165" t="s">
        <v>1145</v>
      </c>
      <c r="Q948" t="str">
        <f>VLOOKUP(N948,人员!A:D,4,FALSE)</f>
        <v>B2</v>
      </c>
      <c r="R948" t="e">
        <f>VLOOKUP(O948,人员!A:D,4,FALSE)</f>
        <v>#N/A</v>
      </c>
      <c r="S948" t="e">
        <f>VLOOKUP(P948,人员!A:D,4,FALSE)</f>
        <v>#N/A</v>
      </c>
      <c r="T948" s="84" t="str">
        <f>VLOOKUP(N948,人员!A:D,2,FALSE)</f>
        <v>学员</v>
      </c>
      <c r="U948" s="84" t="e">
        <f>VLOOKUP(O948,人员!A:D,2,FALSE)</f>
        <v>#N/A</v>
      </c>
      <c r="V948" s="84" t="e">
        <f>VLOOKUP(P948,人员!A:D,2,FALSE)</f>
        <v>#N/A</v>
      </c>
    </row>
    <row r="949" spans="1:22" s="84" customFormat="1" ht="31.8">
      <c r="A949" s="147">
        <v>949</v>
      </c>
      <c r="B949" s="153">
        <v>43576</v>
      </c>
      <c r="C949" s="118" t="s">
        <v>45</v>
      </c>
      <c r="D949" s="118" t="s">
        <v>45</v>
      </c>
      <c r="E949" s="119" t="s">
        <v>1966</v>
      </c>
      <c r="F949" s="164" t="s">
        <v>3178</v>
      </c>
      <c r="G949" s="119" t="s">
        <v>1967</v>
      </c>
      <c r="H949" s="118" t="s">
        <v>388</v>
      </c>
      <c r="I949" s="118" t="s">
        <v>50</v>
      </c>
      <c r="J949" t="s">
        <v>694</v>
      </c>
      <c r="K949" t="s">
        <v>695</v>
      </c>
      <c r="L949" t="str">
        <f>VLOOKUP(K949,Sheet2!A:B,2,FALSE)</f>
        <v>规范</v>
      </c>
      <c r="N949" s="165" t="s">
        <v>1507</v>
      </c>
      <c r="Q949" t="str">
        <f>VLOOKUP(N949,人员!A:D,4,FALSE)</f>
        <v>B3</v>
      </c>
      <c r="R949" t="e">
        <f>VLOOKUP(O949,人员!A:D,4,FALSE)</f>
        <v>#N/A</v>
      </c>
      <c r="S949" t="e">
        <f>VLOOKUP(P949,人员!A:D,4,FALSE)</f>
        <v>#N/A</v>
      </c>
      <c r="T949" s="84" t="str">
        <f>VLOOKUP(N949,人员!A:D,2,FALSE)</f>
        <v>机一</v>
      </c>
      <c r="U949" s="84" t="e">
        <f>VLOOKUP(O949,人员!A:D,2,FALSE)</f>
        <v>#N/A</v>
      </c>
      <c r="V949" s="84" t="e">
        <f>VLOOKUP(P949,人员!A:D,2,FALSE)</f>
        <v>#N/A</v>
      </c>
    </row>
    <row r="950" spans="1:22" s="84" customFormat="1" ht="27" customHeight="1">
      <c r="A950" s="147">
        <v>950</v>
      </c>
      <c r="B950" s="153">
        <v>43576</v>
      </c>
      <c r="C950" s="118" t="s">
        <v>45</v>
      </c>
      <c r="D950" s="118" t="s">
        <v>45</v>
      </c>
      <c r="E950" s="119" t="s">
        <v>1968</v>
      </c>
      <c r="F950" s="164" t="s">
        <v>3179</v>
      </c>
      <c r="G950" s="119" t="s">
        <v>1969</v>
      </c>
      <c r="H950" s="118" t="s">
        <v>1440</v>
      </c>
      <c r="I950" s="118" t="s">
        <v>50</v>
      </c>
      <c r="J950" t="s">
        <v>486</v>
      </c>
      <c r="K950" t="s">
        <v>487</v>
      </c>
      <c r="L950" t="str">
        <f>VLOOKUP(K950,Sheet2!A:B,2,FALSE)</f>
        <v>偏差</v>
      </c>
      <c r="N950" s="165" t="s">
        <v>1129</v>
      </c>
      <c r="Q950" t="str">
        <f>VLOOKUP(N950,人员!A:D,4,FALSE)</f>
        <v>B5</v>
      </c>
      <c r="R950" t="e">
        <f>VLOOKUP(O950,人员!A:D,4,FALSE)</f>
        <v>#N/A</v>
      </c>
      <c r="S950" t="e">
        <f>VLOOKUP(P950,人员!A:D,4,FALSE)</f>
        <v>#N/A</v>
      </c>
      <c r="T950" s="84" t="str">
        <f>VLOOKUP(N950,人员!A:D,2,FALSE)</f>
        <v>机三</v>
      </c>
      <c r="U950" s="84" t="e">
        <f>VLOOKUP(O950,人员!A:D,2,FALSE)</f>
        <v>#N/A</v>
      </c>
      <c r="V950" s="84" t="e">
        <f>VLOOKUP(P950,人员!A:D,2,FALSE)</f>
        <v>#N/A</v>
      </c>
    </row>
    <row r="951" spans="1:22" s="84" customFormat="1" ht="27.6" customHeight="1">
      <c r="A951" s="147">
        <v>951</v>
      </c>
      <c r="B951" s="153">
        <v>43576</v>
      </c>
      <c r="C951" s="118" t="s">
        <v>45</v>
      </c>
      <c r="D951" s="118" t="s">
        <v>45</v>
      </c>
      <c r="E951" s="119" t="s">
        <v>1970</v>
      </c>
      <c r="F951" s="164" t="s">
        <v>3180</v>
      </c>
      <c r="G951" s="119" t="s">
        <v>1971</v>
      </c>
      <c r="H951" s="118" t="s">
        <v>960</v>
      </c>
      <c r="I951" s="118" t="s">
        <v>50</v>
      </c>
      <c r="J951" t="s">
        <v>471</v>
      </c>
      <c r="K951" t="s">
        <v>688</v>
      </c>
      <c r="L951" t="str">
        <f>VLOOKUP(K951,Sheet2!A:B,2,FALSE)</f>
        <v>规范</v>
      </c>
      <c r="N951" s="165" t="s">
        <v>3116</v>
      </c>
      <c r="Q951" t="str">
        <f>VLOOKUP(N951,人员!A:D,4,FALSE)</f>
        <v>B4</v>
      </c>
      <c r="R951" t="e">
        <f>VLOOKUP(O951,人员!A:D,4,FALSE)</f>
        <v>#N/A</v>
      </c>
      <c r="S951" t="e">
        <f>VLOOKUP(P951,人员!A:D,4,FALSE)</f>
        <v>#N/A</v>
      </c>
      <c r="T951" s="84" t="str">
        <f>VLOOKUP(N951,人员!A:D,2,FALSE)</f>
        <v>学员</v>
      </c>
      <c r="U951" s="84" t="e">
        <f>VLOOKUP(O951,人员!A:D,2,FALSE)</f>
        <v>#N/A</v>
      </c>
      <c r="V951" s="84" t="e">
        <f>VLOOKUP(P951,人员!A:D,2,FALSE)</f>
        <v>#N/A</v>
      </c>
    </row>
    <row r="952" spans="1:22" s="84" customFormat="1" ht="31.8">
      <c r="A952" s="147">
        <v>952</v>
      </c>
      <c r="B952" s="153">
        <v>43576</v>
      </c>
      <c r="C952" s="118" t="s">
        <v>45</v>
      </c>
      <c r="D952" s="118" t="s">
        <v>45</v>
      </c>
      <c r="E952" s="119" t="s">
        <v>1972</v>
      </c>
      <c r="F952" s="164" t="s">
        <v>3181</v>
      </c>
      <c r="G952" s="119" t="s">
        <v>1973</v>
      </c>
      <c r="H952" s="118" t="s">
        <v>388</v>
      </c>
      <c r="I952" s="118" t="s">
        <v>50</v>
      </c>
      <c r="J952" t="s">
        <v>491</v>
      </c>
      <c r="K952" t="s">
        <v>1986</v>
      </c>
      <c r="L952" t="str">
        <f>VLOOKUP(K952,Sheet2!A:B,2,FALSE)</f>
        <v>规范</v>
      </c>
      <c r="N952" s="165" t="s">
        <v>1129</v>
      </c>
      <c r="Q952" t="str">
        <f>VLOOKUP(N952,人员!A:D,4,FALSE)</f>
        <v>B5</v>
      </c>
      <c r="R952" t="e">
        <f>VLOOKUP(O952,人员!A:D,4,FALSE)</f>
        <v>#N/A</v>
      </c>
      <c r="S952" t="e">
        <f>VLOOKUP(P952,人员!A:D,4,FALSE)</f>
        <v>#N/A</v>
      </c>
      <c r="T952" s="84" t="str">
        <f>VLOOKUP(N952,人员!A:D,2,FALSE)</f>
        <v>机三</v>
      </c>
      <c r="U952" s="84" t="e">
        <f>VLOOKUP(O952,人员!A:D,2,FALSE)</f>
        <v>#N/A</v>
      </c>
      <c r="V952" s="84" t="e">
        <f>VLOOKUP(P952,人员!A:D,2,FALSE)</f>
        <v>#N/A</v>
      </c>
    </row>
    <row r="953" spans="1:22" s="84" customFormat="1" ht="31.8">
      <c r="A953" s="147">
        <v>953</v>
      </c>
      <c r="B953" s="153">
        <v>43576</v>
      </c>
      <c r="C953" s="118" t="s">
        <v>45</v>
      </c>
      <c r="D953" s="118" t="s">
        <v>45</v>
      </c>
      <c r="E953" s="119" t="s">
        <v>1972</v>
      </c>
      <c r="F953" s="164" t="s">
        <v>3182</v>
      </c>
      <c r="G953" s="119" t="s">
        <v>1974</v>
      </c>
      <c r="H953" s="118" t="s">
        <v>388</v>
      </c>
      <c r="I953" s="118" t="s">
        <v>50</v>
      </c>
      <c r="J953" t="s">
        <v>491</v>
      </c>
      <c r="K953" t="s">
        <v>1986</v>
      </c>
      <c r="L953" t="str">
        <f>VLOOKUP(K953,Sheet2!A:B,2,FALSE)</f>
        <v>规范</v>
      </c>
      <c r="N953" s="165" t="s">
        <v>1133</v>
      </c>
      <c r="Q953" t="str">
        <f>VLOOKUP(N953,人员!A:D,4,FALSE)</f>
        <v>B3</v>
      </c>
      <c r="R953" t="e">
        <f>VLOOKUP(O953,人员!A:D,4,FALSE)</f>
        <v>#N/A</v>
      </c>
      <c r="S953" t="e">
        <f>VLOOKUP(P953,人员!A:D,4,FALSE)</f>
        <v>#N/A</v>
      </c>
      <c r="T953" s="84" t="str">
        <f>VLOOKUP(N953,人员!A:D,2,FALSE)</f>
        <v>机一</v>
      </c>
      <c r="U953" s="84" t="e">
        <f>VLOOKUP(O953,人员!A:D,2,FALSE)</f>
        <v>#N/A</v>
      </c>
      <c r="V953" s="84" t="e">
        <f>VLOOKUP(P953,人员!A:D,2,FALSE)</f>
        <v>#N/A</v>
      </c>
    </row>
    <row r="954" spans="1:22" s="84" customFormat="1" ht="31.8">
      <c r="A954" s="147">
        <v>954</v>
      </c>
      <c r="B954" s="153">
        <v>43576</v>
      </c>
      <c r="C954" s="118" t="s">
        <v>45</v>
      </c>
      <c r="D954" s="118" t="s">
        <v>45</v>
      </c>
      <c r="E954" s="119" t="s">
        <v>1975</v>
      </c>
      <c r="F954" s="164" t="s">
        <v>3183</v>
      </c>
      <c r="G954" s="119" t="s">
        <v>1976</v>
      </c>
      <c r="H954" s="118" t="s">
        <v>227</v>
      </c>
      <c r="I954" s="118" t="s">
        <v>50</v>
      </c>
      <c r="J954" t="s">
        <v>471</v>
      </c>
      <c r="K954" t="s">
        <v>449</v>
      </c>
      <c r="L954" t="str">
        <f>VLOOKUP(K954,Sheet2!A:B,2,FALSE)</f>
        <v>偏差</v>
      </c>
      <c r="N954" s="165" t="s">
        <v>1184</v>
      </c>
      <c r="Q954" t="str">
        <f>VLOOKUP(N954,人员!A:D,4,FALSE)</f>
        <v>B1</v>
      </c>
      <c r="R954" t="e">
        <f>VLOOKUP(O954,人员!A:D,4,FALSE)</f>
        <v>#N/A</v>
      </c>
      <c r="S954" t="e">
        <f>VLOOKUP(P954,人员!A:D,4,FALSE)</f>
        <v>#N/A</v>
      </c>
      <c r="T954" s="84" t="str">
        <f>VLOOKUP(N954,人员!A:D,2,FALSE)</f>
        <v>机一</v>
      </c>
      <c r="U954" s="84" t="e">
        <f>VLOOKUP(O954,人员!A:D,2,FALSE)</f>
        <v>#N/A</v>
      </c>
      <c r="V954" s="84" t="e">
        <f>VLOOKUP(P954,人员!A:D,2,FALSE)</f>
        <v>#N/A</v>
      </c>
    </row>
    <row r="955" spans="1:22" s="84" customFormat="1" ht="31.8">
      <c r="A955" s="147">
        <v>955</v>
      </c>
      <c r="B955" s="153">
        <v>43576</v>
      </c>
      <c r="C955" s="118" t="s">
        <v>45</v>
      </c>
      <c r="D955" s="118" t="s">
        <v>45</v>
      </c>
      <c r="E955" s="119" t="s">
        <v>1977</v>
      </c>
      <c r="F955" s="164" t="s">
        <v>3184</v>
      </c>
      <c r="G955" s="119" t="s">
        <v>1978</v>
      </c>
      <c r="H955" s="118" t="s">
        <v>1429</v>
      </c>
      <c r="I955" s="118" t="s">
        <v>50</v>
      </c>
      <c r="J955" t="s">
        <v>505</v>
      </c>
      <c r="K955" t="s">
        <v>687</v>
      </c>
      <c r="L955" t="str">
        <f>VLOOKUP(K955,Sheet2!A:B,2,FALSE)</f>
        <v>偏差</v>
      </c>
      <c r="N955" s="165" t="s">
        <v>1169</v>
      </c>
      <c r="Q955" t="str">
        <f>VLOOKUP(N955,人员!A:D,4,FALSE)</f>
        <v>B5</v>
      </c>
      <c r="R955" t="e">
        <f>VLOOKUP(O955,人员!A:D,4,FALSE)</f>
        <v>#N/A</v>
      </c>
      <c r="S955" t="e">
        <f>VLOOKUP(P955,人员!A:D,4,FALSE)</f>
        <v>#N/A</v>
      </c>
      <c r="T955" s="84" t="str">
        <f>VLOOKUP(N955,人员!A:D,2,FALSE)</f>
        <v>机械师</v>
      </c>
      <c r="U955" s="84" t="e">
        <f>VLOOKUP(O955,人员!A:D,2,FALSE)</f>
        <v>#N/A</v>
      </c>
      <c r="V955" s="84" t="e">
        <f>VLOOKUP(P955,人员!A:D,2,FALSE)</f>
        <v>#N/A</v>
      </c>
    </row>
    <row r="956" spans="1:22" s="84" customFormat="1" ht="31.8">
      <c r="A956" s="147">
        <v>956</v>
      </c>
      <c r="B956" s="153">
        <v>43576</v>
      </c>
      <c r="C956" s="118" t="s">
        <v>45</v>
      </c>
      <c r="D956" s="118" t="s">
        <v>45</v>
      </c>
      <c r="E956" s="119" t="s">
        <v>1979</v>
      </c>
      <c r="F956" s="164" t="s">
        <v>3185</v>
      </c>
      <c r="G956" s="119" t="s">
        <v>1980</v>
      </c>
      <c r="H956" s="118" t="s">
        <v>1440</v>
      </c>
      <c r="I956" s="118" t="s">
        <v>50</v>
      </c>
      <c r="J956" t="s">
        <v>508</v>
      </c>
      <c r="K956" t="s">
        <v>693</v>
      </c>
      <c r="L956" t="str">
        <f>VLOOKUP(K956,Sheet2!A:B,2,FALSE)</f>
        <v>偏差</v>
      </c>
      <c r="N956" s="165" t="s">
        <v>1157</v>
      </c>
      <c r="Q956" t="str">
        <f>VLOOKUP(N956,人员!A:D,4,FALSE)</f>
        <v>B1</v>
      </c>
      <c r="R956" t="e">
        <f>VLOOKUP(O956,人员!A:D,4,FALSE)</f>
        <v>#N/A</v>
      </c>
      <c r="S956" t="e">
        <f>VLOOKUP(P956,人员!A:D,4,FALSE)</f>
        <v>#N/A</v>
      </c>
      <c r="T956" s="84" t="str">
        <f>VLOOKUP(N956,人员!A:D,2,FALSE)</f>
        <v>放行</v>
      </c>
      <c r="U956" s="84" t="e">
        <f>VLOOKUP(O956,人员!A:D,2,FALSE)</f>
        <v>#N/A</v>
      </c>
      <c r="V956" s="84" t="e">
        <f>VLOOKUP(P956,人员!A:D,2,FALSE)</f>
        <v>#N/A</v>
      </c>
    </row>
    <row r="957" spans="1:22" s="84" customFormat="1" ht="31.8">
      <c r="A957" s="147">
        <v>957</v>
      </c>
      <c r="B957" s="153">
        <v>43576</v>
      </c>
      <c r="C957" s="118" t="s">
        <v>45</v>
      </c>
      <c r="D957" s="118" t="s">
        <v>45</v>
      </c>
      <c r="E957" s="119" t="s">
        <v>1981</v>
      </c>
      <c r="F957" s="164" t="s">
        <v>3186</v>
      </c>
      <c r="G957" s="119" t="s">
        <v>1982</v>
      </c>
      <c r="H957" s="118" t="s">
        <v>388</v>
      </c>
      <c r="I957" s="118" t="s">
        <v>50</v>
      </c>
      <c r="J957" t="s">
        <v>518</v>
      </c>
      <c r="K957" t="s">
        <v>685</v>
      </c>
      <c r="L957" t="str">
        <f>VLOOKUP(K957,Sheet2!A:B,2,FALSE)</f>
        <v>偏差</v>
      </c>
      <c r="N957" s="165" t="s">
        <v>1464</v>
      </c>
      <c r="Q957" t="str">
        <f>VLOOKUP(N957,人员!A:D,4,FALSE)</f>
        <v>B3</v>
      </c>
      <c r="R957" t="e">
        <f>VLOOKUP(O957,人员!A:D,4,FALSE)</f>
        <v>#N/A</v>
      </c>
      <c r="S957" t="e">
        <f>VLOOKUP(P957,人员!A:D,4,FALSE)</f>
        <v>#N/A</v>
      </c>
      <c r="T957" s="84" t="str">
        <f>VLOOKUP(N957,人员!A:D,2,FALSE)</f>
        <v>机械师</v>
      </c>
      <c r="U957" s="84" t="e">
        <f>VLOOKUP(O957,人员!A:D,2,FALSE)</f>
        <v>#N/A</v>
      </c>
      <c r="V957" s="84" t="e">
        <f>VLOOKUP(P957,人员!A:D,2,FALSE)</f>
        <v>#N/A</v>
      </c>
    </row>
    <row r="958" spans="1:22" s="84" customFormat="1" ht="47.4">
      <c r="A958" s="147">
        <v>958</v>
      </c>
      <c r="B958" s="153">
        <v>43582</v>
      </c>
      <c r="C958" s="87" t="s">
        <v>146</v>
      </c>
      <c r="D958" s="87" t="s">
        <v>146</v>
      </c>
      <c r="E958" s="88" t="s">
        <v>1990</v>
      </c>
      <c r="F958" s="164" t="s">
        <v>3187</v>
      </c>
      <c r="G958" s="88" t="s">
        <v>1991</v>
      </c>
      <c r="H958" s="87" t="s">
        <v>1903</v>
      </c>
      <c r="I958" s="87" t="s">
        <v>151</v>
      </c>
      <c r="J958" t="s">
        <v>518</v>
      </c>
      <c r="K958" t="s">
        <v>685</v>
      </c>
      <c r="L958" t="str">
        <f>VLOOKUP(K958,Sheet2!A:B,2,FALSE)</f>
        <v>偏差</v>
      </c>
      <c r="N958" s="165" t="s">
        <v>1478</v>
      </c>
      <c r="Q958" t="str">
        <f>VLOOKUP(N958,人员!A:D,4,FALSE)</f>
        <v>D3</v>
      </c>
      <c r="R958" t="e">
        <f>VLOOKUP(O958,人员!A:D,4,FALSE)</f>
        <v>#N/A</v>
      </c>
      <c r="S958" t="e">
        <f>VLOOKUP(P958,人员!A:D,4,FALSE)</f>
        <v>#N/A</v>
      </c>
      <c r="T958" s="84" t="str">
        <f>VLOOKUP(N958,人员!A:D,2,FALSE)</f>
        <v>机三</v>
      </c>
      <c r="U958" s="84" t="e">
        <f>VLOOKUP(O958,人员!A:D,2,FALSE)</f>
        <v>#N/A</v>
      </c>
      <c r="V958" s="84" t="e">
        <f>VLOOKUP(P958,人员!A:D,2,FALSE)</f>
        <v>#N/A</v>
      </c>
    </row>
    <row r="959" spans="1:22" s="84" customFormat="1" ht="65.400000000000006" customHeight="1">
      <c r="A959" s="147">
        <v>959</v>
      </c>
      <c r="B959" s="153">
        <v>43582</v>
      </c>
      <c r="C959" s="87" t="s">
        <v>146</v>
      </c>
      <c r="D959" s="87" t="s">
        <v>146</v>
      </c>
      <c r="E959" s="88" t="s">
        <v>1992</v>
      </c>
      <c r="F959" s="164" t="s">
        <v>3188</v>
      </c>
      <c r="G959" s="88" t="s">
        <v>1993</v>
      </c>
      <c r="H959" s="87" t="s">
        <v>1394</v>
      </c>
      <c r="I959" s="87" t="s">
        <v>151</v>
      </c>
      <c r="J959" t="s">
        <v>518</v>
      </c>
      <c r="K959" t="s">
        <v>1642</v>
      </c>
      <c r="L959" t="str">
        <f>VLOOKUP(K959,Sheet2!A:B,2,FALSE)</f>
        <v>偏差</v>
      </c>
      <c r="N959" s="165" t="s">
        <v>1394</v>
      </c>
      <c r="Q959" t="str">
        <f>VLOOKUP(N959,人员!A:D,4,FALSE)</f>
        <v>D1</v>
      </c>
      <c r="R959" t="e">
        <f>VLOOKUP(O959,人员!A:D,4,FALSE)</f>
        <v>#N/A</v>
      </c>
      <c r="S959" t="e">
        <f>VLOOKUP(P959,人员!A:D,4,FALSE)</f>
        <v>#N/A</v>
      </c>
      <c r="T959" s="84" t="str">
        <f>VLOOKUP(N959,人员!A:D,2,FALSE)</f>
        <v>机一</v>
      </c>
      <c r="U959" s="84" t="e">
        <f>VLOOKUP(O959,人员!A:D,2,FALSE)</f>
        <v>#N/A</v>
      </c>
      <c r="V959" s="84" t="e">
        <f>VLOOKUP(P959,人员!A:D,2,FALSE)</f>
        <v>#N/A</v>
      </c>
    </row>
    <row r="960" spans="1:22" s="84" customFormat="1" ht="63.6" customHeight="1">
      <c r="A960" s="147">
        <v>960</v>
      </c>
      <c r="B960" s="153">
        <v>43582</v>
      </c>
      <c r="C960" s="87" t="s">
        <v>146</v>
      </c>
      <c r="D960" s="87" t="s">
        <v>146</v>
      </c>
      <c r="E960" s="88" t="s">
        <v>1994</v>
      </c>
      <c r="F960" s="126" t="s">
        <v>1995</v>
      </c>
      <c r="G960" s="88" t="s">
        <v>1996</v>
      </c>
      <c r="H960" s="87" t="s">
        <v>1394</v>
      </c>
      <c r="I960" s="87" t="s">
        <v>151</v>
      </c>
      <c r="J960" t="s">
        <v>469</v>
      </c>
      <c r="K960" t="s">
        <v>681</v>
      </c>
      <c r="L960" t="str">
        <f>VLOOKUP(K960,Sheet2!A:B,2,FALSE)</f>
        <v>偏差</v>
      </c>
      <c r="N960" s="165" t="s">
        <v>1394</v>
      </c>
      <c r="Q960" t="str">
        <f>VLOOKUP(N960,人员!A:D,4,FALSE)</f>
        <v>D1</v>
      </c>
      <c r="R960" t="e">
        <f>VLOOKUP(O960,人员!A:D,4,FALSE)</f>
        <v>#N/A</v>
      </c>
      <c r="S960" t="e">
        <f>VLOOKUP(P960,人员!A:D,4,FALSE)</f>
        <v>#N/A</v>
      </c>
      <c r="T960" s="84" t="str">
        <f>VLOOKUP(N960,人员!A:D,2,FALSE)</f>
        <v>机一</v>
      </c>
      <c r="U960" s="84" t="e">
        <f>VLOOKUP(O960,人员!A:D,2,FALSE)</f>
        <v>#N/A</v>
      </c>
      <c r="V960" s="84" t="e">
        <f>VLOOKUP(P960,人员!A:D,2,FALSE)</f>
        <v>#N/A</v>
      </c>
    </row>
    <row r="961" spans="1:22" s="84" customFormat="1" ht="63.6" customHeight="1">
      <c r="A961" s="147">
        <v>961</v>
      </c>
      <c r="B961" s="153">
        <v>43582</v>
      </c>
      <c r="C961" s="87" t="s">
        <v>146</v>
      </c>
      <c r="D961" s="87" t="s">
        <v>146</v>
      </c>
      <c r="E961" s="88" t="s">
        <v>1997</v>
      </c>
      <c r="F961" s="126" t="s">
        <v>1998</v>
      </c>
      <c r="G961" s="88" t="s">
        <v>1999</v>
      </c>
      <c r="H961" s="87" t="s">
        <v>155</v>
      </c>
      <c r="I961" s="87" t="s">
        <v>151</v>
      </c>
      <c r="J961" t="s">
        <v>676</v>
      </c>
      <c r="K961" t="s">
        <v>712</v>
      </c>
      <c r="L961" t="str">
        <f>VLOOKUP(K961,Sheet2!A:B,2,FALSE)</f>
        <v>偏差</v>
      </c>
      <c r="N961" s="165" t="s">
        <v>1064</v>
      </c>
      <c r="Q961" t="e">
        <f>VLOOKUP(N961,人员!A:D,4,FALSE)</f>
        <v>#N/A</v>
      </c>
      <c r="R961" t="e">
        <f>VLOOKUP(O961,人员!A:D,4,FALSE)</f>
        <v>#N/A</v>
      </c>
      <c r="S961" t="e">
        <f>VLOOKUP(P961,人员!A:D,4,FALSE)</f>
        <v>#N/A</v>
      </c>
      <c r="T961" s="84" t="e">
        <f>VLOOKUP(N961,人员!A:D,2,FALSE)</f>
        <v>#N/A</v>
      </c>
      <c r="U961" s="84" t="e">
        <f>VLOOKUP(O961,人员!A:D,2,FALSE)</f>
        <v>#N/A</v>
      </c>
      <c r="V961" s="84" t="e">
        <f>VLOOKUP(P961,人员!A:D,2,FALSE)</f>
        <v>#N/A</v>
      </c>
    </row>
    <row r="962" spans="1:22" s="84" customFormat="1" ht="94.2">
      <c r="A962" s="147">
        <v>962</v>
      </c>
      <c r="B962" s="153">
        <v>43582</v>
      </c>
      <c r="C962" s="87" t="s">
        <v>146</v>
      </c>
      <c r="D962" s="87" t="s">
        <v>146</v>
      </c>
      <c r="E962" s="88" t="s">
        <v>2000</v>
      </c>
      <c r="F962" s="164" t="s">
        <v>3189</v>
      </c>
      <c r="G962" s="88" t="s">
        <v>2001</v>
      </c>
      <c r="H962" s="87" t="s">
        <v>155</v>
      </c>
      <c r="I962" s="87" t="s">
        <v>151</v>
      </c>
      <c r="J962" t="s">
        <v>671</v>
      </c>
      <c r="K962" t="s">
        <v>674</v>
      </c>
      <c r="L962" t="str">
        <f>VLOOKUP(K962,Sheet2!A:B,2,FALSE)</f>
        <v>规范</v>
      </c>
      <c r="N962" s="165" t="s">
        <v>1340</v>
      </c>
      <c r="Q962" t="str">
        <f>VLOOKUP(N962,人员!A:D,4,FALSE)</f>
        <v>D1</v>
      </c>
      <c r="R962" t="e">
        <f>VLOOKUP(O962,人员!A:D,4,FALSE)</f>
        <v>#N/A</v>
      </c>
      <c r="S962" t="e">
        <f>VLOOKUP(P962,人员!A:D,4,FALSE)</f>
        <v>#N/A</v>
      </c>
      <c r="T962" s="84" t="str">
        <f>VLOOKUP(N962,人员!A:D,2,FALSE)</f>
        <v>机三</v>
      </c>
      <c r="U962" s="84" t="e">
        <f>VLOOKUP(O962,人员!A:D,2,FALSE)</f>
        <v>#N/A</v>
      </c>
      <c r="V962" s="84" t="e">
        <f>VLOOKUP(P962,人员!A:D,2,FALSE)</f>
        <v>#N/A</v>
      </c>
    </row>
    <row r="963" spans="1:22" s="84" customFormat="1" ht="62.4">
      <c r="A963" s="147">
        <v>963</v>
      </c>
      <c r="B963" s="153">
        <v>43582</v>
      </c>
      <c r="C963" s="87" t="s">
        <v>58</v>
      </c>
      <c r="D963" s="87" t="s">
        <v>58</v>
      </c>
      <c r="E963" s="88" t="s">
        <v>2002</v>
      </c>
      <c r="F963" s="164" t="s">
        <v>3190</v>
      </c>
      <c r="G963" s="88" t="s">
        <v>196</v>
      </c>
      <c r="H963" s="87" t="s">
        <v>124</v>
      </c>
      <c r="I963" s="87" t="s">
        <v>63</v>
      </c>
      <c r="J963" t="s">
        <v>676</v>
      </c>
      <c r="K963" t="s">
        <v>139</v>
      </c>
      <c r="L963" t="str">
        <f>VLOOKUP(K963,Sheet2!A:B,2,FALSE)</f>
        <v>偏差</v>
      </c>
      <c r="N963" s="165" t="s">
        <v>1276</v>
      </c>
      <c r="Q963" t="str">
        <f>VLOOKUP(N963,人员!A:D,4,FALSE)</f>
        <v>C4</v>
      </c>
      <c r="R963" t="e">
        <f>VLOOKUP(O963,人员!A:D,4,FALSE)</f>
        <v>#N/A</v>
      </c>
      <c r="S963" t="e">
        <f>VLOOKUP(P963,人员!A:D,4,FALSE)</f>
        <v>#N/A</v>
      </c>
      <c r="T963" s="84" t="str">
        <f>VLOOKUP(N963,人员!A:D,2,FALSE)</f>
        <v>机三</v>
      </c>
      <c r="U963" s="84" t="e">
        <f>VLOOKUP(O963,人员!A:D,2,FALSE)</f>
        <v>#N/A</v>
      </c>
      <c r="V963" s="84" t="e">
        <f>VLOOKUP(P963,人员!A:D,2,FALSE)</f>
        <v>#N/A</v>
      </c>
    </row>
    <row r="964" spans="1:22" s="84" customFormat="1" ht="46.8">
      <c r="A964" s="147">
        <v>964</v>
      </c>
      <c r="B964" s="153">
        <v>43582</v>
      </c>
      <c r="C964" s="87" t="s">
        <v>58</v>
      </c>
      <c r="D964" s="87" t="s">
        <v>58</v>
      </c>
      <c r="E964" s="88" t="s">
        <v>2003</v>
      </c>
      <c r="F964" s="164" t="s">
        <v>3191</v>
      </c>
      <c r="G964" s="88" t="s">
        <v>2004</v>
      </c>
      <c r="H964" s="87" t="s">
        <v>129</v>
      </c>
      <c r="I964" s="87" t="s">
        <v>63</v>
      </c>
      <c r="J964" t="s">
        <v>493</v>
      </c>
      <c r="K964" t="s">
        <v>2031</v>
      </c>
      <c r="L964" t="str">
        <f>VLOOKUP(K964,Sheet2!A:B,2,FALSE)</f>
        <v>偏差</v>
      </c>
      <c r="N964" s="165" t="s">
        <v>1203</v>
      </c>
      <c r="Q964" t="str">
        <f>VLOOKUP(N964,人员!A:D,4,FALSE)</f>
        <v>C4</v>
      </c>
      <c r="R964" t="e">
        <f>VLOOKUP(O964,人员!A:D,4,FALSE)</f>
        <v>#N/A</v>
      </c>
      <c r="S964" t="e">
        <f>VLOOKUP(P964,人员!A:D,4,FALSE)</f>
        <v>#N/A</v>
      </c>
      <c r="T964" s="84" t="str">
        <f>VLOOKUP(N964,人员!A:D,2,FALSE)</f>
        <v>机一</v>
      </c>
      <c r="U964" s="84" t="e">
        <f>VLOOKUP(O964,人员!A:D,2,FALSE)</f>
        <v>#N/A</v>
      </c>
      <c r="V964" s="84" t="e">
        <f>VLOOKUP(P964,人员!A:D,2,FALSE)</f>
        <v>#N/A</v>
      </c>
    </row>
    <row r="965" spans="1:22" s="84" customFormat="1" ht="46.8">
      <c r="A965" s="147">
        <v>965</v>
      </c>
      <c r="B965" s="153">
        <v>43582</v>
      </c>
      <c r="C965" s="87" t="s">
        <v>58</v>
      </c>
      <c r="D965" s="87" t="s">
        <v>58</v>
      </c>
      <c r="E965" s="88" t="s">
        <v>2005</v>
      </c>
      <c r="F965" s="164" t="s">
        <v>3192</v>
      </c>
      <c r="G965" s="88" t="s">
        <v>196</v>
      </c>
      <c r="H965" s="87" t="s">
        <v>129</v>
      </c>
      <c r="I965" s="87" t="s">
        <v>63</v>
      </c>
      <c r="J965" t="s">
        <v>522</v>
      </c>
      <c r="K965" t="s">
        <v>688</v>
      </c>
      <c r="L965" t="str">
        <f>VLOOKUP(K965,Sheet2!A:B,2,FALSE)</f>
        <v>规范</v>
      </c>
      <c r="N965" s="165" t="s">
        <v>1219</v>
      </c>
      <c r="Q965" t="str">
        <f>VLOOKUP(N965,人员!A:D,4,FALSE)</f>
        <v>C2</v>
      </c>
      <c r="R965" t="e">
        <f>VLOOKUP(O965,人员!A:D,4,FALSE)</f>
        <v>#N/A</v>
      </c>
      <c r="S965" t="e">
        <f>VLOOKUP(P965,人员!A:D,4,FALSE)</f>
        <v>#N/A</v>
      </c>
      <c r="T965" s="84" t="str">
        <f>VLOOKUP(N965,人员!A:D,2,FALSE)</f>
        <v>机一</v>
      </c>
      <c r="U965" s="84" t="e">
        <f>VLOOKUP(O965,人员!A:D,2,FALSE)</f>
        <v>#N/A</v>
      </c>
      <c r="V965" s="84" t="e">
        <f>VLOOKUP(P965,人员!A:D,2,FALSE)</f>
        <v>#N/A</v>
      </c>
    </row>
    <row r="966" spans="1:22" s="84" customFormat="1" ht="156">
      <c r="A966" s="147">
        <v>966</v>
      </c>
      <c r="B966" s="153">
        <v>43582</v>
      </c>
      <c r="C966" s="87" t="s">
        <v>58</v>
      </c>
      <c r="D966" s="87" t="s">
        <v>58</v>
      </c>
      <c r="E966" s="88" t="s">
        <v>2006</v>
      </c>
      <c r="F966" s="164" t="s">
        <v>3193</v>
      </c>
      <c r="G966" s="88" t="s">
        <v>2007</v>
      </c>
      <c r="H966" s="87" t="s">
        <v>124</v>
      </c>
      <c r="I966" s="87" t="s">
        <v>63</v>
      </c>
      <c r="J966" t="s">
        <v>521</v>
      </c>
      <c r="K966" t="s">
        <v>2033</v>
      </c>
      <c r="L966" t="str">
        <f>VLOOKUP(K966,Sheet2!A:B,2,FALSE)</f>
        <v>偏差</v>
      </c>
      <c r="N966" s="165" t="s">
        <v>3140</v>
      </c>
      <c r="Q966" t="str">
        <f>VLOOKUP(N966,人员!A:D,4,FALSE)</f>
        <v>C5</v>
      </c>
      <c r="R966" t="e">
        <f>VLOOKUP(O966,人员!A:D,4,FALSE)</f>
        <v>#N/A</v>
      </c>
      <c r="S966" t="e">
        <f>VLOOKUP(P966,人员!A:D,4,FALSE)</f>
        <v>#N/A</v>
      </c>
      <c r="T966" s="84" t="str">
        <f>VLOOKUP(N966,人员!A:D,2,FALSE)</f>
        <v>学员</v>
      </c>
      <c r="U966" s="84" t="e">
        <f>VLOOKUP(O966,人员!A:D,2,FALSE)</f>
        <v>#N/A</v>
      </c>
      <c r="V966" s="84" t="e">
        <f>VLOOKUP(P966,人员!A:D,2,FALSE)</f>
        <v>#N/A</v>
      </c>
    </row>
    <row r="967" spans="1:22" s="84" customFormat="1" ht="78">
      <c r="A967" s="147">
        <v>967</v>
      </c>
      <c r="B967" s="153">
        <v>43582</v>
      </c>
      <c r="C967" s="87" t="s">
        <v>58</v>
      </c>
      <c r="D967" s="87" t="s">
        <v>58</v>
      </c>
      <c r="E967" s="88" t="s">
        <v>2008</v>
      </c>
      <c r="F967" s="164" t="s">
        <v>3194</v>
      </c>
      <c r="G967" s="88" t="s">
        <v>196</v>
      </c>
      <c r="H967" s="87" t="s">
        <v>141</v>
      </c>
      <c r="I967" s="87" t="s">
        <v>63</v>
      </c>
      <c r="J967" t="s">
        <v>464</v>
      </c>
      <c r="K967" t="s">
        <v>686</v>
      </c>
      <c r="L967" t="str">
        <f>VLOOKUP(K967,Sheet2!A:B,2,FALSE)</f>
        <v>规范</v>
      </c>
      <c r="N967" s="165" t="s">
        <v>1248</v>
      </c>
      <c r="Q967" t="str">
        <f>VLOOKUP(N967,人员!A:D,4,FALSE)</f>
        <v>C4</v>
      </c>
      <c r="R967" t="e">
        <f>VLOOKUP(O967,人员!A:D,4,FALSE)</f>
        <v>#N/A</v>
      </c>
      <c r="S967" t="e">
        <f>VLOOKUP(P967,人员!A:D,4,FALSE)</f>
        <v>#N/A</v>
      </c>
      <c r="T967" s="84" t="str">
        <f>VLOOKUP(N967,人员!A:D,2,FALSE)</f>
        <v>学员</v>
      </c>
      <c r="U967" s="84" t="e">
        <f>VLOOKUP(O967,人员!A:D,2,FALSE)</f>
        <v>#N/A</v>
      </c>
      <c r="V967" s="84" t="e">
        <f>VLOOKUP(P967,人员!A:D,2,FALSE)</f>
        <v>#N/A</v>
      </c>
    </row>
    <row r="968" spans="1:22" s="84" customFormat="1" ht="62.4">
      <c r="A968" s="147">
        <v>968</v>
      </c>
      <c r="B968" s="153">
        <v>43582</v>
      </c>
      <c r="C968" s="87" t="s">
        <v>58</v>
      </c>
      <c r="D968" s="87" t="s">
        <v>58</v>
      </c>
      <c r="E968" s="88" t="s">
        <v>2009</v>
      </c>
      <c r="F968" s="164" t="s">
        <v>3195</v>
      </c>
      <c r="G968" s="88" t="s">
        <v>196</v>
      </c>
      <c r="H968" s="87" t="s">
        <v>129</v>
      </c>
      <c r="I968" s="87" t="s">
        <v>63</v>
      </c>
      <c r="J968" t="s">
        <v>676</v>
      </c>
      <c r="K968" t="s">
        <v>139</v>
      </c>
      <c r="L968" t="str">
        <f>VLOOKUP(K968,Sheet2!A:B,2,FALSE)</f>
        <v>偏差</v>
      </c>
      <c r="N968" s="165" t="s">
        <v>1232</v>
      </c>
      <c r="Q968" t="str">
        <f>VLOOKUP(N968,人员!A:D,4,FALSE)</f>
        <v>C1</v>
      </c>
      <c r="R968" t="e">
        <f>VLOOKUP(O968,人员!A:D,4,FALSE)</f>
        <v>#N/A</v>
      </c>
      <c r="S968" t="e">
        <f>VLOOKUP(P968,人员!A:D,4,FALSE)</f>
        <v>#N/A</v>
      </c>
      <c r="T968" s="84" t="str">
        <f>VLOOKUP(N968,人员!A:D,2,FALSE)</f>
        <v>机械师</v>
      </c>
      <c r="U968" s="84" t="e">
        <f>VLOOKUP(O968,人员!A:D,2,FALSE)</f>
        <v>#N/A</v>
      </c>
      <c r="V968" s="84" t="e">
        <f>VLOOKUP(P968,人员!A:D,2,FALSE)</f>
        <v>#N/A</v>
      </c>
    </row>
    <row r="969" spans="1:22" s="84" customFormat="1" ht="78">
      <c r="A969" s="147">
        <v>969</v>
      </c>
      <c r="B969" s="153">
        <v>43582</v>
      </c>
      <c r="C969" s="87" t="s">
        <v>58</v>
      </c>
      <c r="D969" s="87" t="s">
        <v>58</v>
      </c>
      <c r="E969" s="88" t="s">
        <v>2010</v>
      </c>
      <c r="F969" s="164" t="s">
        <v>3196</v>
      </c>
      <c r="G969" s="88" t="s">
        <v>2011</v>
      </c>
      <c r="H969" s="87" t="s">
        <v>67</v>
      </c>
      <c r="I969" s="87" t="s">
        <v>63</v>
      </c>
      <c r="J969" t="s">
        <v>521</v>
      </c>
      <c r="K969" t="s">
        <v>713</v>
      </c>
      <c r="L969" t="str">
        <f>VLOOKUP(K969,Sheet2!A:B,2,FALSE)</f>
        <v>偏差</v>
      </c>
      <c r="N969" s="165" t="s">
        <v>1219</v>
      </c>
      <c r="Q969" t="str">
        <f>VLOOKUP(N969,人员!A:D,4,FALSE)</f>
        <v>C2</v>
      </c>
      <c r="R969" t="e">
        <f>VLOOKUP(O969,人员!A:D,4,FALSE)</f>
        <v>#N/A</v>
      </c>
      <c r="S969" t="e">
        <f>VLOOKUP(P969,人员!A:D,4,FALSE)</f>
        <v>#N/A</v>
      </c>
      <c r="T969" s="84" t="str">
        <f>VLOOKUP(N969,人员!A:D,2,FALSE)</f>
        <v>机一</v>
      </c>
      <c r="U969" s="84" t="e">
        <f>VLOOKUP(O969,人员!A:D,2,FALSE)</f>
        <v>#N/A</v>
      </c>
      <c r="V969" s="84" t="e">
        <f>VLOOKUP(P969,人员!A:D,2,FALSE)</f>
        <v>#N/A</v>
      </c>
    </row>
    <row r="970" spans="1:22" s="84" customFormat="1" ht="78">
      <c r="A970" s="147">
        <v>970</v>
      </c>
      <c r="B970" s="153">
        <v>43582</v>
      </c>
      <c r="C970" s="87" t="s">
        <v>58</v>
      </c>
      <c r="D970" s="87" t="s">
        <v>58</v>
      </c>
      <c r="E970" s="88" t="s">
        <v>2012</v>
      </c>
      <c r="F970" s="164" t="s">
        <v>3198</v>
      </c>
      <c r="G970" s="88" t="s">
        <v>417</v>
      </c>
      <c r="H970" s="87" t="s">
        <v>67</v>
      </c>
      <c r="I970" s="87" t="s">
        <v>63</v>
      </c>
      <c r="J970" t="s">
        <v>471</v>
      </c>
      <c r="K970" t="s">
        <v>688</v>
      </c>
      <c r="L970" t="str">
        <f>VLOOKUP(K970,Sheet2!A:B,2,FALSE)</f>
        <v>规范</v>
      </c>
      <c r="N970" s="165" t="s">
        <v>1267</v>
      </c>
      <c r="Q970" t="str">
        <f>VLOOKUP(N970,人员!A:D,4,FALSE)</f>
        <v>C2</v>
      </c>
      <c r="R970" t="e">
        <f>VLOOKUP(O970,人员!A:D,4,FALSE)</f>
        <v>#N/A</v>
      </c>
      <c r="S970" t="e">
        <f>VLOOKUP(P970,人员!A:D,4,FALSE)</f>
        <v>#N/A</v>
      </c>
      <c r="T970" s="84" t="str">
        <f>VLOOKUP(N970,人员!A:D,2,FALSE)</f>
        <v>机一</v>
      </c>
      <c r="U970" s="84" t="e">
        <f>VLOOKUP(O970,人员!A:D,2,FALSE)</f>
        <v>#N/A</v>
      </c>
      <c r="V970" s="84" t="e">
        <f>VLOOKUP(P970,人员!A:D,2,FALSE)</f>
        <v>#N/A</v>
      </c>
    </row>
    <row r="971" spans="1:22" s="84" customFormat="1" ht="78">
      <c r="A971" s="147">
        <v>971</v>
      </c>
      <c r="B971" s="153">
        <v>43582</v>
      </c>
      <c r="C971" s="87" t="s">
        <v>58</v>
      </c>
      <c r="D971" s="87" t="s">
        <v>58</v>
      </c>
      <c r="E971" s="88" t="s">
        <v>2013</v>
      </c>
      <c r="F971" s="164" t="s">
        <v>3197</v>
      </c>
      <c r="G971" s="88" t="s">
        <v>2014</v>
      </c>
      <c r="H971" s="87" t="s">
        <v>62</v>
      </c>
      <c r="I971" s="87" t="s">
        <v>63</v>
      </c>
      <c r="J971" t="s">
        <v>471</v>
      </c>
      <c r="K971" t="s">
        <v>688</v>
      </c>
      <c r="L971" t="str">
        <f>VLOOKUP(K971,Sheet2!A:B,2,FALSE)</f>
        <v>规范</v>
      </c>
      <c r="N971" s="165" t="s">
        <v>1550</v>
      </c>
      <c r="Q971" t="str">
        <f>VLOOKUP(N971,人员!A:D,4,FALSE)</f>
        <v>C5</v>
      </c>
      <c r="R971" t="e">
        <f>VLOOKUP(O971,人员!A:D,4,FALSE)</f>
        <v>#N/A</v>
      </c>
      <c r="S971" t="e">
        <f>VLOOKUP(P971,人员!A:D,4,FALSE)</f>
        <v>#N/A</v>
      </c>
      <c r="T971" s="84" t="str">
        <f>VLOOKUP(N971,人员!A:D,2,FALSE)</f>
        <v>学员</v>
      </c>
      <c r="U971" s="84" t="e">
        <f>VLOOKUP(O971,人员!A:D,2,FALSE)</f>
        <v>#N/A</v>
      </c>
      <c r="V971" s="84" t="e">
        <f>VLOOKUP(P971,人员!A:D,2,FALSE)</f>
        <v>#N/A</v>
      </c>
    </row>
    <row r="972" spans="1:22" s="84" customFormat="1" ht="78">
      <c r="A972" s="147">
        <v>972</v>
      </c>
      <c r="B972" s="153">
        <v>43582</v>
      </c>
      <c r="C972" s="87" t="s">
        <v>58</v>
      </c>
      <c r="D972" s="87" t="s">
        <v>58</v>
      </c>
      <c r="E972" s="88" t="s">
        <v>139</v>
      </c>
      <c r="F972" s="164" t="s">
        <v>3199</v>
      </c>
      <c r="G972" s="88" t="s">
        <v>196</v>
      </c>
      <c r="H972" s="87" t="s">
        <v>141</v>
      </c>
      <c r="I972" s="87" t="s">
        <v>63</v>
      </c>
      <c r="J972" t="s">
        <v>676</v>
      </c>
      <c r="K972" t="s">
        <v>139</v>
      </c>
      <c r="L972" t="str">
        <f>VLOOKUP(K972,Sheet2!A:B,2,FALSE)</f>
        <v>偏差</v>
      </c>
      <c r="N972" s="165" t="s">
        <v>1205</v>
      </c>
      <c r="Q972" t="str">
        <f>VLOOKUP(N972,人员!A:D,4,FALSE)</f>
        <v>C4</v>
      </c>
      <c r="R972" t="e">
        <f>VLOOKUP(O972,人员!A:D,4,FALSE)</f>
        <v>#N/A</v>
      </c>
      <c r="S972" t="e">
        <f>VLOOKUP(P972,人员!A:D,4,FALSE)</f>
        <v>#N/A</v>
      </c>
      <c r="T972" s="84" t="str">
        <f>VLOOKUP(N972,人员!A:D,2,FALSE)</f>
        <v>机三</v>
      </c>
      <c r="U972" s="84" t="e">
        <f>VLOOKUP(O972,人员!A:D,2,FALSE)</f>
        <v>#N/A</v>
      </c>
      <c r="V972" s="84" t="e">
        <f>VLOOKUP(P972,人员!A:D,2,FALSE)</f>
        <v>#N/A</v>
      </c>
    </row>
    <row r="973" spans="1:22" s="84" customFormat="1" ht="62.4">
      <c r="A973" s="147">
        <v>973</v>
      </c>
      <c r="B973" s="153">
        <v>43582</v>
      </c>
      <c r="C973" s="87" t="s">
        <v>58</v>
      </c>
      <c r="D973" s="87" t="s">
        <v>58</v>
      </c>
      <c r="E973" s="88" t="s">
        <v>2015</v>
      </c>
      <c r="F973" s="164" t="s">
        <v>3200</v>
      </c>
      <c r="G973" s="88" t="s">
        <v>196</v>
      </c>
      <c r="H973" s="87" t="s">
        <v>124</v>
      </c>
      <c r="I973" s="87" t="s">
        <v>63</v>
      </c>
      <c r="J973" t="s">
        <v>471</v>
      </c>
      <c r="K973" t="s">
        <v>786</v>
      </c>
      <c r="L973" t="str">
        <f>VLOOKUP(K973,Sheet2!A:B,2,FALSE)</f>
        <v>规范</v>
      </c>
      <c r="N973" s="165" t="s">
        <v>1321</v>
      </c>
      <c r="Q973" t="str">
        <f>VLOOKUP(N973,人员!A:D,4,FALSE)</f>
        <v>C2</v>
      </c>
      <c r="R973" t="e">
        <f>VLOOKUP(O973,人员!A:D,4,FALSE)</f>
        <v>#N/A</v>
      </c>
      <c r="S973" t="e">
        <f>VLOOKUP(P973,人员!A:D,4,FALSE)</f>
        <v>#N/A</v>
      </c>
      <c r="T973" s="84" t="str">
        <f>VLOOKUP(N973,人员!A:D,2,FALSE)</f>
        <v>机三</v>
      </c>
      <c r="U973" s="84" t="e">
        <f>VLOOKUP(O973,人员!A:D,2,FALSE)</f>
        <v>#N/A</v>
      </c>
      <c r="V973" s="84" t="e">
        <f>VLOOKUP(P973,人员!A:D,2,FALSE)</f>
        <v>#N/A</v>
      </c>
    </row>
    <row r="974" spans="1:22" s="84" customFormat="1" ht="93.6">
      <c r="A974" s="147">
        <v>974</v>
      </c>
      <c r="B974" s="153">
        <v>43582</v>
      </c>
      <c r="C974" s="87" t="s">
        <v>58</v>
      </c>
      <c r="D974" s="87" t="s">
        <v>58</v>
      </c>
      <c r="E974" s="88" t="s">
        <v>2016</v>
      </c>
      <c r="F974" s="164" t="s">
        <v>3201</v>
      </c>
      <c r="G974" s="88" t="s">
        <v>196</v>
      </c>
      <c r="H974" s="87" t="s">
        <v>145</v>
      </c>
      <c r="I974" s="87" t="s">
        <v>63</v>
      </c>
      <c r="J974" t="s">
        <v>455</v>
      </c>
      <c r="K974" t="s">
        <v>1581</v>
      </c>
      <c r="L974" t="str">
        <f>VLOOKUP(K974,Sheet2!A:B,2,FALSE)</f>
        <v>规范</v>
      </c>
      <c r="N974" s="165" t="s">
        <v>3202</v>
      </c>
      <c r="Q974" t="str">
        <f>VLOOKUP(N974,人员!A:D,4,FALSE)</f>
        <v>C6</v>
      </c>
      <c r="R974" t="e">
        <f>VLOOKUP(O974,人员!A:D,4,FALSE)</f>
        <v>#N/A</v>
      </c>
      <c r="S974" t="e">
        <f>VLOOKUP(P974,人员!A:D,4,FALSE)</f>
        <v>#N/A</v>
      </c>
      <c r="T974" s="84" t="str">
        <f>VLOOKUP(N974,人员!A:D,2,FALSE)</f>
        <v>机三</v>
      </c>
      <c r="U974" s="84" t="e">
        <f>VLOOKUP(O974,人员!A:D,2,FALSE)</f>
        <v>#N/A</v>
      </c>
      <c r="V974" s="84" t="e">
        <f>VLOOKUP(P974,人员!A:D,2,FALSE)</f>
        <v>#N/A</v>
      </c>
    </row>
    <row r="975" spans="1:22" s="84" customFormat="1" ht="124.8">
      <c r="A975" s="147">
        <v>975</v>
      </c>
      <c r="B975" s="153">
        <v>43582</v>
      </c>
      <c r="C975" s="87" t="s">
        <v>58</v>
      </c>
      <c r="D975" s="87" t="s">
        <v>58</v>
      </c>
      <c r="E975" s="88" t="s">
        <v>2017</v>
      </c>
      <c r="F975" s="164" t="s">
        <v>3203</v>
      </c>
      <c r="G975" s="88" t="s">
        <v>123</v>
      </c>
      <c r="H975" s="87" t="s">
        <v>259</v>
      </c>
      <c r="I975" s="87" t="s">
        <v>63</v>
      </c>
      <c r="J975" t="s">
        <v>459</v>
      </c>
      <c r="K975" t="s">
        <v>972</v>
      </c>
      <c r="L975" t="str">
        <f>VLOOKUP(K975,Sheet2!A:B,2,FALSE)</f>
        <v>偏差</v>
      </c>
      <c r="N975" s="165" t="s">
        <v>1232</v>
      </c>
      <c r="O975" s="165" t="s">
        <v>1469</v>
      </c>
      <c r="Q975" t="str">
        <f>VLOOKUP(N975,人员!A:D,4,FALSE)</f>
        <v>C1</v>
      </c>
      <c r="R975" t="str">
        <f>VLOOKUP(O975,人员!A:D,4,FALSE)</f>
        <v>C1</v>
      </c>
      <c r="S975" t="e">
        <f>VLOOKUP(P975,人员!A:D,4,FALSE)</f>
        <v>#N/A</v>
      </c>
      <c r="T975" s="84" t="str">
        <f>VLOOKUP(N975,人员!A:D,2,FALSE)</f>
        <v>机械师</v>
      </c>
      <c r="U975" s="84" t="str">
        <f>VLOOKUP(O975,人员!A:D,2,FALSE)</f>
        <v>机三</v>
      </c>
      <c r="V975" s="84" t="e">
        <f>VLOOKUP(P975,人员!A:D,2,FALSE)</f>
        <v>#N/A</v>
      </c>
    </row>
    <row r="976" spans="1:22" s="84" customFormat="1" ht="78">
      <c r="A976" s="147">
        <v>976</v>
      </c>
      <c r="B976" s="153">
        <v>43582</v>
      </c>
      <c r="C976" s="87" t="s">
        <v>58</v>
      </c>
      <c r="D976" s="87" t="s">
        <v>58</v>
      </c>
      <c r="E976" s="88" t="s">
        <v>1767</v>
      </c>
      <c r="F976" s="164" t="s">
        <v>3204</v>
      </c>
      <c r="G976" s="88" t="s">
        <v>196</v>
      </c>
      <c r="H976" s="87" t="s">
        <v>67</v>
      </c>
      <c r="I976" s="87" t="s">
        <v>63</v>
      </c>
      <c r="J976" t="s">
        <v>455</v>
      </c>
      <c r="K976" t="s">
        <v>1581</v>
      </c>
      <c r="L976" t="str">
        <f>VLOOKUP(K976,Sheet2!A:B,2,FALSE)</f>
        <v>规范</v>
      </c>
      <c r="N976" s="165" t="s">
        <v>1290</v>
      </c>
      <c r="Q976" t="str">
        <f>VLOOKUP(N976,人员!A:D,4,FALSE)</f>
        <v>C3</v>
      </c>
      <c r="R976" t="e">
        <f>VLOOKUP(O976,人员!A:D,4,FALSE)</f>
        <v>#N/A</v>
      </c>
      <c r="S976" t="e">
        <f>VLOOKUP(P976,人员!A:D,4,FALSE)</f>
        <v>#N/A</v>
      </c>
      <c r="T976" s="84" t="str">
        <f>VLOOKUP(N976,人员!A:D,2,FALSE)</f>
        <v>机一</v>
      </c>
      <c r="U976" s="84" t="e">
        <f>VLOOKUP(O976,人员!A:D,2,FALSE)</f>
        <v>#N/A</v>
      </c>
      <c r="V976" s="84" t="e">
        <f>VLOOKUP(P976,人员!A:D,2,FALSE)</f>
        <v>#N/A</v>
      </c>
    </row>
    <row r="977" spans="1:22" s="84" customFormat="1" ht="109.2">
      <c r="A977" s="147">
        <v>977</v>
      </c>
      <c r="B977" s="153">
        <v>43582</v>
      </c>
      <c r="C977" s="87" t="s">
        <v>58</v>
      </c>
      <c r="D977" s="87" t="s">
        <v>58</v>
      </c>
      <c r="E977" s="88" t="s">
        <v>2018</v>
      </c>
      <c r="F977" s="164" t="s">
        <v>3205</v>
      </c>
      <c r="G977" s="88" t="s">
        <v>415</v>
      </c>
      <c r="H977" s="87" t="s">
        <v>135</v>
      </c>
      <c r="I977" s="87" t="s">
        <v>63</v>
      </c>
      <c r="J977" t="s">
        <v>464</v>
      </c>
      <c r="K977" t="s">
        <v>688</v>
      </c>
      <c r="L977" t="str">
        <f>VLOOKUP(K977,Sheet2!A:B,2,FALSE)</f>
        <v>规范</v>
      </c>
      <c r="N977" s="165" t="s">
        <v>1210</v>
      </c>
      <c r="Q977" t="str">
        <f>VLOOKUP(N977,人员!A:D,4,FALSE)</f>
        <v>C4</v>
      </c>
      <c r="R977" t="e">
        <f>VLOOKUP(O977,人员!A:D,4,FALSE)</f>
        <v>#N/A</v>
      </c>
      <c r="S977" t="e">
        <f>VLOOKUP(P977,人员!A:D,4,FALSE)</f>
        <v>#N/A</v>
      </c>
      <c r="T977" s="84" t="str">
        <f>VLOOKUP(N977,人员!A:D,2,FALSE)</f>
        <v>机一</v>
      </c>
      <c r="U977" s="84" t="e">
        <f>VLOOKUP(O977,人员!A:D,2,FALSE)</f>
        <v>#N/A</v>
      </c>
      <c r="V977" s="84" t="e">
        <f>VLOOKUP(P977,人员!A:D,2,FALSE)</f>
        <v>#N/A</v>
      </c>
    </row>
    <row r="978" spans="1:22" s="84" customFormat="1" ht="78">
      <c r="A978" s="147">
        <v>978</v>
      </c>
      <c r="B978" s="153">
        <v>43582</v>
      </c>
      <c r="C978" s="87" t="s">
        <v>58</v>
      </c>
      <c r="D978" s="87" t="s">
        <v>58</v>
      </c>
      <c r="E978" s="88" t="s">
        <v>2019</v>
      </c>
      <c r="F978" s="164" t="s">
        <v>3206</v>
      </c>
      <c r="G978" s="88" t="s">
        <v>123</v>
      </c>
      <c r="H978" s="87" t="s">
        <v>132</v>
      </c>
      <c r="I978" s="87" t="s">
        <v>63</v>
      </c>
      <c r="J978" t="s">
        <v>499</v>
      </c>
      <c r="K978" t="s">
        <v>2034</v>
      </c>
      <c r="L978" t="str">
        <f>VLOOKUP(K978,Sheet2!A:B,2,FALSE)</f>
        <v>规范</v>
      </c>
      <c r="N978" s="165" t="s">
        <v>1260</v>
      </c>
      <c r="Q978" t="str">
        <f>VLOOKUP(N978,人员!A:D,4,FALSE)</f>
        <v>C3</v>
      </c>
      <c r="R978" t="e">
        <f>VLOOKUP(O978,人员!A:D,4,FALSE)</f>
        <v>#N/A</v>
      </c>
      <c r="S978" t="e">
        <f>VLOOKUP(P978,人员!A:D,4,FALSE)</f>
        <v>#N/A</v>
      </c>
      <c r="T978" s="84" t="str">
        <f>VLOOKUP(N978,人员!A:D,2,FALSE)</f>
        <v>机三</v>
      </c>
      <c r="U978" s="84" t="e">
        <f>VLOOKUP(O978,人员!A:D,2,FALSE)</f>
        <v>#N/A</v>
      </c>
      <c r="V978" s="84" t="e">
        <f>VLOOKUP(P978,人员!A:D,2,FALSE)</f>
        <v>#N/A</v>
      </c>
    </row>
    <row r="979" spans="1:22" s="84" customFormat="1" ht="78">
      <c r="A979" s="147">
        <v>979</v>
      </c>
      <c r="B979" s="153">
        <v>43582</v>
      </c>
      <c r="C979" s="87" t="s">
        <v>58</v>
      </c>
      <c r="D979" s="87" t="s">
        <v>58</v>
      </c>
      <c r="E979" s="88" t="s">
        <v>2020</v>
      </c>
      <c r="F979" s="164" t="s">
        <v>3207</v>
      </c>
      <c r="G979" s="88" t="s">
        <v>196</v>
      </c>
      <c r="H979" s="87" t="s">
        <v>67</v>
      </c>
      <c r="I979" s="87" t="s">
        <v>63</v>
      </c>
      <c r="J979" t="s">
        <v>471</v>
      </c>
      <c r="K979" t="s">
        <v>787</v>
      </c>
      <c r="L979" t="str">
        <f>VLOOKUP(K979,Sheet2!A:B,2,FALSE)</f>
        <v>规范</v>
      </c>
      <c r="N979" s="165" t="s">
        <v>1278</v>
      </c>
      <c r="Q979" t="str">
        <f>VLOOKUP(N979,人员!A:D,4,FALSE)</f>
        <v>C2</v>
      </c>
      <c r="R979" t="e">
        <f>VLOOKUP(O979,人员!A:D,4,FALSE)</f>
        <v>#N/A</v>
      </c>
      <c r="S979" t="e">
        <f>VLOOKUP(P979,人员!A:D,4,FALSE)</f>
        <v>#N/A</v>
      </c>
      <c r="T979" s="84" t="str">
        <f>VLOOKUP(N979,人员!A:D,2,FALSE)</f>
        <v>机一</v>
      </c>
      <c r="U979" s="84" t="e">
        <f>VLOOKUP(O979,人员!A:D,2,FALSE)</f>
        <v>#N/A</v>
      </c>
      <c r="V979" s="84" t="e">
        <f>VLOOKUP(P979,人员!A:D,2,FALSE)</f>
        <v>#N/A</v>
      </c>
    </row>
    <row r="980" spans="1:22" s="84" customFormat="1" ht="78">
      <c r="A980" s="147">
        <v>980</v>
      </c>
      <c r="B980" s="153">
        <v>43582</v>
      </c>
      <c r="C980" s="87" t="s">
        <v>58</v>
      </c>
      <c r="D980" s="87" t="s">
        <v>58</v>
      </c>
      <c r="E980" s="88" t="s">
        <v>2021</v>
      </c>
      <c r="F980" s="164" t="s">
        <v>3208</v>
      </c>
      <c r="G980" s="88" t="s">
        <v>196</v>
      </c>
      <c r="H980" s="87" t="s">
        <v>141</v>
      </c>
      <c r="I980" s="87" t="s">
        <v>63</v>
      </c>
      <c r="J980" t="s">
        <v>676</v>
      </c>
      <c r="K980" t="s">
        <v>139</v>
      </c>
      <c r="L980" t="str">
        <f>VLOOKUP(K980,Sheet2!A:B,2,FALSE)</f>
        <v>偏差</v>
      </c>
      <c r="N980" s="165" t="s">
        <v>1210</v>
      </c>
      <c r="Q980" t="str">
        <f>VLOOKUP(N980,人员!A:D,4,FALSE)</f>
        <v>C4</v>
      </c>
      <c r="R980" t="e">
        <f>VLOOKUP(O980,人员!A:D,4,FALSE)</f>
        <v>#N/A</v>
      </c>
      <c r="S980" t="e">
        <f>VLOOKUP(P980,人员!A:D,4,FALSE)</f>
        <v>#N/A</v>
      </c>
      <c r="T980" s="84" t="str">
        <f>VLOOKUP(N980,人员!A:D,2,FALSE)</f>
        <v>机一</v>
      </c>
      <c r="U980" s="84" t="e">
        <f>VLOOKUP(O980,人员!A:D,2,FALSE)</f>
        <v>#N/A</v>
      </c>
      <c r="V980" s="84" t="e">
        <f>VLOOKUP(P980,人员!A:D,2,FALSE)</f>
        <v>#N/A</v>
      </c>
    </row>
    <row r="981" spans="1:22" s="84" customFormat="1" ht="62.4">
      <c r="A981" s="147">
        <v>981</v>
      </c>
      <c r="B981" s="153">
        <v>43582</v>
      </c>
      <c r="C981" s="87" t="s">
        <v>58</v>
      </c>
      <c r="D981" s="87" t="s">
        <v>58</v>
      </c>
      <c r="E981" s="88" t="s">
        <v>2022</v>
      </c>
      <c r="F981" s="164" t="s">
        <v>3209</v>
      </c>
      <c r="G981" s="88" t="s">
        <v>196</v>
      </c>
      <c r="H981" s="87" t="s">
        <v>124</v>
      </c>
      <c r="I981" s="87" t="s">
        <v>63</v>
      </c>
      <c r="J981" t="s">
        <v>676</v>
      </c>
      <c r="K981" t="s">
        <v>139</v>
      </c>
      <c r="L981" t="str">
        <f>VLOOKUP(K981,Sheet2!A:B,2,FALSE)</f>
        <v>偏差</v>
      </c>
      <c r="N981" s="165" t="s">
        <v>1243</v>
      </c>
      <c r="Q981" t="str">
        <f>VLOOKUP(N981,人员!A:D,4,FALSE)</f>
        <v>C5</v>
      </c>
      <c r="R981" t="e">
        <f>VLOOKUP(O981,人员!A:D,4,FALSE)</f>
        <v>#N/A</v>
      </c>
      <c r="S981" t="e">
        <f>VLOOKUP(P981,人员!A:D,4,FALSE)</f>
        <v>#N/A</v>
      </c>
      <c r="T981" s="84" t="str">
        <f>VLOOKUP(N981,人员!A:D,2,FALSE)</f>
        <v>机械师</v>
      </c>
      <c r="U981" s="84" t="e">
        <f>VLOOKUP(O981,人员!A:D,2,FALSE)</f>
        <v>#N/A</v>
      </c>
      <c r="V981" s="84" t="e">
        <f>VLOOKUP(P981,人员!A:D,2,FALSE)</f>
        <v>#N/A</v>
      </c>
    </row>
    <row r="982" spans="1:22" s="84" customFormat="1" ht="62.4">
      <c r="A982" s="147">
        <v>982</v>
      </c>
      <c r="B982" s="153">
        <v>43582</v>
      </c>
      <c r="C982" s="87" t="s">
        <v>58</v>
      </c>
      <c r="D982" s="87" t="s">
        <v>58</v>
      </c>
      <c r="E982" s="88" t="s">
        <v>2023</v>
      </c>
      <c r="F982" s="164" t="s">
        <v>3210</v>
      </c>
      <c r="G982" s="88" t="s">
        <v>196</v>
      </c>
      <c r="H982" s="87" t="s">
        <v>67</v>
      </c>
      <c r="I982" s="87" t="s">
        <v>63</v>
      </c>
      <c r="J982" t="s">
        <v>471</v>
      </c>
      <c r="K982" t="s">
        <v>787</v>
      </c>
      <c r="L982" t="str">
        <f>VLOOKUP(K982,Sheet2!A:B,2,FALSE)</f>
        <v>规范</v>
      </c>
      <c r="N982" s="165" t="s">
        <v>193</v>
      </c>
      <c r="Q982" t="str">
        <f>VLOOKUP(N982,人员!A:D,4,FALSE)</f>
        <v>C2</v>
      </c>
      <c r="R982" t="e">
        <f>VLOOKUP(O982,人员!A:D,4,FALSE)</f>
        <v>#N/A</v>
      </c>
      <c r="S982" t="e">
        <f>VLOOKUP(P982,人员!A:D,4,FALSE)</f>
        <v>#N/A</v>
      </c>
      <c r="T982" s="84" t="str">
        <f>VLOOKUP(N982,人员!A:D,2,FALSE)</f>
        <v>机械师</v>
      </c>
      <c r="U982" s="84" t="e">
        <f>VLOOKUP(O982,人员!A:D,2,FALSE)</f>
        <v>#N/A</v>
      </c>
      <c r="V982" s="84" t="e">
        <f>VLOOKUP(P982,人员!A:D,2,FALSE)</f>
        <v>#N/A</v>
      </c>
    </row>
    <row r="983" spans="1:22" s="84" customFormat="1" ht="78">
      <c r="A983" s="147">
        <v>983</v>
      </c>
      <c r="B983" s="153">
        <v>43582</v>
      </c>
      <c r="C983" s="87" t="s">
        <v>58</v>
      </c>
      <c r="D983" s="87" t="s">
        <v>58</v>
      </c>
      <c r="E983" s="88" t="s">
        <v>2024</v>
      </c>
      <c r="F983" s="164" t="s">
        <v>3211</v>
      </c>
      <c r="G983" s="88" t="s">
        <v>196</v>
      </c>
      <c r="H983" s="87" t="s">
        <v>193</v>
      </c>
      <c r="I983" s="87" t="s">
        <v>63</v>
      </c>
      <c r="J983" t="s">
        <v>471</v>
      </c>
      <c r="K983" t="s">
        <v>688</v>
      </c>
      <c r="L983" t="str">
        <f>VLOOKUP(K983,Sheet2!A:B,2,FALSE)</f>
        <v>规范</v>
      </c>
      <c r="N983" s="165" t="s">
        <v>193</v>
      </c>
      <c r="Q983" t="str">
        <f>VLOOKUP(N983,人员!A:D,4,FALSE)</f>
        <v>C2</v>
      </c>
      <c r="R983" t="e">
        <f>VLOOKUP(O983,人员!A:D,4,FALSE)</f>
        <v>#N/A</v>
      </c>
      <c r="S983" t="e">
        <f>VLOOKUP(P983,人员!A:D,4,FALSE)</f>
        <v>#N/A</v>
      </c>
      <c r="T983" s="84" t="str">
        <f>VLOOKUP(N983,人员!A:D,2,FALSE)</f>
        <v>机械师</v>
      </c>
      <c r="U983" s="84" t="e">
        <f>VLOOKUP(O983,人员!A:D,2,FALSE)</f>
        <v>#N/A</v>
      </c>
      <c r="V983" s="84" t="e">
        <f>VLOOKUP(P983,人员!A:D,2,FALSE)</f>
        <v>#N/A</v>
      </c>
    </row>
    <row r="984" spans="1:22" s="84" customFormat="1" ht="78">
      <c r="A984" s="147">
        <v>984</v>
      </c>
      <c r="B984" s="153">
        <v>43582</v>
      </c>
      <c r="C984" s="87" t="s">
        <v>58</v>
      </c>
      <c r="D984" s="87" t="s">
        <v>51</v>
      </c>
      <c r="E984" s="88" t="s">
        <v>2025</v>
      </c>
      <c r="F984" s="164" t="s">
        <v>3212</v>
      </c>
      <c r="G984" s="88" t="s">
        <v>123</v>
      </c>
      <c r="H984" s="87" t="s">
        <v>132</v>
      </c>
      <c r="I984" s="87" t="s">
        <v>63</v>
      </c>
      <c r="J984" t="s">
        <v>464</v>
      </c>
      <c r="K984" t="s">
        <v>467</v>
      </c>
      <c r="L984" t="str">
        <f>VLOOKUP(K984,Sheet2!A:B,2,FALSE)</f>
        <v>偏差</v>
      </c>
      <c r="N984" s="165" t="s">
        <v>1286</v>
      </c>
      <c r="Q984" t="str">
        <f>VLOOKUP(N984,人员!A:D,4,FALSE)</f>
        <v>C6</v>
      </c>
      <c r="R984" t="e">
        <f>VLOOKUP(O984,人员!A:D,4,FALSE)</f>
        <v>#N/A</v>
      </c>
      <c r="S984" t="e">
        <f>VLOOKUP(P984,人员!A:D,4,FALSE)</f>
        <v>#N/A</v>
      </c>
      <c r="T984" s="84" t="str">
        <f>VLOOKUP(N984,人员!A:D,2,FALSE)</f>
        <v>机一</v>
      </c>
      <c r="U984" s="84" t="e">
        <f>VLOOKUP(O984,人员!A:D,2,FALSE)</f>
        <v>#N/A</v>
      </c>
      <c r="V984" s="84" t="e">
        <f>VLOOKUP(P984,人员!A:D,2,FALSE)</f>
        <v>#N/A</v>
      </c>
    </row>
    <row r="985" spans="1:22" s="84" customFormat="1" ht="62.4">
      <c r="A985" s="147">
        <v>985</v>
      </c>
      <c r="B985" s="153">
        <v>43582</v>
      </c>
      <c r="C985" s="87" t="s">
        <v>58</v>
      </c>
      <c r="D985" s="87" t="s">
        <v>58</v>
      </c>
      <c r="E985" s="88" t="s">
        <v>2026</v>
      </c>
      <c r="F985" s="164" t="s">
        <v>3213</v>
      </c>
      <c r="G985" s="88" t="s">
        <v>2027</v>
      </c>
      <c r="H985" s="87" t="s">
        <v>132</v>
      </c>
      <c r="I985" s="87" t="s">
        <v>63</v>
      </c>
      <c r="J985" t="s">
        <v>471</v>
      </c>
      <c r="K985" t="s">
        <v>449</v>
      </c>
      <c r="L985" t="str">
        <f>VLOOKUP(K985,Sheet2!A:B,2,FALSE)</f>
        <v>偏差</v>
      </c>
      <c r="N985" s="165" t="s">
        <v>1267</v>
      </c>
      <c r="Q985" t="str">
        <f>VLOOKUP(N985,人员!A:D,4,FALSE)</f>
        <v>C2</v>
      </c>
      <c r="R985" t="e">
        <f>VLOOKUP(O985,人员!A:D,4,FALSE)</f>
        <v>#N/A</v>
      </c>
      <c r="S985" t="e">
        <f>VLOOKUP(P985,人员!A:D,4,FALSE)</f>
        <v>#N/A</v>
      </c>
      <c r="T985" s="84" t="str">
        <f>VLOOKUP(N985,人员!A:D,2,FALSE)</f>
        <v>机一</v>
      </c>
      <c r="U985" s="84" t="e">
        <f>VLOOKUP(O985,人员!A:D,2,FALSE)</f>
        <v>#N/A</v>
      </c>
      <c r="V985" s="84" t="e">
        <f>VLOOKUP(P985,人员!A:D,2,FALSE)</f>
        <v>#N/A</v>
      </c>
    </row>
    <row r="986" spans="1:22" s="84" customFormat="1" ht="78">
      <c r="A986" s="147">
        <v>986</v>
      </c>
      <c r="B986" s="153">
        <v>43582</v>
      </c>
      <c r="C986" s="87" t="s">
        <v>58</v>
      </c>
      <c r="D986" s="87" t="s">
        <v>58</v>
      </c>
      <c r="E986" s="88" t="s">
        <v>2028</v>
      </c>
      <c r="F986" s="164" t="s">
        <v>3214</v>
      </c>
      <c r="G986" s="88" t="s">
        <v>196</v>
      </c>
      <c r="H986" s="87" t="s">
        <v>124</v>
      </c>
      <c r="I986" s="87" t="s">
        <v>63</v>
      </c>
      <c r="J986" t="s">
        <v>676</v>
      </c>
      <c r="K986" t="s">
        <v>139</v>
      </c>
      <c r="L986" t="str">
        <f>VLOOKUP(K986,Sheet2!A:B,2,FALSE)</f>
        <v>偏差</v>
      </c>
      <c r="N986" s="165" t="s">
        <v>1493</v>
      </c>
      <c r="Q986" t="str">
        <f>VLOOKUP(N986,人员!A:D,4,FALSE)</f>
        <v>C5</v>
      </c>
      <c r="R986" t="e">
        <f>VLOOKUP(O986,人员!A:D,4,FALSE)</f>
        <v>#N/A</v>
      </c>
      <c r="S986" t="e">
        <f>VLOOKUP(P986,人员!A:D,4,FALSE)</f>
        <v>#N/A</v>
      </c>
      <c r="T986" s="84" t="str">
        <f>VLOOKUP(N986,人员!A:D,2,FALSE)</f>
        <v>机二</v>
      </c>
      <c r="U986" s="84" t="e">
        <f>VLOOKUP(O986,人员!A:D,2,FALSE)</f>
        <v>#N/A</v>
      </c>
      <c r="V986" s="84" t="e">
        <f>VLOOKUP(P986,人员!A:D,2,FALSE)</f>
        <v>#N/A</v>
      </c>
    </row>
    <row r="987" spans="1:22" s="84" customFormat="1" ht="62.4">
      <c r="A987" s="147">
        <v>987</v>
      </c>
      <c r="B987" s="153">
        <v>43582</v>
      </c>
      <c r="C987" s="87" t="s">
        <v>58</v>
      </c>
      <c r="D987" s="87" t="s">
        <v>58</v>
      </c>
      <c r="E987" s="88" t="s">
        <v>2029</v>
      </c>
      <c r="F987" s="164" t="s">
        <v>3215</v>
      </c>
      <c r="G987" s="88" t="s">
        <v>196</v>
      </c>
      <c r="H987" s="87" t="s">
        <v>124</v>
      </c>
      <c r="I987" s="87" t="s">
        <v>63</v>
      </c>
      <c r="J987" t="s">
        <v>463</v>
      </c>
      <c r="K987" t="s">
        <v>703</v>
      </c>
      <c r="L987" t="str">
        <f>VLOOKUP(K987,Sheet2!A:B,2,FALSE)</f>
        <v>偏差</v>
      </c>
      <c r="N987" s="165" t="s">
        <v>1234</v>
      </c>
      <c r="Q987" t="str">
        <f>VLOOKUP(N987,人员!A:D,4,FALSE)</f>
        <v>C3</v>
      </c>
      <c r="R987" t="e">
        <f>VLOOKUP(O987,人员!A:D,4,FALSE)</f>
        <v>#N/A</v>
      </c>
      <c r="S987" t="e">
        <f>VLOOKUP(P987,人员!A:D,4,FALSE)</f>
        <v>#N/A</v>
      </c>
      <c r="T987" s="84" t="str">
        <f>VLOOKUP(N987,人员!A:D,2,FALSE)</f>
        <v>机二</v>
      </c>
      <c r="U987" s="84" t="e">
        <f>VLOOKUP(O987,人员!A:D,2,FALSE)</f>
        <v>#N/A</v>
      </c>
      <c r="V987" s="84" t="e">
        <f>VLOOKUP(P987,人员!A:D,2,FALSE)</f>
        <v>#N/A</v>
      </c>
    </row>
    <row r="988" spans="1:22" s="84" customFormat="1" ht="62.4">
      <c r="A988" s="147">
        <v>988</v>
      </c>
      <c r="B988" s="153">
        <v>43582</v>
      </c>
      <c r="C988" s="87" t="s">
        <v>58</v>
      </c>
      <c r="D988" s="87" t="s">
        <v>58</v>
      </c>
      <c r="E988" s="88" t="s">
        <v>2030</v>
      </c>
      <c r="F988" s="164" t="s">
        <v>3216</v>
      </c>
      <c r="G988" s="88" t="s">
        <v>196</v>
      </c>
      <c r="H988" s="87" t="s">
        <v>124</v>
      </c>
      <c r="I988" s="87" t="s">
        <v>63</v>
      </c>
      <c r="J988" t="s">
        <v>463</v>
      </c>
      <c r="K988" t="s">
        <v>703</v>
      </c>
      <c r="L988" t="str">
        <f>VLOOKUP(K988,Sheet2!A:B,2,FALSE)</f>
        <v>偏差</v>
      </c>
      <c r="N988" s="165" t="s">
        <v>1210</v>
      </c>
      <c r="Q988" t="str">
        <f>VLOOKUP(N988,人员!A:D,4,FALSE)</f>
        <v>C4</v>
      </c>
      <c r="R988" t="e">
        <f>VLOOKUP(O988,人员!A:D,4,FALSE)</f>
        <v>#N/A</v>
      </c>
      <c r="S988" t="e">
        <f>VLOOKUP(P988,人员!A:D,4,FALSE)</f>
        <v>#N/A</v>
      </c>
      <c r="T988" s="84" t="str">
        <f>VLOOKUP(N988,人员!A:D,2,FALSE)</f>
        <v>机一</v>
      </c>
      <c r="U988" s="84" t="e">
        <f>VLOOKUP(O988,人员!A:D,2,FALSE)</f>
        <v>#N/A</v>
      </c>
      <c r="V988" s="84" t="e">
        <f>VLOOKUP(P988,人员!A:D,2,FALSE)</f>
        <v>#N/A</v>
      </c>
    </row>
    <row r="989" spans="1:22" s="84" customFormat="1" ht="40.799999999999997" customHeight="1">
      <c r="A989" s="147">
        <v>989</v>
      </c>
      <c r="B989" s="153">
        <v>43584</v>
      </c>
      <c r="C989" s="87" t="s">
        <v>10</v>
      </c>
      <c r="D989" s="87" t="s">
        <v>1987</v>
      </c>
      <c r="E989" s="88" t="s">
        <v>1988</v>
      </c>
      <c r="F989" s="164" t="s">
        <v>3217</v>
      </c>
      <c r="G989" s="88" t="s">
        <v>1989</v>
      </c>
      <c r="H989" s="87" t="s">
        <v>14</v>
      </c>
      <c r="I989" s="87" t="s">
        <v>15</v>
      </c>
      <c r="J989" t="s">
        <v>524</v>
      </c>
      <c r="K989"/>
      <c r="L989" t="e">
        <f>VLOOKUP(K989,Sheet2!A:B,2,FALSE)</f>
        <v>#N/A</v>
      </c>
      <c r="N989" s="165" t="s">
        <v>1064</v>
      </c>
      <c r="Q989" t="e">
        <f>VLOOKUP(N989,人员!A:D,4,FALSE)</f>
        <v>#N/A</v>
      </c>
      <c r="R989" t="e">
        <f>VLOOKUP(O989,人员!A:D,4,FALSE)</f>
        <v>#N/A</v>
      </c>
      <c r="S989" t="e">
        <f>VLOOKUP(P989,人员!A:D,4,FALSE)</f>
        <v>#N/A</v>
      </c>
      <c r="T989" s="84" t="e">
        <f>VLOOKUP(N989,人员!A:D,2,FALSE)</f>
        <v>#N/A</v>
      </c>
      <c r="U989" s="84" t="e">
        <f>VLOOKUP(O989,人员!A:D,2,FALSE)</f>
        <v>#N/A</v>
      </c>
      <c r="V989" s="84" t="e">
        <f>VLOOKUP(P989,人员!A:D,2,FALSE)</f>
        <v>#N/A</v>
      </c>
    </row>
    <row r="990" spans="1:22" s="84" customFormat="1" ht="78.599999999999994">
      <c r="A990" s="147">
        <v>990</v>
      </c>
      <c r="B990" s="153">
        <v>43585</v>
      </c>
      <c r="C990" s="131" t="s">
        <v>58</v>
      </c>
      <c r="D990" s="131" t="s">
        <v>58</v>
      </c>
      <c r="E990" s="132" t="s">
        <v>2049</v>
      </c>
      <c r="F990" s="166" t="s">
        <v>3218</v>
      </c>
      <c r="G990" s="132" t="s">
        <v>2050</v>
      </c>
      <c r="H990" s="131" t="s">
        <v>67</v>
      </c>
      <c r="I990" s="131" t="s">
        <v>63</v>
      </c>
      <c r="J990" t="s">
        <v>464</v>
      </c>
      <c r="K990" t="s">
        <v>2061</v>
      </c>
      <c r="L990" t="str">
        <f>VLOOKUP(K990,Sheet2!A:B,2,FALSE)</f>
        <v>偏差</v>
      </c>
      <c r="N990" s="165" t="s">
        <v>1286</v>
      </c>
      <c r="Q990" t="str">
        <f>VLOOKUP(N990,人员!A:D,4,FALSE)</f>
        <v>C6</v>
      </c>
      <c r="R990" t="e">
        <f>VLOOKUP(O990,人员!A:D,4,FALSE)</f>
        <v>#N/A</v>
      </c>
      <c r="S990" t="e">
        <f>VLOOKUP(P990,人员!A:D,4,FALSE)</f>
        <v>#N/A</v>
      </c>
      <c r="T990" s="84" t="str">
        <f>VLOOKUP(N990,人员!A:D,2,FALSE)</f>
        <v>机一</v>
      </c>
      <c r="U990" s="84" t="e">
        <f>VLOOKUP(O990,人员!A:D,2,FALSE)</f>
        <v>#N/A</v>
      </c>
      <c r="V990" s="84" t="e">
        <f>VLOOKUP(P990,人员!A:D,2,FALSE)</f>
        <v>#N/A</v>
      </c>
    </row>
    <row r="991" spans="1:22" s="84" customFormat="1" ht="63">
      <c r="A991" s="147">
        <v>991</v>
      </c>
      <c r="B991" s="153">
        <v>43585</v>
      </c>
      <c r="C991" s="131" t="s">
        <v>58</v>
      </c>
      <c r="D991" s="131" t="s">
        <v>58</v>
      </c>
      <c r="E991" s="132" t="s">
        <v>2051</v>
      </c>
      <c r="F991" s="166" t="s">
        <v>3219</v>
      </c>
      <c r="G991" s="132" t="s">
        <v>196</v>
      </c>
      <c r="H991" s="131" t="s">
        <v>67</v>
      </c>
      <c r="I991" s="131" t="s">
        <v>63</v>
      </c>
      <c r="J991" t="s">
        <v>676</v>
      </c>
      <c r="K991" t="s">
        <v>139</v>
      </c>
      <c r="L991" t="str">
        <f>VLOOKUP(K991,Sheet2!A:B,2,FALSE)</f>
        <v>偏差</v>
      </c>
      <c r="N991" s="165" t="s">
        <v>1304</v>
      </c>
      <c r="Q991" t="str">
        <f>VLOOKUP(N991,人员!A:D,4,FALSE)</f>
        <v>C3</v>
      </c>
      <c r="R991" t="e">
        <f>VLOOKUP(O991,人员!A:D,4,FALSE)</f>
        <v>#N/A</v>
      </c>
      <c r="S991" t="e">
        <f>VLOOKUP(P991,人员!A:D,4,FALSE)</f>
        <v>#N/A</v>
      </c>
      <c r="T991" s="84" t="str">
        <f>VLOOKUP(N991,人员!A:D,2,FALSE)</f>
        <v>机一</v>
      </c>
      <c r="U991" s="84" t="e">
        <f>VLOOKUP(O991,人员!A:D,2,FALSE)</f>
        <v>#N/A</v>
      </c>
      <c r="V991" s="84" t="e">
        <f>VLOOKUP(P991,人员!A:D,2,FALSE)</f>
        <v>#N/A</v>
      </c>
    </row>
    <row r="992" spans="1:22" s="84" customFormat="1" ht="78.599999999999994">
      <c r="A992" s="147">
        <v>992</v>
      </c>
      <c r="B992" s="153">
        <v>43585</v>
      </c>
      <c r="C992" s="131" t="s">
        <v>58</v>
      </c>
      <c r="D992" s="131" t="s">
        <v>58</v>
      </c>
      <c r="E992" s="132" t="s">
        <v>2052</v>
      </c>
      <c r="F992" s="166" t="s">
        <v>3220</v>
      </c>
      <c r="G992" s="132" t="s">
        <v>196</v>
      </c>
      <c r="H992" s="131" t="s">
        <v>141</v>
      </c>
      <c r="I992" s="131" t="s">
        <v>63</v>
      </c>
      <c r="J992" t="s">
        <v>676</v>
      </c>
      <c r="K992" t="s">
        <v>677</v>
      </c>
      <c r="L992" t="str">
        <f>VLOOKUP(K992,Sheet2!A:B,2,FALSE)</f>
        <v>偏差</v>
      </c>
      <c r="N992" s="165" t="s">
        <v>1469</v>
      </c>
      <c r="Q992" t="str">
        <f>VLOOKUP(N992,人员!A:D,4,FALSE)</f>
        <v>C1</v>
      </c>
      <c r="R992" t="e">
        <f>VLOOKUP(O992,人员!A:D,4,FALSE)</f>
        <v>#N/A</v>
      </c>
      <c r="S992" t="e">
        <f>VLOOKUP(P992,人员!A:D,4,FALSE)</f>
        <v>#N/A</v>
      </c>
      <c r="T992" s="84" t="str">
        <f>VLOOKUP(N992,人员!A:D,2,FALSE)</f>
        <v>机三</v>
      </c>
      <c r="U992" s="84" t="e">
        <f>VLOOKUP(O992,人员!A:D,2,FALSE)</f>
        <v>#N/A</v>
      </c>
      <c r="V992" s="84" t="e">
        <f>VLOOKUP(P992,人员!A:D,2,FALSE)</f>
        <v>#N/A</v>
      </c>
    </row>
    <row r="993" spans="1:22" s="84" customFormat="1" ht="63">
      <c r="A993" s="147">
        <v>993</v>
      </c>
      <c r="B993" s="153">
        <v>43585</v>
      </c>
      <c r="C993" s="131" t="s">
        <v>58</v>
      </c>
      <c r="D993" s="131" t="s">
        <v>58</v>
      </c>
      <c r="E993" s="132" t="s">
        <v>2053</v>
      </c>
      <c r="F993" s="166" t="s">
        <v>3221</v>
      </c>
      <c r="G993" s="132" t="s">
        <v>2054</v>
      </c>
      <c r="H993" s="131" t="s">
        <v>135</v>
      </c>
      <c r="I993" s="131" t="s">
        <v>63</v>
      </c>
      <c r="J993" t="s">
        <v>471</v>
      </c>
      <c r="K993" t="s">
        <v>681</v>
      </c>
      <c r="L993" t="str">
        <f>VLOOKUP(K993,Sheet2!A:B,2,FALSE)</f>
        <v>偏差</v>
      </c>
      <c r="N993" s="165" t="s">
        <v>1514</v>
      </c>
      <c r="Q993" t="str">
        <f>VLOOKUP(N993,人员!A:D,4,FALSE)</f>
        <v>C2</v>
      </c>
      <c r="R993" t="e">
        <f>VLOOKUP(O993,人员!A:D,4,FALSE)</f>
        <v>#N/A</v>
      </c>
      <c r="S993" t="e">
        <f>VLOOKUP(P993,人员!A:D,4,FALSE)</f>
        <v>#N/A</v>
      </c>
      <c r="T993" s="84" t="str">
        <f>VLOOKUP(N993,人员!A:D,2,FALSE)</f>
        <v>机一</v>
      </c>
      <c r="U993" s="84" t="e">
        <f>VLOOKUP(O993,人员!A:D,2,FALSE)</f>
        <v>#N/A</v>
      </c>
      <c r="V993" s="84" t="e">
        <f>VLOOKUP(P993,人员!A:D,2,FALSE)</f>
        <v>#N/A</v>
      </c>
    </row>
    <row r="994" spans="1:22" s="84" customFormat="1" ht="78.599999999999994">
      <c r="A994" s="147">
        <v>994</v>
      </c>
      <c r="B994" s="153">
        <v>43585</v>
      </c>
      <c r="C994" s="131" t="s">
        <v>58</v>
      </c>
      <c r="D994" s="131" t="s">
        <v>58</v>
      </c>
      <c r="E994" s="132" t="s">
        <v>2055</v>
      </c>
      <c r="F994" s="166" t="s">
        <v>3222</v>
      </c>
      <c r="G994" s="132" t="s">
        <v>196</v>
      </c>
      <c r="H994" s="131" t="s">
        <v>135</v>
      </c>
      <c r="I994" s="131" t="s">
        <v>63</v>
      </c>
      <c r="J994" t="s">
        <v>471</v>
      </c>
      <c r="K994" t="s">
        <v>681</v>
      </c>
      <c r="L994" t="str">
        <f>VLOOKUP(K994,Sheet2!A:B,2,FALSE)</f>
        <v>偏差</v>
      </c>
      <c r="N994" s="165" t="s">
        <v>1514</v>
      </c>
      <c r="Q994" t="str">
        <f>VLOOKUP(N994,人员!A:D,4,FALSE)</f>
        <v>C2</v>
      </c>
      <c r="R994" t="e">
        <f>VLOOKUP(O994,人员!A:D,4,FALSE)</f>
        <v>#N/A</v>
      </c>
      <c r="S994" t="e">
        <f>VLOOKUP(P994,人员!A:D,4,FALSE)</f>
        <v>#N/A</v>
      </c>
      <c r="T994" s="84" t="str">
        <f>VLOOKUP(N994,人员!A:D,2,FALSE)</f>
        <v>机一</v>
      </c>
      <c r="U994" s="84" t="e">
        <f>VLOOKUP(O994,人员!A:D,2,FALSE)</f>
        <v>#N/A</v>
      </c>
      <c r="V994" s="84" t="e">
        <f>VLOOKUP(P994,人员!A:D,2,FALSE)</f>
        <v>#N/A</v>
      </c>
    </row>
    <row r="995" spans="1:22" s="84" customFormat="1" ht="47.4">
      <c r="A995" s="147">
        <v>995</v>
      </c>
      <c r="B995" s="153">
        <v>43585</v>
      </c>
      <c r="C995" s="131" t="s">
        <v>58</v>
      </c>
      <c r="D995" s="131" t="s">
        <v>58</v>
      </c>
      <c r="E995" s="132" t="s">
        <v>2056</v>
      </c>
      <c r="F995" s="166" t="s">
        <v>3223</v>
      </c>
      <c r="G995" s="132" t="s">
        <v>196</v>
      </c>
      <c r="H995" s="131" t="s">
        <v>135</v>
      </c>
      <c r="I995" s="131" t="s">
        <v>63</v>
      </c>
      <c r="J995" t="s">
        <v>471</v>
      </c>
      <c r="K995" t="s">
        <v>681</v>
      </c>
      <c r="L995" t="str">
        <f>VLOOKUP(K995,Sheet2!A:B,2,FALSE)</f>
        <v>偏差</v>
      </c>
      <c r="N995" s="165" t="s">
        <v>3224</v>
      </c>
      <c r="Q995" t="str">
        <f>VLOOKUP(N995,人员!A:D,4,FALSE)</f>
        <v>C2</v>
      </c>
      <c r="R995" t="e">
        <f>VLOOKUP(O995,人员!A:D,4,FALSE)</f>
        <v>#N/A</v>
      </c>
      <c r="S995" t="e">
        <f>VLOOKUP(P995,人员!A:D,4,FALSE)</f>
        <v>#N/A</v>
      </c>
      <c r="T995" s="84" t="str">
        <f>VLOOKUP(N995,人员!A:D,2,FALSE)</f>
        <v>机一</v>
      </c>
      <c r="U995" s="84" t="e">
        <f>VLOOKUP(O995,人员!A:D,2,FALSE)</f>
        <v>#N/A</v>
      </c>
      <c r="V995" s="84" t="e">
        <f>VLOOKUP(P995,人员!A:D,2,FALSE)</f>
        <v>#N/A</v>
      </c>
    </row>
    <row r="996" spans="1:22" s="84" customFormat="1" ht="63">
      <c r="A996" s="147">
        <v>996</v>
      </c>
      <c r="B996" s="153">
        <v>43585</v>
      </c>
      <c r="C996" s="131" t="s">
        <v>58</v>
      </c>
      <c r="D996" s="131" t="s">
        <v>58</v>
      </c>
      <c r="E996" s="132" t="s">
        <v>2057</v>
      </c>
      <c r="F996" s="166" t="s">
        <v>3225</v>
      </c>
      <c r="G996" s="132" t="s">
        <v>2007</v>
      </c>
      <c r="H996" s="131" t="s">
        <v>189</v>
      </c>
      <c r="I996" s="131" t="s">
        <v>63</v>
      </c>
      <c r="J996" t="s">
        <v>505</v>
      </c>
      <c r="K996" t="s">
        <v>687</v>
      </c>
      <c r="L996" t="str">
        <f>VLOOKUP(K996,Sheet2!A:B,2,FALSE)</f>
        <v>偏差</v>
      </c>
      <c r="N996" s="165" t="s">
        <v>189</v>
      </c>
      <c r="Q996" t="str">
        <f>VLOOKUP(N996,人员!A:D,4,FALSE)</f>
        <v>C3</v>
      </c>
      <c r="R996" t="e">
        <f>VLOOKUP(O996,人员!A:D,4,FALSE)</f>
        <v>#N/A</v>
      </c>
      <c r="S996" t="e">
        <f>VLOOKUP(P996,人员!A:D,4,FALSE)</f>
        <v>#N/A</v>
      </c>
      <c r="T996" s="84" t="str">
        <f>VLOOKUP(N996,人员!A:D,2,FALSE)</f>
        <v>机械师</v>
      </c>
      <c r="U996" s="84" t="e">
        <f>VLOOKUP(O996,人员!A:D,2,FALSE)</f>
        <v>#N/A</v>
      </c>
      <c r="V996" s="84" t="e">
        <f>VLOOKUP(P996,人员!A:D,2,FALSE)</f>
        <v>#N/A</v>
      </c>
    </row>
    <row r="997" spans="1:22" s="84" customFormat="1" ht="31.8">
      <c r="A997" s="147">
        <v>997</v>
      </c>
      <c r="B997" s="153">
        <v>43585</v>
      </c>
      <c r="C997" s="131" t="s">
        <v>146</v>
      </c>
      <c r="D997" s="131" t="s">
        <v>146</v>
      </c>
      <c r="E997" s="132" t="s">
        <v>2058</v>
      </c>
      <c r="F997" s="166" t="s">
        <v>3226</v>
      </c>
      <c r="G997" s="132" t="s">
        <v>302</v>
      </c>
      <c r="H997" s="131" t="s">
        <v>308</v>
      </c>
      <c r="I997" s="131" t="s">
        <v>151</v>
      </c>
      <c r="J997" t="s">
        <v>494</v>
      </c>
      <c r="K997" t="s">
        <v>1895</v>
      </c>
      <c r="L997" t="str">
        <f>VLOOKUP(K997,Sheet2!A:B,2,FALSE)</f>
        <v>规范</v>
      </c>
      <c r="N997" s="165" t="s">
        <v>1495</v>
      </c>
      <c r="Q997" t="str">
        <f>VLOOKUP(N997,人员!A:D,4,FALSE)</f>
        <v>D5</v>
      </c>
      <c r="R997" t="e">
        <f>VLOOKUP(O997,人员!A:D,4,FALSE)</f>
        <v>#N/A</v>
      </c>
      <c r="S997" t="e">
        <f>VLOOKUP(P997,人员!A:D,4,FALSE)</f>
        <v>#N/A</v>
      </c>
      <c r="T997" s="84" t="str">
        <f>VLOOKUP(N997,人员!A:D,2,FALSE)</f>
        <v>机二</v>
      </c>
      <c r="U997" s="84" t="e">
        <f>VLOOKUP(O997,人员!A:D,2,FALSE)</f>
        <v>#N/A</v>
      </c>
      <c r="V997" s="84" t="e">
        <f>VLOOKUP(P997,人员!A:D,2,FALSE)</f>
        <v>#N/A</v>
      </c>
    </row>
    <row r="998" spans="1:22" s="84" customFormat="1" ht="31.8">
      <c r="A998" s="147">
        <v>998</v>
      </c>
      <c r="B998" s="153">
        <v>43585</v>
      </c>
      <c r="C998" s="131" t="s">
        <v>146</v>
      </c>
      <c r="D998" s="131" t="s">
        <v>146</v>
      </c>
      <c r="E998" s="132" t="s">
        <v>2059</v>
      </c>
      <c r="F998" s="166" t="s">
        <v>3227</v>
      </c>
      <c r="G998" s="132" t="s">
        <v>2060</v>
      </c>
      <c r="H998" s="131" t="s">
        <v>155</v>
      </c>
      <c r="I998" s="131" t="s">
        <v>151</v>
      </c>
      <c r="J998" t="s">
        <v>463</v>
      </c>
      <c r="K998" t="s">
        <v>703</v>
      </c>
      <c r="L998" t="str">
        <f>VLOOKUP(K998,Sheet2!A:B,2,FALSE)</f>
        <v>偏差</v>
      </c>
      <c r="N998" s="165" t="s">
        <v>1478</v>
      </c>
      <c r="Q998" t="str">
        <f>VLOOKUP(N998,人员!A:D,4,FALSE)</f>
        <v>D3</v>
      </c>
      <c r="R998" t="e">
        <f>VLOOKUP(O998,人员!A:D,4,FALSE)</f>
        <v>#N/A</v>
      </c>
      <c r="S998" t="e">
        <f>VLOOKUP(P998,人员!A:D,4,FALSE)</f>
        <v>#N/A</v>
      </c>
      <c r="T998" s="84" t="str">
        <f>VLOOKUP(N998,人员!A:D,2,FALSE)</f>
        <v>机三</v>
      </c>
      <c r="U998" s="84" t="e">
        <f>VLOOKUP(O998,人员!A:D,2,FALSE)</f>
        <v>#N/A</v>
      </c>
      <c r="V998" s="84" t="e">
        <f>VLOOKUP(P998,人员!A:D,2,FALSE)</f>
        <v>#N/A</v>
      </c>
    </row>
    <row r="999" spans="1:22" s="84" customFormat="1" ht="63">
      <c r="A999" s="147">
        <v>999</v>
      </c>
      <c r="B999" s="153">
        <v>43586</v>
      </c>
      <c r="C999" s="131" t="s">
        <v>58</v>
      </c>
      <c r="D999" s="131" t="s">
        <v>58</v>
      </c>
      <c r="E999" s="132" t="s">
        <v>2048</v>
      </c>
      <c r="F999" s="166" t="s">
        <v>3228</v>
      </c>
      <c r="G999" s="132" t="s">
        <v>196</v>
      </c>
      <c r="H999" s="131" t="s">
        <v>141</v>
      </c>
      <c r="I999" s="131" t="s">
        <v>63</v>
      </c>
      <c r="J999" t="s">
        <v>676</v>
      </c>
      <c r="K999" t="s">
        <v>139</v>
      </c>
      <c r="L999" t="str">
        <f>VLOOKUP(K999,Sheet2!A:B,2,FALSE)</f>
        <v>偏差</v>
      </c>
      <c r="N999" s="165" t="s">
        <v>1203</v>
      </c>
      <c r="Q999" t="str">
        <f>VLOOKUP(N999,人员!A:D,4,FALSE)</f>
        <v>C4</v>
      </c>
      <c r="R999" t="e">
        <f>VLOOKUP(O999,人员!A:D,4,FALSE)</f>
        <v>#N/A</v>
      </c>
      <c r="S999" t="e">
        <f>VLOOKUP(P999,人员!A:D,4,FALSE)</f>
        <v>#N/A</v>
      </c>
      <c r="T999" s="84" t="str">
        <f>VLOOKUP(N999,人员!A:D,2,FALSE)</f>
        <v>机一</v>
      </c>
      <c r="U999" s="84" t="e">
        <f>VLOOKUP(O999,人员!A:D,2,FALSE)</f>
        <v>#N/A</v>
      </c>
      <c r="V999" s="84" t="e">
        <f>VLOOKUP(P999,人员!A:D,2,FALSE)</f>
        <v>#N/A</v>
      </c>
    </row>
    <row r="1000" spans="1:22" s="84" customFormat="1" ht="47.4">
      <c r="A1000" s="147">
        <v>1000</v>
      </c>
      <c r="B1000" s="153">
        <v>43591</v>
      </c>
      <c r="C1000" s="131" t="s">
        <v>10</v>
      </c>
      <c r="D1000" s="131" t="s">
        <v>10</v>
      </c>
      <c r="E1000" s="132" t="s">
        <v>2036</v>
      </c>
      <c r="F1000" s="166" t="s">
        <v>3229</v>
      </c>
      <c r="G1000" s="132" t="s">
        <v>2037</v>
      </c>
      <c r="H1000" s="131" t="s">
        <v>14</v>
      </c>
      <c r="I1000" s="131" t="s">
        <v>15</v>
      </c>
      <c r="J1000" t="s">
        <v>676</v>
      </c>
      <c r="K1000" t="s">
        <v>677</v>
      </c>
      <c r="L1000" t="str">
        <f>VLOOKUP(K1000,Sheet2!A:B,2,FALSE)</f>
        <v>偏差</v>
      </c>
      <c r="N1000" s="165" t="s">
        <v>1700</v>
      </c>
      <c r="Q1000" t="str">
        <f>VLOOKUP(N1000,人员!A:D,4,FALSE)</f>
        <v>A4</v>
      </c>
      <c r="R1000" t="e">
        <f>VLOOKUP(O1000,人员!A:D,4,FALSE)</f>
        <v>#N/A</v>
      </c>
      <c r="S1000" t="e">
        <f>VLOOKUP(P1000,人员!A:D,4,FALSE)</f>
        <v>#N/A</v>
      </c>
      <c r="T1000" s="84" t="str">
        <f>VLOOKUP(N1000,人员!A:D,2,FALSE)</f>
        <v>机三</v>
      </c>
      <c r="U1000" s="84" t="e">
        <f>VLOOKUP(O1000,人员!A:D,2,FALSE)</f>
        <v>#N/A</v>
      </c>
      <c r="V1000" s="84" t="e">
        <f>VLOOKUP(P1000,人员!A:D,2,FALSE)</f>
        <v>#N/A</v>
      </c>
    </row>
    <row r="1001" spans="1:22" s="84" customFormat="1" ht="78.599999999999994">
      <c r="A1001" s="147">
        <v>1001</v>
      </c>
      <c r="B1001" s="153">
        <v>43591</v>
      </c>
      <c r="C1001" s="131" t="s">
        <v>10</v>
      </c>
      <c r="D1001" s="131" t="s">
        <v>10</v>
      </c>
      <c r="E1001" s="132" t="s">
        <v>2038</v>
      </c>
      <c r="F1001" s="166" t="s">
        <v>3230</v>
      </c>
      <c r="G1001" s="132" t="s">
        <v>2039</v>
      </c>
      <c r="H1001" s="131" t="s">
        <v>44</v>
      </c>
      <c r="I1001" s="131" t="s">
        <v>15</v>
      </c>
      <c r="J1001" t="s">
        <v>524</v>
      </c>
      <c r="K1001"/>
      <c r="L1001" t="e">
        <f>VLOOKUP(K1001,Sheet2!A:B,2,FALSE)</f>
        <v>#N/A</v>
      </c>
      <c r="N1001" s="165" t="s">
        <v>3171</v>
      </c>
      <c r="Q1001" t="e">
        <f>VLOOKUP(N1001,人员!A:D,4,FALSE)</f>
        <v>#N/A</v>
      </c>
      <c r="R1001" t="e">
        <f>VLOOKUP(O1001,人员!A:D,4,FALSE)</f>
        <v>#N/A</v>
      </c>
      <c r="S1001" t="e">
        <f>VLOOKUP(P1001,人员!A:D,4,FALSE)</f>
        <v>#N/A</v>
      </c>
      <c r="T1001" s="84" t="e">
        <f>VLOOKUP(N1001,人员!A:D,2,FALSE)</f>
        <v>#N/A</v>
      </c>
      <c r="U1001" s="84" t="e">
        <f>VLOOKUP(O1001,人员!A:D,2,FALSE)</f>
        <v>#N/A</v>
      </c>
      <c r="V1001" s="84" t="e">
        <f>VLOOKUP(P1001,人员!A:D,2,FALSE)</f>
        <v>#N/A</v>
      </c>
    </row>
    <row r="1002" spans="1:22" s="84" customFormat="1" ht="47.4">
      <c r="A1002" s="147">
        <v>1002</v>
      </c>
      <c r="B1002" s="153">
        <v>43591</v>
      </c>
      <c r="C1002" s="131" t="s">
        <v>10</v>
      </c>
      <c r="D1002" s="131" t="s">
        <v>10</v>
      </c>
      <c r="E1002" s="132" t="s">
        <v>2040</v>
      </c>
      <c r="F1002" s="166" t="s">
        <v>3231</v>
      </c>
      <c r="G1002" s="132" t="s">
        <v>2041</v>
      </c>
      <c r="H1002" s="131" t="s">
        <v>26</v>
      </c>
      <c r="I1002" s="131" t="s">
        <v>15</v>
      </c>
      <c r="J1002" t="s">
        <v>524</v>
      </c>
      <c r="K1002"/>
      <c r="L1002" t="e">
        <f>VLOOKUP(K1002,Sheet2!A:B,2,FALSE)</f>
        <v>#N/A</v>
      </c>
      <c r="N1002" s="165" t="s">
        <v>3171</v>
      </c>
      <c r="Q1002" t="e">
        <f>VLOOKUP(N1002,人员!A:D,4,FALSE)</f>
        <v>#N/A</v>
      </c>
      <c r="R1002" t="e">
        <f>VLOOKUP(O1002,人员!A:D,4,FALSE)</f>
        <v>#N/A</v>
      </c>
      <c r="S1002" t="e">
        <f>VLOOKUP(P1002,人员!A:D,4,FALSE)</f>
        <v>#N/A</v>
      </c>
      <c r="T1002" s="84" t="e">
        <f>VLOOKUP(N1002,人员!A:D,2,FALSE)</f>
        <v>#N/A</v>
      </c>
      <c r="U1002" s="84" t="e">
        <f>VLOOKUP(O1002,人员!A:D,2,FALSE)</f>
        <v>#N/A</v>
      </c>
      <c r="V1002" s="84" t="e">
        <f>VLOOKUP(P1002,人员!A:D,2,FALSE)</f>
        <v>#N/A</v>
      </c>
    </row>
    <row r="1003" spans="1:22" s="84" customFormat="1" ht="47.4">
      <c r="A1003" s="147">
        <v>1003</v>
      </c>
      <c r="B1003" s="153">
        <v>43591</v>
      </c>
      <c r="C1003" s="131" t="s">
        <v>10</v>
      </c>
      <c r="D1003" s="131" t="s">
        <v>10</v>
      </c>
      <c r="E1003" s="132" t="s">
        <v>2042</v>
      </c>
      <c r="F1003" s="166" t="s">
        <v>3232</v>
      </c>
      <c r="G1003" s="132" t="s">
        <v>2043</v>
      </c>
      <c r="H1003" s="131" t="s">
        <v>44</v>
      </c>
      <c r="I1003" s="131" t="s">
        <v>15</v>
      </c>
      <c r="J1003" t="s">
        <v>464</v>
      </c>
      <c r="K1003" t="s">
        <v>467</v>
      </c>
      <c r="L1003" t="str">
        <f>VLOOKUP(K1003,Sheet2!A:B,2,FALSE)</f>
        <v>偏差</v>
      </c>
      <c r="N1003" s="165" t="s">
        <v>1503</v>
      </c>
      <c r="Q1003" t="str">
        <f>VLOOKUP(N1003,人员!A:D,4,FALSE)</f>
        <v>A5</v>
      </c>
      <c r="R1003" t="e">
        <f>VLOOKUP(O1003,人员!A:D,4,FALSE)</f>
        <v>#N/A</v>
      </c>
      <c r="S1003" t="e">
        <f>VLOOKUP(P1003,人员!A:D,4,FALSE)</f>
        <v>#N/A</v>
      </c>
      <c r="T1003" s="84" t="str">
        <f>VLOOKUP(N1003,人员!A:D,2,FALSE)</f>
        <v>机一</v>
      </c>
      <c r="U1003" s="84" t="e">
        <f>VLOOKUP(O1003,人员!A:D,2,FALSE)</f>
        <v>#N/A</v>
      </c>
      <c r="V1003" s="84" t="e">
        <f>VLOOKUP(P1003,人员!A:D,2,FALSE)</f>
        <v>#N/A</v>
      </c>
    </row>
    <row r="1004" spans="1:22" s="84" customFormat="1" ht="31.8">
      <c r="A1004" s="147">
        <v>1004</v>
      </c>
      <c r="B1004" s="153">
        <v>43591</v>
      </c>
      <c r="C1004" s="131" t="s">
        <v>10</v>
      </c>
      <c r="D1004" s="131" t="s">
        <v>10</v>
      </c>
      <c r="E1004" s="132" t="s">
        <v>2044</v>
      </c>
      <c r="F1004" s="166" t="s">
        <v>3233</v>
      </c>
      <c r="G1004" s="132" t="s">
        <v>2045</v>
      </c>
      <c r="H1004" s="131" t="s">
        <v>44</v>
      </c>
      <c r="I1004" s="131" t="s">
        <v>15</v>
      </c>
      <c r="J1004" t="s">
        <v>491</v>
      </c>
      <c r="K1004" t="s">
        <v>492</v>
      </c>
      <c r="L1004" t="str">
        <f>VLOOKUP(K1004,Sheet2!A:B,2,FALSE)</f>
        <v>规范</v>
      </c>
      <c r="N1004" s="165" t="s">
        <v>1084</v>
      </c>
      <c r="Q1004" t="str">
        <f>VLOOKUP(N1004,人员!A:D,4,FALSE)</f>
        <v>A1</v>
      </c>
      <c r="R1004" t="e">
        <f>VLOOKUP(O1004,人员!A:D,4,FALSE)</f>
        <v>#N/A</v>
      </c>
      <c r="S1004" t="e">
        <f>VLOOKUP(P1004,人员!A:D,4,FALSE)</f>
        <v>#N/A</v>
      </c>
      <c r="T1004" s="84" t="str">
        <f>VLOOKUP(N1004,人员!A:D,2,FALSE)</f>
        <v>机一</v>
      </c>
      <c r="U1004" s="84" t="e">
        <f>VLOOKUP(O1004,人员!A:D,2,FALSE)</f>
        <v>#N/A</v>
      </c>
      <c r="V1004" s="84" t="e">
        <f>VLOOKUP(P1004,人员!A:D,2,FALSE)</f>
        <v>#N/A</v>
      </c>
    </row>
    <row r="1005" spans="1:22" s="84" customFormat="1" ht="63">
      <c r="A1005" s="147">
        <v>1005</v>
      </c>
      <c r="B1005" s="153">
        <v>43591</v>
      </c>
      <c r="C1005" s="131" t="s">
        <v>10</v>
      </c>
      <c r="D1005" s="131" t="s">
        <v>10</v>
      </c>
      <c r="E1005" s="132" t="s">
        <v>2042</v>
      </c>
      <c r="F1005" s="166" t="s">
        <v>3234</v>
      </c>
      <c r="G1005" s="132" t="s">
        <v>2046</v>
      </c>
      <c r="H1005" s="131" t="s">
        <v>44</v>
      </c>
      <c r="I1005" s="131" t="s">
        <v>15</v>
      </c>
      <c r="J1005" t="s">
        <v>464</v>
      </c>
      <c r="K1005" t="s">
        <v>467</v>
      </c>
      <c r="L1005" t="str">
        <f>VLOOKUP(K1005,Sheet2!A:B,2,FALSE)</f>
        <v>偏差</v>
      </c>
      <c r="N1005" s="165" t="s">
        <v>1700</v>
      </c>
      <c r="Q1005" t="str">
        <f>VLOOKUP(N1005,人员!A:D,4,FALSE)</f>
        <v>A4</v>
      </c>
      <c r="R1005" t="e">
        <f>VLOOKUP(O1005,人员!A:D,4,FALSE)</f>
        <v>#N/A</v>
      </c>
      <c r="S1005" t="e">
        <f>VLOOKUP(P1005,人员!A:D,4,FALSE)</f>
        <v>#N/A</v>
      </c>
      <c r="T1005" s="84" t="str">
        <f>VLOOKUP(N1005,人员!A:D,2,FALSE)</f>
        <v>机三</v>
      </c>
      <c r="U1005" s="84" t="e">
        <f>VLOOKUP(O1005,人员!A:D,2,FALSE)</f>
        <v>#N/A</v>
      </c>
      <c r="V1005" s="84" t="e">
        <f>VLOOKUP(P1005,人员!A:D,2,FALSE)</f>
        <v>#N/A</v>
      </c>
    </row>
    <row r="1006" spans="1:22" s="84" customFormat="1" ht="47.4">
      <c r="A1006" s="147">
        <v>1006</v>
      </c>
      <c r="B1006" s="153">
        <v>43591</v>
      </c>
      <c r="C1006" s="131" t="s">
        <v>10</v>
      </c>
      <c r="D1006" s="131" t="s">
        <v>10</v>
      </c>
      <c r="E1006" s="132" t="s">
        <v>2047</v>
      </c>
      <c r="F1006" s="166" t="s">
        <v>3235</v>
      </c>
      <c r="G1006" s="132" t="s">
        <v>1660</v>
      </c>
      <c r="H1006" s="131" t="s">
        <v>44</v>
      </c>
      <c r="I1006" s="131" t="s">
        <v>15</v>
      </c>
      <c r="J1006" t="s">
        <v>471</v>
      </c>
      <c r="K1006" t="s">
        <v>472</v>
      </c>
      <c r="L1006" t="str">
        <f>VLOOKUP(K1006,Sheet2!A:B,2,FALSE)</f>
        <v>规范</v>
      </c>
      <c r="N1006" s="165" t="s">
        <v>1084</v>
      </c>
      <c r="Q1006" t="str">
        <f>VLOOKUP(N1006,人员!A:D,4,FALSE)</f>
        <v>A1</v>
      </c>
      <c r="R1006" t="e">
        <f>VLOOKUP(O1006,人员!A:D,4,FALSE)</f>
        <v>#N/A</v>
      </c>
      <c r="S1006" t="e">
        <f>VLOOKUP(P1006,人员!A:D,4,FALSE)</f>
        <v>#N/A</v>
      </c>
      <c r="T1006" s="84" t="str">
        <f>VLOOKUP(N1006,人员!A:D,2,FALSE)</f>
        <v>机一</v>
      </c>
      <c r="U1006" s="84" t="e">
        <f>VLOOKUP(O1006,人员!A:D,2,FALSE)</f>
        <v>#N/A</v>
      </c>
      <c r="V1006" s="84" t="e">
        <f>VLOOKUP(P1006,人员!A:D,2,FALSE)</f>
        <v>#N/A</v>
      </c>
    </row>
    <row r="1007" spans="1:22" s="84" customFormat="1" ht="63">
      <c r="A1007" s="147">
        <v>1012</v>
      </c>
      <c r="B1007" s="180">
        <v>43597</v>
      </c>
      <c r="C1007" s="179" t="s">
        <v>58</v>
      </c>
      <c r="D1007" s="179" t="s">
        <v>58</v>
      </c>
      <c r="E1007" s="166" t="s">
        <v>3670</v>
      </c>
      <c r="F1007" s="166" t="s">
        <v>3695</v>
      </c>
      <c r="G1007" s="166" t="s">
        <v>196</v>
      </c>
      <c r="H1007" s="179" t="s">
        <v>67</v>
      </c>
      <c r="I1007" s="179" t="s">
        <v>63</v>
      </c>
      <c r="J1007" t="s">
        <v>471</v>
      </c>
      <c r="K1007" t="s">
        <v>786</v>
      </c>
      <c r="L1007" t="str">
        <f>VLOOKUP(K1007,Sheet2!A:B,2,FALSE)</f>
        <v>规范</v>
      </c>
      <c r="N1007" s="165" t="s">
        <v>1212</v>
      </c>
      <c r="Q1007" t="str">
        <f>VLOOKUP(N1007,人员!A:D,4,FALSE)</f>
        <v>C5</v>
      </c>
      <c r="R1007" t="e">
        <f>VLOOKUP(O1007,人员!A:D,4,FALSE)</f>
        <v>#N/A</v>
      </c>
      <c r="S1007" t="e">
        <f>VLOOKUP(P1007,人员!A:D,4,FALSE)</f>
        <v>#N/A</v>
      </c>
      <c r="T1007" s="84" t="str">
        <f>VLOOKUP(N1007,人员!A:D,2,FALSE)</f>
        <v>机一</v>
      </c>
      <c r="U1007" s="84" t="e">
        <f>VLOOKUP(O1007,人员!A:D,2,FALSE)</f>
        <v>#N/A</v>
      </c>
      <c r="V1007" s="84" t="e">
        <f>VLOOKUP(P1007,人员!A:D,2,FALSE)</f>
        <v>#N/A</v>
      </c>
    </row>
    <row r="1008" spans="1:22" s="84" customFormat="1" ht="78.599999999999994">
      <c r="A1008" s="147">
        <v>1013</v>
      </c>
      <c r="B1008" s="180">
        <v>43597</v>
      </c>
      <c r="C1008" s="179" t="s">
        <v>58</v>
      </c>
      <c r="D1008" s="179" t="s">
        <v>58</v>
      </c>
      <c r="E1008" s="166" t="s">
        <v>3671</v>
      </c>
      <c r="F1008" s="166" t="s">
        <v>3701</v>
      </c>
      <c r="G1008" s="166" t="s">
        <v>3672</v>
      </c>
      <c r="H1008" s="179" t="s">
        <v>132</v>
      </c>
      <c r="I1008" s="179" t="s">
        <v>63</v>
      </c>
      <c r="J1008" t="s">
        <v>471</v>
      </c>
      <c r="K1008" t="s">
        <v>681</v>
      </c>
      <c r="L1008" t="str">
        <f>VLOOKUP(K1008,Sheet2!A:B,2,FALSE)</f>
        <v>偏差</v>
      </c>
      <c r="N1008" s="165" t="s">
        <v>3702</v>
      </c>
      <c r="Q1008" t="str">
        <f>VLOOKUP(N1008,人员!A:D,4,FALSE)</f>
        <v>C5</v>
      </c>
      <c r="R1008" t="e">
        <f>VLOOKUP(O1008,人员!A:D,4,FALSE)</f>
        <v>#N/A</v>
      </c>
      <c r="S1008" t="e">
        <f>VLOOKUP(P1008,人员!A:D,4,FALSE)</f>
        <v>#N/A</v>
      </c>
      <c r="T1008" s="84" t="str">
        <f>VLOOKUP(N1008,人员!A:D,2,FALSE)</f>
        <v>机二</v>
      </c>
      <c r="U1008" s="84" t="e">
        <f>VLOOKUP(O1008,人员!A:D,2,FALSE)</f>
        <v>#N/A</v>
      </c>
      <c r="V1008" s="84" t="e">
        <f>VLOOKUP(P1008,人员!A:D,2,FALSE)</f>
        <v>#N/A</v>
      </c>
    </row>
    <row r="1009" spans="1:22" s="84" customFormat="1" ht="78.599999999999994">
      <c r="A1009" s="147">
        <v>1014</v>
      </c>
      <c r="B1009" s="180">
        <v>43597</v>
      </c>
      <c r="C1009" s="179" t="s">
        <v>58</v>
      </c>
      <c r="D1009" s="179" t="s">
        <v>58</v>
      </c>
      <c r="E1009" s="166" t="s">
        <v>3673</v>
      </c>
      <c r="F1009" s="166" t="s">
        <v>3696</v>
      </c>
      <c r="G1009" s="166" t="s">
        <v>196</v>
      </c>
      <c r="H1009" s="179" t="s">
        <v>129</v>
      </c>
      <c r="I1009" s="179" t="s">
        <v>63</v>
      </c>
      <c r="J1009" t="s">
        <v>522</v>
      </c>
      <c r="K1009" t="s">
        <v>698</v>
      </c>
      <c r="L1009" t="str">
        <f>VLOOKUP(K1009,Sheet2!A:B,2,FALSE)</f>
        <v>规范</v>
      </c>
      <c r="N1009" s="165" t="s">
        <v>129</v>
      </c>
      <c r="Q1009" t="str">
        <f>VLOOKUP(N1009,人员!A:D,4,FALSE)</f>
        <v>C1</v>
      </c>
      <c r="R1009" t="e">
        <f>VLOOKUP(O1009,人员!A:D,4,FALSE)</f>
        <v>#N/A</v>
      </c>
      <c r="S1009" t="e">
        <f>VLOOKUP(P1009,人员!A:D,4,FALSE)</f>
        <v>#N/A</v>
      </c>
      <c r="T1009" s="84" t="str">
        <f>VLOOKUP(N1009,人员!A:D,2,FALSE)</f>
        <v>放行</v>
      </c>
      <c r="U1009" s="84" t="e">
        <f>VLOOKUP(O1009,人员!A:D,2,FALSE)</f>
        <v>#N/A</v>
      </c>
      <c r="V1009" s="84" t="e">
        <f>VLOOKUP(P1009,人员!A:D,2,FALSE)</f>
        <v>#N/A</v>
      </c>
    </row>
    <row r="1010" spans="1:22" s="84" customFormat="1" ht="78.599999999999994">
      <c r="A1010" s="147">
        <v>1015</v>
      </c>
      <c r="B1010" s="180">
        <v>43597</v>
      </c>
      <c r="C1010" s="179" t="s">
        <v>58</v>
      </c>
      <c r="D1010" s="179" t="s">
        <v>58</v>
      </c>
      <c r="E1010" s="166" t="s">
        <v>3674</v>
      </c>
      <c r="F1010" s="166" t="s">
        <v>3703</v>
      </c>
      <c r="G1010" s="166" t="s">
        <v>3675</v>
      </c>
      <c r="H1010" s="179" t="s">
        <v>141</v>
      </c>
      <c r="I1010" s="179" t="s">
        <v>63</v>
      </c>
      <c r="J1010" t="s">
        <v>471</v>
      </c>
      <c r="K1010" t="s">
        <v>449</v>
      </c>
      <c r="L1010" t="str">
        <f>VLOOKUP(K1010,Sheet2!A:B,2,FALSE)</f>
        <v>偏差</v>
      </c>
      <c r="N1010" s="165" t="s">
        <v>1553</v>
      </c>
      <c r="O1010" s="165" t="s">
        <v>1516</v>
      </c>
      <c r="Q1010" t="str">
        <f>VLOOKUP(N1010,人员!A:D,4,FALSE)</f>
        <v>C6</v>
      </c>
      <c r="R1010" t="str">
        <f>VLOOKUP(O1010,人员!A:D,4,FALSE)</f>
        <v>C6</v>
      </c>
      <c r="S1010" t="e">
        <f>VLOOKUP(P1010,人员!A:D,4,FALSE)</f>
        <v>#N/A</v>
      </c>
      <c r="T1010" s="84" t="str">
        <f>VLOOKUP(N1010,人员!A:D,2,FALSE)</f>
        <v>学员</v>
      </c>
      <c r="U1010" s="84" t="str">
        <f>VLOOKUP(O1010,人员!A:D,2,FALSE)</f>
        <v>机一</v>
      </c>
      <c r="V1010" s="84" t="e">
        <f>VLOOKUP(P1010,人员!A:D,2,FALSE)</f>
        <v>#N/A</v>
      </c>
    </row>
    <row r="1011" spans="1:22" s="84" customFormat="1" ht="78.599999999999994">
      <c r="A1011" s="147">
        <v>1016</v>
      </c>
      <c r="B1011" s="180">
        <v>43597</v>
      </c>
      <c r="C1011" s="179" t="s">
        <v>58</v>
      </c>
      <c r="D1011" s="179" t="s">
        <v>58</v>
      </c>
      <c r="E1011" s="166" t="s">
        <v>3676</v>
      </c>
      <c r="F1011" s="166" t="s">
        <v>3704</v>
      </c>
      <c r="G1011" s="166" t="s">
        <v>196</v>
      </c>
      <c r="H1011" s="179" t="s">
        <v>141</v>
      </c>
      <c r="I1011" s="179" t="s">
        <v>63</v>
      </c>
      <c r="J1011" t="s">
        <v>676</v>
      </c>
      <c r="K1011" t="s">
        <v>1889</v>
      </c>
      <c r="L1011" t="str">
        <f>VLOOKUP(K1011,Sheet2!A:B,2,FALSE)</f>
        <v>规范</v>
      </c>
      <c r="N1011" s="165" t="s">
        <v>1226</v>
      </c>
      <c r="Q1011" t="str">
        <f>VLOOKUP(N1011,人员!A:D,4,FALSE)</f>
        <v>C4</v>
      </c>
      <c r="R1011" t="e">
        <f>VLOOKUP(O1011,人员!A:D,4,FALSE)</f>
        <v>#N/A</v>
      </c>
      <c r="S1011" t="e">
        <f>VLOOKUP(P1011,人员!A:D,4,FALSE)</f>
        <v>#N/A</v>
      </c>
      <c r="T1011" s="84" t="str">
        <f>VLOOKUP(N1011,人员!A:D,2,FALSE)</f>
        <v>机械师</v>
      </c>
      <c r="U1011" s="84" t="e">
        <f>VLOOKUP(O1011,人员!A:D,2,FALSE)</f>
        <v>#N/A</v>
      </c>
      <c r="V1011" s="84" t="e">
        <f>VLOOKUP(P1011,人员!A:D,2,FALSE)</f>
        <v>#N/A</v>
      </c>
    </row>
    <row r="1012" spans="1:22" s="84" customFormat="1" ht="63">
      <c r="A1012" s="147">
        <v>1017</v>
      </c>
      <c r="B1012" s="180">
        <v>43597</v>
      </c>
      <c r="C1012" s="179" t="s">
        <v>58</v>
      </c>
      <c r="D1012" s="179" t="s">
        <v>58</v>
      </c>
      <c r="E1012" s="166" t="s">
        <v>3677</v>
      </c>
      <c r="F1012" s="166" t="s">
        <v>3705</v>
      </c>
      <c r="G1012" s="166" t="s">
        <v>196</v>
      </c>
      <c r="H1012" s="179" t="s">
        <v>135</v>
      </c>
      <c r="I1012" s="179" t="s">
        <v>63</v>
      </c>
      <c r="J1012" t="s">
        <v>471</v>
      </c>
      <c r="K1012" t="s">
        <v>449</v>
      </c>
      <c r="L1012" t="str">
        <f>VLOOKUP(K1012,Sheet2!A:B,2,FALSE)</f>
        <v>偏差</v>
      </c>
      <c r="N1012" s="165" t="s">
        <v>1212</v>
      </c>
      <c r="Q1012" t="str">
        <f>VLOOKUP(N1012,人员!A:D,4,FALSE)</f>
        <v>C5</v>
      </c>
      <c r="R1012" t="e">
        <f>VLOOKUP(O1012,人员!A:D,4,FALSE)</f>
        <v>#N/A</v>
      </c>
      <c r="S1012" t="e">
        <f>VLOOKUP(P1012,人员!A:D,4,FALSE)</f>
        <v>#N/A</v>
      </c>
      <c r="T1012" s="84" t="str">
        <f>VLOOKUP(N1012,人员!A:D,2,FALSE)</f>
        <v>机一</v>
      </c>
      <c r="U1012" s="84" t="e">
        <f>VLOOKUP(O1012,人员!A:D,2,FALSE)</f>
        <v>#N/A</v>
      </c>
      <c r="V1012" s="84" t="e">
        <f>VLOOKUP(P1012,人员!A:D,2,FALSE)</f>
        <v>#N/A</v>
      </c>
    </row>
    <row r="1013" spans="1:22" s="84" customFormat="1" ht="63">
      <c r="A1013" s="147">
        <v>1018</v>
      </c>
      <c r="B1013" s="180">
        <v>43597</v>
      </c>
      <c r="C1013" s="179" t="s">
        <v>58</v>
      </c>
      <c r="D1013" s="179" t="s">
        <v>58</v>
      </c>
      <c r="E1013" s="166" t="s">
        <v>3678</v>
      </c>
      <c r="F1013" s="166" t="s">
        <v>3706</v>
      </c>
      <c r="G1013" s="166" t="s">
        <v>417</v>
      </c>
      <c r="H1013" s="179" t="s">
        <v>67</v>
      </c>
      <c r="I1013" s="179" t="s">
        <v>63</v>
      </c>
      <c r="J1013" t="s">
        <v>470</v>
      </c>
      <c r="K1013" t="s">
        <v>2967</v>
      </c>
      <c r="L1013" t="str">
        <f>VLOOKUP(K1013,Sheet2!A:B,2,FALSE)</f>
        <v>偏差</v>
      </c>
      <c r="N1013" s="165" t="s">
        <v>3707</v>
      </c>
      <c r="Q1013" t="str">
        <f>VLOOKUP(N1013,人员!A:D,4,FALSE)</f>
        <v>C6</v>
      </c>
      <c r="R1013" t="e">
        <f>VLOOKUP(O1013,人员!A:D,4,FALSE)</f>
        <v>#N/A</v>
      </c>
      <c r="S1013" t="e">
        <f>VLOOKUP(P1013,人员!A:D,4,FALSE)</f>
        <v>#N/A</v>
      </c>
      <c r="T1013" s="84" t="str">
        <f>VLOOKUP(N1013,人员!A:D,2,FALSE)</f>
        <v>机一</v>
      </c>
      <c r="U1013" s="84" t="e">
        <f>VLOOKUP(O1013,人员!A:D,2,FALSE)</f>
        <v>#N/A</v>
      </c>
      <c r="V1013" s="84" t="e">
        <f>VLOOKUP(P1013,人员!A:D,2,FALSE)</f>
        <v>#N/A</v>
      </c>
    </row>
    <row r="1014" spans="1:22" s="84" customFormat="1" ht="94.2">
      <c r="A1014" s="147">
        <v>1019</v>
      </c>
      <c r="B1014" s="180">
        <v>43597</v>
      </c>
      <c r="C1014" s="179" t="s">
        <v>58</v>
      </c>
      <c r="D1014" s="179" t="s">
        <v>58</v>
      </c>
      <c r="E1014" s="166" t="s">
        <v>3679</v>
      </c>
      <c r="F1014" s="166" t="s">
        <v>3708</v>
      </c>
      <c r="G1014" s="166" t="s">
        <v>123</v>
      </c>
      <c r="H1014" s="179" t="s">
        <v>141</v>
      </c>
      <c r="I1014" s="179" t="s">
        <v>63</v>
      </c>
      <c r="J1014" t="s">
        <v>455</v>
      </c>
      <c r="K1014" t="s">
        <v>1641</v>
      </c>
      <c r="L1014" t="str">
        <f>VLOOKUP(K1014,Sheet2!A:B,2,FALSE)</f>
        <v>偏差</v>
      </c>
      <c r="N1014" s="165" t="s">
        <v>1276</v>
      </c>
      <c r="Q1014" t="str">
        <f>VLOOKUP(N1014,人员!A:D,4,FALSE)</f>
        <v>C4</v>
      </c>
      <c r="R1014" t="e">
        <f>VLOOKUP(O1014,人员!A:D,4,FALSE)</f>
        <v>#N/A</v>
      </c>
      <c r="S1014" t="e">
        <f>VLOOKUP(P1014,人员!A:D,4,FALSE)</f>
        <v>#N/A</v>
      </c>
      <c r="T1014" s="84" t="str">
        <f>VLOOKUP(N1014,人员!A:D,2,FALSE)</f>
        <v>机三</v>
      </c>
      <c r="U1014" s="84" t="e">
        <f>VLOOKUP(O1014,人员!A:D,2,FALSE)</f>
        <v>#N/A</v>
      </c>
      <c r="V1014" s="84" t="e">
        <f>VLOOKUP(P1014,人员!A:D,2,FALSE)</f>
        <v>#N/A</v>
      </c>
    </row>
    <row r="1015" spans="1:22" s="84" customFormat="1" ht="78.599999999999994">
      <c r="A1015" s="147">
        <v>1020</v>
      </c>
      <c r="B1015" s="180">
        <v>43597</v>
      </c>
      <c r="C1015" s="179" t="s">
        <v>58</v>
      </c>
      <c r="D1015" s="179" t="s">
        <v>58</v>
      </c>
      <c r="E1015" s="166" t="s">
        <v>3680</v>
      </c>
      <c r="F1015" s="166" t="s">
        <v>3709</v>
      </c>
      <c r="G1015" s="166" t="s">
        <v>3675</v>
      </c>
      <c r="H1015" s="179" t="s">
        <v>189</v>
      </c>
      <c r="I1015" s="179" t="s">
        <v>63</v>
      </c>
      <c r="J1015" t="s">
        <v>518</v>
      </c>
      <c r="K1015" t="s">
        <v>685</v>
      </c>
      <c r="L1015" t="str">
        <f>VLOOKUP(K1015,Sheet2!A:B,2,FALSE)</f>
        <v>偏差</v>
      </c>
      <c r="N1015" s="165" t="s">
        <v>1260</v>
      </c>
      <c r="Q1015" t="str">
        <f>VLOOKUP(N1015,人员!A:D,4,FALSE)</f>
        <v>C3</v>
      </c>
      <c r="R1015" t="e">
        <f>VLOOKUP(O1015,人员!A:D,4,FALSE)</f>
        <v>#N/A</v>
      </c>
      <c r="S1015" t="e">
        <f>VLOOKUP(P1015,人员!A:D,4,FALSE)</f>
        <v>#N/A</v>
      </c>
      <c r="T1015" s="84" t="str">
        <f>VLOOKUP(N1015,人员!A:D,2,FALSE)</f>
        <v>机三</v>
      </c>
      <c r="U1015" s="84" t="e">
        <f>VLOOKUP(O1015,人员!A:D,2,FALSE)</f>
        <v>#N/A</v>
      </c>
      <c r="V1015" s="84" t="e">
        <f>VLOOKUP(P1015,人员!A:D,2,FALSE)</f>
        <v>#N/A</v>
      </c>
    </row>
    <row r="1016" spans="1:22" s="84" customFormat="1" ht="78.599999999999994">
      <c r="A1016" s="147">
        <v>1021</v>
      </c>
      <c r="B1016" s="180">
        <v>43597</v>
      </c>
      <c r="C1016" s="179" t="s">
        <v>58</v>
      </c>
      <c r="D1016" s="179" t="s">
        <v>58</v>
      </c>
      <c r="E1016" s="166" t="s">
        <v>3681</v>
      </c>
      <c r="F1016" s="166" t="s">
        <v>3710</v>
      </c>
      <c r="G1016" s="166" t="s">
        <v>123</v>
      </c>
      <c r="H1016" s="179" t="s">
        <v>259</v>
      </c>
      <c r="I1016" s="179" t="s">
        <v>63</v>
      </c>
      <c r="J1016" t="s">
        <v>518</v>
      </c>
      <c r="K1016" t="s">
        <v>685</v>
      </c>
      <c r="L1016" t="str">
        <f>VLOOKUP(K1016,Sheet2!A:B,2,FALSE)</f>
        <v>偏差</v>
      </c>
      <c r="N1016" s="165" t="s">
        <v>1147</v>
      </c>
      <c r="Q1016" t="str">
        <f>VLOOKUP(N1016,人员!A:D,4,FALSE)</f>
        <v>C1</v>
      </c>
      <c r="R1016" t="e">
        <f>VLOOKUP(O1016,人员!A:D,4,FALSE)</f>
        <v>#N/A</v>
      </c>
      <c r="S1016" t="e">
        <f>VLOOKUP(P1016,人员!A:D,4,FALSE)</f>
        <v>#N/A</v>
      </c>
      <c r="T1016" s="84" t="str">
        <f>VLOOKUP(N1016,人员!A:D,2,FALSE)</f>
        <v>机械师</v>
      </c>
      <c r="U1016" s="84" t="e">
        <f>VLOOKUP(O1016,人员!A:D,2,FALSE)</f>
        <v>#N/A</v>
      </c>
      <c r="V1016" s="84" t="e">
        <f>VLOOKUP(P1016,人员!A:D,2,FALSE)</f>
        <v>#N/A</v>
      </c>
    </row>
    <row r="1017" spans="1:22" s="84" customFormat="1" ht="78.599999999999994">
      <c r="A1017" s="147">
        <v>1022</v>
      </c>
      <c r="B1017" s="180">
        <v>43597</v>
      </c>
      <c r="C1017" s="179" t="s">
        <v>58</v>
      </c>
      <c r="D1017" s="179" t="s">
        <v>58</v>
      </c>
      <c r="E1017" s="166" t="s">
        <v>3682</v>
      </c>
      <c r="F1017" s="166" t="s">
        <v>3711</v>
      </c>
      <c r="G1017" s="166" t="s">
        <v>123</v>
      </c>
      <c r="H1017" s="179" t="s">
        <v>141</v>
      </c>
      <c r="I1017" s="179" t="s">
        <v>63</v>
      </c>
      <c r="J1017" t="s">
        <v>524</v>
      </c>
      <c r="K1017"/>
      <c r="L1017" t="e">
        <f>VLOOKUP(K1017,Sheet2!A:B,2,FALSE)</f>
        <v>#N/A</v>
      </c>
      <c r="N1017" s="165" t="s">
        <v>1240</v>
      </c>
      <c r="Q1017" t="str">
        <f>VLOOKUP(N1017,人员!A:D,4,FALSE)</f>
        <v>C4</v>
      </c>
      <c r="R1017" t="e">
        <f>VLOOKUP(O1017,人员!A:D,4,FALSE)</f>
        <v>#N/A</v>
      </c>
      <c r="S1017" t="e">
        <f>VLOOKUP(P1017,人员!A:D,4,FALSE)</f>
        <v>#N/A</v>
      </c>
      <c r="T1017" s="84" t="str">
        <f>VLOOKUP(N1017,人员!A:D,2,FALSE)</f>
        <v>机二</v>
      </c>
      <c r="U1017" s="84" t="e">
        <f>VLOOKUP(O1017,人员!A:D,2,FALSE)</f>
        <v>#N/A</v>
      </c>
      <c r="V1017" s="84" t="e">
        <f>VLOOKUP(P1017,人员!A:D,2,FALSE)</f>
        <v>#N/A</v>
      </c>
    </row>
    <row r="1018" spans="1:22" s="84" customFormat="1" ht="47.4">
      <c r="A1018" s="147">
        <v>1023</v>
      </c>
      <c r="B1018" s="180">
        <v>43597</v>
      </c>
      <c r="C1018" s="179" t="s">
        <v>58</v>
      </c>
      <c r="D1018" s="179" t="s">
        <v>58</v>
      </c>
      <c r="E1018" s="166" t="s">
        <v>3683</v>
      </c>
      <c r="F1018" s="166" t="s">
        <v>3684</v>
      </c>
      <c r="G1018" s="166" t="s">
        <v>3675</v>
      </c>
      <c r="H1018" s="179" t="s">
        <v>67</v>
      </c>
      <c r="I1018" s="179" t="s">
        <v>63</v>
      </c>
      <c r="J1018" t="s">
        <v>455</v>
      </c>
      <c r="K1018" t="s">
        <v>1581</v>
      </c>
      <c r="L1018" t="str">
        <f>VLOOKUP(K1018,Sheet2!A:B,2,FALSE)</f>
        <v>规范</v>
      </c>
      <c r="N1018" s="165" t="s">
        <v>1226</v>
      </c>
      <c r="Q1018" t="str">
        <f>VLOOKUP(N1018,人员!A:D,4,FALSE)</f>
        <v>C4</v>
      </c>
      <c r="R1018" t="e">
        <f>VLOOKUP(O1018,人员!A:D,4,FALSE)</f>
        <v>#N/A</v>
      </c>
      <c r="S1018" t="e">
        <f>VLOOKUP(P1018,人员!A:D,4,FALSE)</f>
        <v>#N/A</v>
      </c>
      <c r="T1018" s="84" t="str">
        <f>VLOOKUP(N1018,人员!A:D,2,FALSE)</f>
        <v>机械师</v>
      </c>
      <c r="U1018" s="84" t="e">
        <f>VLOOKUP(O1018,人员!A:D,2,FALSE)</f>
        <v>#N/A</v>
      </c>
      <c r="V1018" s="84" t="e">
        <f>VLOOKUP(P1018,人员!A:D,2,FALSE)</f>
        <v>#N/A</v>
      </c>
    </row>
    <row r="1019" spans="1:22" s="84" customFormat="1" ht="78.599999999999994">
      <c r="A1019" s="147">
        <v>1024</v>
      </c>
      <c r="B1019" s="180">
        <v>43597</v>
      </c>
      <c r="C1019" s="179" t="s">
        <v>58</v>
      </c>
      <c r="D1019" s="179" t="s">
        <v>58</v>
      </c>
      <c r="E1019" s="166" t="s">
        <v>3685</v>
      </c>
      <c r="F1019" s="166" t="s">
        <v>3712</v>
      </c>
      <c r="G1019" s="166" t="s">
        <v>196</v>
      </c>
      <c r="H1019" s="179" t="s">
        <v>135</v>
      </c>
      <c r="I1019" s="179" t="s">
        <v>63</v>
      </c>
      <c r="J1019" t="s">
        <v>522</v>
      </c>
      <c r="K1019" t="s">
        <v>1763</v>
      </c>
      <c r="L1019" t="str">
        <f>VLOOKUP(K1019,Sheet2!A:B,2,FALSE)</f>
        <v>规范</v>
      </c>
      <c r="N1019" s="165" t="s">
        <v>135</v>
      </c>
      <c r="Q1019" t="str">
        <f>VLOOKUP(N1019,人员!A:D,4,FALSE)</f>
        <v>C6</v>
      </c>
      <c r="R1019" t="e">
        <f>VLOOKUP(O1019,人员!A:D,4,FALSE)</f>
        <v>#N/A</v>
      </c>
      <c r="S1019" t="e">
        <f>VLOOKUP(P1019,人员!A:D,4,FALSE)</f>
        <v>#N/A</v>
      </c>
      <c r="T1019" s="84" t="str">
        <f>VLOOKUP(N1019,人员!A:D,2,FALSE)</f>
        <v>放行</v>
      </c>
      <c r="U1019" s="84" t="e">
        <f>VLOOKUP(O1019,人员!A:D,2,FALSE)</f>
        <v>#N/A</v>
      </c>
      <c r="V1019" s="84" t="e">
        <f>VLOOKUP(P1019,人员!A:D,2,FALSE)</f>
        <v>#N/A</v>
      </c>
    </row>
    <row r="1020" spans="1:22" s="84" customFormat="1" ht="63">
      <c r="A1020" s="147">
        <v>1025</v>
      </c>
      <c r="B1020" s="180">
        <v>43597</v>
      </c>
      <c r="C1020" s="179" t="s">
        <v>58</v>
      </c>
      <c r="D1020" s="179" t="s">
        <v>58</v>
      </c>
      <c r="E1020" s="166" t="s">
        <v>3686</v>
      </c>
      <c r="F1020" s="166" t="s">
        <v>3713</v>
      </c>
      <c r="G1020" s="166" t="s">
        <v>3675</v>
      </c>
      <c r="H1020" s="179" t="s">
        <v>135</v>
      </c>
      <c r="I1020" s="179" t="s">
        <v>63</v>
      </c>
      <c r="J1020" t="s">
        <v>455</v>
      </c>
      <c r="K1020" t="s">
        <v>1581</v>
      </c>
      <c r="L1020" t="str">
        <f>VLOOKUP(K1020,Sheet2!A:B,2,FALSE)</f>
        <v>规范</v>
      </c>
      <c r="N1020" s="165" t="s">
        <v>3714</v>
      </c>
      <c r="Q1020" t="str">
        <f>VLOOKUP(N1020,人员!A:D,4,FALSE)</f>
        <v>C2</v>
      </c>
      <c r="R1020" t="e">
        <f>VLOOKUP(O1020,人员!A:D,4,FALSE)</f>
        <v>#N/A</v>
      </c>
      <c r="S1020" t="e">
        <f>VLOOKUP(P1020,人员!A:D,4,FALSE)</f>
        <v>#N/A</v>
      </c>
      <c r="T1020" s="84" t="str">
        <f>VLOOKUP(N1020,人员!A:D,2,FALSE)</f>
        <v>机一</v>
      </c>
      <c r="U1020" s="84" t="e">
        <f>VLOOKUP(O1020,人员!A:D,2,FALSE)</f>
        <v>#N/A</v>
      </c>
      <c r="V1020" s="84" t="e">
        <f>VLOOKUP(P1020,人员!A:D,2,FALSE)</f>
        <v>#N/A</v>
      </c>
    </row>
    <row r="1021" spans="1:22" s="84" customFormat="1" ht="63">
      <c r="A1021" s="147">
        <v>1026</v>
      </c>
      <c r="B1021" s="180">
        <v>43597</v>
      </c>
      <c r="C1021" s="179" t="s">
        <v>58</v>
      </c>
      <c r="D1021" s="179" t="s">
        <v>58</v>
      </c>
      <c r="E1021" s="166" t="s">
        <v>3687</v>
      </c>
      <c r="F1021" s="166" t="s">
        <v>3715</v>
      </c>
      <c r="G1021" s="166" t="s">
        <v>3675</v>
      </c>
      <c r="H1021" s="179" t="s">
        <v>132</v>
      </c>
      <c r="I1021" s="179" t="s">
        <v>63</v>
      </c>
      <c r="J1021" t="s">
        <v>471</v>
      </c>
      <c r="K1021" t="s">
        <v>687</v>
      </c>
      <c r="L1021" t="str">
        <f>VLOOKUP(K1021,Sheet2!A:B,2,FALSE)</f>
        <v>偏差</v>
      </c>
      <c r="N1021" s="165" t="s">
        <v>1516</v>
      </c>
      <c r="Q1021" t="str">
        <f>VLOOKUP(N1021,人员!A:D,4,FALSE)</f>
        <v>C6</v>
      </c>
      <c r="R1021" t="e">
        <f>VLOOKUP(O1021,人员!A:D,4,FALSE)</f>
        <v>#N/A</v>
      </c>
      <c r="S1021" t="e">
        <f>VLOOKUP(P1021,人员!A:D,4,FALSE)</f>
        <v>#N/A</v>
      </c>
      <c r="T1021" s="84" t="str">
        <f>VLOOKUP(N1021,人员!A:D,2,FALSE)</f>
        <v>机一</v>
      </c>
      <c r="U1021" s="84" t="e">
        <f>VLOOKUP(O1021,人员!A:D,2,FALSE)</f>
        <v>#N/A</v>
      </c>
      <c r="V1021" s="84" t="e">
        <f>VLOOKUP(P1021,人员!A:D,2,FALSE)</f>
        <v>#N/A</v>
      </c>
    </row>
    <row r="1022" spans="1:22" s="84" customFormat="1" ht="78.599999999999994">
      <c r="A1022" s="147">
        <v>1027</v>
      </c>
      <c r="B1022" s="180">
        <v>43597</v>
      </c>
      <c r="C1022" s="179" t="s">
        <v>58</v>
      </c>
      <c r="D1022" s="179" t="s">
        <v>58</v>
      </c>
      <c r="E1022" s="166" t="s">
        <v>3688</v>
      </c>
      <c r="F1022" s="166" t="s">
        <v>3716</v>
      </c>
      <c r="G1022" s="166" t="s">
        <v>3689</v>
      </c>
      <c r="H1022" s="179" t="s">
        <v>259</v>
      </c>
      <c r="I1022" s="179" t="s">
        <v>63</v>
      </c>
      <c r="J1022" t="s">
        <v>505</v>
      </c>
      <c r="K1022" t="s">
        <v>687</v>
      </c>
      <c r="L1022" t="str">
        <f>VLOOKUP(K1022,Sheet2!A:B,2,FALSE)</f>
        <v>偏差</v>
      </c>
      <c r="N1022" s="165" t="s">
        <v>1469</v>
      </c>
      <c r="Q1022" t="str">
        <f>VLOOKUP(N1022,人员!A:D,4,FALSE)</f>
        <v>C1</v>
      </c>
      <c r="R1022" t="e">
        <f>VLOOKUP(O1022,人员!A:D,4,FALSE)</f>
        <v>#N/A</v>
      </c>
      <c r="S1022" t="e">
        <f>VLOOKUP(P1022,人员!A:D,4,FALSE)</f>
        <v>#N/A</v>
      </c>
      <c r="T1022" s="84" t="str">
        <f>VLOOKUP(N1022,人员!A:D,2,FALSE)</f>
        <v>机三</v>
      </c>
      <c r="U1022" s="84" t="e">
        <f>VLOOKUP(O1022,人员!A:D,2,FALSE)</f>
        <v>#N/A</v>
      </c>
      <c r="V1022" s="84" t="e">
        <f>VLOOKUP(P1022,人员!A:D,2,FALSE)</f>
        <v>#N/A</v>
      </c>
    </row>
    <row r="1023" spans="1:22" s="84" customFormat="1" ht="94.2">
      <c r="A1023" s="147">
        <v>1028</v>
      </c>
      <c r="B1023" s="180">
        <v>43597</v>
      </c>
      <c r="C1023" s="179" t="s">
        <v>58</v>
      </c>
      <c r="D1023" s="179" t="s">
        <v>58</v>
      </c>
      <c r="E1023" s="166" t="s">
        <v>3690</v>
      </c>
      <c r="F1023" s="166" t="s">
        <v>3717</v>
      </c>
      <c r="G1023" s="166" t="s">
        <v>3675</v>
      </c>
      <c r="H1023" s="179" t="s">
        <v>141</v>
      </c>
      <c r="I1023" s="179" t="s">
        <v>63</v>
      </c>
      <c r="J1023" t="s">
        <v>471</v>
      </c>
      <c r="K1023" t="s">
        <v>681</v>
      </c>
      <c r="L1023" t="str">
        <f>VLOOKUP(K1023,Sheet2!A:B,2,FALSE)</f>
        <v>偏差</v>
      </c>
      <c r="N1023" s="165" t="s">
        <v>1493</v>
      </c>
      <c r="Q1023" t="str">
        <f>VLOOKUP(N1023,人员!A:D,4,FALSE)</f>
        <v>C5</v>
      </c>
      <c r="R1023" t="e">
        <f>VLOOKUP(O1023,人员!A:D,4,FALSE)</f>
        <v>#N/A</v>
      </c>
      <c r="S1023" t="e">
        <f>VLOOKUP(P1023,人员!A:D,4,FALSE)</f>
        <v>#N/A</v>
      </c>
      <c r="T1023" s="84" t="str">
        <f>VLOOKUP(N1023,人员!A:D,2,FALSE)</f>
        <v>机二</v>
      </c>
      <c r="U1023" s="84" t="e">
        <f>VLOOKUP(O1023,人员!A:D,2,FALSE)</f>
        <v>#N/A</v>
      </c>
      <c r="V1023" s="84" t="e">
        <f>VLOOKUP(P1023,人员!A:D,2,FALSE)</f>
        <v>#N/A</v>
      </c>
    </row>
    <row r="1024" spans="1:22" s="84" customFormat="1" ht="47.4">
      <c r="A1024" s="147">
        <v>1029</v>
      </c>
      <c r="B1024" s="180">
        <v>43597</v>
      </c>
      <c r="C1024" s="179" t="s">
        <v>58</v>
      </c>
      <c r="D1024" s="179" t="s">
        <v>58</v>
      </c>
      <c r="E1024" s="166" t="s">
        <v>3691</v>
      </c>
      <c r="F1024" s="166" t="s">
        <v>3718</v>
      </c>
      <c r="G1024" s="166" t="s">
        <v>196</v>
      </c>
      <c r="H1024" s="179" t="s">
        <v>141</v>
      </c>
      <c r="I1024" s="179" t="s">
        <v>63</v>
      </c>
      <c r="J1024" t="s">
        <v>676</v>
      </c>
      <c r="K1024" t="s">
        <v>677</v>
      </c>
      <c r="L1024" t="str">
        <f>VLOOKUP(K1024,Sheet2!A:B,2,FALSE)</f>
        <v>偏差</v>
      </c>
      <c r="N1024" s="165" t="s">
        <v>1276</v>
      </c>
      <c r="Q1024" t="str">
        <f>VLOOKUP(N1024,人员!A:D,4,FALSE)</f>
        <v>C4</v>
      </c>
      <c r="R1024" t="e">
        <f>VLOOKUP(O1024,人员!A:D,4,FALSE)</f>
        <v>#N/A</v>
      </c>
      <c r="S1024" t="e">
        <f>VLOOKUP(P1024,人员!A:D,4,FALSE)</f>
        <v>#N/A</v>
      </c>
      <c r="T1024" s="84" t="str">
        <f>VLOOKUP(N1024,人员!A:D,2,FALSE)</f>
        <v>机三</v>
      </c>
      <c r="U1024" s="84" t="e">
        <f>VLOOKUP(O1024,人员!A:D,2,FALSE)</f>
        <v>#N/A</v>
      </c>
      <c r="V1024" s="84" t="e">
        <f>VLOOKUP(P1024,人员!A:D,2,FALSE)</f>
        <v>#N/A</v>
      </c>
    </row>
    <row r="1025" spans="1:22" s="84" customFormat="1" ht="94.2">
      <c r="A1025" s="147">
        <v>1030</v>
      </c>
      <c r="B1025" s="180">
        <v>43597</v>
      </c>
      <c r="C1025" s="179" t="s">
        <v>58</v>
      </c>
      <c r="D1025" s="179" t="s">
        <v>58</v>
      </c>
      <c r="E1025" s="166" t="s">
        <v>3692</v>
      </c>
      <c r="F1025" s="166" t="s">
        <v>3719</v>
      </c>
      <c r="G1025" s="166" t="s">
        <v>3675</v>
      </c>
      <c r="H1025" s="179" t="s">
        <v>141</v>
      </c>
      <c r="I1025" s="179" t="s">
        <v>63</v>
      </c>
      <c r="J1025" t="s">
        <v>671</v>
      </c>
      <c r="K1025" t="s">
        <v>674</v>
      </c>
      <c r="L1025" t="str">
        <f>VLOOKUP(K1025,Sheet2!A:B,2,FALSE)</f>
        <v>规范</v>
      </c>
      <c r="N1025" s="165" t="s">
        <v>1226</v>
      </c>
      <c r="Q1025" t="str">
        <f>VLOOKUP(N1025,人员!A:D,4,FALSE)</f>
        <v>C4</v>
      </c>
      <c r="R1025" t="e">
        <f>VLOOKUP(O1025,人员!A:D,4,FALSE)</f>
        <v>#N/A</v>
      </c>
      <c r="S1025" t="e">
        <f>VLOOKUP(P1025,人员!A:D,4,FALSE)</f>
        <v>#N/A</v>
      </c>
      <c r="T1025" s="84" t="str">
        <f>VLOOKUP(N1025,人员!A:D,2,FALSE)</f>
        <v>机械师</v>
      </c>
      <c r="U1025" s="84" t="e">
        <f>VLOOKUP(O1025,人员!A:D,2,FALSE)</f>
        <v>#N/A</v>
      </c>
      <c r="V1025" s="84" t="e">
        <f>VLOOKUP(P1025,人员!A:D,2,FALSE)</f>
        <v>#N/A</v>
      </c>
    </row>
    <row r="1026" spans="1:22" s="84" customFormat="1" ht="47.4">
      <c r="A1026" s="147">
        <v>1007</v>
      </c>
      <c r="B1026" s="180">
        <v>43598</v>
      </c>
      <c r="C1026" s="179" t="s">
        <v>146</v>
      </c>
      <c r="D1026" s="179" t="s">
        <v>146</v>
      </c>
      <c r="E1026" s="166" t="s">
        <v>3660</v>
      </c>
      <c r="F1026" s="166" t="s">
        <v>3697</v>
      </c>
      <c r="G1026" s="166" t="s">
        <v>3661</v>
      </c>
      <c r="H1026" s="179" t="s">
        <v>1432</v>
      </c>
      <c r="I1026" s="179" t="s">
        <v>151</v>
      </c>
      <c r="J1026" t="s">
        <v>459</v>
      </c>
      <c r="K1026" t="s">
        <v>461</v>
      </c>
      <c r="L1026" t="str">
        <f>VLOOKUP(K1026,Sheet2!A:B,2,FALSE)</f>
        <v>偏差</v>
      </c>
      <c r="N1026" s="165" t="s">
        <v>1340</v>
      </c>
      <c r="Q1026" t="str">
        <f>VLOOKUP(N1026,人员!A:D,4,FALSE)</f>
        <v>D1</v>
      </c>
      <c r="R1026" t="e">
        <f>VLOOKUP(O1026,人员!A:D,4,FALSE)</f>
        <v>#N/A</v>
      </c>
      <c r="S1026" t="e">
        <f>VLOOKUP(P1026,人员!A:D,4,FALSE)</f>
        <v>#N/A</v>
      </c>
      <c r="T1026" s="84" t="str">
        <f>VLOOKUP(N1026,人员!A:D,2,FALSE)</f>
        <v>机三</v>
      </c>
      <c r="U1026" s="84" t="e">
        <f>VLOOKUP(O1026,人员!A:D,2,FALSE)</f>
        <v>#N/A</v>
      </c>
      <c r="V1026" s="84" t="e">
        <f>VLOOKUP(P1026,人员!A:D,2,FALSE)</f>
        <v>#N/A</v>
      </c>
    </row>
    <row r="1027" spans="1:22" s="84" customFormat="1" ht="47.4">
      <c r="A1027" s="147">
        <v>1008</v>
      </c>
      <c r="B1027" s="180">
        <v>43598</v>
      </c>
      <c r="C1027" s="179" t="s">
        <v>146</v>
      </c>
      <c r="D1027" s="179" t="s">
        <v>146</v>
      </c>
      <c r="E1027" s="166" t="s">
        <v>3662</v>
      </c>
      <c r="F1027" s="166" t="s">
        <v>3698</v>
      </c>
      <c r="G1027" s="166" t="s">
        <v>3663</v>
      </c>
      <c r="H1027" s="179" t="s">
        <v>1394</v>
      </c>
      <c r="I1027" s="179" t="s">
        <v>151</v>
      </c>
      <c r="J1027" t="s">
        <v>671</v>
      </c>
      <c r="K1027" t="s">
        <v>1642</v>
      </c>
      <c r="L1027" t="str">
        <f>VLOOKUP(K1027,Sheet2!A:B,2,FALSE)</f>
        <v>偏差</v>
      </c>
      <c r="N1027" s="165" t="s">
        <v>1394</v>
      </c>
      <c r="Q1027" t="str">
        <f>VLOOKUP(N1027,人员!A:D,4,FALSE)</f>
        <v>D1</v>
      </c>
      <c r="R1027" t="e">
        <f>VLOOKUP(O1027,人员!A:D,4,FALSE)</f>
        <v>#N/A</v>
      </c>
      <c r="S1027" t="e">
        <f>VLOOKUP(P1027,人员!A:D,4,FALSE)</f>
        <v>#N/A</v>
      </c>
      <c r="T1027" s="84" t="str">
        <f>VLOOKUP(N1027,人员!A:D,2,FALSE)</f>
        <v>机一</v>
      </c>
      <c r="U1027" s="84" t="e">
        <f>VLOOKUP(O1027,人员!A:D,2,FALSE)</f>
        <v>#N/A</v>
      </c>
      <c r="V1027" s="84" t="e">
        <f>VLOOKUP(P1027,人员!A:D,2,FALSE)</f>
        <v>#N/A</v>
      </c>
    </row>
    <row r="1028" spans="1:22" s="84" customFormat="1" ht="94.2">
      <c r="A1028" s="147">
        <v>1009</v>
      </c>
      <c r="B1028" s="180">
        <v>43598</v>
      </c>
      <c r="C1028" s="179" t="s">
        <v>146</v>
      </c>
      <c r="D1028" s="179" t="s">
        <v>146</v>
      </c>
      <c r="E1028" s="166" t="s">
        <v>3664</v>
      </c>
      <c r="F1028" s="166" t="s">
        <v>3699</v>
      </c>
      <c r="G1028" s="166" t="s">
        <v>3665</v>
      </c>
      <c r="H1028" s="179" t="s">
        <v>312</v>
      </c>
      <c r="I1028" s="179" t="s">
        <v>151</v>
      </c>
      <c r="J1028" t="s">
        <v>491</v>
      </c>
      <c r="K1028" t="s">
        <v>666</v>
      </c>
      <c r="L1028" t="str">
        <f>VLOOKUP(K1028,Sheet2!A:B,2,FALSE)</f>
        <v>规范</v>
      </c>
      <c r="N1028" s="165" t="s">
        <v>1382</v>
      </c>
      <c r="Q1028" t="str">
        <f>VLOOKUP(N1028,人员!A:D,4,FALSE)</f>
        <v>D4</v>
      </c>
      <c r="R1028" t="e">
        <f>VLOOKUP(O1028,人员!A:D,4,FALSE)</f>
        <v>#N/A</v>
      </c>
      <c r="S1028" t="e">
        <f>VLOOKUP(P1028,人员!A:D,4,FALSE)</f>
        <v>#N/A</v>
      </c>
      <c r="T1028" s="84" t="str">
        <f>VLOOKUP(N1028,人员!A:D,2,FALSE)</f>
        <v>机二</v>
      </c>
      <c r="U1028" s="84" t="e">
        <f>VLOOKUP(O1028,人员!A:D,2,FALSE)</f>
        <v>#N/A</v>
      </c>
      <c r="V1028" s="84" t="e">
        <f>VLOOKUP(P1028,人员!A:D,2,FALSE)</f>
        <v>#N/A</v>
      </c>
    </row>
    <row r="1029" spans="1:22" s="84" customFormat="1" ht="63">
      <c r="A1029" s="147">
        <v>1010</v>
      </c>
      <c r="B1029" s="180">
        <v>43598</v>
      </c>
      <c r="C1029" s="179" t="s">
        <v>146</v>
      </c>
      <c r="D1029" s="179" t="s">
        <v>146</v>
      </c>
      <c r="E1029" s="166" t="s">
        <v>3666</v>
      </c>
      <c r="F1029" s="166" t="s">
        <v>3700</v>
      </c>
      <c r="G1029" s="166" t="s">
        <v>3667</v>
      </c>
      <c r="H1029" s="179" t="s">
        <v>312</v>
      </c>
      <c r="I1029" s="179" t="s">
        <v>151</v>
      </c>
      <c r="J1029" t="s">
        <v>518</v>
      </c>
      <c r="K1029" t="s">
        <v>675</v>
      </c>
      <c r="L1029" t="str">
        <f>VLOOKUP(K1029,Sheet2!A:B,2,FALSE)</f>
        <v>偏差</v>
      </c>
      <c r="N1029" s="165" t="s">
        <v>1450</v>
      </c>
      <c r="Q1029" t="str">
        <f>VLOOKUP(N1029,人员!A:D,4,FALSE)</f>
        <v>D4</v>
      </c>
      <c r="R1029" t="e">
        <f>VLOOKUP(O1029,人员!A:D,4,FALSE)</f>
        <v>#N/A</v>
      </c>
      <c r="S1029" t="e">
        <f>VLOOKUP(P1029,人员!A:D,4,FALSE)</f>
        <v>#N/A</v>
      </c>
      <c r="T1029" s="84" t="str">
        <f>VLOOKUP(N1029,人员!A:D,2,FALSE)</f>
        <v>机械师</v>
      </c>
      <c r="U1029" s="84" t="e">
        <f>VLOOKUP(O1029,人员!A:D,2,FALSE)</f>
        <v>#N/A</v>
      </c>
      <c r="V1029" s="84" t="e">
        <f>VLOOKUP(P1029,人员!A:D,2,FALSE)</f>
        <v>#N/A</v>
      </c>
    </row>
    <row r="1030" spans="1:22" s="84" customFormat="1" ht="47.4">
      <c r="A1030" s="147">
        <v>1011</v>
      </c>
      <c r="B1030" s="180">
        <v>43598</v>
      </c>
      <c r="C1030" s="179" t="s">
        <v>146</v>
      </c>
      <c r="D1030" s="179" t="s">
        <v>146</v>
      </c>
      <c r="E1030" s="166" t="s">
        <v>3668</v>
      </c>
      <c r="F1030" s="166" t="s">
        <v>3694</v>
      </c>
      <c r="G1030" s="166" t="s">
        <v>3669</v>
      </c>
      <c r="H1030" s="179" t="s">
        <v>155</v>
      </c>
      <c r="I1030" s="179" t="s">
        <v>151</v>
      </c>
      <c r="J1030" t="s">
        <v>471</v>
      </c>
      <c r="K1030" t="s">
        <v>786</v>
      </c>
      <c r="L1030" t="str">
        <f>VLOOKUP(K1030,Sheet2!A:B,2,FALSE)</f>
        <v>规范</v>
      </c>
      <c r="M1030" s="84" t="s">
        <v>3693</v>
      </c>
      <c r="N1030" s="165" t="s">
        <v>1354</v>
      </c>
      <c r="Q1030" t="str">
        <f>VLOOKUP(N1030,人员!A:D,4,FALSE)</f>
        <v>D3</v>
      </c>
      <c r="R1030" t="e">
        <f>VLOOKUP(O1030,人员!A:D,4,FALSE)</f>
        <v>#N/A</v>
      </c>
      <c r="S1030" t="e">
        <f>VLOOKUP(P1030,人员!A:D,4,FALSE)</f>
        <v>#N/A</v>
      </c>
      <c r="T1030" s="84" t="str">
        <f>VLOOKUP(N1030,人员!A:D,2,FALSE)</f>
        <v>机一</v>
      </c>
      <c r="U1030" s="84" t="e">
        <f>VLOOKUP(O1030,人员!A:D,2,FALSE)</f>
        <v>#N/A</v>
      </c>
      <c r="V1030" s="84" t="e">
        <f>VLOOKUP(P1030,人员!A:D,2,FALSE)</f>
        <v>#N/A</v>
      </c>
    </row>
    <row r="1031" spans="1:22" s="84" customFormat="1" ht="31.8">
      <c r="A1031" s="147">
        <v>1031</v>
      </c>
      <c r="B1031" s="180">
        <v>43604</v>
      </c>
      <c r="C1031" s="179" t="s">
        <v>146</v>
      </c>
      <c r="D1031" s="179" t="s">
        <v>146</v>
      </c>
      <c r="E1031" s="166" t="s">
        <v>3720</v>
      </c>
      <c r="F1031" s="166" t="s">
        <v>3726</v>
      </c>
      <c r="G1031" s="166" t="s">
        <v>3721</v>
      </c>
      <c r="H1031" s="179" t="s">
        <v>1394</v>
      </c>
      <c r="I1031" s="179" t="s">
        <v>151</v>
      </c>
      <c r="J1031" t="s">
        <v>463</v>
      </c>
      <c r="K1031" t="s">
        <v>703</v>
      </c>
      <c r="L1031" t="str">
        <f>VLOOKUP(K1031,Sheet2!A:B,2,FALSE)</f>
        <v>偏差</v>
      </c>
      <c r="N1031" s="165" t="s">
        <v>1447</v>
      </c>
      <c r="Q1031" t="str">
        <f>VLOOKUP(N1031,人员!A:D,4,FALSE)</f>
        <v>D1</v>
      </c>
      <c r="R1031" t="e">
        <f>VLOOKUP(O1031,人员!A:D,4,FALSE)</f>
        <v>#N/A</v>
      </c>
      <c r="S1031" t="e">
        <f>VLOOKUP(P1031,人员!A:D,4,FALSE)</f>
        <v>#N/A</v>
      </c>
      <c r="T1031" s="84" t="str">
        <f>VLOOKUP(N1031,人员!A:D,2,FALSE)</f>
        <v>机械师</v>
      </c>
      <c r="U1031" s="84" t="e">
        <f>VLOOKUP(O1031,人员!A:D,2,FALSE)</f>
        <v>#N/A</v>
      </c>
      <c r="V1031" s="84" t="e">
        <f>VLOOKUP(P1031,人员!A:D,2,FALSE)</f>
        <v>#N/A</v>
      </c>
    </row>
    <row r="1032" spans="1:22" s="84" customFormat="1" ht="63">
      <c r="A1032" s="147">
        <v>1032</v>
      </c>
      <c r="B1032" s="180">
        <v>43604</v>
      </c>
      <c r="C1032" s="179" t="s">
        <v>146</v>
      </c>
      <c r="D1032" s="179" t="s">
        <v>146</v>
      </c>
      <c r="E1032" s="166" t="s">
        <v>3722</v>
      </c>
      <c r="F1032" s="166" t="s">
        <v>3727</v>
      </c>
      <c r="G1032" s="166" t="s">
        <v>3723</v>
      </c>
      <c r="H1032" s="179" t="s">
        <v>155</v>
      </c>
      <c r="I1032" s="179" t="s">
        <v>151</v>
      </c>
      <c r="J1032" t="s">
        <v>481</v>
      </c>
      <c r="K1032" t="s">
        <v>2067</v>
      </c>
      <c r="L1032" t="str">
        <f>VLOOKUP(K1032,Sheet2!A:B,2,FALSE)</f>
        <v>偏差</v>
      </c>
      <c r="N1032" s="165" t="s">
        <v>1517</v>
      </c>
      <c r="Q1032" t="str">
        <f>VLOOKUP(N1032,人员!A:D,4,FALSE)</f>
        <v>D1</v>
      </c>
      <c r="R1032" t="e">
        <f>VLOOKUP(O1032,人员!A:D,4,FALSE)</f>
        <v>#N/A</v>
      </c>
      <c r="S1032" t="e">
        <f>VLOOKUP(P1032,人员!A:D,4,FALSE)</f>
        <v>#N/A</v>
      </c>
      <c r="T1032" s="84" t="str">
        <f>VLOOKUP(N1032,人员!A:D,2,FALSE)</f>
        <v>机一</v>
      </c>
      <c r="U1032" s="84" t="e">
        <f>VLOOKUP(O1032,人员!A:D,2,FALSE)</f>
        <v>#N/A</v>
      </c>
      <c r="V1032" s="84" t="e">
        <f>VLOOKUP(P1032,人员!A:D,2,FALSE)</f>
        <v>#N/A</v>
      </c>
    </row>
    <row r="1033" spans="1:22" s="84" customFormat="1" ht="47.4">
      <c r="A1033" s="147">
        <v>1033</v>
      </c>
      <c r="B1033" s="180">
        <v>43604</v>
      </c>
      <c r="C1033" s="179" t="s">
        <v>146</v>
      </c>
      <c r="D1033" s="179" t="s">
        <v>146</v>
      </c>
      <c r="E1033" s="166" t="s">
        <v>3724</v>
      </c>
      <c r="F1033" s="166" t="s">
        <v>3728</v>
      </c>
      <c r="G1033" s="166" t="s">
        <v>3725</v>
      </c>
      <c r="H1033" s="179" t="s">
        <v>162</v>
      </c>
      <c r="I1033" s="179" t="s">
        <v>151</v>
      </c>
      <c r="J1033" t="s">
        <v>508</v>
      </c>
      <c r="K1033" t="s">
        <v>693</v>
      </c>
      <c r="L1033" t="str">
        <f>VLOOKUP(K1033,Sheet2!A:B,2,FALSE)</f>
        <v>偏差</v>
      </c>
      <c r="N1033" s="165" t="s">
        <v>1388</v>
      </c>
      <c r="Q1033" t="str">
        <f>VLOOKUP(N1033,人员!A:D,4,FALSE)</f>
        <v>D4</v>
      </c>
      <c r="R1033" t="e">
        <f>VLOOKUP(O1033,人员!A:D,4,FALSE)</f>
        <v>#N/A</v>
      </c>
      <c r="S1033" t="e">
        <f>VLOOKUP(P1033,人员!A:D,4,FALSE)</f>
        <v>#N/A</v>
      </c>
      <c r="T1033" s="84" t="str">
        <f>VLOOKUP(N1033,人员!A:D,2,FALSE)</f>
        <v>机二</v>
      </c>
      <c r="U1033" s="84" t="e">
        <f>VLOOKUP(O1033,人员!A:D,2,FALSE)</f>
        <v>#N/A</v>
      </c>
      <c r="V1033" s="84" t="e">
        <f>VLOOKUP(P1033,人员!A:D,2,FALSE)</f>
        <v>#N/A</v>
      </c>
    </row>
  </sheetData>
  <sheetProtection formatCells="0" formatColumns="0" formatRows="0" insertColumns="0" insertRows="0" insertHyperlinks="0" deleteColumns="0" deleteRows="0" sort="0" autoFilter="0" pivotTables="0"/>
  <autoFilter ref="A1:S1006" xr:uid="{00000000-0009-0000-0000-000001000000}">
    <sortState ref="A2:S1033">
      <sortCondition ref="B1:B1006"/>
    </sortState>
  </autoFilter>
  <dataConsolidate function="count" topLabels="1">
    <dataRefs count="1">
      <dataRef ref="T1:V1048576" sheet="处室自查2019-02-15"/>
    </dataRefs>
  </dataConsolidate>
  <phoneticPr fontId="3" type="noConversion"/>
  <dataValidations count="2">
    <dataValidation type="list" allowBlank="1" showInputMessage="1" showErrorMessage="1" sqref="J1:J1033" xr:uid="{00000000-0002-0000-0100-000000000000}">
      <formula1>函数</formula1>
    </dataValidation>
    <dataValidation type="list" allowBlank="1" showInputMessage="1" showErrorMessage="1" sqref="K2:K1033" xr:uid="{00000000-0002-0000-0100-000001000000}">
      <formula1>INDIRECT(J2)</formula1>
    </dataValidation>
  </dataValidations>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8"/>
  <sheetViews>
    <sheetView workbookViewId="0">
      <selection activeCell="A5" sqref="A5:B12"/>
    </sheetView>
  </sheetViews>
  <sheetFormatPr defaultRowHeight="14.4"/>
  <cols>
    <col min="1" max="1" width="16.6640625" bestFit="1" customWidth="1"/>
    <col min="2" max="3" width="5.5546875" bestFit="1" customWidth="1"/>
  </cols>
  <sheetData>
    <row r="3" spans="1:2">
      <c r="A3" s="36" t="s">
        <v>811</v>
      </c>
      <c r="B3" s="81"/>
    </row>
    <row r="4" spans="1:2">
      <c r="A4" s="36" t="s">
        <v>1943</v>
      </c>
      <c r="B4" s="81" t="s">
        <v>812</v>
      </c>
    </row>
    <row r="5" spans="1:2">
      <c r="A5" s="35" t="s">
        <v>700</v>
      </c>
      <c r="B5" s="90">
        <v>16</v>
      </c>
    </row>
    <row r="6" spans="1:2">
      <c r="A6" s="37" t="s">
        <v>1944</v>
      </c>
      <c r="B6" s="91">
        <v>20</v>
      </c>
    </row>
    <row r="7" spans="1:2">
      <c r="A7" s="37" t="s">
        <v>1945</v>
      </c>
      <c r="B7" s="91">
        <v>1</v>
      </c>
    </row>
    <row r="8" spans="1:2">
      <c r="A8" s="38" t="s">
        <v>810</v>
      </c>
      <c r="B8" s="92">
        <v>37</v>
      </c>
    </row>
  </sheetData>
  <phoneticPr fontId="2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8"/>
  <sheetViews>
    <sheetView topLeftCell="A10" workbookViewId="0">
      <selection activeCell="H10" sqref="H10"/>
    </sheetView>
  </sheetViews>
  <sheetFormatPr defaultRowHeight="14.4"/>
  <sheetData>
    <row r="1" spans="1:19" ht="19.95" customHeight="1">
      <c r="A1" s="2" t="s">
        <v>0</v>
      </c>
      <c r="B1" s="2" t="s">
        <v>1</v>
      </c>
      <c r="C1" s="57" t="s">
        <v>1040</v>
      </c>
      <c r="D1" s="2" t="s">
        <v>3</v>
      </c>
      <c r="E1" s="2" t="s">
        <v>4</v>
      </c>
      <c r="F1" s="22" t="s">
        <v>5</v>
      </c>
      <c r="G1" s="2" t="s">
        <v>6</v>
      </c>
      <c r="H1" s="2" t="s">
        <v>7</v>
      </c>
      <c r="I1" s="2" t="s">
        <v>8</v>
      </c>
      <c r="J1" s="5" t="s">
        <v>450</v>
      </c>
      <c r="K1" s="5" t="s">
        <v>451</v>
      </c>
      <c r="L1" s="5" t="s">
        <v>662</v>
      </c>
      <c r="M1" s="60" t="s">
        <v>1041</v>
      </c>
      <c r="N1" s="60" t="s">
        <v>1042</v>
      </c>
      <c r="O1" s="60" t="s">
        <v>1043</v>
      </c>
      <c r="P1" s="60" t="s">
        <v>1138</v>
      </c>
      <c r="Q1" s="60" t="s">
        <v>1425</v>
      </c>
      <c r="R1" s="60" t="s">
        <v>1426</v>
      </c>
      <c r="S1" s="60" t="s">
        <v>1427</v>
      </c>
    </row>
    <row r="2" spans="1:19" s="84" customFormat="1" ht="141">
      <c r="A2" s="87">
        <v>46</v>
      </c>
      <c r="B2" s="87" t="s">
        <v>1795</v>
      </c>
      <c r="C2" s="87" t="s">
        <v>45</v>
      </c>
      <c r="D2" s="87" t="s">
        <v>45</v>
      </c>
      <c r="E2" s="88" t="s">
        <v>1796</v>
      </c>
      <c r="F2" s="88" t="s">
        <v>1855</v>
      </c>
      <c r="G2" s="88" t="s">
        <v>1797</v>
      </c>
      <c r="H2" s="87" t="s">
        <v>218</v>
      </c>
      <c r="I2" s="87" t="s">
        <v>50</v>
      </c>
      <c r="J2" t="s">
        <v>471</v>
      </c>
      <c r="K2" t="s">
        <v>681</v>
      </c>
      <c r="L2" t="str">
        <f>VLOOKUP(K2,Sheet2!A:B,2,FALSE)</f>
        <v>偏差</v>
      </c>
      <c r="N2" s="89" t="s">
        <v>1149</v>
      </c>
      <c r="Q2" t="str">
        <f>VLOOKUP(N2,人员!A:D,4,FALSE)</f>
        <v>B3</v>
      </c>
      <c r="R2" t="e">
        <f>VLOOKUP(O2,人员!A:D,4,FALSE)</f>
        <v>#N/A</v>
      </c>
      <c r="S2" t="e">
        <f>VLOOKUP(P2,人员!A:D,4,FALSE)</f>
        <v>#N/A</v>
      </c>
    </row>
    <row r="3" spans="1:19" s="84" customFormat="1" ht="109.8">
      <c r="A3" s="87">
        <v>47</v>
      </c>
      <c r="B3" s="87" t="s">
        <v>1795</v>
      </c>
      <c r="C3" s="87" t="s">
        <v>45</v>
      </c>
      <c r="D3" s="87" t="s">
        <v>45</v>
      </c>
      <c r="E3" s="88" t="s">
        <v>1798</v>
      </c>
      <c r="F3" s="88" t="s">
        <v>1799</v>
      </c>
      <c r="G3" s="88" t="s">
        <v>1800</v>
      </c>
      <c r="H3" s="87" t="s">
        <v>1440</v>
      </c>
      <c r="I3" s="87" t="s">
        <v>50</v>
      </c>
      <c r="J3" t="s">
        <v>676</v>
      </c>
      <c r="K3" t="s">
        <v>712</v>
      </c>
      <c r="L3" t="str">
        <f>VLOOKUP(K3,Sheet2!A:B,2,FALSE)</f>
        <v>偏差</v>
      </c>
      <c r="N3" s="89" t="s">
        <v>1149</v>
      </c>
      <c r="Q3" t="str">
        <f>VLOOKUP(N3,人员!A:D,4,FALSE)</f>
        <v>B3</v>
      </c>
      <c r="R3" t="e">
        <f>VLOOKUP(O3,人员!A:D,4,FALSE)</f>
        <v>#N/A</v>
      </c>
      <c r="S3" t="e">
        <f>VLOOKUP(P3,人员!A:D,4,FALSE)</f>
        <v>#N/A</v>
      </c>
    </row>
    <row r="4" spans="1:19" s="84" customFormat="1" ht="125.4">
      <c r="A4" s="87">
        <v>48</v>
      </c>
      <c r="B4" s="87" t="s">
        <v>1795</v>
      </c>
      <c r="C4" s="87" t="s">
        <v>45</v>
      </c>
      <c r="D4" s="87" t="s">
        <v>45</v>
      </c>
      <c r="E4" s="88" t="s">
        <v>1801</v>
      </c>
      <c r="F4" s="88" t="s">
        <v>1856</v>
      </c>
      <c r="G4" s="88" t="s">
        <v>1802</v>
      </c>
      <c r="H4" s="87" t="s">
        <v>388</v>
      </c>
      <c r="I4" s="87" t="s">
        <v>50</v>
      </c>
      <c r="J4" t="s">
        <v>471</v>
      </c>
      <c r="K4" t="s">
        <v>449</v>
      </c>
      <c r="L4" t="str">
        <f>VLOOKUP(K4,Sheet2!A:B,2,FALSE)</f>
        <v>偏差</v>
      </c>
      <c r="N4" s="89" t="s">
        <v>1466</v>
      </c>
      <c r="Q4" t="str">
        <f>VLOOKUP(N4,人员!A:D,4,FALSE)</f>
        <v>B4</v>
      </c>
      <c r="R4" t="e">
        <f>VLOOKUP(O4,人员!A:D,4,FALSE)</f>
        <v>#N/A</v>
      </c>
      <c r="S4" t="e">
        <f>VLOOKUP(P4,人员!A:D,4,FALSE)</f>
        <v>#N/A</v>
      </c>
    </row>
    <row r="5" spans="1:19" s="84" customFormat="1" ht="141">
      <c r="A5" s="87">
        <v>49</v>
      </c>
      <c r="B5" s="87" t="s">
        <v>1795</v>
      </c>
      <c r="C5" s="87" t="s">
        <v>45</v>
      </c>
      <c r="D5" s="87" t="s">
        <v>45</v>
      </c>
      <c r="E5" s="88" t="s">
        <v>1803</v>
      </c>
      <c r="F5" s="88" t="s">
        <v>1857</v>
      </c>
      <c r="G5" s="88" t="s">
        <v>387</v>
      </c>
      <c r="H5" s="87" t="s">
        <v>49</v>
      </c>
      <c r="I5" s="87" t="s">
        <v>50</v>
      </c>
      <c r="J5" t="s">
        <v>471</v>
      </c>
      <c r="K5" t="s">
        <v>681</v>
      </c>
      <c r="L5" t="str">
        <f>VLOOKUP(K5,Sheet2!A:B,2,FALSE)</f>
        <v>偏差</v>
      </c>
      <c r="N5" s="89" t="s">
        <v>1858</v>
      </c>
      <c r="Q5" t="str">
        <f>VLOOKUP(N5,人员!A:D,4,FALSE)</f>
        <v>B5</v>
      </c>
      <c r="R5" t="e">
        <f>VLOOKUP(O5,人员!A:D,4,FALSE)</f>
        <v>#N/A</v>
      </c>
      <c r="S5" t="e">
        <f>VLOOKUP(P5,人员!A:D,4,FALSE)</f>
        <v>#N/A</v>
      </c>
    </row>
    <row r="6" spans="1:19" s="84" customFormat="1" ht="203.4">
      <c r="A6" s="87">
        <v>50</v>
      </c>
      <c r="B6" s="87" t="s">
        <v>1795</v>
      </c>
      <c r="C6" s="87" t="s">
        <v>45</v>
      </c>
      <c r="D6" s="87" t="s">
        <v>45</v>
      </c>
      <c r="E6" s="88" t="s">
        <v>1804</v>
      </c>
      <c r="F6" s="88" t="s">
        <v>1859</v>
      </c>
      <c r="G6" s="88" t="s">
        <v>1805</v>
      </c>
      <c r="H6" s="87" t="s">
        <v>49</v>
      </c>
      <c r="I6" s="87" t="s">
        <v>50</v>
      </c>
      <c r="J6" t="s">
        <v>706</v>
      </c>
      <c r="K6" t="s">
        <v>688</v>
      </c>
      <c r="L6" t="str">
        <f>VLOOKUP(K6,Sheet2!A:B,2,FALSE)</f>
        <v>规范</v>
      </c>
      <c r="N6" s="89" t="s">
        <v>1177</v>
      </c>
      <c r="O6" s="89" t="s">
        <v>1184</v>
      </c>
      <c r="Q6" t="str">
        <f>VLOOKUP(N6,人员!A:D,4,FALSE)</f>
        <v>B2</v>
      </c>
      <c r="R6" t="str">
        <f>VLOOKUP(O6,人员!A:D,4,FALSE)</f>
        <v>B1</v>
      </c>
      <c r="S6" t="e">
        <f>VLOOKUP(P6,人员!A:D,4,FALSE)</f>
        <v>#N/A</v>
      </c>
    </row>
    <row r="7" spans="1:19" s="84" customFormat="1" ht="27.6" customHeight="1">
      <c r="A7" s="87">
        <v>51</v>
      </c>
      <c r="B7" s="87" t="s">
        <v>1795</v>
      </c>
      <c r="C7" s="87" t="s">
        <v>45</v>
      </c>
      <c r="D7" s="87" t="s">
        <v>45</v>
      </c>
      <c r="E7" s="88" t="s">
        <v>110</v>
      </c>
      <c r="F7" s="88" t="s">
        <v>1860</v>
      </c>
      <c r="G7" s="88" t="s">
        <v>387</v>
      </c>
      <c r="H7" s="87" t="s">
        <v>1429</v>
      </c>
      <c r="I7" s="87" t="s">
        <v>50</v>
      </c>
      <c r="J7" t="s">
        <v>459</v>
      </c>
      <c r="K7" t="s">
        <v>688</v>
      </c>
      <c r="L7" t="str">
        <f>VLOOKUP(K7,Sheet2!A:B,2,FALSE)</f>
        <v>规范</v>
      </c>
      <c r="N7" s="89" t="s">
        <v>1125</v>
      </c>
      <c r="Q7" t="str">
        <f>VLOOKUP(N7,人员!A:D,4,FALSE)</f>
        <v>B6</v>
      </c>
      <c r="R7" t="e">
        <f>VLOOKUP(O7,人员!A:D,4,FALSE)</f>
        <v>#N/A</v>
      </c>
      <c r="S7" t="e">
        <f>VLOOKUP(P7,人员!A:D,4,FALSE)</f>
        <v>#N/A</v>
      </c>
    </row>
    <row r="8" spans="1:19" s="84" customFormat="1" ht="328.2">
      <c r="A8" s="87">
        <v>15</v>
      </c>
      <c r="B8" s="87" t="s">
        <v>1773</v>
      </c>
      <c r="C8" s="87" t="s">
        <v>58</v>
      </c>
      <c r="D8" s="87" t="s">
        <v>58</v>
      </c>
      <c r="E8" s="88" t="s">
        <v>1774</v>
      </c>
      <c r="F8" s="88" t="s">
        <v>1861</v>
      </c>
      <c r="G8" s="88" t="s">
        <v>196</v>
      </c>
      <c r="H8" s="87" t="s">
        <v>141</v>
      </c>
      <c r="I8" s="87" t="s">
        <v>63</v>
      </c>
      <c r="J8" t="s">
        <v>513</v>
      </c>
      <c r="K8" t="s">
        <v>1891</v>
      </c>
      <c r="L8" t="str">
        <f>VLOOKUP(K8,Sheet2!A:B,2,FALSE)</f>
        <v>偏差</v>
      </c>
      <c r="N8" s="89" t="s">
        <v>1205</v>
      </c>
      <c r="Q8" t="str">
        <f>VLOOKUP(N8,人员!A:D,4,FALSE)</f>
        <v>C4</v>
      </c>
      <c r="R8" t="e">
        <f>VLOOKUP(O8,人员!A:D,4,FALSE)</f>
        <v>#N/A</v>
      </c>
      <c r="S8" t="e">
        <f>VLOOKUP(P8,人员!A:D,4,FALSE)</f>
        <v>#N/A</v>
      </c>
    </row>
    <row r="9" spans="1:19" s="84" customFormat="1" ht="265.8">
      <c r="A9" s="87">
        <v>16</v>
      </c>
      <c r="B9" s="87" t="s">
        <v>1773</v>
      </c>
      <c r="C9" s="87" t="s">
        <v>58</v>
      </c>
      <c r="D9" s="87" t="s">
        <v>58</v>
      </c>
      <c r="E9" s="88" t="s">
        <v>1775</v>
      </c>
      <c r="F9" s="88" t="s">
        <v>1862</v>
      </c>
      <c r="G9" s="88" t="s">
        <v>196</v>
      </c>
      <c r="H9" s="87" t="s">
        <v>132</v>
      </c>
      <c r="I9" s="87" t="s">
        <v>63</v>
      </c>
      <c r="J9" t="s">
        <v>676</v>
      </c>
      <c r="K9" t="s">
        <v>139</v>
      </c>
      <c r="L9" t="str">
        <f>VLOOKUP(K9,Sheet2!A:B,2,FALSE)</f>
        <v>偏差</v>
      </c>
      <c r="N9" s="89" t="s">
        <v>1260</v>
      </c>
      <c r="Q9" t="str">
        <f>VLOOKUP(N9,人员!A:D,4,FALSE)</f>
        <v>C3</v>
      </c>
      <c r="R9" t="e">
        <f>VLOOKUP(O9,人员!A:D,4,FALSE)</f>
        <v>#N/A</v>
      </c>
      <c r="S9" t="e">
        <f>VLOOKUP(P9,人员!A:D,4,FALSE)</f>
        <v>#N/A</v>
      </c>
    </row>
    <row r="10" spans="1:19" s="84" customFormat="1" ht="406.2">
      <c r="A10" s="87">
        <v>17</v>
      </c>
      <c r="B10" s="87" t="s">
        <v>1773</v>
      </c>
      <c r="C10" s="87" t="s">
        <v>58</v>
      </c>
      <c r="D10" s="87" t="s">
        <v>58</v>
      </c>
      <c r="E10" s="88" t="s">
        <v>1776</v>
      </c>
      <c r="F10" s="88" t="s">
        <v>1863</v>
      </c>
      <c r="G10" s="88" t="s">
        <v>196</v>
      </c>
      <c r="H10" s="87" t="s">
        <v>141</v>
      </c>
      <c r="I10" s="87" t="s">
        <v>63</v>
      </c>
      <c r="J10" t="s">
        <v>518</v>
      </c>
      <c r="K10" t="s">
        <v>519</v>
      </c>
      <c r="L10" t="str">
        <f>VLOOKUP(K10,Sheet2!A:B,2,FALSE)</f>
        <v>规范</v>
      </c>
      <c r="N10" s="89" t="s">
        <v>1238</v>
      </c>
      <c r="Q10" t="str">
        <f>VLOOKUP(N10,人员!A:D,4,FALSE)</f>
        <v>C4</v>
      </c>
      <c r="R10" t="e">
        <f>VLOOKUP(O10,人员!A:D,4,FALSE)</f>
        <v>#N/A</v>
      </c>
      <c r="S10" t="e">
        <f>VLOOKUP(P10,人员!A:D,4,FALSE)</f>
        <v>#N/A</v>
      </c>
    </row>
    <row r="11" spans="1:19" s="84" customFormat="1" ht="328.2">
      <c r="A11" s="87">
        <v>18</v>
      </c>
      <c r="B11" s="87" t="s">
        <v>1773</v>
      </c>
      <c r="C11" s="87" t="s">
        <v>58</v>
      </c>
      <c r="D11" s="87" t="s">
        <v>58</v>
      </c>
      <c r="E11" s="88" t="s">
        <v>1777</v>
      </c>
      <c r="F11" s="88" t="s">
        <v>1864</v>
      </c>
      <c r="G11" s="88" t="s">
        <v>196</v>
      </c>
      <c r="H11" s="87" t="s">
        <v>62</v>
      </c>
      <c r="I11" s="87" t="s">
        <v>63</v>
      </c>
      <c r="J11" t="s">
        <v>505</v>
      </c>
      <c r="K11" t="s">
        <v>506</v>
      </c>
      <c r="L11" t="str">
        <f>VLOOKUP(K11,Sheet2!A:B,2,FALSE)</f>
        <v>规范</v>
      </c>
      <c r="N11" s="89" t="s">
        <v>1280</v>
      </c>
      <c r="Q11" t="str">
        <f>VLOOKUP(N11,人员!A:D,4,FALSE)</f>
        <v>C5</v>
      </c>
      <c r="R11" t="e">
        <f>VLOOKUP(O11,人员!A:D,4,FALSE)</f>
        <v>#N/A</v>
      </c>
      <c r="S11" t="e">
        <f>VLOOKUP(P11,人员!A:D,4,FALSE)</f>
        <v>#N/A</v>
      </c>
    </row>
    <row r="12" spans="1:19" s="84" customFormat="1" ht="281.39999999999998">
      <c r="A12" s="87">
        <v>19</v>
      </c>
      <c r="B12" s="87" t="s">
        <v>1773</v>
      </c>
      <c r="C12" s="87" t="s">
        <v>58</v>
      </c>
      <c r="D12" s="87" t="s">
        <v>58</v>
      </c>
      <c r="E12" s="88" t="s">
        <v>1778</v>
      </c>
      <c r="F12" s="88" t="s">
        <v>1865</v>
      </c>
      <c r="G12" s="88" t="s">
        <v>196</v>
      </c>
      <c r="H12" s="87" t="s">
        <v>124</v>
      </c>
      <c r="I12" s="87" t="s">
        <v>63</v>
      </c>
      <c r="J12" t="s">
        <v>471</v>
      </c>
      <c r="K12" t="s">
        <v>786</v>
      </c>
      <c r="L12" t="str">
        <f>VLOOKUP(K12,Sheet2!A:B,2,FALSE)</f>
        <v>规范</v>
      </c>
      <c r="N12" s="89" t="s">
        <v>1267</v>
      </c>
      <c r="Q12" t="str">
        <f>VLOOKUP(N12,人员!A:D,4,FALSE)</f>
        <v>C2</v>
      </c>
      <c r="R12" t="e">
        <f>VLOOKUP(O12,人员!A:D,4,FALSE)</f>
        <v>#N/A</v>
      </c>
      <c r="S12" t="e">
        <f>VLOOKUP(P12,人员!A:D,4,FALSE)</f>
        <v>#N/A</v>
      </c>
    </row>
    <row r="13" spans="1:19" s="84" customFormat="1" ht="409.6">
      <c r="A13" s="87">
        <v>20</v>
      </c>
      <c r="B13" s="87" t="s">
        <v>1773</v>
      </c>
      <c r="C13" s="87" t="s">
        <v>58</v>
      </c>
      <c r="D13" s="87" t="s">
        <v>58</v>
      </c>
      <c r="E13" s="88" t="s">
        <v>1779</v>
      </c>
      <c r="F13" s="95" t="s">
        <v>1866</v>
      </c>
      <c r="G13" s="88" t="s">
        <v>196</v>
      </c>
      <c r="H13" s="87" t="s">
        <v>141</v>
      </c>
      <c r="I13" s="87" t="s">
        <v>63</v>
      </c>
      <c r="J13" t="s">
        <v>471</v>
      </c>
      <c r="K13" t="s">
        <v>971</v>
      </c>
      <c r="L13" t="str">
        <f>VLOOKUP(K13,Sheet2!A:B,2,FALSE)</f>
        <v>偏差</v>
      </c>
      <c r="N13" s="96" t="s">
        <v>1639</v>
      </c>
      <c r="Q13" t="e">
        <f>VLOOKUP(N13,人员!A:D,4,FALSE)</f>
        <v>#N/A</v>
      </c>
      <c r="R13" t="e">
        <f>VLOOKUP(O13,人员!A:D,4,FALSE)</f>
        <v>#N/A</v>
      </c>
      <c r="S13" t="e">
        <f>VLOOKUP(P13,人员!A:D,4,FALSE)</f>
        <v>#N/A</v>
      </c>
    </row>
    <row r="14" spans="1:19" s="84" customFormat="1" ht="409.6">
      <c r="A14" s="87">
        <v>21</v>
      </c>
      <c r="B14" s="87" t="s">
        <v>1773</v>
      </c>
      <c r="C14" s="87" t="s">
        <v>58</v>
      </c>
      <c r="D14" s="87" t="s">
        <v>58</v>
      </c>
      <c r="E14" s="88" t="s">
        <v>1780</v>
      </c>
      <c r="F14" s="88" t="s">
        <v>1867</v>
      </c>
      <c r="G14" s="88" t="s">
        <v>1781</v>
      </c>
      <c r="H14" s="87" t="s">
        <v>141</v>
      </c>
      <c r="I14" s="87" t="s">
        <v>63</v>
      </c>
      <c r="J14" t="s">
        <v>471</v>
      </c>
      <c r="K14" t="s">
        <v>971</v>
      </c>
      <c r="L14" t="str">
        <f>VLOOKUP(K14,Sheet2!A:B,2,FALSE)</f>
        <v>偏差</v>
      </c>
      <c r="N14" s="89" t="s">
        <v>1240</v>
      </c>
      <c r="Q14" t="str">
        <f>VLOOKUP(N14,人员!A:D,4,FALSE)</f>
        <v>C4</v>
      </c>
      <c r="R14" t="e">
        <f>VLOOKUP(O14,人员!A:D,4,FALSE)</f>
        <v>#N/A</v>
      </c>
      <c r="S14" t="e">
        <f>VLOOKUP(P14,人员!A:D,4,FALSE)</f>
        <v>#N/A</v>
      </c>
    </row>
    <row r="15" spans="1:19" s="84" customFormat="1" ht="265.8">
      <c r="A15" s="87">
        <v>22</v>
      </c>
      <c r="B15" s="87" t="s">
        <v>1773</v>
      </c>
      <c r="C15" s="87" t="s">
        <v>58</v>
      </c>
      <c r="D15" s="87" t="s">
        <v>58</v>
      </c>
      <c r="E15" s="88" t="s">
        <v>1782</v>
      </c>
      <c r="F15" s="88" t="s">
        <v>1868</v>
      </c>
      <c r="G15" s="88" t="s">
        <v>196</v>
      </c>
      <c r="H15" s="87" t="s">
        <v>132</v>
      </c>
      <c r="I15" s="87" t="s">
        <v>63</v>
      </c>
      <c r="J15" t="s">
        <v>676</v>
      </c>
      <c r="K15" t="s">
        <v>139</v>
      </c>
      <c r="L15" t="str">
        <f>VLOOKUP(K15,Sheet2!A:B,2,FALSE)</f>
        <v>偏差</v>
      </c>
      <c r="N15" s="89" t="s">
        <v>1210</v>
      </c>
      <c r="Q15" t="str">
        <f>VLOOKUP(N15,人员!A:D,4,FALSE)</f>
        <v>C4</v>
      </c>
      <c r="R15" t="e">
        <f>VLOOKUP(O15,人员!A:D,4,FALSE)</f>
        <v>#N/A</v>
      </c>
      <c r="S15" t="e">
        <f>VLOOKUP(P15,人员!A:D,4,FALSE)</f>
        <v>#N/A</v>
      </c>
    </row>
    <row r="16" spans="1:19" s="84" customFormat="1" ht="281.39999999999998">
      <c r="A16" s="87">
        <v>23</v>
      </c>
      <c r="B16" s="87" t="s">
        <v>1773</v>
      </c>
      <c r="C16" s="87" t="s">
        <v>58</v>
      </c>
      <c r="D16" s="87" t="s">
        <v>58</v>
      </c>
      <c r="E16" s="88" t="s">
        <v>1783</v>
      </c>
      <c r="F16" s="88" t="s">
        <v>1869</v>
      </c>
      <c r="G16" s="88" t="s">
        <v>196</v>
      </c>
      <c r="H16" s="87" t="s">
        <v>132</v>
      </c>
      <c r="I16" s="87" t="s">
        <v>63</v>
      </c>
      <c r="J16" t="s">
        <v>471</v>
      </c>
      <c r="K16" t="s">
        <v>681</v>
      </c>
      <c r="L16" t="str">
        <f>VLOOKUP(K16,Sheet2!A:B,2,FALSE)</f>
        <v>偏差</v>
      </c>
      <c r="N16" s="89" t="s">
        <v>1203</v>
      </c>
      <c r="Q16" t="str">
        <f>VLOOKUP(N16,人员!A:D,4,FALSE)</f>
        <v>C4</v>
      </c>
      <c r="R16" t="e">
        <f>VLOOKUP(O16,人员!A:D,4,FALSE)</f>
        <v>#N/A</v>
      </c>
      <c r="S16" t="e">
        <f>VLOOKUP(P16,人员!A:D,4,FALSE)</f>
        <v>#N/A</v>
      </c>
    </row>
    <row r="17" spans="1:19" s="84" customFormat="1" ht="409.6">
      <c r="A17" s="87">
        <v>24</v>
      </c>
      <c r="B17" s="87" t="s">
        <v>1773</v>
      </c>
      <c r="C17" s="87" t="s">
        <v>58</v>
      </c>
      <c r="D17" s="87" t="s">
        <v>58</v>
      </c>
      <c r="E17" s="88" t="s">
        <v>1784</v>
      </c>
      <c r="F17" s="88" t="s">
        <v>1870</v>
      </c>
      <c r="G17" s="88" t="s">
        <v>1785</v>
      </c>
      <c r="H17" s="87" t="s">
        <v>62</v>
      </c>
      <c r="I17" s="87" t="s">
        <v>63</v>
      </c>
      <c r="J17" t="s">
        <v>471</v>
      </c>
      <c r="K17" t="s">
        <v>1763</v>
      </c>
      <c r="L17" t="str">
        <f>VLOOKUP(K17,Sheet2!A:B,2,FALSE)</f>
        <v>规范</v>
      </c>
      <c r="N17" s="89" t="s">
        <v>1710</v>
      </c>
      <c r="Q17" t="str">
        <f>VLOOKUP(N17,人员!A:D,4,FALSE)</f>
        <v>C5</v>
      </c>
      <c r="R17" t="e">
        <f>VLOOKUP(O17,人员!A:D,4,FALSE)</f>
        <v>#N/A</v>
      </c>
      <c r="S17" t="e">
        <f>VLOOKUP(P17,人员!A:D,4,FALSE)</f>
        <v>#N/A</v>
      </c>
    </row>
    <row r="18" spans="1:19" s="84" customFormat="1" ht="312.60000000000002">
      <c r="A18" s="87">
        <v>26</v>
      </c>
      <c r="B18" s="87" t="s">
        <v>1773</v>
      </c>
      <c r="C18" s="87" t="s">
        <v>58</v>
      </c>
      <c r="D18" s="87" t="s">
        <v>58</v>
      </c>
      <c r="E18" s="88" t="s">
        <v>1786</v>
      </c>
      <c r="F18" s="88" t="s">
        <v>1871</v>
      </c>
      <c r="G18" s="88" t="s">
        <v>196</v>
      </c>
      <c r="H18" s="87" t="s">
        <v>141</v>
      </c>
      <c r="I18" s="87" t="s">
        <v>63</v>
      </c>
      <c r="J18" t="s">
        <v>477</v>
      </c>
      <c r="K18" t="s">
        <v>975</v>
      </c>
      <c r="L18" t="str">
        <f>VLOOKUP(K18,Sheet2!A:B,2,FALSE)</f>
        <v>规范</v>
      </c>
      <c r="N18" s="89" t="s">
        <v>1226</v>
      </c>
      <c r="Q18" t="str">
        <f>VLOOKUP(N18,人员!A:D,4,FALSE)</f>
        <v>C4</v>
      </c>
      <c r="R18" t="e">
        <f>VLOOKUP(O18,人员!A:D,4,FALSE)</f>
        <v>#N/A</v>
      </c>
      <c r="S18" t="e">
        <f>VLOOKUP(P18,人员!A:D,4,FALSE)</f>
        <v>#N/A</v>
      </c>
    </row>
    <row r="19" spans="1:19" s="84" customFormat="1" ht="409.6">
      <c r="A19" s="87">
        <v>27</v>
      </c>
      <c r="B19" s="87" t="s">
        <v>1773</v>
      </c>
      <c r="C19" s="87" t="s">
        <v>58</v>
      </c>
      <c r="D19" s="87" t="s">
        <v>58</v>
      </c>
      <c r="E19" s="88" t="s">
        <v>1787</v>
      </c>
      <c r="F19" s="88" t="s">
        <v>1872</v>
      </c>
      <c r="G19" s="88" t="s">
        <v>123</v>
      </c>
      <c r="H19" s="87" t="s">
        <v>62</v>
      </c>
      <c r="I19" s="87" t="s">
        <v>63</v>
      </c>
      <c r="J19" t="s">
        <v>522</v>
      </c>
      <c r="K19" t="s">
        <v>688</v>
      </c>
      <c r="L19" t="str">
        <f>VLOOKUP(K19,Sheet2!A:B,2,FALSE)</f>
        <v>规范</v>
      </c>
      <c r="N19" s="89" t="s">
        <v>1212</v>
      </c>
      <c r="O19" s="89" t="s">
        <v>1873</v>
      </c>
      <c r="Q19" t="str">
        <f>VLOOKUP(N19,人员!A:D,4,FALSE)</f>
        <v>C5</v>
      </c>
      <c r="R19" t="str">
        <f>VLOOKUP(O19,人员!A:D,4,FALSE)</f>
        <v>C5</v>
      </c>
      <c r="S19" t="e">
        <f>VLOOKUP(P19,人员!A:D,4,FALSE)</f>
        <v>#N/A</v>
      </c>
    </row>
    <row r="20" spans="1:19" s="84" customFormat="1" ht="409.6">
      <c r="A20" s="87">
        <v>28</v>
      </c>
      <c r="B20" s="87" t="s">
        <v>1773</v>
      </c>
      <c r="C20" s="87" t="s">
        <v>58</v>
      </c>
      <c r="D20" s="87" t="s">
        <v>58</v>
      </c>
      <c r="E20" s="88" t="s">
        <v>1788</v>
      </c>
      <c r="F20" s="88" t="s">
        <v>1874</v>
      </c>
      <c r="G20" s="88" t="s">
        <v>1030</v>
      </c>
      <c r="H20" s="87" t="s">
        <v>129</v>
      </c>
      <c r="I20" s="87" t="s">
        <v>63</v>
      </c>
      <c r="J20" t="s">
        <v>470</v>
      </c>
      <c r="K20" t="s">
        <v>687</v>
      </c>
      <c r="L20" t="str">
        <f>VLOOKUP(K20,Sheet2!A:B,2,FALSE)</f>
        <v>偏差</v>
      </c>
      <c r="N20" s="89" t="s">
        <v>1210</v>
      </c>
      <c r="Q20" t="str">
        <f>VLOOKUP(N20,人员!A:D,4,FALSE)</f>
        <v>C4</v>
      </c>
      <c r="R20" t="e">
        <f>VLOOKUP(O20,人员!A:D,4,FALSE)</f>
        <v>#N/A</v>
      </c>
      <c r="S20" t="e">
        <f>VLOOKUP(P20,人员!A:D,4,FALSE)</f>
        <v>#N/A</v>
      </c>
    </row>
    <row r="21" spans="1:19" s="84" customFormat="1" ht="265.8">
      <c r="A21" s="87">
        <v>29</v>
      </c>
      <c r="B21" s="87" t="s">
        <v>1773</v>
      </c>
      <c r="C21" s="87" t="s">
        <v>58</v>
      </c>
      <c r="D21" s="87" t="s">
        <v>58</v>
      </c>
      <c r="E21" s="88" t="s">
        <v>1789</v>
      </c>
      <c r="F21" s="88" t="s">
        <v>1875</v>
      </c>
      <c r="G21" s="88" t="s">
        <v>1790</v>
      </c>
      <c r="H21" s="87" t="s">
        <v>129</v>
      </c>
      <c r="I21" s="87" t="s">
        <v>63</v>
      </c>
      <c r="J21" t="s">
        <v>518</v>
      </c>
      <c r="K21" t="s">
        <v>1893</v>
      </c>
      <c r="L21" t="str">
        <f>VLOOKUP(K21,Sheet2!A:B,2,FALSE)</f>
        <v>规范</v>
      </c>
      <c r="N21" s="89" t="s">
        <v>1232</v>
      </c>
      <c r="Q21" t="str">
        <f>VLOOKUP(N21,人员!A:D,4,FALSE)</f>
        <v>C1</v>
      </c>
      <c r="R21" t="e">
        <f>VLOOKUP(O21,人员!A:D,4,FALSE)</f>
        <v>#N/A</v>
      </c>
      <c r="S21" t="e">
        <f>VLOOKUP(P21,人员!A:D,4,FALSE)</f>
        <v>#N/A</v>
      </c>
    </row>
    <row r="22" spans="1:19" s="84" customFormat="1" ht="203.4">
      <c r="A22" s="87">
        <v>32</v>
      </c>
      <c r="B22" s="87" t="s">
        <v>1773</v>
      </c>
      <c r="C22" s="87" t="s">
        <v>45</v>
      </c>
      <c r="D22" s="87" t="s">
        <v>45</v>
      </c>
      <c r="E22" s="88" t="s">
        <v>1791</v>
      </c>
      <c r="F22" s="88" t="s">
        <v>1876</v>
      </c>
      <c r="G22" s="88" t="s">
        <v>387</v>
      </c>
      <c r="H22" s="87" t="s">
        <v>388</v>
      </c>
      <c r="I22" s="87" t="s">
        <v>50</v>
      </c>
      <c r="J22" t="s">
        <v>471</v>
      </c>
      <c r="K22" t="s">
        <v>786</v>
      </c>
      <c r="L22" t="str">
        <f>VLOOKUP(K22,Sheet2!A:B,2,FALSE)</f>
        <v>规范</v>
      </c>
      <c r="N22" s="89" t="s">
        <v>1508</v>
      </c>
      <c r="Q22" t="str">
        <f>VLOOKUP(N22,人员!A:D,4,FALSE)</f>
        <v>B4</v>
      </c>
      <c r="R22" t="e">
        <f>VLOOKUP(O22,人员!A:D,4,FALSE)</f>
        <v>#N/A</v>
      </c>
      <c r="S22" t="e">
        <f>VLOOKUP(P22,人员!A:D,4,FALSE)</f>
        <v>#N/A</v>
      </c>
    </row>
    <row r="23" spans="1:19" s="84" customFormat="1" ht="250.2">
      <c r="A23" s="87">
        <v>33</v>
      </c>
      <c r="B23" s="87" t="s">
        <v>1773</v>
      </c>
      <c r="C23" s="87" t="s">
        <v>45</v>
      </c>
      <c r="D23" s="87" t="s">
        <v>45</v>
      </c>
      <c r="E23" s="88" t="s">
        <v>1792</v>
      </c>
      <c r="F23" s="88" t="s">
        <v>1877</v>
      </c>
      <c r="G23" s="88" t="s">
        <v>387</v>
      </c>
      <c r="H23" s="87" t="s">
        <v>49</v>
      </c>
      <c r="I23" s="87" t="s">
        <v>50</v>
      </c>
      <c r="J23" t="s">
        <v>471</v>
      </c>
      <c r="K23" t="s">
        <v>449</v>
      </c>
      <c r="L23" t="str">
        <f>VLOOKUP(K23,Sheet2!A:B,2,FALSE)</f>
        <v>偏差</v>
      </c>
      <c r="N23" s="89" t="s">
        <v>1541</v>
      </c>
      <c r="Q23" t="str">
        <f>VLOOKUP(N23,人员!A:D,4,FALSE)</f>
        <v>B5</v>
      </c>
      <c r="R23" t="e">
        <f>VLOOKUP(O23,人员!A:D,4,FALSE)</f>
        <v>#N/A</v>
      </c>
      <c r="S23" t="e">
        <f>VLOOKUP(P23,人员!A:D,4,FALSE)</f>
        <v>#N/A</v>
      </c>
    </row>
    <row r="24" spans="1:19" s="84" customFormat="1" ht="219">
      <c r="A24" s="87">
        <v>34</v>
      </c>
      <c r="B24" s="87" t="s">
        <v>1773</v>
      </c>
      <c r="C24" s="87" t="s">
        <v>45</v>
      </c>
      <c r="D24" s="87" t="s">
        <v>45</v>
      </c>
      <c r="E24" s="88" t="s">
        <v>1793</v>
      </c>
      <c r="F24" s="88" t="s">
        <v>1878</v>
      </c>
      <c r="G24" s="88" t="s">
        <v>387</v>
      </c>
      <c r="H24" s="87" t="s">
        <v>227</v>
      </c>
      <c r="I24" s="87" t="s">
        <v>50</v>
      </c>
      <c r="J24" t="s">
        <v>471</v>
      </c>
      <c r="K24" t="s">
        <v>687</v>
      </c>
      <c r="L24" t="str">
        <f>VLOOKUP(K24,Sheet2!A:B,2,FALSE)</f>
        <v>偏差</v>
      </c>
      <c r="N24" s="89" t="s">
        <v>1542</v>
      </c>
      <c r="Q24" t="str">
        <f>VLOOKUP(N24,人员!A:D,4,FALSE)</f>
        <v>B6</v>
      </c>
      <c r="R24" t="e">
        <f>VLOOKUP(O24,人员!A:D,4,FALSE)</f>
        <v>#N/A</v>
      </c>
      <c r="S24" t="e">
        <f>VLOOKUP(P24,人员!A:D,4,FALSE)</f>
        <v>#N/A</v>
      </c>
    </row>
    <row r="25" spans="1:19" s="84" customFormat="1" ht="203.4">
      <c r="A25" s="87">
        <v>35</v>
      </c>
      <c r="B25" s="87" t="s">
        <v>1773</v>
      </c>
      <c r="C25" s="87" t="s">
        <v>45</v>
      </c>
      <c r="D25" s="87" t="s">
        <v>45</v>
      </c>
      <c r="E25" s="88" t="s">
        <v>1794</v>
      </c>
      <c r="F25" s="88" t="s">
        <v>1879</v>
      </c>
      <c r="G25" s="88" t="s">
        <v>387</v>
      </c>
      <c r="H25" s="87" t="s">
        <v>218</v>
      </c>
      <c r="I25" s="87" t="s">
        <v>50</v>
      </c>
      <c r="J25" t="s">
        <v>524</v>
      </c>
      <c r="K25"/>
      <c r="L25" t="e">
        <f>VLOOKUP(K25,Sheet2!A:B,2,FALSE)</f>
        <v>#N/A</v>
      </c>
      <c r="N25" s="96" t="s">
        <v>1894</v>
      </c>
      <c r="Q25" t="e">
        <f>VLOOKUP(N25,人员!A:D,4,FALSE)</f>
        <v>#N/A</v>
      </c>
      <c r="R25" t="e">
        <f>VLOOKUP(O25,人员!A:D,4,FALSE)</f>
        <v>#N/A</v>
      </c>
      <c r="S25" t="e">
        <f>VLOOKUP(P25,人员!A:D,4,FALSE)</f>
        <v>#N/A</v>
      </c>
    </row>
    <row r="26" spans="1:19" s="84" customFormat="1" ht="409.6">
      <c r="A26" s="87">
        <v>10</v>
      </c>
      <c r="B26" s="87" t="s">
        <v>1766</v>
      </c>
      <c r="C26" s="87" t="s">
        <v>58</v>
      </c>
      <c r="D26" s="87" t="s">
        <v>58</v>
      </c>
      <c r="E26" s="88" t="s">
        <v>1767</v>
      </c>
      <c r="F26" s="88" t="s">
        <v>1880</v>
      </c>
      <c r="G26" s="88" t="s">
        <v>1768</v>
      </c>
      <c r="H26" s="87" t="s">
        <v>124</v>
      </c>
      <c r="I26" s="87" t="s">
        <v>63</v>
      </c>
      <c r="J26" t="s">
        <v>518</v>
      </c>
      <c r="K26" t="s">
        <v>692</v>
      </c>
      <c r="L26" t="str">
        <f>VLOOKUP(K26,Sheet2!A:B,2,FALSE)</f>
        <v>偏差</v>
      </c>
      <c r="N26" s="89" t="s">
        <v>1469</v>
      </c>
      <c r="O26" s="89" t="s">
        <v>1255</v>
      </c>
      <c r="Q26" t="str">
        <f>VLOOKUP(N26,人员!A:D,4,FALSE)</f>
        <v>C1</v>
      </c>
      <c r="R26" t="str">
        <f>VLOOKUP(O26,人员!A:D,4,FALSE)</f>
        <v>C6</v>
      </c>
      <c r="S26" t="e">
        <f>VLOOKUP(P26,人员!A:D,4,FALSE)</f>
        <v>#N/A</v>
      </c>
    </row>
    <row r="27" spans="1:19" s="84" customFormat="1" ht="203.4">
      <c r="A27" s="87">
        <v>11</v>
      </c>
      <c r="B27" s="87" t="s">
        <v>1766</v>
      </c>
      <c r="C27" s="87" t="s">
        <v>58</v>
      </c>
      <c r="D27" s="87" t="s">
        <v>58</v>
      </c>
      <c r="E27" s="88" t="s">
        <v>1769</v>
      </c>
      <c r="F27" s="88" t="s">
        <v>1881</v>
      </c>
      <c r="G27" s="88" t="s">
        <v>1684</v>
      </c>
      <c r="H27" s="87" t="s">
        <v>185</v>
      </c>
      <c r="I27" s="87" t="s">
        <v>63</v>
      </c>
      <c r="J27" t="s">
        <v>522</v>
      </c>
      <c r="K27" t="s">
        <v>523</v>
      </c>
      <c r="L27" t="str">
        <f>VLOOKUP(K27,Sheet2!A:B,2,FALSE)</f>
        <v>规范</v>
      </c>
      <c r="N27" s="89" t="s">
        <v>1260</v>
      </c>
      <c r="Q27" t="str">
        <f>VLOOKUP(N27,人员!A:D,4,FALSE)</f>
        <v>C3</v>
      </c>
      <c r="R27" t="e">
        <f>VLOOKUP(O27,人员!A:D,4,FALSE)</f>
        <v>#N/A</v>
      </c>
      <c r="S27" t="e">
        <f>VLOOKUP(P27,人员!A:D,4,FALSE)</f>
        <v>#N/A</v>
      </c>
    </row>
    <row r="28" spans="1:19" s="84" customFormat="1" ht="406.2">
      <c r="A28" s="87">
        <v>12</v>
      </c>
      <c r="B28" s="87" t="s">
        <v>1766</v>
      </c>
      <c r="C28" s="87" t="s">
        <v>58</v>
      </c>
      <c r="D28" s="87" t="s">
        <v>58</v>
      </c>
      <c r="E28" s="88" t="s">
        <v>1770</v>
      </c>
      <c r="F28" s="88" t="s">
        <v>1882</v>
      </c>
      <c r="G28" s="88" t="s">
        <v>196</v>
      </c>
      <c r="H28" s="87" t="s">
        <v>141</v>
      </c>
      <c r="I28" s="87" t="s">
        <v>63</v>
      </c>
      <c r="J28" t="s">
        <v>494</v>
      </c>
      <c r="K28" t="s">
        <v>1895</v>
      </c>
      <c r="L28" t="str">
        <f>VLOOKUP(K28,Sheet2!A:B,2,FALSE)</f>
        <v>规范</v>
      </c>
      <c r="N28" s="89" t="s">
        <v>809</v>
      </c>
      <c r="Q28" t="str">
        <f>VLOOKUP(N28,人员!A:D,4,FALSE)</f>
        <v>C4</v>
      </c>
      <c r="R28" t="e">
        <f>VLOOKUP(O28,人员!A:D,4,FALSE)</f>
        <v>#N/A</v>
      </c>
      <c r="S28" t="e">
        <f>VLOOKUP(P28,人员!A:D,4,FALSE)</f>
        <v>#N/A</v>
      </c>
    </row>
    <row r="29" spans="1:19" s="84" customFormat="1" ht="409.6">
      <c r="A29" s="87">
        <v>13</v>
      </c>
      <c r="B29" s="87" t="s">
        <v>1766</v>
      </c>
      <c r="C29" s="87" t="s">
        <v>58</v>
      </c>
      <c r="D29" s="87" t="s">
        <v>58</v>
      </c>
      <c r="E29" s="88" t="s">
        <v>1771</v>
      </c>
      <c r="F29" s="88" t="s">
        <v>1883</v>
      </c>
      <c r="G29" s="88" t="s">
        <v>415</v>
      </c>
      <c r="H29" s="87" t="s">
        <v>124</v>
      </c>
      <c r="I29" s="87" t="s">
        <v>63</v>
      </c>
      <c r="J29" t="s">
        <v>522</v>
      </c>
      <c r="K29" t="s">
        <v>688</v>
      </c>
      <c r="L29" t="str">
        <f>VLOOKUP(K29,Sheet2!A:B,2,FALSE)</f>
        <v>规范</v>
      </c>
      <c r="N29" s="89" t="s">
        <v>1212</v>
      </c>
      <c r="Q29" t="str">
        <f>VLOOKUP(N29,人员!A:D,4,FALSE)</f>
        <v>C5</v>
      </c>
      <c r="R29" t="e">
        <f>VLOOKUP(O29,人员!A:D,4,FALSE)</f>
        <v>#N/A</v>
      </c>
      <c r="S29" t="e">
        <f>VLOOKUP(P29,人员!A:D,4,FALSE)</f>
        <v>#N/A</v>
      </c>
    </row>
    <row r="30" spans="1:19" s="84" customFormat="1" ht="375">
      <c r="A30" s="87">
        <v>14</v>
      </c>
      <c r="B30" s="87" t="s">
        <v>1766</v>
      </c>
      <c r="C30" s="87" t="s">
        <v>58</v>
      </c>
      <c r="D30" s="87" t="s">
        <v>58</v>
      </c>
      <c r="E30" s="88" t="s">
        <v>1772</v>
      </c>
      <c r="F30" s="88" t="s">
        <v>1884</v>
      </c>
      <c r="G30" s="88" t="s">
        <v>196</v>
      </c>
      <c r="H30" s="87" t="s">
        <v>259</v>
      </c>
      <c r="I30" s="87" t="s">
        <v>63</v>
      </c>
      <c r="J30" t="s">
        <v>671</v>
      </c>
      <c r="K30" t="s">
        <v>674</v>
      </c>
      <c r="L30" t="str">
        <f>VLOOKUP(K30,Sheet2!A:B,2,FALSE)</f>
        <v>规范</v>
      </c>
      <c r="N30" s="89" t="s">
        <v>1147</v>
      </c>
      <c r="O30" s="89"/>
      <c r="Q30" t="str">
        <f>VLOOKUP(N30,人员!A:D,4,FALSE)</f>
        <v>C1</v>
      </c>
      <c r="R30" t="e">
        <f>VLOOKUP(O30,人员!A:D,4,FALSE)</f>
        <v>#N/A</v>
      </c>
      <c r="S30" t="e">
        <f>VLOOKUP(P30,人员!A:D,4,FALSE)</f>
        <v>#N/A</v>
      </c>
    </row>
    <row r="31" spans="1:19" ht="312.60000000000002">
      <c r="A31" s="111">
        <v>67</v>
      </c>
      <c r="B31" s="111" t="s">
        <v>1927</v>
      </c>
      <c r="C31" s="111" t="s">
        <v>58</v>
      </c>
      <c r="D31" s="111" t="s">
        <v>58</v>
      </c>
      <c r="E31" s="112" t="s">
        <v>1928</v>
      </c>
      <c r="F31" s="112" t="s">
        <v>1929</v>
      </c>
      <c r="G31" s="112" t="s">
        <v>1930</v>
      </c>
      <c r="H31" s="111" t="s">
        <v>132</v>
      </c>
      <c r="I31" s="111" t="s">
        <v>63</v>
      </c>
      <c r="J31" t="s">
        <v>471</v>
      </c>
      <c r="K31" t="s">
        <v>449</v>
      </c>
      <c r="L31" t="str">
        <f>VLOOKUP(K31,Sheet2!A:B,2,FALSE)</f>
        <v>偏差</v>
      </c>
    </row>
    <row r="32" spans="1:19" ht="406.2">
      <c r="A32" s="111">
        <v>68</v>
      </c>
      <c r="B32" s="111" t="s">
        <v>1927</v>
      </c>
      <c r="C32" s="111" t="s">
        <v>58</v>
      </c>
      <c r="D32" s="111" t="s">
        <v>58</v>
      </c>
      <c r="E32" s="112" t="s">
        <v>1931</v>
      </c>
      <c r="F32" s="112" t="s">
        <v>1932</v>
      </c>
      <c r="G32" s="112" t="s">
        <v>123</v>
      </c>
      <c r="H32" s="111" t="s">
        <v>135</v>
      </c>
      <c r="I32" s="111" t="s">
        <v>63</v>
      </c>
      <c r="J32" t="s">
        <v>471</v>
      </c>
      <c r="K32" t="s">
        <v>449</v>
      </c>
      <c r="L32" t="str">
        <f>VLOOKUP(K32,Sheet2!A:B,2,FALSE)</f>
        <v>偏差</v>
      </c>
    </row>
    <row r="33" spans="1:12" ht="312.60000000000002">
      <c r="A33" s="111">
        <v>69</v>
      </c>
      <c r="B33" s="111" t="s">
        <v>1927</v>
      </c>
      <c r="C33" s="111" t="s">
        <v>58</v>
      </c>
      <c r="D33" s="111" t="s">
        <v>58</v>
      </c>
      <c r="E33" s="112" t="s">
        <v>1933</v>
      </c>
      <c r="F33" s="112" t="s">
        <v>1934</v>
      </c>
      <c r="G33" s="112" t="s">
        <v>196</v>
      </c>
      <c r="H33" s="111" t="s">
        <v>129</v>
      </c>
      <c r="I33" s="111" t="s">
        <v>63</v>
      </c>
      <c r="J33" t="s">
        <v>471</v>
      </c>
      <c r="K33" t="s">
        <v>687</v>
      </c>
      <c r="L33" t="str">
        <f>VLOOKUP(K33,Sheet2!A:B,2,FALSE)</f>
        <v>偏差</v>
      </c>
    </row>
    <row r="34" spans="1:12" ht="375">
      <c r="A34" s="111">
        <v>58</v>
      </c>
      <c r="B34" s="111" t="s">
        <v>1922</v>
      </c>
      <c r="C34" s="111" t="s">
        <v>58</v>
      </c>
      <c r="D34" s="111" t="s">
        <v>58</v>
      </c>
      <c r="E34" s="112" t="s">
        <v>1923</v>
      </c>
      <c r="F34" s="112" t="s">
        <v>1924</v>
      </c>
      <c r="G34" s="112" t="s">
        <v>123</v>
      </c>
      <c r="H34" s="111" t="s">
        <v>135</v>
      </c>
      <c r="I34" s="111" t="s">
        <v>63</v>
      </c>
      <c r="J34" t="s">
        <v>468</v>
      </c>
      <c r="K34" t="s">
        <v>1580</v>
      </c>
      <c r="L34" t="str">
        <f>VLOOKUP(K34,Sheet2!A:B,2,FALSE)</f>
        <v>偏差</v>
      </c>
    </row>
    <row r="35" spans="1:12" ht="409.6">
      <c r="A35" s="111">
        <v>59</v>
      </c>
      <c r="B35" s="111" t="s">
        <v>1922</v>
      </c>
      <c r="C35" s="111" t="s">
        <v>58</v>
      </c>
      <c r="D35" s="111" t="s">
        <v>58</v>
      </c>
      <c r="E35" s="112" t="s">
        <v>1925</v>
      </c>
      <c r="F35" s="112" t="s">
        <v>1926</v>
      </c>
      <c r="G35" s="112" t="s">
        <v>196</v>
      </c>
      <c r="H35" s="111" t="s">
        <v>141</v>
      </c>
      <c r="I35" s="111" t="s">
        <v>63</v>
      </c>
      <c r="J35" t="s">
        <v>513</v>
      </c>
      <c r="K35" t="s">
        <v>1937</v>
      </c>
      <c r="L35" t="str">
        <f>VLOOKUP(K35,Sheet2!A:B,2,FALSE)</f>
        <v>偏差</v>
      </c>
    </row>
    <row r="36" spans="1:12" ht="312.60000000000002">
      <c r="A36" s="111">
        <v>37</v>
      </c>
      <c r="B36" s="111" t="s">
        <v>1916</v>
      </c>
      <c r="C36" s="111" t="s">
        <v>58</v>
      </c>
      <c r="D36" s="111" t="s">
        <v>58</v>
      </c>
      <c r="E36" s="112" t="s">
        <v>1913</v>
      </c>
      <c r="F36" s="112" t="s">
        <v>1917</v>
      </c>
      <c r="G36" s="112" t="s">
        <v>196</v>
      </c>
      <c r="H36" s="111" t="s">
        <v>129</v>
      </c>
      <c r="I36" s="111" t="s">
        <v>63</v>
      </c>
      <c r="J36" t="s">
        <v>471</v>
      </c>
      <c r="K36" t="s">
        <v>786</v>
      </c>
      <c r="L36" t="str">
        <f>VLOOKUP(K36,Sheet2!A:B,2,FALSE)</f>
        <v>规范</v>
      </c>
    </row>
    <row r="37" spans="1:12" ht="390.6">
      <c r="A37" s="111">
        <v>38</v>
      </c>
      <c r="B37" s="111" t="s">
        <v>1916</v>
      </c>
      <c r="C37" s="111" t="s">
        <v>58</v>
      </c>
      <c r="D37" s="111" t="s">
        <v>58</v>
      </c>
      <c r="E37" s="112" t="s">
        <v>1918</v>
      </c>
      <c r="F37" s="112" t="s">
        <v>1919</v>
      </c>
      <c r="G37" s="112" t="s">
        <v>123</v>
      </c>
      <c r="H37" s="111" t="s">
        <v>141</v>
      </c>
      <c r="I37" s="111" t="s">
        <v>63</v>
      </c>
      <c r="J37" t="s">
        <v>491</v>
      </c>
      <c r="K37" t="s">
        <v>1935</v>
      </c>
      <c r="L37" t="str">
        <f>VLOOKUP(K37,Sheet2!A:B,2,FALSE)</f>
        <v>规范</v>
      </c>
    </row>
    <row r="38" spans="1:12" ht="409.6">
      <c r="A38" s="111">
        <v>39</v>
      </c>
      <c r="B38" s="111" t="s">
        <v>1916</v>
      </c>
      <c r="C38" s="111" t="s">
        <v>58</v>
      </c>
      <c r="D38" s="111" t="s">
        <v>58</v>
      </c>
      <c r="E38" s="112" t="s">
        <v>1920</v>
      </c>
      <c r="F38" s="112" t="s">
        <v>1921</v>
      </c>
      <c r="G38" s="112" t="s">
        <v>123</v>
      </c>
      <c r="H38" s="111" t="s">
        <v>141</v>
      </c>
      <c r="I38" s="111" t="s">
        <v>63</v>
      </c>
      <c r="J38" t="s">
        <v>513</v>
      </c>
      <c r="K38" t="s">
        <v>1937</v>
      </c>
      <c r="L38" t="str">
        <f>VLOOKUP(K38,Sheet2!A:B,2,FALSE)</f>
        <v>偏差</v>
      </c>
    </row>
  </sheetData>
  <phoneticPr fontId="29" type="noConversion"/>
  <dataValidations count="2">
    <dataValidation type="list" allowBlank="1" showInputMessage="1" showErrorMessage="1" sqref="K2:K38" xr:uid="{00000000-0002-0000-0300-000000000000}">
      <formula1>INDIRECT(J2)</formula1>
    </dataValidation>
    <dataValidation type="list" allowBlank="1" showInputMessage="1" showErrorMessage="1" sqref="J1:J38" xr:uid="{00000000-0002-0000-0300-000001000000}">
      <formula1>函数</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8"/>
  <sheetViews>
    <sheetView workbookViewId="0">
      <selection activeCell="A3" sqref="A3"/>
    </sheetView>
  </sheetViews>
  <sheetFormatPr defaultRowHeight="14.4"/>
  <cols>
    <col min="1" max="1" width="16.6640625" bestFit="1" customWidth="1"/>
    <col min="2" max="2" width="5.5546875" bestFit="1" customWidth="1"/>
  </cols>
  <sheetData>
    <row r="3" spans="1:2">
      <c r="A3" s="36" t="s">
        <v>811</v>
      </c>
      <c r="B3" s="81"/>
    </row>
    <row r="4" spans="1:2">
      <c r="A4" s="36" t="s">
        <v>1943</v>
      </c>
      <c r="B4" s="81" t="s">
        <v>812</v>
      </c>
    </row>
    <row r="5" spans="1:2">
      <c r="A5" s="35" t="s">
        <v>700</v>
      </c>
      <c r="B5" s="90">
        <v>13</v>
      </c>
    </row>
    <row r="6" spans="1:2">
      <c r="A6" s="37" t="s">
        <v>1944</v>
      </c>
      <c r="B6" s="91">
        <v>32</v>
      </c>
    </row>
    <row r="7" spans="1:2">
      <c r="A7" s="37" t="s">
        <v>1945</v>
      </c>
      <c r="B7" s="91">
        <v>8</v>
      </c>
    </row>
    <row r="8" spans="1:2">
      <c r="A8" s="38" t="s">
        <v>810</v>
      </c>
      <c r="B8" s="92">
        <v>53</v>
      </c>
    </row>
  </sheetData>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54"/>
  <sheetViews>
    <sheetView topLeftCell="A15" workbookViewId="0">
      <selection activeCell="F21" sqref="F21"/>
    </sheetView>
  </sheetViews>
  <sheetFormatPr defaultRowHeight="39" customHeight="1"/>
  <cols>
    <col min="2" max="2" width="16.88671875" customWidth="1"/>
    <col min="5" max="5" width="19.6640625" customWidth="1"/>
    <col min="6" max="6" width="42.5546875" customWidth="1"/>
    <col min="10" max="10" width="20.33203125" customWidth="1"/>
    <col min="11" max="11" width="25.21875" customWidth="1"/>
  </cols>
  <sheetData>
    <row r="1" spans="1:19" ht="39" customHeight="1">
      <c r="A1" s="22" t="s">
        <v>0</v>
      </c>
      <c r="B1" s="22" t="s">
        <v>1</v>
      </c>
      <c r="C1" s="97" t="s">
        <v>1040</v>
      </c>
      <c r="D1" s="22" t="s">
        <v>3</v>
      </c>
      <c r="E1" s="22" t="s">
        <v>4</v>
      </c>
      <c r="F1" s="22" t="s">
        <v>5</v>
      </c>
      <c r="G1" s="22" t="s">
        <v>6</v>
      </c>
      <c r="H1" s="22" t="s">
        <v>7</v>
      </c>
      <c r="I1" s="22" t="s">
        <v>8</v>
      </c>
      <c r="J1" s="46" t="s">
        <v>450</v>
      </c>
      <c r="K1" s="46" t="s">
        <v>451</v>
      </c>
      <c r="L1" s="46" t="s">
        <v>662</v>
      </c>
      <c r="M1" s="98" t="s">
        <v>1041</v>
      </c>
      <c r="N1" s="98" t="s">
        <v>1042</v>
      </c>
      <c r="O1" s="98" t="s">
        <v>1043</v>
      </c>
      <c r="P1" s="98" t="s">
        <v>1138</v>
      </c>
      <c r="Q1" s="98" t="s">
        <v>1425</v>
      </c>
      <c r="R1" s="98" t="s">
        <v>1426</v>
      </c>
      <c r="S1" s="98" t="s">
        <v>1427</v>
      </c>
    </row>
    <row r="2" spans="1:19" ht="39" customHeight="1">
      <c r="A2" s="48">
        <v>40</v>
      </c>
      <c r="B2" s="48" t="s">
        <v>1682</v>
      </c>
      <c r="C2" s="48" t="s">
        <v>58</v>
      </c>
      <c r="D2" s="48" t="s">
        <v>58</v>
      </c>
      <c r="E2" s="25" t="s">
        <v>1683</v>
      </c>
      <c r="F2" s="25" t="s">
        <v>1708</v>
      </c>
      <c r="G2" s="25" t="s">
        <v>1684</v>
      </c>
      <c r="H2" s="48" t="s">
        <v>67</v>
      </c>
      <c r="I2" s="48" t="s">
        <v>63</v>
      </c>
      <c r="J2" s="47" t="s">
        <v>521</v>
      </c>
      <c r="K2" s="47" t="s">
        <v>1718</v>
      </c>
      <c r="L2" s="47" t="str">
        <f>VLOOKUP(K2,Sheet2!A:B,2,FALSE)</f>
        <v>偏差</v>
      </c>
      <c r="M2" s="47"/>
      <c r="N2" s="46" t="s">
        <v>67</v>
      </c>
      <c r="O2" s="47"/>
      <c r="P2" s="47"/>
      <c r="Q2" s="47" t="str">
        <f>VLOOKUP(N2,人员!A:D,4,FALSE)</f>
        <v>C2</v>
      </c>
      <c r="R2" s="47" t="e">
        <f>VLOOKUP(O2,人员!A:D,4,FALSE)</f>
        <v>#N/A</v>
      </c>
      <c r="S2" s="47" t="e">
        <f>VLOOKUP(P2,人员!A:D,4,FALSE)</f>
        <v>#N/A</v>
      </c>
    </row>
    <row r="3" spans="1:19" ht="39" customHeight="1">
      <c r="A3" s="48">
        <v>41</v>
      </c>
      <c r="B3" s="48" t="s">
        <v>1682</v>
      </c>
      <c r="C3" s="48" t="s">
        <v>58</v>
      </c>
      <c r="D3" s="48" t="s">
        <v>58</v>
      </c>
      <c r="E3" s="25" t="s">
        <v>1685</v>
      </c>
      <c r="F3" s="25" t="s">
        <v>1709</v>
      </c>
      <c r="G3" s="25" t="s">
        <v>196</v>
      </c>
      <c r="H3" s="48" t="s">
        <v>62</v>
      </c>
      <c r="I3" s="48" t="s">
        <v>63</v>
      </c>
      <c r="J3" s="47" t="s">
        <v>513</v>
      </c>
      <c r="K3" s="47" t="s">
        <v>681</v>
      </c>
      <c r="L3" s="47" t="str">
        <f>VLOOKUP(K3,Sheet2!A:B,2,FALSE)</f>
        <v>偏差</v>
      </c>
      <c r="M3" s="47"/>
      <c r="N3" s="46" t="s">
        <v>1710</v>
      </c>
      <c r="O3" s="47"/>
      <c r="P3" s="47"/>
      <c r="Q3" s="47" t="str">
        <f>VLOOKUP(N3,人员!A:D,4,FALSE)</f>
        <v>C5</v>
      </c>
      <c r="R3" s="47" t="e">
        <f>VLOOKUP(O3,人员!A:D,4,FALSE)</f>
        <v>#N/A</v>
      </c>
      <c r="S3" s="47" t="e">
        <f>VLOOKUP(P3,人员!A:D,4,FALSE)</f>
        <v>#N/A</v>
      </c>
    </row>
    <row r="4" spans="1:19" ht="39" customHeight="1">
      <c r="A4" s="48">
        <v>42</v>
      </c>
      <c r="B4" s="48" t="s">
        <v>1682</v>
      </c>
      <c r="C4" s="48" t="s">
        <v>58</v>
      </c>
      <c r="D4" s="48" t="s">
        <v>58</v>
      </c>
      <c r="E4" s="25" t="s">
        <v>1686</v>
      </c>
      <c r="F4" s="25" t="s">
        <v>1711</v>
      </c>
      <c r="G4" s="25" t="s">
        <v>196</v>
      </c>
      <c r="H4" s="48" t="s">
        <v>1276</v>
      </c>
      <c r="I4" s="48" t="s">
        <v>1687</v>
      </c>
      <c r="J4" s="47" t="s">
        <v>676</v>
      </c>
      <c r="K4" s="47" t="s">
        <v>139</v>
      </c>
      <c r="L4" s="47" t="str">
        <f>VLOOKUP(K4,Sheet2!A:B,2,FALSE)</f>
        <v>偏差</v>
      </c>
      <c r="M4" s="47"/>
      <c r="N4" s="46" t="s">
        <v>809</v>
      </c>
      <c r="O4" s="47"/>
      <c r="P4" s="47"/>
      <c r="Q4" s="47" t="str">
        <f>VLOOKUP(N4,人员!A:D,4,FALSE)</f>
        <v>C4</v>
      </c>
      <c r="R4" s="47" t="e">
        <f>VLOOKUP(O4,人员!A:D,4,FALSE)</f>
        <v>#N/A</v>
      </c>
      <c r="S4" s="47" t="e">
        <f>VLOOKUP(P4,人员!A:D,4,FALSE)</f>
        <v>#N/A</v>
      </c>
    </row>
    <row r="5" spans="1:19" ht="39" customHeight="1">
      <c r="A5" s="48">
        <v>43</v>
      </c>
      <c r="B5" s="48" t="s">
        <v>1682</v>
      </c>
      <c r="C5" s="48" t="s">
        <v>58</v>
      </c>
      <c r="D5" s="48" t="s">
        <v>58</v>
      </c>
      <c r="E5" s="25" t="s">
        <v>1688</v>
      </c>
      <c r="F5" s="25" t="s">
        <v>1712</v>
      </c>
      <c r="G5" s="25" t="s">
        <v>123</v>
      </c>
      <c r="H5" s="48" t="s">
        <v>62</v>
      </c>
      <c r="I5" s="48" t="s">
        <v>63</v>
      </c>
      <c r="J5" s="47" t="s">
        <v>471</v>
      </c>
      <c r="K5" s="47" t="s">
        <v>449</v>
      </c>
      <c r="L5" s="47" t="str">
        <f>VLOOKUP(K5,Sheet2!A:B,2,FALSE)</f>
        <v>偏差</v>
      </c>
      <c r="M5" s="47"/>
      <c r="N5" s="46" t="s">
        <v>1280</v>
      </c>
      <c r="O5" s="47"/>
      <c r="P5" s="47"/>
      <c r="Q5" s="47" t="str">
        <f>VLOOKUP(N5,人员!A:D,4,FALSE)</f>
        <v>C5</v>
      </c>
      <c r="R5" s="47" t="e">
        <f>VLOOKUP(O5,人员!A:D,4,FALSE)</f>
        <v>#N/A</v>
      </c>
      <c r="S5" s="47" t="e">
        <f>VLOOKUP(P5,人员!A:D,4,FALSE)</f>
        <v>#N/A</v>
      </c>
    </row>
    <row r="6" spans="1:19" ht="39" customHeight="1">
      <c r="A6" s="48">
        <v>44</v>
      </c>
      <c r="B6" s="48" t="s">
        <v>1682</v>
      </c>
      <c r="C6" s="48" t="s">
        <v>58</v>
      </c>
      <c r="D6" s="48" t="s">
        <v>58</v>
      </c>
      <c r="E6" s="25" t="s">
        <v>1689</v>
      </c>
      <c r="F6" s="25" t="s">
        <v>1713</v>
      </c>
      <c r="G6" s="25" t="s">
        <v>808</v>
      </c>
      <c r="H6" s="48" t="s">
        <v>132</v>
      </c>
      <c r="I6" s="48" t="s">
        <v>63</v>
      </c>
      <c r="J6" s="47" t="s">
        <v>676</v>
      </c>
      <c r="K6" s="47" t="s">
        <v>139</v>
      </c>
      <c r="L6" s="47" t="str">
        <f>VLOOKUP(K6,Sheet2!A:B,2,FALSE)</f>
        <v>偏差</v>
      </c>
      <c r="M6" s="47"/>
      <c r="N6" s="46" t="s">
        <v>1286</v>
      </c>
      <c r="O6" s="47"/>
      <c r="P6" s="47"/>
      <c r="Q6" s="47" t="str">
        <f>VLOOKUP(N6,人员!A:D,4,FALSE)</f>
        <v>C6</v>
      </c>
      <c r="R6" s="47" t="e">
        <f>VLOOKUP(O6,人员!A:D,4,FALSE)</f>
        <v>#N/A</v>
      </c>
      <c r="S6" s="47" t="e">
        <f>VLOOKUP(P6,人员!A:D,4,FALSE)</f>
        <v>#N/A</v>
      </c>
    </row>
    <row r="7" spans="1:19" ht="39" customHeight="1">
      <c r="A7" s="48">
        <v>45</v>
      </c>
      <c r="B7" s="48" t="s">
        <v>1682</v>
      </c>
      <c r="C7" s="48" t="s">
        <v>58</v>
      </c>
      <c r="D7" s="48" t="s">
        <v>58</v>
      </c>
      <c r="E7" s="25" t="s">
        <v>1690</v>
      </c>
      <c r="F7" s="25" t="s">
        <v>1714</v>
      </c>
      <c r="G7" s="25" t="s">
        <v>196</v>
      </c>
      <c r="H7" s="48" t="s">
        <v>1276</v>
      </c>
      <c r="I7" s="48" t="s">
        <v>63</v>
      </c>
      <c r="J7" s="47" t="s">
        <v>676</v>
      </c>
      <c r="K7" s="47" t="s">
        <v>1719</v>
      </c>
      <c r="L7" s="47" t="str">
        <f>VLOOKUP(K7,Sheet2!A:B,2,FALSE)</f>
        <v>规范</v>
      </c>
      <c r="M7" s="47"/>
      <c r="N7" s="46" t="s">
        <v>1240</v>
      </c>
      <c r="O7" s="47"/>
      <c r="P7" s="47"/>
      <c r="Q7" s="47" t="str">
        <f>VLOOKUP(N7,人员!A:D,4,FALSE)</f>
        <v>C4</v>
      </c>
      <c r="R7" s="47" t="e">
        <f>VLOOKUP(O7,人员!A:D,4,FALSE)</f>
        <v>#N/A</v>
      </c>
      <c r="S7" s="47" t="e">
        <f>VLOOKUP(P7,人员!A:D,4,FALSE)</f>
        <v>#N/A</v>
      </c>
    </row>
    <row r="8" spans="1:19" ht="39" customHeight="1">
      <c r="A8" s="48">
        <v>46</v>
      </c>
      <c r="B8" s="48" t="s">
        <v>1682</v>
      </c>
      <c r="C8" s="48" t="s">
        <v>58</v>
      </c>
      <c r="D8" s="48" t="s">
        <v>58</v>
      </c>
      <c r="E8" s="25" t="s">
        <v>1691</v>
      </c>
      <c r="F8" s="25" t="s">
        <v>1715</v>
      </c>
      <c r="G8" s="25" t="s">
        <v>123</v>
      </c>
      <c r="H8" s="48" t="s">
        <v>129</v>
      </c>
      <c r="I8" s="48" t="s">
        <v>63</v>
      </c>
      <c r="J8" s="47" t="s">
        <v>524</v>
      </c>
      <c r="K8" s="47"/>
      <c r="L8" s="47" t="e">
        <f>VLOOKUP(K8,Sheet2!A:B,2,FALSE)</f>
        <v>#N/A</v>
      </c>
      <c r="M8" s="47"/>
      <c r="N8" s="46" t="s">
        <v>1064</v>
      </c>
      <c r="O8" s="47"/>
      <c r="P8" s="47"/>
      <c r="Q8" s="47" t="e">
        <f>VLOOKUP(N8,人员!A:D,4,FALSE)</f>
        <v>#N/A</v>
      </c>
      <c r="R8" s="47" t="e">
        <f>VLOOKUP(O8,人员!A:D,4,FALSE)</f>
        <v>#N/A</v>
      </c>
      <c r="S8" s="47" t="e">
        <f>VLOOKUP(P8,人员!A:D,4,FALSE)</f>
        <v>#N/A</v>
      </c>
    </row>
    <row r="9" spans="1:19" ht="39" customHeight="1">
      <c r="A9" s="48">
        <v>47</v>
      </c>
      <c r="B9" s="48" t="s">
        <v>1682</v>
      </c>
      <c r="C9" s="48" t="s">
        <v>58</v>
      </c>
      <c r="D9" s="48" t="s">
        <v>58</v>
      </c>
      <c r="E9" s="25" t="s">
        <v>1692</v>
      </c>
      <c r="F9" s="25" t="s">
        <v>1716</v>
      </c>
      <c r="G9" s="25" t="s">
        <v>196</v>
      </c>
      <c r="H9" s="48" t="s">
        <v>129</v>
      </c>
      <c r="I9" s="48" t="s">
        <v>63</v>
      </c>
      <c r="J9" s="47" t="s">
        <v>676</v>
      </c>
      <c r="K9" s="47" t="s">
        <v>139</v>
      </c>
      <c r="L9" s="47" t="str">
        <f>VLOOKUP(K9,Sheet2!A:B,2,FALSE)</f>
        <v>偏差</v>
      </c>
      <c r="M9" s="47"/>
      <c r="N9" s="46" t="s">
        <v>1710</v>
      </c>
      <c r="O9" s="47"/>
      <c r="P9" s="47"/>
      <c r="Q9" s="47" t="str">
        <f>VLOOKUP(N9,人员!A:D,4,FALSE)</f>
        <v>C5</v>
      </c>
      <c r="R9" s="47" t="e">
        <f>VLOOKUP(O9,人员!A:D,4,FALSE)</f>
        <v>#N/A</v>
      </c>
      <c r="S9" s="47" t="e">
        <f>VLOOKUP(P9,人员!A:D,4,FALSE)</f>
        <v>#N/A</v>
      </c>
    </row>
    <row r="10" spans="1:19" ht="39" customHeight="1">
      <c r="A10" s="48">
        <v>48</v>
      </c>
      <c r="B10" s="48" t="s">
        <v>1682</v>
      </c>
      <c r="C10" s="48" t="s">
        <v>58</v>
      </c>
      <c r="D10" s="48" t="s">
        <v>58</v>
      </c>
      <c r="E10" s="25" t="s">
        <v>1693</v>
      </c>
      <c r="F10" s="25" t="s">
        <v>1717</v>
      </c>
      <c r="G10" s="25" t="s">
        <v>1694</v>
      </c>
      <c r="H10" s="48" t="s">
        <v>1276</v>
      </c>
      <c r="I10" s="48" t="s">
        <v>63</v>
      </c>
      <c r="J10" s="47" t="s">
        <v>706</v>
      </c>
      <c r="K10" s="47" t="s">
        <v>708</v>
      </c>
      <c r="L10" s="47" t="str">
        <f>VLOOKUP(K10,Sheet2!A:B,2,FALSE)</f>
        <v>偏差</v>
      </c>
      <c r="M10" s="47"/>
      <c r="N10" s="46" t="s">
        <v>1240</v>
      </c>
      <c r="O10" s="47"/>
      <c r="P10" s="47"/>
      <c r="Q10" s="47" t="str">
        <f>VLOOKUP(N10,人员!A:D,4,FALSE)</f>
        <v>C4</v>
      </c>
      <c r="R10" s="47" t="e">
        <f>VLOOKUP(O10,人员!A:D,4,FALSE)</f>
        <v>#N/A</v>
      </c>
      <c r="S10" s="47" t="e">
        <f>VLOOKUP(P10,人员!A:D,4,FALSE)</f>
        <v>#N/A</v>
      </c>
    </row>
    <row r="11" spans="1:19" ht="39" customHeight="1">
      <c r="A11" s="48">
        <v>19</v>
      </c>
      <c r="B11" s="48" t="s">
        <v>1655</v>
      </c>
      <c r="C11" s="48" t="s">
        <v>58</v>
      </c>
      <c r="D11" s="48" t="s">
        <v>58</v>
      </c>
      <c r="E11" s="25" t="s">
        <v>1656</v>
      </c>
      <c r="F11" s="25" t="s">
        <v>1695</v>
      </c>
      <c r="G11" s="25" t="s">
        <v>123</v>
      </c>
      <c r="H11" s="48" t="s">
        <v>1276</v>
      </c>
      <c r="I11" s="48" t="s">
        <v>63</v>
      </c>
      <c r="J11" s="47" t="s">
        <v>471</v>
      </c>
      <c r="K11" s="47" t="s">
        <v>449</v>
      </c>
      <c r="L11" s="47" t="str">
        <f>VLOOKUP(K11,Sheet2!A:B,2,FALSE)</f>
        <v>偏差</v>
      </c>
      <c r="M11" s="47"/>
      <c r="N11" s="46" t="s">
        <v>1210</v>
      </c>
      <c r="O11" s="47"/>
      <c r="P11" s="47"/>
      <c r="Q11" s="47" t="str">
        <f>VLOOKUP(N11,人员!A:D,4,FALSE)</f>
        <v>C4</v>
      </c>
      <c r="R11" s="47" t="e">
        <f>VLOOKUP(O11,人员!A:D,4,FALSE)</f>
        <v>#N/A</v>
      </c>
      <c r="S11" s="47" t="e">
        <f>VLOOKUP(P11,人员!A:D,4,FALSE)</f>
        <v>#N/A</v>
      </c>
    </row>
    <row r="12" spans="1:19" ht="39" customHeight="1">
      <c r="A12" s="48">
        <v>20</v>
      </c>
      <c r="B12" s="48" t="s">
        <v>1655</v>
      </c>
      <c r="C12" s="48" t="s">
        <v>58</v>
      </c>
      <c r="D12" s="48" t="s">
        <v>58</v>
      </c>
      <c r="E12" s="25" t="s">
        <v>1657</v>
      </c>
      <c r="F12" s="25" t="s">
        <v>1696</v>
      </c>
      <c r="G12" s="25" t="s">
        <v>123</v>
      </c>
      <c r="H12" s="48" t="s">
        <v>189</v>
      </c>
      <c r="I12" s="48" t="s">
        <v>63</v>
      </c>
      <c r="J12" s="47" t="s">
        <v>463</v>
      </c>
      <c r="K12" s="47" t="s">
        <v>703</v>
      </c>
      <c r="L12" s="47" t="str">
        <f>VLOOKUP(K12,Sheet2!A:B,2,FALSE)</f>
        <v>偏差</v>
      </c>
      <c r="M12" s="47"/>
      <c r="N12" s="46" t="s">
        <v>1208</v>
      </c>
      <c r="O12" s="47"/>
      <c r="P12" s="47"/>
      <c r="Q12" s="47" t="str">
        <f>VLOOKUP(N12,人员!A:D,4,FALSE)</f>
        <v>C3</v>
      </c>
      <c r="R12" s="47" t="e">
        <f>VLOOKUP(O12,人员!A:D,4,FALSE)</f>
        <v>#N/A</v>
      </c>
      <c r="S12" s="47" t="e">
        <f>VLOOKUP(P12,人员!A:D,4,FALSE)</f>
        <v>#N/A</v>
      </c>
    </row>
    <row r="13" spans="1:19" ht="39" customHeight="1">
      <c r="A13" s="48">
        <v>21</v>
      </c>
      <c r="B13" s="48" t="s">
        <v>1655</v>
      </c>
      <c r="C13" s="48" t="s">
        <v>58</v>
      </c>
      <c r="D13" s="48" t="s">
        <v>58</v>
      </c>
      <c r="E13" s="25" t="s">
        <v>1658</v>
      </c>
      <c r="F13" s="25" t="s">
        <v>1697</v>
      </c>
      <c r="G13" s="25" t="s">
        <v>123</v>
      </c>
      <c r="H13" s="48" t="s">
        <v>132</v>
      </c>
      <c r="I13" s="48" t="s">
        <v>63</v>
      </c>
      <c r="J13" s="47" t="s">
        <v>471</v>
      </c>
      <c r="K13" s="47" t="s">
        <v>449</v>
      </c>
      <c r="L13" s="47" t="str">
        <f>VLOOKUP(K13,Sheet2!A:B,2,FALSE)</f>
        <v>偏差</v>
      </c>
      <c r="M13" s="47"/>
      <c r="N13" s="46" t="s">
        <v>1255</v>
      </c>
      <c r="O13" s="47"/>
      <c r="P13" s="47"/>
      <c r="Q13" s="47" t="str">
        <f>VLOOKUP(N13,人员!A:D,4,FALSE)</f>
        <v>C6</v>
      </c>
      <c r="R13" s="47" t="e">
        <f>VLOOKUP(O13,人员!A:D,4,FALSE)</f>
        <v>#N/A</v>
      </c>
      <c r="S13" s="47" t="e">
        <f>VLOOKUP(P13,人员!A:D,4,FALSE)</f>
        <v>#N/A</v>
      </c>
    </row>
    <row r="14" spans="1:19" ht="39" customHeight="1">
      <c r="A14" s="48">
        <v>25</v>
      </c>
      <c r="B14" s="48" t="s">
        <v>1655</v>
      </c>
      <c r="C14" s="48" t="s">
        <v>10</v>
      </c>
      <c r="D14" s="48" t="s">
        <v>10</v>
      </c>
      <c r="E14" s="25" t="s">
        <v>1659</v>
      </c>
      <c r="F14" s="25" t="s">
        <v>1698</v>
      </c>
      <c r="G14" s="25" t="s">
        <v>1660</v>
      </c>
      <c r="H14" s="48" t="s">
        <v>44</v>
      </c>
      <c r="I14" s="48" t="s">
        <v>223</v>
      </c>
      <c r="J14" s="47" t="s">
        <v>471</v>
      </c>
      <c r="K14" s="47" t="s">
        <v>786</v>
      </c>
      <c r="L14" s="47" t="str">
        <f>VLOOKUP(K14,Sheet2!A:B,2,FALSE)</f>
        <v>规范</v>
      </c>
      <c r="M14" s="47"/>
      <c r="N14" s="46" t="s">
        <v>1075</v>
      </c>
      <c r="O14" s="47"/>
      <c r="P14" s="47"/>
      <c r="Q14" s="47" t="str">
        <f>VLOOKUP(N14,人员!A:D,4,FALSE)</f>
        <v>A3</v>
      </c>
      <c r="R14" s="47" t="e">
        <f>VLOOKUP(O14,人员!A:D,4,FALSE)</f>
        <v>#N/A</v>
      </c>
      <c r="S14" s="47" t="e">
        <f>VLOOKUP(P14,人员!A:D,4,FALSE)</f>
        <v>#N/A</v>
      </c>
    </row>
    <row r="15" spans="1:19" ht="39" customHeight="1">
      <c r="A15" s="48">
        <v>26</v>
      </c>
      <c r="B15" s="48" t="s">
        <v>1655</v>
      </c>
      <c r="C15" s="48" t="s">
        <v>10</v>
      </c>
      <c r="D15" s="48" t="s">
        <v>10</v>
      </c>
      <c r="E15" s="25" t="s">
        <v>1661</v>
      </c>
      <c r="F15" s="25" t="s">
        <v>1699</v>
      </c>
      <c r="G15" s="25" t="s">
        <v>1662</v>
      </c>
      <c r="H15" s="48" t="s">
        <v>44</v>
      </c>
      <c r="I15" s="48" t="s">
        <v>223</v>
      </c>
      <c r="J15" s="47" t="s">
        <v>676</v>
      </c>
      <c r="K15" s="47" t="s">
        <v>712</v>
      </c>
      <c r="L15" s="47" t="str">
        <f>VLOOKUP(K15,Sheet2!A:B,2,FALSE)</f>
        <v>偏差</v>
      </c>
      <c r="M15" s="47"/>
      <c r="N15" s="46" t="s">
        <v>1700</v>
      </c>
      <c r="O15" s="47"/>
      <c r="P15" s="47"/>
      <c r="Q15" s="47" t="str">
        <f>VLOOKUP(N15,人员!A:D,4,FALSE)</f>
        <v>A4</v>
      </c>
      <c r="R15" s="47" t="e">
        <f>VLOOKUP(O15,人员!A:D,4,FALSE)</f>
        <v>#N/A</v>
      </c>
      <c r="S15" s="47" t="e">
        <f>VLOOKUP(P15,人员!A:D,4,FALSE)</f>
        <v>#N/A</v>
      </c>
    </row>
    <row r="16" spans="1:19" ht="39" customHeight="1">
      <c r="A16" s="48">
        <v>27</v>
      </c>
      <c r="B16" s="48" t="s">
        <v>1655</v>
      </c>
      <c r="C16" s="48" t="s">
        <v>10</v>
      </c>
      <c r="D16" s="48" t="s">
        <v>10</v>
      </c>
      <c r="E16" s="25" t="s">
        <v>1663</v>
      </c>
      <c r="F16" s="25" t="s">
        <v>1701</v>
      </c>
      <c r="G16" s="25" t="s">
        <v>1664</v>
      </c>
      <c r="H16" s="48" t="s">
        <v>44</v>
      </c>
      <c r="I16" s="48" t="s">
        <v>223</v>
      </c>
      <c r="J16" s="47" t="s">
        <v>471</v>
      </c>
      <c r="K16" s="47" t="s">
        <v>687</v>
      </c>
      <c r="L16" s="47" t="str">
        <f>VLOOKUP(K16,Sheet2!A:B,2,FALSE)</f>
        <v>偏差</v>
      </c>
      <c r="M16" s="47"/>
      <c r="N16" s="47" t="s">
        <v>1080</v>
      </c>
      <c r="O16" s="47"/>
      <c r="P16" s="47"/>
      <c r="Q16" s="47" t="str">
        <f>VLOOKUP(N16,人员!A:D,4,FALSE)</f>
        <v>A2</v>
      </c>
      <c r="R16" s="47" t="e">
        <f>VLOOKUP(O16,人员!A:D,4,FALSE)</f>
        <v>#N/A</v>
      </c>
      <c r="S16" s="47" t="e">
        <f>VLOOKUP(P16,人员!A:D,4,FALSE)</f>
        <v>#N/A</v>
      </c>
    </row>
    <row r="17" spans="1:19" ht="39" customHeight="1">
      <c r="A17" s="48">
        <v>28</v>
      </c>
      <c r="B17" s="48" t="s">
        <v>1655</v>
      </c>
      <c r="C17" s="48" t="s">
        <v>10</v>
      </c>
      <c r="D17" s="48" t="s">
        <v>10</v>
      </c>
      <c r="E17" s="25" t="s">
        <v>1665</v>
      </c>
      <c r="F17" s="25" t="s">
        <v>1702</v>
      </c>
      <c r="G17" s="25" t="s">
        <v>1666</v>
      </c>
      <c r="H17" s="48" t="s">
        <v>914</v>
      </c>
      <c r="I17" s="48" t="s">
        <v>15</v>
      </c>
      <c r="J17" s="47" t="s">
        <v>524</v>
      </c>
      <c r="K17" s="47"/>
      <c r="L17" s="47" t="e">
        <f>VLOOKUP(K17,Sheet2!A:B,2,FALSE)</f>
        <v>#N/A</v>
      </c>
      <c r="M17" s="47"/>
      <c r="N17" s="47" t="s">
        <v>1064</v>
      </c>
      <c r="O17" s="47"/>
      <c r="P17" s="47"/>
      <c r="Q17" s="47" t="e">
        <f>VLOOKUP(N17,人员!A:D,4,FALSE)</f>
        <v>#N/A</v>
      </c>
      <c r="R17" s="47" t="e">
        <f>VLOOKUP(O17,人员!A:D,4,FALSE)</f>
        <v>#N/A</v>
      </c>
      <c r="S17" s="47" t="e">
        <f>VLOOKUP(P17,人员!A:D,4,FALSE)</f>
        <v>#N/A</v>
      </c>
    </row>
    <row r="18" spans="1:19" ht="39" customHeight="1">
      <c r="A18" s="48">
        <v>29</v>
      </c>
      <c r="B18" s="48" t="s">
        <v>1655</v>
      </c>
      <c r="C18" s="48" t="s">
        <v>10</v>
      </c>
      <c r="D18" s="48" t="s">
        <v>10</v>
      </c>
      <c r="E18" s="25" t="s">
        <v>1667</v>
      </c>
      <c r="F18" s="25" t="s">
        <v>1668</v>
      </c>
      <c r="G18" s="25" t="s">
        <v>1669</v>
      </c>
      <c r="H18" s="48" t="s">
        <v>44</v>
      </c>
      <c r="I18" s="48" t="s">
        <v>15</v>
      </c>
      <c r="J18" s="47" t="s">
        <v>524</v>
      </c>
      <c r="K18" s="47"/>
      <c r="L18" s="47" t="e">
        <f>VLOOKUP(K18,Sheet2!A:B,2,FALSE)</f>
        <v>#N/A</v>
      </c>
      <c r="M18" s="47"/>
      <c r="N18" s="47" t="s">
        <v>1064</v>
      </c>
      <c r="O18" s="47"/>
      <c r="P18" s="47"/>
      <c r="Q18" s="47" t="e">
        <f>VLOOKUP(N18,人员!A:D,4,FALSE)</f>
        <v>#N/A</v>
      </c>
      <c r="R18" s="47" t="e">
        <f>VLOOKUP(O18,人员!A:D,4,FALSE)</f>
        <v>#N/A</v>
      </c>
      <c r="S18" s="47" t="e">
        <f>VLOOKUP(P18,人员!A:D,4,FALSE)</f>
        <v>#N/A</v>
      </c>
    </row>
    <row r="19" spans="1:19" ht="39" customHeight="1">
      <c r="A19" s="48">
        <v>30</v>
      </c>
      <c r="B19" s="48" t="s">
        <v>1655</v>
      </c>
      <c r="C19" s="48" t="s">
        <v>10</v>
      </c>
      <c r="D19" s="48" t="s">
        <v>10</v>
      </c>
      <c r="E19" s="25" t="s">
        <v>1670</v>
      </c>
      <c r="F19" s="25" t="s">
        <v>1703</v>
      </c>
      <c r="G19" s="25" t="s">
        <v>1671</v>
      </c>
      <c r="H19" s="48" t="s">
        <v>44</v>
      </c>
      <c r="I19" s="48" t="s">
        <v>223</v>
      </c>
      <c r="J19" s="47" t="s">
        <v>471</v>
      </c>
      <c r="K19" s="47" t="s">
        <v>449</v>
      </c>
      <c r="L19" s="47" t="str">
        <f>VLOOKUP(K19,Sheet2!A:B,2,FALSE)</f>
        <v>偏差</v>
      </c>
      <c r="M19" s="47"/>
      <c r="N19" s="46" t="s">
        <v>1497</v>
      </c>
      <c r="O19" s="47"/>
      <c r="P19" s="47"/>
      <c r="Q19" s="47" t="str">
        <f>VLOOKUP(N19,人员!A:D,4,FALSE)</f>
        <v>A2</v>
      </c>
      <c r="R19" s="47" t="e">
        <f>VLOOKUP(O19,人员!A:D,4,FALSE)</f>
        <v>#N/A</v>
      </c>
      <c r="S19" s="47" t="e">
        <f>VLOOKUP(P19,人员!A:D,4,FALSE)</f>
        <v>#N/A</v>
      </c>
    </row>
    <row r="20" spans="1:19" ht="39" customHeight="1">
      <c r="A20" s="48">
        <v>31</v>
      </c>
      <c r="B20" s="48" t="s">
        <v>1655</v>
      </c>
      <c r="C20" s="48" t="s">
        <v>10</v>
      </c>
      <c r="D20" s="48" t="s">
        <v>10</v>
      </c>
      <c r="E20" s="25" t="s">
        <v>1672</v>
      </c>
      <c r="F20" s="25" t="s">
        <v>1704</v>
      </c>
      <c r="G20" s="25" t="s">
        <v>1662</v>
      </c>
      <c r="H20" s="48" t="s">
        <v>44</v>
      </c>
      <c r="I20" s="48" t="s">
        <v>223</v>
      </c>
      <c r="J20" s="47" t="s">
        <v>518</v>
      </c>
      <c r="K20" s="47" t="s">
        <v>697</v>
      </c>
      <c r="L20" s="47" t="str">
        <f>VLOOKUP(K20,Sheet2!A:B,2,FALSE)</f>
        <v>偏差</v>
      </c>
      <c r="M20" s="47"/>
      <c r="N20" s="46" t="s">
        <v>1103</v>
      </c>
      <c r="O20" s="47"/>
      <c r="P20" s="47"/>
      <c r="Q20" s="47" t="str">
        <f>VLOOKUP(N20,人员!A:D,4,FALSE)</f>
        <v>A2</v>
      </c>
      <c r="R20" s="47" t="e">
        <f>VLOOKUP(O20,人员!A:D,4,FALSE)</f>
        <v>#N/A</v>
      </c>
      <c r="S20" s="47" t="e">
        <f>VLOOKUP(P20,人员!A:D,4,FALSE)</f>
        <v>#N/A</v>
      </c>
    </row>
    <row r="21" spans="1:19" ht="39" customHeight="1">
      <c r="A21" s="48">
        <v>32</v>
      </c>
      <c r="B21" s="48" t="s">
        <v>1655</v>
      </c>
      <c r="C21" s="48" t="s">
        <v>10</v>
      </c>
      <c r="D21" s="48" t="s">
        <v>10</v>
      </c>
      <c r="E21" s="25" t="s">
        <v>1673</v>
      </c>
      <c r="F21" s="25" t="s">
        <v>1705</v>
      </c>
      <c r="G21" s="25" t="s">
        <v>1674</v>
      </c>
      <c r="H21" s="48" t="s">
        <v>14</v>
      </c>
      <c r="I21" s="48" t="s">
        <v>223</v>
      </c>
      <c r="J21" s="47" t="s">
        <v>499</v>
      </c>
      <c r="K21" s="47" t="s">
        <v>1763</v>
      </c>
      <c r="L21" s="47" t="str">
        <f>VLOOKUP(K21,Sheet2!A:B,2,FALSE)</f>
        <v>规范</v>
      </c>
      <c r="M21" s="47"/>
      <c r="N21" s="46" t="s">
        <v>1483</v>
      </c>
      <c r="O21" s="99" t="s">
        <v>1499</v>
      </c>
      <c r="P21" s="47"/>
      <c r="Q21" s="47" t="str">
        <f>VLOOKUP(N21,人员!A:D,4,FALSE)</f>
        <v>A3</v>
      </c>
      <c r="R21" s="47" t="str">
        <f>VLOOKUP(O21,人员!A:D,4,FALSE)</f>
        <v>A3</v>
      </c>
      <c r="S21" s="47" t="e">
        <f>VLOOKUP(P21,人员!A:D,4,FALSE)</f>
        <v>#N/A</v>
      </c>
    </row>
    <row r="22" spans="1:19" ht="39" customHeight="1">
      <c r="A22" s="48">
        <v>33</v>
      </c>
      <c r="B22" s="48" t="s">
        <v>1655</v>
      </c>
      <c r="C22" s="48" t="s">
        <v>10</v>
      </c>
      <c r="D22" s="48" t="s">
        <v>10</v>
      </c>
      <c r="E22" s="25" t="s">
        <v>1675</v>
      </c>
      <c r="F22" s="25" t="s">
        <v>1706</v>
      </c>
      <c r="G22" s="25" t="s">
        <v>1676</v>
      </c>
      <c r="H22" s="48" t="s">
        <v>44</v>
      </c>
      <c r="I22" s="48" t="s">
        <v>15</v>
      </c>
      <c r="J22" s="47" t="s">
        <v>524</v>
      </c>
      <c r="K22" s="47"/>
      <c r="L22" s="47" t="e">
        <f>VLOOKUP(K22,Sheet2!A:B,2,FALSE)</f>
        <v>#N/A</v>
      </c>
      <c r="M22" s="47"/>
      <c r="N22" s="46" t="s">
        <v>1064</v>
      </c>
      <c r="O22" s="47"/>
      <c r="P22" s="47"/>
      <c r="Q22" s="47" t="e">
        <f>VLOOKUP(N22,人员!A:D,4,FALSE)</f>
        <v>#N/A</v>
      </c>
      <c r="R22" s="47" t="e">
        <f>VLOOKUP(O22,人员!A:D,4,FALSE)</f>
        <v>#N/A</v>
      </c>
      <c r="S22" s="47" t="e">
        <f>VLOOKUP(P22,人员!A:D,4,FALSE)</f>
        <v>#N/A</v>
      </c>
    </row>
    <row r="23" spans="1:19" ht="39" customHeight="1">
      <c r="A23" s="48">
        <v>34</v>
      </c>
      <c r="B23" s="48" t="s">
        <v>1655</v>
      </c>
      <c r="C23" s="48" t="s">
        <v>10</v>
      </c>
      <c r="D23" s="48" t="s">
        <v>10</v>
      </c>
      <c r="E23" s="25" t="s">
        <v>1677</v>
      </c>
      <c r="F23" s="25" t="s">
        <v>1678</v>
      </c>
      <c r="G23" s="25" t="s">
        <v>1679</v>
      </c>
      <c r="H23" s="48" t="s">
        <v>44</v>
      </c>
      <c r="I23" s="48" t="s">
        <v>15</v>
      </c>
      <c r="J23" s="47" t="s">
        <v>524</v>
      </c>
      <c r="K23" s="47"/>
      <c r="L23" s="47" t="e">
        <f>VLOOKUP(K23,Sheet2!A:B,2,FALSE)</f>
        <v>#N/A</v>
      </c>
      <c r="M23" s="47"/>
      <c r="N23" s="46" t="s">
        <v>1064</v>
      </c>
      <c r="O23" s="47"/>
      <c r="P23" s="47"/>
      <c r="Q23" s="47" t="e">
        <f>VLOOKUP(N23,人员!A:D,4,FALSE)</f>
        <v>#N/A</v>
      </c>
      <c r="R23" s="47" t="e">
        <f>VLOOKUP(O23,人员!A:D,4,FALSE)</f>
        <v>#N/A</v>
      </c>
      <c r="S23" s="47" t="e">
        <f>VLOOKUP(P23,人员!A:D,4,FALSE)</f>
        <v>#N/A</v>
      </c>
    </row>
    <row r="24" spans="1:19" ht="39" customHeight="1">
      <c r="A24" s="48">
        <v>35</v>
      </c>
      <c r="B24" s="48" t="s">
        <v>1655</v>
      </c>
      <c r="C24" s="48" t="s">
        <v>10</v>
      </c>
      <c r="D24" s="48" t="s">
        <v>10</v>
      </c>
      <c r="E24" s="25" t="s">
        <v>1680</v>
      </c>
      <c r="F24" s="25" t="s">
        <v>1707</v>
      </c>
      <c r="G24" s="25" t="s">
        <v>1681</v>
      </c>
      <c r="H24" s="48" t="s">
        <v>44</v>
      </c>
      <c r="I24" s="48" t="s">
        <v>15</v>
      </c>
      <c r="J24" s="47" t="s">
        <v>524</v>
      </c>
      <c r="K24" s="47"/>
      <c r="L24" s="47" t="e">
        <f>VLOOKUP(K24,Sheet2!A:B,2,FALSE)</f>
        <v>#N/A</v>
      </c>
      <c r="M24" s="47"/>
      <c r="N24" s="46" t="s">
        <v>1064</v>
      </c>
      <c r="O24" s="47"/>
      <c r="P24" s="47"/>
      <c r="Q24" s="47" t="e">
        <f>VLOOKUP(N24,人员!A:D,4,FALSE)</f>
        <v>#N/A</v>
      </c>
      <c r="R24" s="47" t="e">
        <f>VLOOKUP(O24,人员!A:D,4,FALSE)</f>
        <v>#N/A</v>
      </c>
      <c r="S24" s="47" t="e">
        <f>VLOOKUP(P24,人员!A:D,4,FALSE)</f>
        <v>#N/A</v>
      </c>
    </row>
    <row r="25" spans="1:19" s="84" customFormat="1" ht="39" customHeight="1">
      <c r="A25" s="100">
        <v>6</v>
      </c>
      <c r="B25" s="100" t="s">
        <v>1720</v>
      </c>
      <c r="C25" s="100" t="s">
        <v>45</v>
      </c>
      <c r="D25" s="100" t="s">
        <v>45</v>
      </c>
      <c r="E25" s="101" t="s">
        <v>1721</v>
      </c>
      <c r="F25" s="102" t="s">
        <v>1748</v>
      </c>
      <c r="G25" s="101" t="s">
        <v>1722</v>
      </c>
      <c r="H25" s="100" t="s">
        <v>1443</v>
      </c>
      <c r="I25" s="100" t="s">
        <v>50</v>
      </c>
      <c r="J25" s="47" t="s">
        <v>679</v>
      </c>
      <c r="K25" s="47" t="s">
        <v>452</v>
      </c>
      <c r="L25" s="47" t="str">
        <f>VLOOKUP(K25,Sheet2!A:B,2,FALSE)</f>
        <v>偏差</v>
      </c>
      <c r="M25" s="103"/>
      <c r="N25" s="104" t="s">
        <v>1463</v>
      </c>
      <c r="O25" s="103"/>
      <c r="P25" s="103"/>
      <c r="Q25" s="47" t="str">
        <f>VLOOKUP(N25,人员!A:D,4,FALSE)</f>
        <v>B3</v>
      </c>
      <c r="R25" s="47" t="e">
        <f>VLOOKUP(O25,人员!A:D,4,FALSE)</f>
        <v>#N/A</v>
      </c>
      <c r="S25" s="47" t="e">
        <f>VLOOKUP(P25,人员!A:D,4,FALSE)</f>
        <v>#N/A</v>
      </c>
    </row>
    <row r="26" spans="1:19" s="84" customFormat="1" ht="39" customHeight="1">
      <c r="A26" s="100">
        <v>7</v>
      </c>
      <c r="B26" s="100" t="s">
        <v>1720</v>
      </c>
      <c r="C26" s="100" t="s">
        <v>45</v>
      </c>
      <c r="D26" s="100" t="s">
        <v>45</v>
      </c>
      <c r="E26" s="101" t="s">
        <v>1723</v>
      </c>
      <c r="F26" s="102" t="s">
        <v>1750</v>
      </c>
      <c r="G26" s="101" t="s">
        <v>1724</v>
      </c>
      <c r="H26" s="100" t="s">
        <v>1725</v>
      </c>
      <c r="I26" s="100" t="s">
        <v>50</v>
      </c>
      <c r="J26" s="47" t="s">
        <v>694</v>
      </c>
      <c r="K26" s="47" t="s">
        <v>719</v>
      </c>
      <c r="L26" s="47" t="str">
        <f>VLOOKUP(K26,Sheet2!A:B,2,FALSE)</f>
        <v>偏差</v>
      </c>
      <c r="M26" s="103"/>
      <c r="N26" s="104" t="s">
        <v>1749</v>
      </c>
      <c r="O26" s="103"/>
      <c r="P26" s="103"/>
      <c r="Q26" s="47" t="str">
        <f>VLOOKUP(N26,人员!A:D,4,FALSE)</f>
        <v>B5</v>
      </c>
      <c r="R26" s="47" t="e">
        <f>VLOOKUP(O26,人员!A:D,4,FALSE)</f>
        <v>#N/A</v>
      </c>
      <c r="S26" s="47" t="e">
        <f>VLOOKUP(P26,人员!A:D,4,FALSE)</f>
        <v>#N/A</v>
      </c>
    </row>
    <row r="27" spans="1:19" s="84" customFormat="1" ht="39" customHeight="1">
      <c r="A27" s="100">
        <v>8</v>
      </c>
      <c r="B27" s="100" t="s">
        <v>1720</v>
      </c>
      <c r="C27" s="100" t="s">
        <v>45</v>
      </c>
      <c r="D27" s="100" t="s">
        <v>45</v>
      </c>
      <c r="E27" s="101" t="s">
        <v>1726</v>
      </c>
      <c r="F27" s="102" t="s">
        <v>1751</v>
      </c>
      <c r="G27" s="101" t="s">
        <v>1727</v>
      </c>
      <c r="H27" s="100" t="s">
        <v>1725</v>
      </c>
      <c r="I27" s="100" t="s">
        <v>50</v>
      </c>
      <c r="J27" s="47" t="s">
        <v>470</v>
      </c>
      <c r="K27" s="47" t="s">
        <v>449</v>
      </c>
      <c r="L27" s="47" t="str">
        <f>VLOOKUP(K27,Sheet2!A:B,2,FALSE)</f>
        <v>偏差</v>
      </c>
      <c r="M27" s="103"/>
      <c r="N27" s="104" t="s">
        <v>1133</v>
      </c>
      <c r="O27" s="103"/>
      <c r="P27" s="103"/>
      <c r="Q27" s="47" t="str">
        <f>VLOOKUP(N27,人员!A:D,4,FALSE)</f>
        <v>B3</v>
      </c>
      <c r="R27" s="47" t="e">
        <f>VLOOKUP(O27,人员!A:D,4,FALSE)</f>
        <v>#N/A</v>
      </c>
      <c r="S27" s="47" t="e">
        <f>VLOOKUP(P27,人员!A:D,4,FALSE)</f>
        <v>#N/A</v>
      </c>
    </row>
    <row r="28" spans="1:19" s="84" customFormat="1" ht="39" customHeight="1">
      <c r="A28" s="100">
        <v>9</v>
      </c>
      <c r="B28" s="100" t="s">
        <v>1720</v>
      </c>
      <c r="C28" s="100" t="s">
        <v>45</v>
      </c>
      <c r="D28" s="100" t="s">
        <v>45</v>
      </c>
      <c r="E28" s="101" t="s">
        <v>1728</v>
      </c>
      <c r="F28" s="102" t="s">
        <v>1752</v>
      </c>
      <c r="G28" s="101" t="s">
        <v>1729</v>
      </c>
      <c r="H28" s="100" t="s">
        <v>388</v>
      </c>
      <c r="I28" s="100" t="s">
        <v>50</v>
      </c>
      <c r="J28" s="47" t="s">
        <v>471</v>
      </c>
      <c r="K28" s="47" t="s">
        <v>681</v>
      </c>
      <c r="L28" s="47" t="str">
        <f>VLOOKUP(K28,Sheet2!A:B,2,FALSE)</f>
        <v>偏差</v>
      </c>
      <c r="M28" s="103"/>
      <c r="N28" s="104" t="s">
        <v>1749</v>
      </c>
      <c r="O28" s="103"/>
      <c r="P28" s="103"/>
      <c r="Q28" s="47" t="str">
        <f>VLOOKUP(N28,人员!A:D,4,FALSE)</f>
        <v>B5</v>
      </c>
      <c r="R28" s="47" t="e">
        <f>VLOOKUP(O28,人员!A:D,4,FALSE)</f>
        <v>#N/A</v>
      </c>
      <c r="S28" s="47" t="e">
        <f>VLOOKUP(P28,人员!A:D,4,FALSE)</f>
        <v>#N/A</v>
      </c>
    </row>
    <row r="29" spans="1:19" s="84" customFormat="1" ht="39" customHeight="1">
      <c r="A29" s="100">
        <v>10</v>
      </c>
      <c r="B29" s="100" t="s">
        <v>1720</v>
      </c>
      <c r="C29" s="100" t="s">
        <v>45</v>
      </c>
      <c r="D29" s="100" t="s">
        <v>45</v>
      </c>
      <c r="E29" s="101" t="s">
        <v>1730</v>
      </c>
      <c r="F29" s="102" t="s">
        <v>1753</v>
      </c>
      <c r="G29" s="101" t="s">
        <v>1731</v>
      </c>
      <c r="H29" s="100" t="s">
        <v>227</v>
      </c>
      <c r="I29" s="100" t="s">
        <v>50</v>
      </c>
      <c r="J29" s="47" t="s">
        <v>481</v>
      </c>
      <c r="K29" s="47" t="s">
        <v>688</v>
      </c>
      <c r="L29" s="47" t="str">
        <f>VLOOKUP(K29,Sheet2!A:B,2,FALSE)</f>
        <v>规范</v>
      </c>
      <c r="M29" s="103"/>
      <c r="N29" s="104" t="s">
        <v>1490</v>
      </c>
      <c r="O29" s="104" t="s">
        <v>1127</v>
      </c>
      <c r="P29" s="103"/>
      <c r="Q29" s="47" t="str">
        <f>VLOOKUP(N29,人员!A:D,4,FALSE)</f>
        <v>B4</v>
      </c>
      <c r="R29" s="47" t="str">
        <f>VLOOKUP(O29,人员!A:D,4,FALSE)</f>
        <v>B6</v>
      </c>
      <c r="S29" s="47" t="e">
        <f>VLOOKUP(P29,人员!A:D,4,FALSE)</f>
        <v>#N/A</v>
      </c>
    </row>
    <row r="30" spans="1:19" s="84" customFormat="1" ht="39" customHeight="1">
      <c r="A30" s="100">
        <v>11</v>
      </c>
      <c r="B30" s="100" t="s">
        <v>1720</v>
      </c>
      <c r="C30" s="100" t="s">
        <v>45</v>
      </c>
      <c r="D30" s="100" t="s">
        <v>45</v>
      </c>
      <c r="E30" s="101" t="s">
        <v>1732</v>
      </c>
      <c r="F30" s="101" t="s">
        <v>1733</v>
      </c>
      <c r="G30" s="101" t="s">
        <v>1734</v>
      </c>
      <c r="H30" s="100" t="s">
        <v>1431</v>
      </c>
      <c r="I30" s="100" t="s">
        <v>50</v>
      </c>
      <c r="J30" s="47" t="s">
        <v>524</v>
      </c>
      <c r="K30" s="47"/>
      <c r="L30" s="47" t="e">
        <f>VLOOKUP(K30,Sheet2!A:B,2,FALSE)</f>
        <v>#N/A</v>
      </c>
      <c r="M30" s="103"/>
      <c r="N30" s="104" t="s">
        <v>1064</v>
      </c>
      <c r="O30" s="103"/>
      <c r="P30" s="103"/>
      <c r="Q30" s="47" t="e">
        <f>VLOOKUP(N30,人员!A:D,4,FALSE)</f>
        <v>#N/A</v>
      </c>
      <c r="R30" s="47" t="e">
        <f>VLOOKUP(O30,人员!A:D,4,FALSE)</f>
        <v>#N/A</v>
      </c>
      <c r="S30" s="47" t="e">
        <f>VLOOKUP(P30,人员!A:D,4,FALSE)</f>
        <v>#N/A</v>
      </c>
    </row>
    <row r="31" spans="1:19" s="84" customFormat="1" ht="39" customHeight="1">
      <c r="A31" s="100">
        <v>12</v>
      </c>
      <c r="B31" s="100" t="s">
        <v>1720</v>
      </c>
      <c r="C31" s="100" t="s">
        <v>45</v>
      </c>
      <c r="D31" s="100" t="s">
        <v>45</v>
      </c>
      <c r="E31" s="101" t="s">
        <v>1735</v>
      </c>
      <c r="F31" s="102" t="s">
        <v>1754</v>
      </c>
      <c r="G31" s="101" t="s">
        <v>1736</v>
      </c>
      <c r="H31" s="100" t="s">
        <v>388</v>
      </c>
      <c r="I31" s="100" t="s">
        <v>50</v>
      </c>
      <c r="J31" s="47" t="s">
        <v>455</v>
      </c>
      <c r="K31" s="47" t="s">
        <v>1581</v>
      </c>
      <c r="L31" s="47" t="str">
        <f>VLOOKUP(K31,Sheet2!A:B,2,FALSE)</f>
        <v>规范</v>
      </c>
      <c r="M31" s="103"/>
      <c r="N31" s="104" t="s">
        <v>1169</v>
      </c>
      <c r="O31" s="104" t="s">
        <v>1182</v>
      </c>
      <c r="P31" s="104" t="s">
        <v>1173</v>
      </c>
      <c r="Q31" s="47" t="str">
        <f>VLOOKUP(N31,人员!A:D,4,FALSE)</f>
        <v>B5</v>
      </c>
      <c r="R31" s="47" t="str">
        <f>VLOOKUP(O31,人员!A:D,4,FALSE)</f>
        <v>B5</v>
      </c>
      <c r="S31" s="47" t="str">
        <f>VLOOKUP(P31,人员!A:D,4,FALSE)</f>
        <v>B1</v>
      </c>
    </row>
    <row r="32" spans="1:19" s="84" customFormat="1" ht="39" customHeight="1">
      <c r="A32" s="100">
        <v>13</v>
      </c>
      <c r="B32" s="100" t="s">
        <v>1720</v>
      </c>
      <c r="C32" s="100" t="s">
        <v>45</v>
      </c>
      <c r="D32" s="100" t="s">
        <v>45</v>
      </c>
      <c r="E32" s="101" t="s">
        <v>1737</v>
      </c>
      <c r="F32" s="102" t="s">
        <v>1755</v>
      </c>
      <c r="G32" s="101" t="s">
        <v>1738</v>
      </c>
      <c r="H32" s="100" t="s">
        <v>1431</v>
      </c>
      <c r="I32" s="100" t="s">
        <v>50</v>
      </c>
      <c r="J32" s="47" t="s">
        <v>671</v>
      </c>
      <c r="K32" s="47" t="s">
        <v>674</v>
      </c>
      <c r="L32" s="47" t="str">
        <f>VLOOKUP(K32,Sheet2!A:B,2,FALSE)</f>
        <v>规范</v>
      </c>
      <c r="M32" s="103"/>
      <c r="N32" s="104" t="s">
        <v>1161</v>
      </c>
      <c r="O32" s="103"/>
      <c r="P32" s="103"/>
      <c r="Q32" s="47" t="str">
        <f>VLOOKUP(N32,人员!A:D,4,FALSE)</f>
        <v>B6</v>
      </c>
      <c r="R32" s="47" t="e">
        <f>VLOOKUP(O32,人员!A:D,4,FALSE)</f>
        <v>#N/A</v>
      </c>
      <c r="S32" s="47" t="e">
        <f>VLOOKUP(P32,人员!A:D,4,FALSE)</f>
        <v>#N/A</v>
      </c>
    </row>
    <row r="33" spans="1:19" s="84" customFormat="1" ht="39" customHeight="1">
      <c r="A33" s="100">
        <v>14</v>
      </c>
      <c r="B33" s="100" t="s">
        <v>1720</v>
      </c>
      <c r="C33" s="100" t="s">
        <v>45</v>
      </c>
      <c r="D33" s="100" t="s">
        <v>45</v>
      </c>
      <c r="E33" s="101" t="s">
        <v>1739</v>
      </c>
      <c r="F33" s="102" t="s">
        <v>1756</v>
      </c>
      <c r="G33" s="101" t="s">
        <v>1740</v>
      </c>
      <c r="H33" s="100" t="s">
        <v>55</v>
      </c>
      <c r="I33" s="100" t="s">
        <v>50</v>
      </c>
      <c r="J33" s="47" t="s">
        <v>471</v>
      </c>
      <c r="K33" s="47" t="s">
        <v>1763</v>
      </c>
      <c r="L33" s="47" t="str">
        <f>VLOOKUP(K33,Sheet2!A:B,2,FALSE)</f>
        <v>规范</v>
      </c>
      <c r="M33" s="103"/>
      <c r="N33" s="104" t="s">
        <v>1466</v>
      </c>
      <c r="O33" s="104" t="s">
        <v>1757</v>
      </c>
      <c r="P33" s="103"/>
      <c r="Q33" s="47" t="str">
        <f>VLOOKUP(N33,人员!A:D,4,FALSE)</f>
        <v>B4</v>
      </c>
      <c r="R33" s="47" t="e">
        <f>VLOOKUP(O33,人员!A:D,4,FALSE)</f>
        <v>#N/A</v>
      </c>
      <c r="S33" s="47" t="e">
        <f>VLOOKUP(P33,人员!A:D,4,FALSE)</f>
        <v>#N/A</v>
      </c>
    </row>
    <row r="34" spans="1:19" s="84" customFormat="1" ht="39" customHeight="1">
      <c r="A34" s="100">
        <v>15</v>
      </c>
      <c r="B34" s="100" t="s">
        <v>1720</v>
      </c>
      <c r="C34" s="100" t="s">
        <v>45</v>
      </c>
      <c r="D34" s="100" t="s">
        <v>45</v>
      </c>
      <c r="E34" s="101" t="s">
        <v>1741</v>
      </c>
      <c r="F34" s="102" t="s">
        <v>1758</v>
      </c>
      <c r="G34" s="101" t="s">
        <v>1742</v>
      </c>
      <c r="H34" s="100" t="s">
        <v>1440</v>
      </c>
      <c r="I34" s="100" t="s">
        <v>50</v>
      </c>
      <c r="J34" s="47" t="s">
        <v>676</v>
      </c>
      <c r="K34" s="47" t="s">
        <v>712</v>
      </c>
      <c r="L34" s="47" t="str">
        <f>VLOOKUP(K34,Sheet2!A:B,2,FALSE)</f>
        <v>偏差</v>
      </c>
      <c r="M34" s="103"/>
      <c r="N34" s="104" t="s">
        <v>1442</v>
      </c>
      <c r="O34" s="103"/>
      <c r="P34" s="103"/>
      <c r="Q34" s="47" t="str">
        <f>VLOOKUP(N34,人员!A:D,4,FALSE)</f>
        <v>B5</v>
      </c>
      <c r="R34" s="47" t="e">
        <f>VLOOKUP(O34,人员!A:D,4,FALSE)</f>
        <v>#N/A</v>
      </c>
      <c r="S34" s="47" t="e">
        <f>VLOOKUP(P34,人员!A:D,4,FALSE)</f>
        <v>#N/A</v>
      </c>
    </row>
    <row r="35" spans="1:19" s="84" customFormat="1" ht="39" customHeight="1">
      <c r="A35" s="100">
        <v>16</v>
      </c>
      <c r="B35" s="100" t="s">
        <v>1720</v>
      </c>
      <c r="C35" s="100" t="s">
        <v>45</v>
      </c>
      <c r="D35" s="100" t="s">
        <v>45</v>
      </c>
      <c r="E35" s="101" t="s">
        <v>1743</v>
      </c>
      <c r="F35" s="102" t="s">
        <v>1759</v>
      </c>
      <c r="G35" s="101" t="s">
        <v>1744</v>
      </c>
      <c r="H35" s="100" t="s">
        <v>1440</v>
      </c>
      <c r="I35" s="100" t="s">
        <v>50</v>
      </c>
      <c r="J35" s="47" t="s">
        <v>496</v>
      </c>
      <c r="K35" s="47" t="s">
        <v>1765</v>
      </c>
      <c r="L35" s="47" t="str">
        <f>VLOOKUP(K35,Sheet2!A:B,2,FALSE)</f>
        <v>偏差</v>
      </c>
      <c r="M35" s="103"/>
      <c r="N35" s="104" t="s">
        <v>1149</v>
      </c>
      <c r="O35" s="103"/>
      <c r="P35" s="103"/>
      <c r="Q35" s="47" t="str">
        <f>VLOOKUP(N35,人员!A:D,4,FALSE)</f>
        <v>B3</v>
      </c>
      <c r="R35" s="47" t="e">
        <f>VLOOKUP(O35,人员!A:D,4,FALSE)</f>
        <v>#N/A</v>
      </c>
      <c r="S35" s="47" t="e">
        <f>VLOOKUP(P35,人员!A:D,4,FALSE)</f>
        <v>#N/A</v>
      </c>
    </row>
    <row r="36" spans="1:19" s="84" customFormat="1" ht="39" customHeight="1">
      <c r="A36" s="100">
        <v>17</v>
      </c>
      <c r="B36" s="100" t="s">
        <v>1720</v>
      </c>
      <c r="C36" s="100" t="s">
        <v>45</v>
      </c>
      <c r="D36" s="100" t="s">
        <v>45</v>
      </c>
      <c r="E36" s="101" t="s">
        <v>1745</v>
      </c>
      <c r="F36" s="102" t="s">
        <v>1760</v>
      </c>
      <c r="G36" s="101" t="s">
        <v>1746</v>
      </c>
      <c r="H36" s="100" t="s">
        <v>55</v>
      </c>
      <c r="I36" s="100" t="s">
        <v>50</v>
      </c>
      <c r="J36" s="47" t="s">
        <v>524</v>
      </c>
      <c r="K36" s="47"/>
      <c r="L36" s="47" t="e">
        <f>VLOOKUP(K36,Sheet2!A:B,2,FALSE)</f>
        <v>#N/A</v>
      </c>
      <c r="M36" s="103"/>
      <c r="N36" s="104" t="s">
        <v>1064</v>
      </c>
      <c r="O36" s="103"/>
      <c r="P36" s="103"/>
      <c r="Q36" s="47" t="e">
        <f>VLOOKUP(N36,人员!A:D,4,FALSE)</f>
        <v>#N/A</v>
      </c>
      <c r="R36" s="47" t="e">
        <f>VLOOKUP(O36,人员!A:D,4,FALSE)</f>
        <v>#N/A</v>
      </c>
      <c r="S36" s="47" t="e">
        <f>VLOOKUP(P36,人员!A:D,4,FALSE)</f>
        <v>#N/A</v>
      </c>
    </row>
    <row r="37" spans="1:19" s="84" customFormat="1" ht="39" customHeight="1">
      <c r="A37" s="100">
        <v>18</v>
      </c>
      <c r="B37" s="100" t="s">
        <v>1720</v>
      </c>
      <c r="C37" s="100" t="s">
        <v>45</v>
      </c>
      <c r="D37" s="100" t="s">
        <v>45</v>
      </c>
      <c r="E37" s="101" t="s">
        <v>1747</v>
      </c>
      <c r="F37" s="102" t="s">
        <v>1761</v>
      </c>
      <c r="G37" s="101"/>
      <c r="H37" s="100" t="s">
        <v>388</v>
      </c>
      <c r="I37" s="100" t="s">
        <v>50</v>
      </c>
      <c r="J37" s="47" t="s">
        <v>671</v>
      </c>
      <c r="K37" s="47" t="s">
        <v>1642</v>
      </c>
      <c r="L37" s="47" t="str">
        <f>VLOOKUP(K37,Sheet2!A:B,2,FALSE)</f>
        <v>偏差</v>
      </c>
      <c r="M37" s="103"/>
      <c r="N37" s="104" t="s">
        <v>1431</v>
      </c>
      <c r="O37" s="104" t="s">
        <v>1762</v>
      </c>
      <c r="P37" s="103"/>
      <c r="Q37" s="47" t="str">
        <f>VLOOKUP(N37,人员!A:D,4,FALSE)</f>
        <v>B6</v>
      </c>
      <c r="R37" s="47" t="e">
        <f>VLOOKUP(O37,人员!A:D,4,FALSE)</f>
        <v>#N/A</v>
      </c>
      <c r="S37" s="47" t="e">
        <f>VLOOKUP(P37,人员!A:D,4,FALSE)</f>
        <v>#N/A</v>
      </c>
    </row>
    <row r="38" spans="1:19" s="84" customFormat="1" ht="39" customHeight="1">
      <c r="A38" s="105">
        <v>117</v>
      </c>
      <c r="B38" s="105" t="s">
        <v>1837</v>
      </c>
      <c r="C38" s="105" t="s">
        <v>146</v>
      </c>
      <c r="D38" s="105" t="s">
        <v>146</v>
      </c>
      <c r="E38" s="106" t="s">
        <v>1838</v>
      </c>
      <c r="F38" s="106" t="s">
        <v>1840</v>
      </c>
      <c r="G38" s="106" t="s">
        <v>1839</v>
      </c>
      <c r="H38" s="105" t="s">
        <v>279</v>
      </c>
      <c r="I38" s="105" t="s">
        <v>223</v>
      </c>
      <c r="J38" s="47" t="s">
        <v>508</v>
      </c>
      <c r="K38" s="47" t="s">
        <v>711</v>
      </c>
      <c r="L38" s="47" t="str">
        <f>VLOOKUP(K38,Sheet2!A:B,2,FALSE)</f>
        <v>偏差</v>
      </c>
      <c r="M38" s="103"/>
      <c r="N38" s="107" t="s">
        <v>1841</v>
      </c>
      <c r="O38" s="103"/>
      <c r="P38" s="103"/>
      <c r="Q38" s="47" t="str">
        <f>VLOOKUP(N38,人员!A:D,4,FALSE)</f>
        <v>D6</v>
      </c>
      <c r="R38" s="47" t="e">
        <f>VLOOKUP(O38,人员!A:D,4,FALSE)</f>
        <v>#N/A</v>
      </c>
      <c r="S38" s="47" t="e">
        <f>VLOOKUP(P38,人员!A:D,4,FALSE)</f>
        <v>#N/A</v>
      </c>
    </row>
    <row r="39" spans="1:19" s="84" customFormat="1" ht="39" customHeight="1">
      <c r="A39" s="105">
        <v>101</v>
      </c>
      <c r="B39" s="105" t="s">
        <v>1832</v>
      </c>
      <c r="C39" s="105" t="s">
        <v>58</v>
      </c>
      <c r="D39" s="105" t="s">
        <v>58</v>
      </c>
      <c r="E39" s="106" t="s">
        <v>1833</v>
      </c>
      <c r="F39" s="106" t="s">
        <v>1842</v>
      </c>
      <c r="G39" s="106" t="s">
        <v>1834</v>
      </c>
      <c r="H39" s="105" t="s">
        <v>129</v>
      </c>
      <c r="I39" s="105" t="s">
        <v>63</v>
      </c>
      <c r="J39" s="47" t="s">
        <v>470</v>
      </c>
      <c r="K39" s="47" t="s">
        <v>687</v>
      </c>
      <c r="L39" s="47" t="str">
        <f>VLOOKUP(K39,Sheet2!A:B,2,FALSE)</f>
        <v>偏差</v>
      </c>
      <c r="M39" s="103"/>
      <c r="N39" s="107" t="s">
        <v>1232</v>
      </c>
      <c r="O39" s="103"/>
      <c r="P39" s="103"/>
      <c r="Q39" s="47" t="str">
        <f>VLOOKUP(N39,人员!A:D,4,FALSE)</f>
        <v>C1</v>
      </c>
      <c r="R39" s="47" t="e">
        <f>VLOOKUP(O39,人员!A:D,4,FALSE)</f>
        <v>#N/A</v>
      </c>
      <c r="S39" s="47" t="e">
        <f>VLOOKUP(P39,人员!A:D,4,FALSE)</f>
        <v>#N/A</v>
      </c>
    </row>
    <row r="40" spans="1:19" s="84" customFormat="1" ht="39" customHeight="1">
      <c r="A40" s="105">
        <v>103</v>
      </c>
      <c r="B40" s="105" t="s">
        <v>1832</v>
      </c>
      <c r="C40" s="105" t="s">
        <v>58</v>
      </c>
      <c r="D40" s="105" t="s">
        <v>260</v>
      </c>
      <c r="E40" s="106" t="s">
        <v>1693</v>
      </c>
      <c r="F40" s="106" t="s">
        <v>1717</v>
      </c>
      <c r="G40" s="106" t="s">
        <v>1835</v>
      </c>
      <c r="H40" s="105" t="s">
        <v>141</v>
      </c>
      <c r="I40" s="105" t="s">
        <v>63</v>
      </c>
      <c r="J40" s="47" t="s">
        <v>706</v>
      </c>
      <c r="K40" s="47" t="s">
        <v>708</v>
      </c>
      <c r="L40" s="47" t="str">
        <f>VLOOKUP(K40,Sheet2!A:B,2,FALSE)</f>
        <v>偏差</v>
      </c>
      <c r="M40" s="103"/>
      <c r="N40" s="107" t="s">
        <v>1240</v>
      </c>
      <c r="O40" s="103"/>
      <c r="P40" s="103"/>
      <c r="Q40" s="47" t="str">
        <f>VLOOKUP(N40,人员!A:D,4,FALSE)</f>
        <v>C4</v>
      </c>
      <c r="R40" s="47" t="e">
        <f>VLOOKUP(O40,人员!A:D,4,FALSE)</f>
        <v>#N/A</v>
      </c>
      <c r="S40" s="47" t="e">
        <f>VLOOKUP(P40,人员!A:D,4,FALSE)</f>
        <v>#N/A</v>
      </c>
    </row>
    <row r="41" spans="1:19" s="84" customFormat="1" ht="39" customHeight="1">
      <c r="A41" s="105">
        <v>104</v>
      </c>
      <c r="B41" s="105" t="s">
        <v>1832</v>
      </c>
      <c r="C41" s="105" t="s">
        <v>58</v>
      </c>
      <c r="D41" s="105" t="s">
        <v>58</v>
      </c>
      <c r="E41" s="106" t="s">
        <v>1690</v>
      </c>
      <c r="F41" s="106" t="s">
        <v>1843</v>
      </c>
      <c r="G41" s="106" t="s">
        <v>196</v>
      </c>
      <c r="H41" s="105" t="s">
        <v>141</v>
      </c>
      <c r="I41" s="105" t="s">
        <v>63</v>
      </c>
      <c r="J41" s="47" t="s">
        <v>676</v>
      </c>
      <c r="K41" s="47" t="s">
        <v>1719</v>
      </c>
      <c r="L41" s="47" t="str">
        <f>VLOOKUP(K41,Sheet2!A:B,2,FALSE)</f>
        <v>规范</v>
      </c>
      <c r="M41" s="103"/>
      <c r="N41" s="107" t="s">
        <v>1240</v>
      </c>
      <c r="O41" s="103"/>
      <c r="P41" s="103"/>
      <c r="Q41" s="47" t="str">
        <f>VLOOKUP(N41,人员!A:D,4,FALSE)</f>
        <v>C4</v>
      </c>
      <c r="R41" s="47" t="e">
        <f>VLOOKUP(O41,人员!A:D,4,FALSE)</f>
        <v>#N/A</v>
      </c>
      <c r="S41" s="47" t="e">
        <f>VLOOKUP(P41,人员!A:D,4,FALSE)</f>
        <v>#N/A</v>
      </c>
    </row>
    <row r="42" spans="1:19" s="84" customFormat="1" ht="39" customHeight="1">
      <c r="A42" s="105">
        <v>105</v>
      </c>
      <c r="B42" s="105" t="s">
        <v>1832</v>
      </c>
      <c r="C42" s="105" t="s">
        <v>58</v>
      </c>
      <c r="D42" s="105" t="s">
        <v>58</v>
      </c>
      <c r="E42" s="106" t="s">
        <v>1836</v>
      </c>
      <c r="F42" s="106" t="s">
        <v>1844</v>
      </c>
      <c r="G42" s="106" t="s">
        <v>196</v>
      </c>
      <c r="H42" s="105" t="s">
        <v>132</v>
      </c>
      <c r="I42" s="105" t="s">
        <v>63</v>
      </c>
      <c r="J42" s="47" t="s">
        <v>676</v>
      </c>
      <c r="K42" s="47" t="s">
        <v>139</v>
      </c>
      <c r="L42" s="47" t="str">
        <f>VLOOKUP(K42,Sheet2!A:B,2,FALSE)</f>
        <v>偏差</v>
      </c>
      <c r="M42" s="103"/>
      <c r="N42" s="107" t="s">
        <v>1286</v>
      </c>
      <c r="O42" s="103"/>
      <c r="P42" s="103"/>
      <c r="Q42" s="47" t="str">
        <f>VLOOKUP(N42,人员!A:D,4,FALSE)</f>
        <v>C6</v>
      </c>
      <c r="R42" s="47" t="e">
        <f>VLOOKUP(O42,人员!A:D,4,FALSE)</f>
        <v>#N/A</v>
      </c>
      <c r="S42" s="47" t="e">
        <f>VLOOKUP(P42,人员!A:D,4,FALSE)</f>
        <v>#N/A</v>
      </c>
    </row>
    <row r="43" spans="1:19" s="84" customFormat="1" ht="39" customHeight="1">
      <c r="A43" s="105">
        <v>77</v>
      </c>
      <c r="B43" s="105" t="s">
        <v>1806</v>
      </c>
      <c r="C43" s="105" t="s">
        <v>146</v>
      </c>
      <c r="D43" s="105" t="s">
        <v>146</v>
      </c>
      <c r="E43" s="106" t="s">
        <v>1807</v>
      </c>
      <c r="F43" s="106" t="s">
        <v>1845</v>
      </c>
      <c r="G43" s="106" t="s">
        <v>1808</v>
      </c>
      <c r="H43" s="105" t="s">
        <v>313</v>
      </c>
      <c r="I43" s="105" t="s">
        <v>151</v>
      </c>
      <c r="J43" s="47" t="s">
        <v>521</v>
      </c>
      <c r="K43" s="47" t="s">
        <v>1885</v>
      </c>
      <c r="L43" s="47" t="str">
        <f>VLOOKUP(K43,Sheet2!A:B,2,FALSE)</f>
        <v>偏差</v>
      </c>
      <c r="M43" s="103"/>
      <c r="N43" s="107" t="s">
        <v>1452</v>
      </c>
      <c r="O43" s="103"/>
      <c r="P43" s="103"/>
      <c r="Q43" s="47" t="str">
        <f>VLOOKUP(N43,人员!A:D,4,FALSE)</f>
        <v>D4</v>
      </c>
      <c r="R43" s="47" t="e">
        <f>VLOOKUP(O43,人员!A:D,4,FALSE)</f>
        <v>#N/A</v>
      </c>
      <c r="S43" s="47" t="e">
        <f>VLOOKUP(P43,人员!A:D,4,FALSE)</f>
        <v>#N/A</v>
      </c>
    </row>
    <row r="44" spans="1:19" s="84" customFormat="1" ht="39" customHeight="1">
      <c r="A44" s="105">
        <v>78</v>
      </c>
      <c r="B44" s="105" t="s">
        <v>1806</v>
      </c>
      <c r="C44" s="105" t="s">
        <v>146</v>
      </c>
      <c r="D44" s="105" t="s">
        <v>146</v>
      </c>
      <c r="E44" s="106" t="s">
        <v>1809</v>
      </c>
      <c r="F44" s="106" t="s">
        <v>1846</v>
      </c>
      <c r="G44" s="106" t="s">
        <v>1810</v>
      </c>
      <c r="H44" s="105" t="s">
        <v>312</v>
      </c>
      <c r="I44" s="105" t="s">
        <v>151</v>
      </c>
      <c r="J44" s="47" t="s">
        <v>470</v>
      </c>
      <c r="K44" s="47" t="s">
        <v>1886</v>
      </c>
      <c r="L44" s="47" t="str">
        <f>VLOOKUP(K44,Sheet2!A:B,2,FALSE)</f>
        <v>规范</v>
      </c>
      <c r="M44" s="103"/>
      <c r="N44" s="107" t="s">
        <v>1348</v>
      </c>
      <c r="O44" s="103"/>
      <c r="P44" s="103"/>
      <c r="Q44" s="47" t="str">
        <f>VLOOKUP(N44,人员!A:D,4,FALSE)</f>
        <v>D6</v>
      </c>
      <c r="R44" s="47" t="e">
        <f>VLOOKUP(O44,人员!A:D,4,FALSE)</f>
        <v>#N/A</v>
      </c>
      <c r="S44" s="47" t="e">
        <f>VLOOKUP(P44,人员!A:D,4,FALSE)</f>
        <v>#N/A</v>
      </c>
    </row>
    <row r="45" spans="1:19" s="84" customFormat="1" ht="39" customHeight="1">
      <c r="A45" s="105">
        <v>79</v>
      </c>
      <c r="B45" s="105" t="s">
        <v>1806</v>
      </c>
      <c r="C45" s="105" t="s">
        <v>146</v>
      </c>
      <c r="D45" s="105" t="s">
        <v>146</v>
      </c>
      <c r="E45" s="106" t="s">
        <v>1811</v>
      </c>
      <c r="F45" s="106" t="s">
        <v>1847</v>
      </c>
      <c r="G45" s="106" t="s">
        <v>1812</v>
      </c>
      <c r="H45" s="105" t="s">
        <v>275</v>
      </c>
      <c r="I45" s="105" t="s">
        <v>151</v>
      </c>
      <c r="J45" s="47" t="s">
        <v>671</v>
      </c>
      <c r="K45" s="47" t="s">
        <v>1887</v>
      </c>
      <c r="L45" s="47" t="str">
        <f>VLOOKUP(K45,Sheet2!A:B,2,FALSE)</f>
        <v>偏差</v>
      </c>
      <c r="M45" s="103"/>
      <c r="N45" s="107" t="s">
        <v>1382</v>
      </c>
      <c r="O45" s="103"/>
      <c r="P45" s="103"/>
      <c r="Q45" s="47" t="str">
        <f>VLOOKUP(N45,人员!A:D,4,FALSE)</f>
        <v>D4</v>
      </c>
      <c r="R45" s="47" t="e">
        <f>VLOOKUP(O45,人员!A:D,4,FALSE)</f>
        <v>#N/A</v>
      </c>
      <c r="S45" s="47" t="e">
        <f>VLOOKUP(P45,人员!A:D,4,FALSE)</f>
        <v>#N/A</v>
      </c>
    </row>
    <row r="46" spans="1:19" s="84" customFormat="1" ht="39" customHeight="1">
      <c r="A46" s="105">
        <v>80</v>
      </c>
      <c r="B46" s="105" t="s">
        <v>1806</v>
      </c>
      <c r="C46" s="105" t="s">
        <v>146</v>
      </c>
      <c r="D46" s="105" t="s">
        <v>146</v>
      </c>
      <c r="E46" s="106" t="s">
        <v>1813</v>
      </c>
      <c r="F46" s="106" t="s">
        <v>1848</v>
      </c>
      <c r="G46" s="106" t="s">
        <v>1814</v>
      </c>
      <c r="H46" s="105" t="s">
        <v>155</v>
      </c>
      <c r="I46" s="105" t="s">
        <v>151</v>
      </c>
      <c r="J46" s="47" t="s">
        <v>676</v>
      </c>
      <c r="K46" s="47" t="s">
        <v>712</v>
      </c>
      <c r="L46" s="47" t="str">
        <f>VLOOKUP(K46,Sheet2!A:B,2,FALSE)</f>
        <v>偏差</v>
      </c>
      <c r="M46" s="103"/>
      <c r="N46" s="107" t="s">
        <v>1359</v>
      </c>
      <c r="O46" s="103"/>
      <c r="P46" s="103"/>
      <c r="Q46" s="47" t="str">
        <f>VLOOKUP(N46,人员!A:D,4,FALSE)</f>
        <v>D2</v>
      </c>
      <c r="R46" s="47" t="e">
        <f>VLOOKUP(O46,人员!A:D,4,FALSE)</f>
        <v>#N/A</v>
      </c>
      <c r="S46" s="47" t="e">
        <f>VLOOKUP(P46,人员!A:D,4,FALSE)</f>
        <v>#N/A</v>
      </c>
    </row>
    <row r="47" spans="1:19" s="84" customFormat="1" ht="39" customHeight="1">
      <c r="A47" s="105">
        <v>81</v>
      </c>
      <c r="B47" s="105" t="s">
        <v>1806</v>
      </c>
      <c r="C47" s="105" t="s">
        <v>146</v>
      </c>
      <c r="D47" s="105" t="s">
        <v>146</v>
      </c>
      <c r="E47" s="106" t="s">
        <v>1815</v>
      </c>
      <c r="F47" s="106" t="s">
        <v>1849</v>
      </c>
      <c r="G47" s="106" t="s">
        <v>302</v>
      </c>
      <c r="H47" s="105" t="s">
        <v>314</v>
      </c>
      <c r="I47" s="105" t="s">
        <v>151</v>
      </c>
      <c r="J47" s="47" t="s">
        <v>676</v>
      </c>
      <c r="K47" s="47" t="s">
        <v>1889</v>
      </c>
      <c r="L47" s="47" t="str">
        <f>VLOOKUP(K47,Sheet2!A:B,2,FALSE)</f>
        <v>规范</v>
      </c>
      <c r="M47" s="103"/>
      <c r="N47" s="107" t="s">
        <v>1380</v>
      </c>
      <c r="O47" s="103"/>
      <c r="P47" s="103"/>
      <c r="Q47" s="47" t="str">
        <f>VLOOKUP(N47,人员!A:D,4,FALSE)</f>
        <v>D3</v>
      </c>
      <c r="R47" s="47" t="e">
        <f>VLOOKUP(O47,人员!A:D,4,FALSE)</f>
        <v>#N/A</v>
      </c>
      <c r="S47" s="47" t="e">
        <f>VLOOKUP(P47,人员!A:D,4,FALSE)</f>
        <v>#N/A</v>
      </c>
    </row>
    <row r="48" spans="1:19" s="84" customFormat="1" ht="39" customHeight="1">
      <c r="A48" s="105">
        <v>82</v>
      </c>
      <c r="B48" s="105" t="s">
        <v>1806</v>
      </c>
      <c r="C48" s="105" t="s">
        <v>146</v>
      </c>
      <c r="D48" s="105" t="s">
        <v>146</v>
      </c>
      <c r="E48" s="106" t="s">
        <v>1816</v>
      </c>
      <c r="F48" s="106" t="s">
        <v>1817</v>
      </c>
      <c r="G48" s="106" t="s">
        <v>302</v>
      </c>
      <c r="H48" s="105" t="s">
        <v>279</v>
      </c>
      <c r="I48" s="105" t="s">
        <v>151</v>
      </c>
      <c r="J48" s="47" t="s">
        <v>676</v>
      </c>
      <c r="K48" s="47" t="s">
        <v>677</v>
      </c>
      <c r="L48" s="47" t="str">
        <f>VLOOKUP(K48,Sheet2!A:B,2,FALSE)</f>
        <v>偏差</v>
      </c>
      <c r="M48" s="103"/>
      <c r="N48" s="98" t="s">
        <v>1194</v>
      </c>
      <c r="O48" s="103"/>
      <c r="P48" s="103"/>
      <c r="Q48" s="47" t="e">
        <f>VLOOKUP(N48,人员!A:D,4,FALSE)</f>
        <v>#N/A</v>
      </c>
      <c r="R48" s="47" t="e">
        <f>VLOOKUP(O48,人员!A:D,4,FALSE)</f>
        <v>#N/A</v>
      </c>
      <c r="S48" s="47" t="e">
        <f>VLOOKUP(P48,人员!A:D,4,FALSE)</f>
        <v>#N/A</v>
      </c>
    </row>
    <row r="49" spans="1:19" s="84" customFormat="1" ht="39" customHeight="1">
      <c r="A49" s="105">
        <v>83</v>
      </c>
      <c r="B49" s="105" t="s">
        <v>1806</v>
      </c>
      <c r="C49" s="105" t="s">
        <v>146</v>
      </c>
      <c r="D49" s="105" t="s">
        <v>146</v>
      </c>
      <c r="E49" s="106" t="s">
        <v>1818</v>
      </c>
      <c r="F49" s="106" t="s">
        <v>1850</v>
      </c>
      <c r="G49" s="106" t="s">
        <v>1819</v>
      </c>
      <c r="H49" s="105" t="s">
        <v>312</v>
      </c>
      <c r="I49" s="105" t="s">
        <v>151</v>
      </c>
      <c r="J49" s="47" t="s">
        <v>470</v>
      </c>
      <c r="K49" s="47" t="s">
        <v>449</v>
      </c>
      <c r="L49" s="47" t="str">
        <f>VLOOKUP(K49,Sheet2!A:B,2,FALSE)</f>
        <v>偏差</v>
      </c>
      <c r="M49" s="103"/>
      <c r="N49" s="107" t="s">
        <v>1481</v>
      </c>
      <c r="O49" s="103"/>
      <c r="P49" s="103"/>
      <c r="Q49" s="47" t="str">
        <f>VLOOKUP(N49,人员!A:D,4,FALSE)</f>
        <v>D5</v>
      </c>
      <c r="R49" s="47" t="e">
        <f>VLOOKUP(O49,人员!A:D,4,FALSE)</f>
        <v>#N/A</v>
      </c>
      <c r="S49" s="47" t="e">
        <f>VLOOKUP(P49,人员!A:D,4,FALSE)</f>
        <v>#N/A</v>
      </c>
    </row>
    <row r="50" spans="1:19" s="84" customFormat="1" ht="39" customHeight="1">
      <c r="A50" s="105">
        <v>84</v>
      </c>
      <c r="B50" s="105" t="s">
        <v>1806</v>
      </c>
      <c r="C50" s="105" t="s">
        <v>146</v>
      </c>
      <c r="D50" s="105" t="s">
        <v>146</v>
      </c>
      <c r="E50" s="106" t="s">
        <v>1820</v>
      </c>
      <c r="F50" s="106" t="s">
        <v>1821</v>
      </c>
      <c r="G50" s="106" t="s">
        <v>1822</v>
      </c>
      <c r="H50" s="105" t="s">
        <v>1823</v>
      </c>
      <c r="I50" s="105" t="s">
        <v>151</v>
      </c>
      <c r="J50" s="47" t="s">
        <v>671</v>
      </c>
      <c r="K50" s="47" t="s">
        <v>1890</v>
      </c>
      <c r="L50" s="47" t="str">
        <f>VLOOKUP(K50,Sheet2!A:B,2,FALSE)</f>
        <v>规范</v>
      </c>
      <c r="M50" s="103"/>
      <c r="N50" s="98" t="s">
        <v>1194</v>
      </c>
      <c r="O50" s="103"/>
      <c r="P50" s="103"/>
      <c r="Q50" s="47" t="e">
        <f>VLOOKUP(N50,人员!A:D,4,FALSE)</f>
        <v>#N/A</v>
      </c>
      <c r="R50" s="47" t="e">
        <f>VLOOKUP(O50,人员!A:D,4,FALSE)</f>
        <v>#N/A</v>
      </c>
      <c r="S50" s="47" t="e">
        <f>VLOOKUP(P50,人员!A:D,4,FALSE)</f>
        <v>#N/A</v>
      </c>
    </row>
    <row r="51" spans="1:19" s="84" customFormat="1" ht="39" customHeight="1">
      <c r="A51" s="105">
        <v>85</v>
      </c>
      <c r="B51" s="105" t="s">
        <v>1806</v>
      </c>
      <c r="C51" s="105" t="s">
        <v>146</v>
      </c>
      <c r="D51" s="105" t="s">
        <v>146</v>
      </c>
      <c r="E51" s="106" t="s">
        <v>1824</v>
      </c>
      <c r="F51" s="106" t="s">
        <v>1851</v>
      </c>
      <c r="G51" s="106" t="s">
        <v>1825</v>
      </c>
      <c r="H51" s="105" t="s">
        <v>275</v>
      </c>
      <c r="I51" s="105" t="s">
        <v>151</v>
      </c>
      <c r="J51" s="47" t="s">
        <v>477</v>
      </c>
      <c r="K51" s="47" t="s">
        <v>678</v>
      </c>
      <c r="L51" s="47" t="str">
        <f>VLOOKUP(K51,Sheet2!A:B,2,FALSE)</f>
        <v>规范</v>
      </c>
      <c r="M51" s="103"/>
      <c r="N51" s="107" t="s">
        <v>1528</v>
      </c>
      <c r="O51" s="103"/>
      <c r="P51" s="103"/>
      <c r="Q51" s="47" t="str">
        <f>VLOOKUP(N51,人员!A:D,4,FALSE)</f>
        <v>D2</v>
      </c>
      <c r="R51" s="47" t="e">
        <f>VLOOKUP(O51,人员!A:D,4,FALSE)</f>
        <v>#N/A</v>
      </c>
      <c r="S51" s="47" t="e">
        <f>VLOOKUP(P51,人员!A:D,4,FALSE)</f>
        <v>#N/A</v>
      </c>
    </row>
    <row r="52" spans="1:19" s="84" customFormat="1" ht="39" customHeight="1">
      <c r="A52" s="105">
        <v>86</v>
      </c>
      <c r="B52" s="105" t="s">
        <v>1806</v>
      </c>
      <c r="C52" s="105" t="s">
        <v>146</v>
      </c>
      <c r="D52" s="105" t="s">
        <v>146</v>
      </c>
      <c r="E52" s="106" t="s">
        <v>1826</v>
      </c>
      <c r="F52" s="106" t="s">
        <v>1852</v>
      </c>
      <c r="G52" s="106" t="s">
        <v>1827</v>
      </c>
      <c r="H52" s="105" t="s">
        <v>314</v>
      </c>
      <c r="I52" s="105" t="s">
        <v>151</v>
      </c>
      <c r="J52" s="47" t="s">
        <v>676</v>
      </c>
      <c r="K52" s="47" t="s">
        <v>677</v>
      </c>
      <c r="L52" s="47" t="str">
        <f>VLOOKUP(K52,Sheet2!A:B,2,FALSE)</f>
        <v>偏差</v>
      </c>
      <c r="M52" s="103"/>
      <c r="N52" s="107" t="s">
        <v>1478</v>
      </c>
      <c r="O52" s="103"/>
      <c r="P52" s="103"/>
      <c r="Q52" s="47" t="str">
        <f>VLOOKUP(N52,人员!A:D,4,FALSE)</f>
        <v>D3</v>
      </c>
      <c r="R52" s="47" t="e">
        <f>VLOOKUP(O52,人员!A:D,4,FALSE)</f>
        <v>#N/A</v>
      </c>
      <c r="S52" s="47" t="e">
        <f>VLOOKUP(P52,人员!A:D,4,FALSE)</f>
        <v>#N/A</v>
      </c>
    </row>
    <row r="53" spans="1:19" s="84" customFormat="1" ht="39" customHeight="1">
      <c r="A53" s="105">
        <v>87</v>
      </c>
      <c r="B53" s="105" t="s">
        <v>1806</v>
      </c>
      <c r="C53" s="105" t="s">
        <v>146</v>
      </c>
      <c r="D53" s="105" t="s">
        <v>146</v>
      </c>
      <c r="E53" s="106" t="s">
        <v>1828</v>
      </c>
      <c r="F53" s="106" t="s">
        <v>1853</v>
      </c>
      <c r="G53" s="106" t="s">
        <v>1829</v>
      </c>
      <c r="H53" s="105" t="s">
        <v>155</v>
      </c>
      <c r="I53" s="105" t="s">
        <v>151</v>
      </c>
      <c r="J53" s="47" t="s">
        <v>471</v>
      </c>
      <c r="K53" s="47" t="s">
        <v>969</v>
      </c>
      <c r="L53" s="47" t="str">
        <f>VLOOKUP(K53,Sheet2!A:B,2,FALSE)</f>
        <v>规范</v>
      </c>
      <c r="M53" s="103"/>
      <c r="N53" s="107" t="s">
        <v>1340</v>
      </c>
      <c r="O53" s="103"/>
      <c r="P53" s="103"/>
      <c r="Q53" s="47" t="str">
        <f>VLOOKUP(N53,人员!A:D,4,FALSE)</f>
        <v>D1</v>
      </c>
      <c r="R53" s="47" t="e">
        <f>VLOOKUP(O53,人员!A:D,4,FALSE)</f>
        <v>#N/A</v>
      </c>
      <c r="S53" s="47" t="e">
        <f>VLOOKUP(P53,人员!A:D,4,FALSE)</f>
        <v>#N/A</v>
      </c>
    </row>
    <row r="54" spans="1:19" s="84" customFormat="1" ht="39" customHeight="1">
      <c r="A54" s="105">
        <v>88</v>
      </c>
      <c r="B54" s="105" t="s">
        <v>1806</v>
      </c>
      <c r="C54" s="105" t="s">
        <v>146</v>
      </c>
      <c r="D54" s="105" t="s">
        <v>146</v>
      </c>
      <c r="E54" s="106" t="s">
        <v>1830</v>
      </c>
      <c r="F54" s="106" t="s">
        <v>1854</v>
      </c>
      <c r="G54" s="106" t="s">
        <v>1831</v>
      </c>
      <c r="H54" s="105" t="s">
        <v>279</v>
      </c>
      <c r="I54" s="105" t="s">
        <v>223</v>
      </c>
      <c r="J54" s="47" t="s">
        <v>483</v>
      </c>
      <c r="K54" s="47" t="s">
        <v>484</v>
      </c>
      <c r="L54" s="47" t="str">
        <f>VLOOKUP(K54,Sheet2!A:B,2,FALSE)</f>
        <v>偏差</v>
      </c>
      <c r="M54" s="103"/>
      <c r="N54" s="107" t="s">
        <v>1394</v>
      </c>
      <c r="O54" s="103"/>
      <c r="P54" s="103"/>
      <c r="Q54" s="47" t="str">
        <f>VLOOKUP(N54,人员!A:D,4,FALSE)</f>
        <v>D1</v>
      </c>
      <c r="R54" s="47" t="e">
        <f>VLOOKUP(O54,人员!A:D,4,FALSE)</f>
        <v>#N/A</v>
      </c>
      <c r="S54" s="47" t="e">
        <f>VLOOKUP(P54,人员!A:D,4,FALSE)</f>
        <v>#N/A</v>
      </c>
    </row>
  </sheetData>
  <phoneticPr fontId="26" type="noConversion"/>
  <dataValidations count="2">
    <dataValidation type="list" allowBlank="1" showInputMessage="1" showErrorMessage="1" sqref="K2:K54" xr:uid="{00000000-0002-0000-0500-000000000000}">
      <formula1>INDIRECT(J2)</formula1>
    </dataValidation>
    <dataValidation type="list" allowBlank="1" showInputMessage="1" showErrorMessage="1" sqref="J1:J54" xr:uid="{00000000-0002-0000-0500-000001000000}">
      <formula1>函数</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G34"/>
  <sheetViews>
    <sheetView workbookViewId="0">
      <selection activeCell="A3" sqref="A3"/>
    </sheetView>
  </sheetViews>
  <sheetFormatPr defaultRowHeight="14.4"/>
  <cols>
    <col min="1" max="1" width="16.6640625" bestFit="1" customWidth="1"/>
    <col min="2" max="3" width="5.5546875" bestFit="1" customWidth="1"/>
    <col min="6" max="6" width="26.88671875" customWidth="1"/>
  </cols>
  <sheetData>
    <row r="3" spans="1:2">
      <c r="A3" s="36" t="s">
        <v>811</v>
      </c>
      <c r="B3" s="81"/>
    </row>
    <row r="4" spans="1:2">
      <c r="A4" s="36" t="s">
        <v>1943</v>
      </c>
      <c r="B4" s="81" t="s">
        <v>812</v>
      </c>
    </row>
    <row r="5" spans="1:2">
      <c r="A5" s="35" t="s">
        <v>700</v>
      </c>
      <c r="B5" s="90">
        <v>16</v>
      </c>
    </row>
    <row r="6" spans="1:2">
      <c r="A6" s="37" t="s">
        <v>1944</v>
      </c>
      <c r="B6" s="91">
        <v>23</v>
      </c>
    </row>
    <row r="7" spans="1:2">
      <c r="A7" s="37" t="s">
        <v>1945</v>
      </c>
      <c r="B7" s="91">
        <v>1</v>
      </c>
    </row>
    <row r="8" spans="1:2">
      <c r="A8" s="38" t="s">
        <v>810</v>
      </c>
      <c r="B8" s="92">
        <v>40</v>
      </c>
    </row>
    <row r="17" spans="6:7">
      <c r="F17" s="75" t="s">
        <v>449</v>
      </c>
      <c r="G17" s="74">
        <v>14</v>
      </c>
    </row>
    <row r="18" spans="6:7">
      <c r="F18" s="72" t="s">
        <v>681</v>
      </c>
      <c r="G18" s="73">
        <v>11</v>
      </c>
    </row>
    <row r="19" spans="6:7">
      <c r="F19" s="72" t="s">
        <v>687</v>
      </c>
      <c r="G19" s="73">
        <v>7</v>
      </c>
    </row>
    <row r="20" spans="6:7">
      <c r="F20" s="72" t="s">
        <v>139</v>
      </c>
      <c r="G20" s="73">
        <v>7</v>
      </c>
    </row>
    <row r="21" spans="6:7">
      <c r="F21" s="70" t="s">
        <v>688</v>
      </c>
      <c r="G21" s="71">
        <v>7</v>
      </c>
    </row>
    <row r="22" spans="6:7">
      <c r="F22" s="70" t="s">
        <v>813</v>
      </c>
      <c r="G22" s="71">
        <v>7</v>
      </c>
    </row>
    <row r="23" spans="6:7">
      <c r="F23" s="72" t="s">
        <v>1581</v>
      </c>
      <c r="G23" s="73">
        <v>6</v>
      </c>
    </row>
    <row r="24" spans="6:7">
      <c r="F24" s="72" t="s">
        <v>677</v>
      </c>
      <c r="G24" s="73">
        <v>5</v>
      </c>
    </row>
    <row r="25" spans="6:7">
      <c r="F25" s="72" t="s">
        <v>467</v>
      </c>
      <c r="G25" s="73">
        <v>3</v>
      </c>
    </row>
    <row r="26" spans="6:7">
      <c r="F26" s="72" t="s">
        <v>465</v>
      </c>
      <c r="G26" s="73">
        <v>2</v>
      </c>
    </row>
    <row r="27" spans="6:7">
      <c r="F27" s="72" t="s">
        <v>678</v>
      </c>
      <c r="G27" s="73">
        <v>2</v>
      </c>
    </row>
    <row r="28" spans="6:7">
      <c r="F28" s="72" t="s">
        <v>686</v>
      </c>
      <c r="G28" s="73">
        <v>2</v>
      </c>
    </row>
    <row r="29" spans="6:7">
      <c r="F29" s="72" t="s">
        <v>680</v>
      </c>
      <c r="G29" s="73">
        <v>2</v>
      </c>
    </row>
    <row r="30" spans="6:7">
      <c r="F30" s="72" t="s">
        <v>969</v>
      </c>
      <c r="G30" s="73">
        <v>2</v>
      </c>
    </row>
    <row r="31" spans="6:7">
      <c r="F31" s="72" t="s">
        <v>523</v>
      </c>
      <c r="G31" s="73">
        <v>2</v>
      </c>
    </row>
    <row r="32" spans="6:7">
      <c r="F32" s="72" t="s">
        <v>674</v>
      </c>
      <c r="G32" s="73">
        <v>2</v>
      </c>
    </row>
    <row r="33" spans="6:7">
      <c r="F33" s="72" t="s">
        <v>685</v>
      </c>
      <c r="G33" s="73">
        <v>2</v>
      </c>
    </row>
    <row r="34" spans="6:7">
      <c r="F34" s="72" t="s">
        <v>460</v>
      </c>
      <c r="G34" s="73">
        <v>2</v>
      </c>
    </row>
  </sheetData>
  <phoneticPr fontId="1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41"/>
  <sheetViews>
    <sheetView workbookViewId="0">
      <selection activeCell="F26" sqref="F26"/>
    </sheetView>
  </sheetViews>
  <sheetFormatPr defaultRowHeight="31.2" customHeight="1"/>
  <cols>
    <col min="2" max="2" width="21.5546875" customWidth="1"/>
  </cols>
  <sheetData>
    <row r="1" spans="1:19" ht="31.2" customHeight="1">
      <c r="A1" s="2" t="s">
        <v>0</v>
      </c>
      <c r="B1" s="2" t="s">
        <v>1</v>
      </c>
      <c r="C1" s="57" t="s">
        <v>1040</v>
      </c>
      <c r="D1" s="2" t="s">
        <v>3</v>
      </c>
      <c r="E1" s="2" t="s">
        <v>4</v>
      </c>
      <c r="F1" s="22" t="s">
        <v>5</v>
      </c>
      <c r="G1" s="2" t="s">
        <v>6</v>
      </c>
      <c r="H1" s="2" t="s">
        <v>7</v>
      </c>
      <c r="I1" s="2" t="s">
        <v>8</v>
      </c>
      <c r="J1" s="5" t="s">
        <v>450</v>
      </c>
      <c r="K1" s="5" t="s">
        <v>451</v>
      </c>
      <c r="L1" s="5" t="s">
        <v>662</v>
      </c>
      <c r="M1" s="60" t="s">
        <v>1041</v>
      </c>
      <c r="N1" s="60" t="s">
        <v>1042</v>
      </c>
      <c r="O1" s="60" t="s">
        <v>1043</v>
      </c>
      <c r="P1" s="60" t="s">
        <v>1138</v>
      </c>
      <c r="Q1" s="60" t="s">
        <v>1425</v>
      </c>
      <c r="R1" s="60" t="s">
        <v>1426</v>
      </c>
      <c r="S1" s="60" t="s">
        <v>1427</v>
      </c>
    </row>
    <row r="2" spans="1:19" ht="31.2" customHeight="1">
      <c r="A2" s="58">
        <v>93</v>
      </c>
      <c r="B2" s="58" t="s">
        <v>1012</v>
      </c>
      <c r="C2" s="58" t="s">
        <v>146</v>
      </c>
      <c r="D2" s="58" t="s">
        <v>146</v>
      </c>
      <c r="E2" s="59" t="s">
        <v>1013</v>
      </c>
      <c r="F2" s="59" t="s">
        <v>1339</v>
      </c>
      <c r="G2" s="59" t="s">
        <v>1014</v>
      </c>
      <c r="H2" s="58" t="s">
        <v>312</v>
      </c>
      <c r="I2" s="58" t="s">
        <v>151</v>
      </c>
      <c r="J2" s="5" t="s">
        <v>505</v>
      </c>
      <c r="K2" t="s">
        <v>969</v>
      </c>
      <c r="L2" t="str">
        <f>VLOOKUP(K2,Sheet2!A:B,2,FALSE)</f>
        <v>规范</v>
      </c>
      <c r="N2" s="60" t="s">
        <v>1340</v>
      </c>
      <c r="Q2" t="str">
        <f>VLOOKUP(N2,人员!A:D,4,FALSE)</f>
        <v>D1</v>
      </c>
      <c r="R2" t="e">
        <f>VLOOKUP(O2,人员!A:D,4,FALSE)</f>
        <v>#N/A</v>
      </c>
      <c r="S2" t="e">
        <f>VLOOKUP(P2,人员!A:D,4,FALSE)</f>
        <v>#N/A</v>
      </c>
    </row>
    <row r="3" spans="1:19" ht="31.2" customHeight="1">
      <c r="A3" s="58">
        <v>95</v>
      </c>
      <c r="B3" s="58" t="s">
        <v>1012</v>
      </c>
      <c r="C3" s="58" t="s">
        <v>146</v>
      </c>
      <c r="D3" s="58" t="s">
        <v>146</v>
      </c>
      <c r="E3" s="59" t="s">
        <v>1015</v>
      </c>
      <c r="F3" s="59" t="s">
        <v>1341</v>
      </c>
      <c r="G3" s="59" t="s">
        <v>1016</v>
      </c>
      <c r="H3" s="58" t="s">
        <v>792</v>
      </c>
      <c r="I3" s="58" t="s">
        <v>151</v>
      </c>
      <c r="J3" s="5" t="s">
        <v>455</v>
      </c>
      <c r="K3" t="s">
        <v>456</v>
      </c>
      <c r="L3" t="str">
        <f>VLOOKUP(K3,Sheet2!A:B,2,FALSE)</f>
        <v>规范</v>
      </c>
      <c r="N3" s="60" t="s">
        <v>1342</v>
      </c>
      <c r="Q3" t="str">
        <f>VLOOKUP(N3,人员!A:D,4,FALSE)</f>
        <v>D2</v>
      </c>
      <c r="R3" t="e">
        <f>VLOOKUP(O3,人员!A:D,4,FALSE)</f>
        <v>#N/A</v>
      </c>
      <c r="S3" t="e">
        <f>VLOOKUP(P3,人员!A:D,4,FALSE)</f>
        <v>#N/A</v>
      </c>
    </row>
    <row r="4" spans="1:19" ht="31.2" customHeight="1">
      <c r="A4" s="58">
        <v>96</v>
      </c>
      <c r="B4" s="58" t="s">
        <v>1012</v>
      </c>
      <c r="C4" s="58" t="s">
        <v>146</v>
      </c>
      <c r="D4" s="58" t="s">
        <v>146</v>
      </c>
      <c r="E4" s="59" t="s">
        <v>1017</v>
      </c>
      <c r="F4" s="59" t="s">
        <v>1343</v>
      </c>
      <c r="G4" s="59" t="s">
        <v>1018</v>
      </c>
      <c r="H4" s="58" t="s">
        <v>279</v>
      </c>
      <c r="I4" s="58" t="s">
        <v>151</v>
      </c>
      <c r="J4" s="5" t="s">
        <v>671</v>
      </c>
      <c r="K4" t="s">
        <v>674</v>
      </c>
      <c r="L4" t="str">
        <f>VLOOKUP(K4,Sheet2!A:B,2,FALSE)</f>
        <v>规范</v>
      </c>
      <c r="N4" s="60" t="s">
        <v>1344</v>
      </c>
      <c r="Q4" t="str">
        <f>VLOOKUP(N4,人员!A:D,4,FALSE)</f>
        <v>D6</v>
      </c>
      <c r="R4" t="e">
        <f>VLOOKUP(O4,人员!A:D,4,FALSE)</f>
        <v>#N/A</v>
      </c>
      <c r="S4" t="e">
        <f>VLOOKUP(P4,人员!A:D,4,FALSE)</f>
        <v>#N/A</v>
      </c>
    </row>
    <row r="5" spans="1:19" ht="31.2" customHeight="1">
      <c r="A5" s="58">
        <v>97</v>
      </c>
      <c r="B5" s="58" t="s">
        <v>1012</v>
      </c>
      <c r="C5" s="58" t="s">
        <v>146</v>
      </c>
      <c r="D5" s="58" t="s">
        <v>146</v>
      </c>
      <c r="E5" s="59" t="s">
        <v>1019</v>
      </c>
      <c r="F5" s="59" t="s">
        <v>1345</v>
      </c>
      <c r="G5" s="59" t="s">
        <v>1020</v>
      </c>
      <c r="H5" s="58" t="s">
        <v>155</v>
      </c>
      <c r="I5" s="58" t="s">
        <v>151</v>
      </c>
      <c r="J5" s="5" t="s">
        <v>505</v>
      </c>
      <c r="K5" t="s">
        <v>717</v>
      </c>
      <c r="L5" t="str">
        <f>VLOOKUP(K5,Sheet2!A:B,2,FALSE)</f>
        <v>规范</v>
      </c>
      <c r="N5" s="60" t="s">
        <v>1346</v>
      </c>
      <c r="Q5" t="str">
        <f>VLOOKUP(N5,人员!A:D,4,FALSE)</f>
        <v>D1</v>
      </c>
      <c r="R5" t="e">
        <f>VLOOKUP(O5,人员!A:D,4,FALSE)</f>
        <v>#N/A</v>
      </c>
      <c r="S5" t="e">
        <f>VLOOKUP(P5,人员!A:D,4,FALSE)</f>
        <v>#N/A</v>
      </c>
    </row>
    <row r="6" spans="1:19" ht="31.2" customHeight="1">
      <c r="A6" s="58">
        <v>104</v>
      </c>
      <c r="B6" s="58" t="s">
        <v>1012</v>
      </c>
      <c r="C6" s="58" t="s">
        <v>45</v>
      </c>
      <c r="D6" s="58" t="s">
        <v>45</v>
      </c>
      <c r="E6" s="59" t="s">
        <v>1021</v>
      </c>
      <c r="F6" s="59" t="s">
        <v>1122</v>
      </c>
      <c r="G6" s="59" t="s">
        <v>387</v>
      </c>
      <c r="H6" s="58" t="s">
        <v>286</v>
      </c>
      <c r="I6" s="58" t="s">
        <v>50</v>
      </c>
      <c r="J6" s="5" t="s">
        <v>477</v>
      </c>
      <c r="K6" t="s">
        <v>965</v>
      </c>
      <c r="L6" t="str">
        <f>VLOOKUP(K6,Sheet2!A:B,2,FALSE)</f>
        <v>规范</v>
      </c>
      <c r="N6" s="60" t="s">
        <v>1123</v>
      </c>
      <c r="Q6" t="str">
        <f>VLOOKUP(N6,人员!A:D,4,FALSE)</f>
        <v>B3</v>
      </c>
      <c r="R6" t="e">
        <f>VLOOKUP(O6,人员!A:D,4,FALSE)</f>
        <v>#N/A</v>
      </c>
      <c r="S6" t="e">
        <f>VLOOKUP(P6,人员!A:D,4,FALSE)</f>
        <v>#N/A</v>
      </c>
    </row>
    <row r="7" spans="1:19" ht="31.2" customHeight="1">
      <c r="A7" s="58">
        <v>105</v>
      </c>
      <c r="B7" s="58" t="s">
        <v>1012</v>
      </c>
      <c r="C7" s="58" t="s">
        <v>45</v>
      </c>
      <c r="D7" s="58" t="s">
        <v>45</v>
      </c>
      <c r="E7" s="59" t="s">
        <v>1022</v>
      </c>
      <c r="F7" s="59" t="s">
        <v>1124</v>
      </c>
      <c r="G7" s="59" t="s">
        <v>387</v>
      </c>
      <c r="H7" s="58" t="s">
        <v>388</v>
      </c>
      <c r="I7" s="58" t="s">
        <v>50</v>
      </c>
      <c r="J7" s="5" t="s">
        <v>471</v>
      </c>
      <c r="K7" t="s">
        <v>449</v>
      </c>
      <c r="L7" t="str">
        <f>VLOOKUP(K7,Sheet2!A:B,2,FALSE)</f>
        <v>偏差</v>
      </c>
      <c r="N7" s="60" t="s">
        <v>1125</v>
      </c>
      <c r="Q7" t="str">
        <f>VLOOKUP(N7,人员!A:D,4,FALSE)</f>
        <v>B6</v>
      </c>
      <c r="R7" t="e">
        <f>VLOOKUP(O7,人员!A:D,4,FALSE)</f>
        <v>#N/A</v>
      </c>
      <c r="S7" t="e">
        <f>VLOOKUP(P7,人员!A:D,4,FALSE)</f>
        <v>#N/A</v>
      </c>
    </row>
    <row r="8" spans="1:19" ht="31.2" customHeight="1">
      <c r="A8" s="58">
        <v>106</v>
      </c>
      <c r="B8" s="58" t="s">
        <v>1012</v>
      </c>
      <c r="C8" s="58" t="s">
        <v>45</v>
      </c>
      <c r="D8" s="58" t="s">
        <v>45</v>
      </c>
      <c r="E8" s="59" t="s">
        <v>1023</v>
      </c>
      <c r="F8" s="59" t="s">
        <v>1126</v>
      </c>
      <c r="G8" s="59"/>
      <c r="H8" s="58" t="s">
        <v>55</v>
      </c>
      <c r="I8" s="58" t="s">
        <v>50</v>
      </c>
      <c r="J8" s="5" t="s">
        <v>522</v>
      </c>
      <c r="K8" t="s">
        <v>523</v>
      </c>
      <c r="L8" t="str">
        <f>VLOOKUP(K8,Sheet2!A:B,2,FALSE)</f>
        <v>规范</v>
      </c>
      <c r="N8" s="60" t="s">
        <v>1127</v>
      </c>
      <c r="O8" s="60" t="s">
        <v>1568</v>
      </c>
      <c r="Q8" t="str">
        <f>VLOOKUP(N8,人员!A:D,4,FALSE)</f>
        <v>B6</v>
      </c>
      <c r="R8" t="str">
        <f>VLOOKUP(O8,人员!A:D,4,FALSE)</f>
        <v>B2</v>
      </c>
      <c r="S8" t="e">
        <f>VLOOKUP(P8,人员!A:D,4,FALSE)</f>
        <v>#N/A</v>
      </c>
    </row>
    <row r="9" spans="1:19" ht="31.2" customHeight="1">
      <c r="A9" s="58">
        <v>76</v>
      </c>
      <c r="B9" s="58" t="s">
        <v>1007</v>
      </c>
      <c r="C9" s="58" t="s">
        <v>45</v>
      </c>
      <c r="D9" s="58" t="s">
        <v>260</v>
      </c>
      <c r="E9" s="59" t="s">
        <v>1008</v>
      </c>
      <c r="F9" s="31" t="s">
        <v>1570</v>
      </c>
      <c r="G9" s="59" t="s">
        <v>1009</v>
      </c>
      <c r="H9" s="58" t="s">
        <v>227</v>
      </c>
      <c r="I9" s="58" t="s">
        <v>50</v>
      </c>
      <c r="J9" s="5" t="s">
        <v>455</v>
      </c>
      <c r="K9" t="s">
        <v>1581</v>
      </c>
      <c r="L9" t="str">
        <f>VLOOKUP(K9,Sheet2!A:B,2,FALSE)</f>
        <v>规范</v>
      </c>
      <c r="N9" s="5" t="s">
        <v>1571</v>
      </c>
      <c r="Q9" t="str">
        <f>VLOOKUP(N9,人员!A:D,4,FALSE)</f>
        <v>B6</v>
      </c>
      <c r="R9" t="e">
        <f>VLOOKUP(O9,人员!A:D,4,FALSE)</f>
        <v>#N/A</v>
      </c>
      <c r="S9" t="e">
        <f>VLOOKUP(P9,人员!A:D,4,FALSE)</f>
        <v>#N/A</v>
      </c>
    </row>
    <row r="10" spans="1:19" ht="31.2" customHeight="1">
      <c r="A10" s="58">
        <v>77</v>
      </c>
      <c r="B10" s="58" t="s">
        <v>1007</v>
      </c>
      <c r="C10" s="58" t="s">
        <v>45</v>
      </c>
      <c r="D10" s="58" t="s">
        <v>260</v>
      </c>
      <c r="E10" s="59" t="s">
        <v>1010</v>
      </c>
      <c r="F10" s="31" t="s">
        <v>1572</v>
      </c>
      <c r="G10" s="59" t="s">
        <v>1011</v>
      </c>
      <c r="H10" s="58" t="s">
        <v>227</v>
      </c>
      <c r="I10" s="58" t="s">
        <v>50</v>
      </c>
      <c r="J10" s="5" t="s">
        <v>471</v>
      </c>
      <c r="K10" t="s">
        <v>472</v>
      </c>
      <c r="L10" t="str">
        <f>VLOOKUP(K10,Sheet2!A:B,2,FALSE)</f>
        <v>规范</v>
      </c>
      <c r="N10" s="5" t="s">
        <v>1573</v>
      </c>
      <c r="Q10" t="str">
        <f>VLOOKUP(N10,人员!A:D,4,FALSE)</f>
        <v>B5</v>
      </c>
      <c r="R10" t="e">
        <f>VLOOKUP(O10,人员!A:D,4,FALSE)</f>
        <v>#N/A</v>
      </c>
      <c r="S10" t="e">
        <f>VLOOKUP(P10,人员!A:D,4,FALSE)</f>
        <v>#N/A</v>
      </c>
    </row>
    <row r="11" spans="1:19" ht="31.2" customHeight="1">
      <c r="A11" s="58">
        <v>16</v>
      </c>
      <c r="B11" s="58" t="s">
        <v>984</v>
      </c>
      <c r="C11" s="58" t="s">
        <v>10</v>
      </c>
      <c r="D11" s="58" t="s">
        <v>10</v>
      </c>
      <c r="E11" s="59" t="s">
        <v>985</v>
      </c>
      <c r="F11" s="59" t="s">
        <v>1044</v>
      </c>
      <c r="G11" s="59" t="s">
        <v>986</v>
      </c>
      <c r="H11" s="58" t="s">
        <v>44</v>
      </c>
      <c r="I11" s="58" t="s">
        <v>15</v>
      </c>
      <c r="J11" s="5" t="s">
        <v>464</v>
      </c>
      <c r="K11" t="s">
        <v>467</v>
      </c>
      <c r="L11" t="str">
        <f>VLOOKUP(K11,Sheet2!A:B,2,FALSE)</f>
        <v>偏差</v>
      </c>
      <c r="N11" s="60" t="s">
        <v>1045</v>
      </c>
      <c r="O11" s="60" t="s">
        <v>1046</v>
      </c>
      <c r="Q11" t="str">
        <f>VLOOKUP(N11,人员!A:D,4,FALSE)</f>
        <v>A6</v>
      </c>
      <c r="R11" t="str">
        <f>VLOOKUP(O11,人员!A:D,4,FALSE)</f>
        <v>A1</v>
      </c>
      <c r="S11" t="e">
        <f>VLOOKUP(P11,人员!A:D,4,FALSE)</f>
        <v>#N/A</v>
      </c>
    </row>
    <row r="12" spans="1:19" ht="31.2" customHeight="1">
      <c r="A12" s="58">
        <v>17</v>
      </c>
      <c r="B12" s="58" t="s">
        <v>984</v>
      </c>
      <c r="C12" s="58" t="s">
        <v>10</v>
      </c>
      <c r="D12" s="58" t="s">
        <v>10</v>
      </c>
      <c r="E12" s="59" t="s">
        <v>987</v>
      </c>
      <c r="F12" s="59" t="s">
        <v>1047</v>
      </c>
      <c r="G12" s="59" t="s">
        <v>988</v>
      </c>
      <c r="H12" s="58" t="s">
        <v>14</v>
      </c>
      <c r="I12" s="58" t="s">
        <v>15</v>
      </c>
      <c r="J12" s="5" t="s">
        <v>471</v>
      </c>
      <c r="K12" t="s">
        <v>449</v>
      </c>
      <c r="L12" t="str">
        <f>VLOOKUP(K12,Sheet2!A:B,2,FALSE)</f>
        <v>偏差</v>
      </c>
      <c r="N12" s="60" t="s">
        <v>1048</v>
      </c>
      <c r="Q12" t="str">
        <f>VLOOKUP(N12,人员!A:D,4,FALSE)</f>
        <v>A1</v>
      </c>
      <c r="R12" t="e">
        <f>VLOOKUP(O12,人员!A:D,4,FALSE)</f>
        <v>#N/A</v>
      </c>
      <c r="S12" t="e">
        <f>VLOOKUP(P12,人员!A:D,4,FALSE)</f>
        <v>#N/A</v>
      </c>
    </row>
    <row r="13" spans="1:19" ht="31.2" customHeight="1">
      <c r="A13" s="58">
        <v>18</v>
      </c>
      <c r="B13" s="58" t="s">
        <v>984</v>
      </c>
      <c r="C13" s="58" t="s">
        <v>10</v>
      </c>
      <c r="D13" s="58" t="s">
        <v>10</v>
      </c>
      <c r="E13" s="59" t="s">
        <v>989</v>
      </c>
      <c r="F13" s="59" t="s">
        <v>1049</v>
      </c>
      <c r="G13" s="59" t="s">
        <v>990</v>
      </c>
      <c r="H13" s="58" t="s">
        <v>44</v>
      </c>
      <c r="I13" s="58" t="s">
        <v>15</v>
      </c>
      <c r="J13" s="5" t="s">
        <v>676</v>
      </c>
      <c r="K13" t="s">
        <v>677</v>
      </c>
      <c r="L13" t="str">
        <f>VLOOKUP(K13,Sheet2!A:B,2,FALSE)</f>
        <v>偏差</v>
      </c>
      <c r="N13" s="60" t="s">
        <v>1050</v>
      </c>
      <c r="Q13" t="str">
        <f>VLOOKUP(N13,人员!A:D,4,FALSE)</f>
        <v>A6</v>
      </c>
      <c r="R13" t="e">
        <f>VLOOKUP(O13,人员!A:D,4,FALSE)</f>
        <v>#N/A</v>
      </c>
      <c r="S13" t="e">
        <f>VLOOKUP(P13,人员!A:D,4,FALSE)</f>
        <v>#N/A</v>
      </c>
    </row>
    <row r="14" spans="1:19" ht="31.2" customHeight="1">
      <c r="A14" s="58">
        <v>19</v>
      </c>
      <c r="B14" s="58" t="s">
        <v>984</v>
      </c>
      <c r="C14" s="58" t="s">
        <v>10</v>
      </c>
      <c r="D14" s="58" t="s">
        <v>10</v>
      </c>
      <c r="E14" s="59" t="s">
        <v>991</v>
      </c>
      <c r="F14" s="59" t="s">
        <v>1051</v>
      </c>
      <c r="G14" s="59" t="s">
        <v>992</v>
      </c>
      <c r="H14" s="58" t="s">
        <v>44</v>
      </c>
      <c r="I14" s="58" t="s">
        <v>15</v>
      </c>
      <c r="J14" s="5" t="s">
        <v>522</v>
      </c>
      <c r="K14" t="s">
        <v>688</v>
      </c>
      <c r="L14" t="str">
        <f>VLOOKUP(K14,Sheet2!A:B,2,FALSE)</f>
        <v>规范</v>
      </c>
      <c r="N14" s="60" t="s">
        <v>1050</v>
      </c>
      <c r="Q14" t="str">
        <f>VLOOKUP(N14,人员!A:D,4,FALSE)</f>
        <v>A6</v>
      </c>
      <c r="R14" t="e">
        <f>VLOOKUP(O14,人员!A:D,4,FALSE)</f>
        <v>#N/A</v>
      </c>
      <c r="S14" t="e">
        <f>VLOOKUP(P14,人员!A:D,4,FALSE)</f>
        <v>#N/A</v>
      </c>
    </row>
    <row r="15" spans="1:19" ht="31.2" customHeight="1">
      <c r="A15" s="58">
        <v>20</v>
      </c>
      <c r="B15" s="58" t="s">
        <v>984</v>
      </c>
      <c r="C15" s="58" t="s">
        <v>10</v>
      </c>
      <c r="D15" s="58" t="s">
        <v>10</v>
      </c>
      <c r="E15" s="59" t="s">
        <v>993</v>
      </c>
      <c r="F15" s="59" t="s">
        <v>1052</v>
      </c>
      <c r="G15" s="59" t="s">
        <v>994</v>
      </c>
      <c r="H15" s="58" t="s">
        <v>18</v>
      </c>
      <c r="I15" s="58" t="s">
        <v>15</v>
      </c>
      <c r="J15" s="5" t="s">
        <v>455</v>
      </c>
      <c r="K15" t="s">
        <v>1581</v>
      </c>
      <c r="L15" t="str">
        <f>VLOOKUP(K15,Sheet2!A:B,2,FALSE)</f>
        <v>规范</v>
      </c>
      <c r="N15" s="60" t="s">
        <v>1053</v>
      </c>
      <c r="Q15" t="str">
        <f>VLOOKUP(N15,人员!A:D,4,FALSE)</f>
        <v>A4</v>
      </c>
      <c r="R15" t="e">
        <f>VLOOKUP(O15,人员!A:D,4,FALSE)</f>
        <v>#N/A</v>
      </c>
      <c r="S15" t="e">
        <f>VLOOKUP(P15,人员!A:D,4,FALSE)</f>
        <v>#N/A</v>
      </c>
    </row>
    <row r="16" spans="1:19" ht="31.2" customHeight="1">
      <c r="A16" s="58">
        <v>21</v>
      </c>
      <c r="B16" s="58" t="s">
        <v>984</v>
      </c>
      <c r="C16" s="58" t="s">
        <v>10</v>
      </c>
      <c r="D16" s="58" t="s">
        <v>10</v>
      </c>
      <c r="E16" s="59" t="s">
        <v>995</v>
      </c>
      <c r="F16" s="59" t="s">
        <v>1054</v>
      </c>
      <c r="G16" s="59" t="s">
        <v>996</v>
      </c>
      <c r="H16" s="58" t="s">
        <v>38</v>
      </c>
      <c r="I16" s="58" t="s">
        <v>15</v>
      </c>
      <c r="J16" s="5" t="s">
        <v>679</v>
      </c>
      <c r="K16" t="s">
        <v>680</v>
      </c>
      <c r="L16" t="str">
        <f>VLOOKUP(K16,Sheet2!A:B,2,FALSE)</f>
        <v>偏差</v>
      </c>
      <c r="N16" s="60" t="s">
        <v>1055</v>
      </c>
      <c r="Q16" t="str">
        <f>VLOOKUP(N16,人员!A:D,4,FALSE)</f>
        <v>A3</v>
      </c>
      <c r="R16" t="e">
        <f>VLOOKUP(O16,人员!A:D,4,FALSE)</f>
        <v>#N/A</v>
      </c>
      <c r="S16" t="e">
        <f>VLOOKUP(P16,人员!A:D,4,FALSE)</f>
        <v>#N/A</v>
      </c>
    </row>
    <row r="17" spans="1:19" ht="31.2" customHeight="1">
      <c r="A17" s="58">
        <v>23</v>
      </c>
      <c r="B17" s="58" t="s">
        <v>984</v>
      </c>
      <c r="C17" s="58" t="s">
        <v>10</v>
      </c>
      <c r="D17" s="58" t="s">
        <v>10</v>
      </c>
      <c r="E17" s="59" t="s">
        <v>997</v>
      </c>
      <c r="F17" s="59" t="s">
        <v>1056</v>
      </c>
      <c r="G17" s="59" t="s">
        <v>998</v>
      </c>
      <c r="H17" s="58" t="s">
        <v>99</v>
      </c>
      <c r="I17" s="58" t="s">
        <v>15</v>
      </c>
      <c r="J17" s="5" t="s">
        <v>505</v>
      </c>
      <c r="K17" t="s">
        <v>699</v>
      </c>
      <c r="L17" t="s">
        <v>700</v>
      </c>
      <c r="N17" s="60" t="s">
        <v>1046</v>
      </c>
      <c r="Q17" t="str">
        <f>VLOOKUP(N17,人员!A:D,4,FALSE)</f>
        <v>A1</v>
      </c>
      <c r="R17" t="e">
        <f>VLOOKUP(O17,人员!A:D,4,FALSE)</f>
        <v>#N/A</v>
      </c>
      <c r="S17" t="e">
        <f>VLOOKUP(P17,人员!A:D,4,FALSE)</f>
        <v>#N/A</v>
      </c>
    </row>
    <row r="18" spans="1:19" ht="31.2" customHeight="1">
      <c r="A18" s="58">
        <v>24</v>
      </c>
      <c r="B18" s="58" t="s">
        <v>984</v>
      </c>
      <c r="C18" s="58" t="s">
        <v>10</v>
      </c>
      <c r="D18" s="58" t="s">
        <v>10</v>
      </c>
      <c r="E18" s="59" t="s">
        <v>999</v>
      </c>
      <c r="F18" s="59" t="s">
        <v>1057</v>
      </c>
      <c r="G18" s="59" t="s">
        <v>1000</v>
      </c>
      <c r="H18" s="58" t="s">
        <v>44</v>
      </c>
      <c r="I18" s="58" t="s">
        <v>15</v>
      </c>
      <c r="J18" s="5" t="s">
        <v>508</v>
      </c>
      <c r="K18" t="s">
        <v>693</v>
      </c>
      <c r="L18" t="str">
        <f>VLOOKUP(K18,Sheet2!A:B,2,FALSE)</f>
        <v>偏差</v>
      </c>
      <c r="N18" s="60" t="s">
        <v>1058</v>
      </c>
      <c r="Q18" t="str">
        <f>VLOOKUP(N18,人员!A:D,4,FALSE)</f>
        <v>A2</v>
      </c>
      <c r="R18" t="e">
        <f>VLOOKUP(O18,人员!A:D,4,FALSE)</f>
        <v>#N/A</v>
      </c>
      <c r="S18" t="e">
        <f>VLOOKUP(P18,人员!A:D,4,FALSE)</f>
        <v>#N/A</v>
      </c>
    </row>
    <row r="19" spans="1:19" ht="31.2" customHeight="1">
      <c r="A19" s="58">
        <v>25</v>
      </c>
      <c r="B19" s="58" t="s">
        <v>984</v>
      </c>
      <c r="C19" s="58" t="s">
        <v>10</v>
      </c>
      <c r="D19" s="58" t="s">
        <v>10</v>
      </c>
      <c r="E19" s="59" t="s">
        <v>1001</v>
      </c>
      <c r="F19" s="59" t="s">
        <v>1059</v>
      </c>
      <c r="G19" s="59" t="s">
        <v>1002</v>
      </c>
      <c r="H19" s="58" t="s">
        <v>44</v>
      </c>
      <c r="I19" s="58" t="s">
        <v>15</v>
      </c>
      <c r="J19" s="5" t="s">
        <v>477</v>
      </c>
      <c r="K19" t="s">
        <v>478</v>
      </c>
      <c r="L19" t="str">
        <f>VLOOKUP(K19,Sheet2!A:B,2,FALSE)</f>
        <v>规范</v>
      </c>
      <c r="N19" s="60" t="s">
        <v>1060</v>
      </c>
      <c r="O19" s="60" t="s">
        <v>1061</v>
      </c>
      <c r="Q19" t="str">
        <f>VLOOKUP(N19,人员!A:D,4,FALSE)</f>
        <v>A6</v>
      </c>
      <c r="R19" t="str">
        <f>VLOOKUP(O19,人员!A:D,4,FALSE)</f>
        <v>A6</v>
      </c>
      <c r="S19" t="e">
        <f>VLOOKUP(P19,人员!A:D,4,FALSE)</f>
        <v>#N/A</v>
      </c>
    </row>
    <row r="20" spans="1:19" ht="31.2" customHeight="1">
      <c r="A20" s="58">
        <v>26</v>
      </c>
      <c r="B20" s="58" t="s">
        <v>984</v>
      </c>
      <c r="C20" s="58" t="s">
        <v>10</v>
      </c>
      <c r="D20" s="58" t="s">
        <v>10</v>
      </c>
      <c r="E20" s="59" t="s">
        <v>908</v>
      </c>
      <c r="F20" s="59" t="s">
        <v>1003</v>
      </c>
      <c r="G20" s="59" t="s">
        <v>1004</v>
      </c>
      <c r="H20" s="58" t="s">
        <v>18</v>
      </c>
      <c r="I20" s="58" t="s">
        <v>15</v>
      </c>
      <c r="J20" s="5" t="s">
        <v>471</v>
      </c>
      <c r="K20" t="s">
        <v>449</v>
      </c>
      <c r="L20" t="str">
        <f>VLOOKUP(K20,Sheet2!A:B,2,FALSE)</f>
        <v>偏差</v>
      </c>
      <c r="N20" s="60" t="s">
        <v>1061</v>
      </c>
      <c r="Q20" t="str">
        <f>VLOOKUP(N20,人员!A:D,4,FALSE)</f>
        <v>A6</v>
      </c>
      <c r="R20" t="e">
        <f>VLOOKUP(O20,人员!A:D,4,FALSE)</f>
        <v>#N/A</v>
      </c>
      <c r="S20" t="e">
        <f>VLOOKUP(P20,人员!A:D,4,FALSE)</f>
        <v>#N/A</v>
      </c>
    </row>
    <row r="21" spans="1:19" ht="31.2" customHeight="1">
      <c r="A21" s="58">
        <v>27</v>
      </c>
      <c r="B21" s="58" t="s">
        <v>984</v>
      </c>
      <c r="C21" s="58" t="s">
        <v>10</v>
      </c>
      <c r="D21" s="58" t="s">
        <v>10</v>
      </c>
      <c r="E21" s="59" t="s">
        <v>1005</v>
      </c>
      <c r="F21" s="59" t="s">
        <v>1062</v>
      </c>
      <c r="G21" s="59" t="s">
        <v>1006</v>
      </c>
      <c r="H21" s="58" t="s">
        <v>99</v>
      </c>
      <c r="I21" s="58" t="s">
        <v>15</v>
      </c>
      <c r="J21" s="5" t="s">
        <v>510</v>
      </c>
      <c r="K21" t="s">
        <v>1583</v>
      </c>
      <c r="L21" t="str">
        <f>VLOOKUP(K21,Sheet2!A:B,2,FALSE)</f>
        <v>偏差</v>
      </c>
      <c r="N21" s="60" t="s">
        <v>1063</v>
      </c>
      <c r="Q21" t="str">
        <f>VLOOKUP(N21,人员!A:D,4,FALSE)</f>
        <v>A3</v>
      </c>
      <c r="R21" t="e">
        <f>VLOOKUP(O21,人员!A:D,4,FALSE)</f>
        <v>#N/A</v>
      </c>
      <c r="S21" t="e">
        <f>VLOOKUP(P21,人员!A:D,4,FALSE)</f>
        <v>#N/A</v>
      </c>
    </row>
    <row r="22" spans="1:19" ht="31.2" customHeight="1">
      <c r="A22" s="67">
        <v>18</v>
      </c>
      <c r="B22" s="67" t="s">
        <v>1584</v>
      </c>
      <c r="C22" s="67" t="s">
        <v>146</v>
      </c>
      <c r="D22" s="67" t="s">
        <v>1585</v>
      </c>
      <c r="E22" s="68" t="s">
        <v>1586</v>
      </c>
      <c r="F22" s="68" t="s">
        <v>1587</v>
      </c>
      <c r="G22" s="68" t="s">
        <v>1588</v>
      </c>
      <c r="H22" s="67" t="s">
        <v>792</v>
      </c>
      <c r="I22" s="67" t="s">
        <v>151</v>
      </c>
      <c r="J22" t="s">
        <v>524</v>
      </c>
      <c r="L22" t="e">
        <f>VLOOKUP(K22,Sheet2!A:B,2,FALSE)</f>
        <v>#N/A</v>
      </c>
      <c r="N22" t="s">
        <v>1064</v>
      </c>
      <c r="Q22" t="e">
        <f>VLOOKUP(N22,人员!A:D,4,FALSE)</f>
        <v>#N/A</v>
      </c>
      <c r="R22" t="e">
        <f>VLOOKUP(O22,人员!A:D,4,FALSE)</f>
        <v>#N/A</v>
      </c>
      <c r="S22" t="e">
        <f>VLOOKUP(P22,人员!A:D,4,FALSE)</f>
        <v>#N/A</v>
      </c>
    </row>
    <row r="23" spans="1:19" ht="31.2" customHeight="1">
      <c r="A23" s="67">
        <v>19</v>
      </c>
      <c r="B23" s="67" t="s">
        <v>1589</v>
      </c>
      <c r="C23" s="67" t="s">
        <v>146</v>
      </c>
      <c r="D23" s="67" t="s">
        <v>146</v>
      </c>
      <c r="E23" s="68" t="s">
        <v>1590</v>
      </c>
      <c r="F23" s="68" t="s">
        <v>1622</v>
      </c>
      <c r="G23" s="68" t="s">
        <v>1591</v>
      </c>
      <c r="H23" s="67" t="s">
        <v>275</v>
      </c>
      <c r="I23" s="67" t="s">
        <v>151</v>
      </c>
      <c r="J23" t="s">
        <v>459</v>
      </c>
      <c r="K23" t="s">
        <v>972</v>
      </c>
      <c r="L23" t="str">
        <f>VLOOKUP(K23,Sheet2!A:B,2,FALSE)</f>
        <v>偏差</v>
      </c>
      <c r="N23" s="69" t="s">
        <v>1452</v>
      </c>
      <c r="Q23" t="str">
        <f>VLOOKUP(N23,人员!A:D,4,FALSE)</f>
        <v>D4</v>
      </c>
      <c r="R23" t="e">
        <f>VLOOKUP(O23,人员!A:D,4,FALSE)</f>
        <v>#N/A</v>
      </c>
      <c r="S23" t="e">
        <f>VLOOKUP(P23,人员!A:D,4,FALSE)</f>
        <v>#N/A</v>
      </c>
    </row>
    <row r="24" spans="1:19" ht="31.2" customHeight="1">
      <c r="A24" s="67">
        <v>20</v>
      </c>
      <c r="B24" s="67" t="s">
        <v>1589</v>
      </c>
      <c r="C24" s="67" t="s">
        <v>146</v>
      </c>
      <c r="D24" s="67" t="s">
        <v>146</v>
      </c>
      <c r="E24" s="68" t="s">
        <v>1592</v>
      </c>
      <c r="F24" s="68" t="s">
        <v>1623</v>
      </c>
      <c r="G24" s="68" t="s">
        <v>1593</v>
      </c>
      <c r="H24" s="67" t="s">
        <v>279</v>
      </c>
      <c r="I24" s="67" t="s">
        <v>151</v>
      </c>
      <c r="J24" t="s">
        <v>505</v>
      </c>
      <c r="K24" t="s">
        <v>687</v>
      </c>
      <c r="L24" t="str">
        <f>VLOOKUP(K24,Sheet2!A:B,2,FALSE)</f>
        <v>偏差</v>
      </c>
      <c r="N24" s="69" t="s">
        <v>1452</v>
      </c>
      <c r="Q24" t="str">
        <f>VLOOKUP(N24,人员!A:D,4,FALSE)</f>
        <v>D4</v>
      </c>
      <c r="R24" t="e">
        <f>VLOOKUP(O24,人员!A:D,4,FALSE)</f>
        <v>#N/A</v>
      </c>
      <c r="S24" t="e">
        <f>VLOOKUP(P24,人员!A:D,4,FALSE)</f>
        <v>#N/A</v>
      </c>
    </row>
    <row r="25" spans="1:19" ht="31.2" customHeight="1">
      <c r="A25" s="67">
        <v>21</v>
      </c>
      <c r="B25" s="67" t="s">
        <v>1589</v>
      </c>
      <c r="C25" s="67" t="s">
        <v>146</v>
      </c>
      <c r="D25" s="67" t="s">
        <v>146</v>
      </c>
      <c r="E25" s="68" t="s">
        <v>1594</v>
      </c>
      <c r="F25" s="68" t="s">
        <v>1624</v>
      </c>
      <c r="G25" s="68" t="s">
        <v>302</v>
      </c>
      <c r="H25" s="67" t="s">
        <v>317</v>
      </c>
      <c r="I25" s="67" t="s">
        <v>151</v>
      </c>
      <c r="J25" t="s">
        <v>455</v>
      </c>
      <c r="K25" t="s">
        <v>1581</v>
      </c>
      <c r="L25" t="str">
        <f>VLOOKUP(K25,Sheet2!A:B,2,FALSE)</f>
        <v>规范</v>
      </c>
      <c r="N25" s="69" t="s">
        <v>1351</v>
      </c>
      <c r="Q25" t="str">
        <f>VLOOKUP(N25,人员!A:D,4,FALSE)</f>
        <v>D6</v>
      </c>
      <c r="R25" t="e">
        <f>VLOOKUP(O25,人员!A:D,4,FALSE)</f>
        <v>#N/A</v>
      </c>
      <c r="S25" t="e">
        <f>VLOOKUP(P25,人员!A:D,4,FALSE)</f>
        <v>#N/A</v>
      </c>
    </row>
    <row r="26" spans="1:19" ht="31.2" customHeight="1">
      <c r="A26" s="67">
        <v>22</v>
      </c>
      <c r="B26" s="67" t="s">
        <v>1589</v>
      </c>
      <c r="C26" s="67" t="s">
        <v>146</v>
      </c>
      <c r="D26" s="67" t="s">
        <v>146</v>
      </c>
      <c r="E26" s="68" t="s">
        <v>1595</v>
      </c>
      <c r="F26" s="68" t="s">
        <v>1625</v>
      </c>
      <c r="G26" s="68" t="s">
        <v>302</v>
      </c>
      <c r="H26" s="67" t="s">
        <v>801</v>
      </c>
      <c r="I26" s="67" t="s">
        <v>151</v>
      </c>
      <c r="J26" t="s">
        <v>455</v>
      </c>
      <c r="K26" t="s">
        <v>1581</v>
      </c>
      <c r="L26" t="str">
        <f>VLOOKUP(K26,Sheet2!A:B,2,FALSE)</f>
        <v>规范</v>
      </c>
      <c r="N26" s="69" t="s">
        <v>1626</v>
      </c>
      <c r="Q26" t="str">
        <f>VLOOKUP(N26,人员!A:D,4,FALSE)</f>
        <v>D1</v>
      </c>
      <c r="R26" t="e">
        <f>VLOOKUP(O26,人员!A:D,4,FALSE)</f>
        <v>#N/A</v>
      </c>
      <c r="S26" t="e">
        <f>VLOOKUP(P26,人员!A:D,4,FALSE)</f>
        <v>#N/A</v>
      </c>
    </row>
    <row r="27" spans="1:19" ht="31.2" customHeight="1">
      <c r="A27" s="67">
        <v>23</v>
      </c>
      <c r="B27" s="67" t="s">
        <v>1589</v>
      </c>
      <c r="C27" s="67" t="s">
        <v>146</v>
      </c>
      <c r="D27" s="67" t="s">
        <v>146</v>
      </c>
      <c r="E27" s="68" t="s">
        <v>1596</v>
      </c>
      <c r="F27" s="68" t="s">
        <v>1627</v>
      </c>
      <c r="G27" s="68" t="s">
        <v>1597</v>
      </c>
      <c r="H27" s="67" t="s">
        <v>279</v>
      </c>
      <c r="I27" s="67" t="s">
        <v>151</v>
      </c>
      <c r="J27" t="s">
        <v>459</v>
      </c>
      <c r="K27" t="s">
        <v>460</v>
      </c>
      <c r="L27" t="str">
        <f>VLOOKUP(K27,Sheet2!A:B,2,FALSE)</f>
        <v>偏差</v>
      </c>
      <c r="N27" s="69" t="s">
        <v>1388</v>
      </c>
      <c r="Q27" t="str">
        <f>VLOOKUP(N27,人员!A:D,4,FALSE)</f>
        <v>D4</v>
      </c>
      <c r="R27" t="e">
        <f>VLOOKUP(O27,人员!A:D,4,FALSE)</f>
        <v>#N/A</v>
      </c>
      <c r="S27" t="e">
        <f>VLOOKUP(P27,人员!A:D,4,FALSE)</f>
        <v>#N/A</v>
      </c>
    </row>
    <row r="28" spans="1:19" ht="31.2" customHeight="1">
      <c r="A28" s="67">
        <v>24</v>
      </c>
      <c r="B28" s="67" t="s">
        <v>1589</v>
      </c>
      <c r="C28" s="67" t="s">
        <v>146</v>
      </c>
      <c r="D28" s="67" t="s">
        <v>146</v>
      </c>
      <c r="E28" s="68" t="s">
        <v>1598</v>
      </c>
      <c r="F28" s="68" t="s">
        <v>1599</v>
      </c>
      <c r="G28" s="68" t="s">
        <v>302</v>
      </c>
      <c r="H28" s="67" t="s">
        <v>279</v>
      </c>
      <c r="I28" s="67" t="s">
        <v>151</v>
      </c>
      <c r="J28" t="s">
        <v>455</v>
      </c>
      <c r="K28" t="s">
        <v>1641</v>
      </c>
      <c r="L28" t="str">
        <f>VLOOKUP(K28,Sheet2!A:B,2,FALSE)</f>
        <v>偏差</v>
      </c>
      <c r="N28" s="69" t="s">
        <v>1388</v>
      </c>
      <c r="Q28" t="str">
        <f>VLOOKUP(N28,人员!A:D,4,FALSE)</f>
        <v>D4</v>
      </c>
      <c r="R28" t="e">
        <f>VLOOKUP(O28,人员!A:D,4,FALSE)</f>
        <v>#N/A</v>
      </c>
      <c r="S28" t="e">
        <f>VLOOKUP(P28,人员!A:D,4,FALSE)</f>
        <v>#N/A</v>
      </c>
    </row>
    <row r="29" spans="1:19" ht="31.2" customHeight="1">
      <c r="A29" s="67">
        <v>25</v>
      </c>
      <c r="B29" s="67" t="s">
        <v>1589</v>
      </c>
      <c r="C29" s="67" t="s">
        <v>146</v>
      </c>
      <c r="D29" s="67" t="s">
        <v>146</v>
      </c>
      <c r="E29" s="68" t="s">
        <v>1600</v>
      </c>
      <c r="F29" s="68" t="s">
        <v>1628</v>
      </c>
      <c r="G29" s="68" t="s">
        <v>1601</v>
      </c>
      <c r="H29" s="67" t="s">
        <v>312</v>
      </c>
      <c r="I29" s="67" t="s">
        <v>151</v>
      </c>
      <c r="J29" t="s">
        <v>518</v>
      </c>
      <c r="K29" t="s">
        <v>685</v>
      </c>
      <c r="L29" t="str">
        <f>VLOOKUP(K29,Sheet2!A:B,2,FALSE)</f>
        <v>偏差</v>
      </c>
      <c r="N29" s="69" t="s">
        <v>1396</v>
      </c>
      <c r="Q29" t="str">
        <f>VLOOKUP(N29,人员!A:D,4,FALSE)</f>
        <v>D5</v>
      </c>
      <c r="R29" t="e">
        <f>VLOOKUP(O29,人员!A:D,4,FALSE)</f>
        <v>#N/A</v>
      </c>
      <c r="S29" t="e">
        <f>VLOOKUP(P29,人员!A:D,4,FALSE)</f>
        <v>#N/A</v>
      </c>
    </row>
    <row r="30" spans="1:19" ht="31.2" customHeight="1">
      <c r="A30" s="67">
        <v>26</v>
      </c>
      <c r="B30" s="67" t="s">
        <v>1589</v>
      </c>
      <c r="C30" s="67" t="s">
        <v>146</v>
      </c>
      <c r="D30" s="67" t="s">
        <v>146</v>
      </c>
      <c r="E30" s="68" t="s">
        <v>1602</v>
      </c>
      <c r="F30" s="68" t="s">
        <v>1629</v>
      </c>
      <c r="G30" s="68" t="s">
        <v>1603</v>
      </c>
      <c r="H30" s="67" t="s">
        <v>155</v>
      </c>
      <c r="I30" s="67" t="s">
        <v>151</v>
      </c>
      <c r="J30" t="s">
        <v>477</v>
      </c>
      <c r="K30" t="s">
        <v>678</v>
      </c>
      <c r="L30" t="str">
        <f>VLOOKUP(K30,Sheet2!A:B,2,FALSE)</f>
        <v>规范</v>
      </c>
      <c r="N30" s="69" t="s">
        <v>1346</v>
      </c>
      <c r="Q30" t="str">
        <f>VLOOKUP(N30,人员!A:D,4,FALSE)</f>
        <v>D1</v>
      </c>
      <c r="R30" t="e">
        <f>VLOOKUP(O30,人员!A:D,4,FALSE)</f>
        <v>#N/A</v>
      </c>
      <c r="S30" t="e">
        <f>VLOOKUP(P30,人员!A:D,4,FALSE)</f>
        <v>#N/A</v>
      </c>
    </row>
    <row r="31" spans="1:19" ht="31.2" customHeight="1">
      <c r="A31" s="67">
        <v>27</v>
      </c>
      <c r="B31" s="67" t="s">
        <v>1589</v>
      </c>
      <c r="C31" s="67" t="s">
        <v>146</v>
      </c>
      <c r="D31" s="67" t="s">
        <v>146</v>
      </c>
      <c r="E31" s="68" t="s">
        <v>1604</v>
      </c>
      <c r="F31" s="68" t="s">
        <v>1605</v>
      </c>
      <c r="G31" s="68" t="s">
        <v>1606</v>
      </c>
      <c r="H31" s="67" t="s">
        <v>155</v>
      </c>
      <c r="I31" s="67" t="s">
        <v>151</v>
      </c>
      <c r="J31" t="s">
        <v>505</v>
      </c>
      <c r="K31" t="s">
        <v>687</v>
      </c>
      <c r="L31" t="str">
        <f>VLOOKUP(K31,Sheet2!A:B,2,FALSE)</f>
        <v>偏差</v>
      </c>
      <c r="N31" s="69" t="s">
        <v>1351</v>
      </c>
      <c r="Q31" t="str">
        <f>VLOOKUP(N31,人员!A:D,4,FALSE)</f>
        <v>D6</v>
      </c>
      <c r="R31" t="e">
        <f>VLOOKUP(O31,人员!A:D,4,FALSE)</f>
        <v>#N/A</v>
      </c>
      <c r="S31" t="e">
        <f>VLOOKUP(P31,人员!A:D,4,FALSE)</f>
        <v>#N/A</v>
      </c>
    </row>
    <row r="32" spans="1:19" ht="31.2" customHeight="1">
      <c r="A32" s="67">
        <v>37</v>
      </c>
      <c r="B32" s="67" t="s">
        <v>1607</v>
      </c>
      <c r="C32" s="67" t="s">
        <v>58</v>
      </c>
      <c r="D32" s="67" t="s">
        <v>58</v>
      </c>
      <c r="E32" s="68" t="s">
        <v>1608</v>
      </c>
      <c r="F32" s="68" t="s">
        <v>1630</v>
      </c>
      <c r="G32" s="68" t="s">
        <v>123</v>
      </c>
      <c r="H32" s="67" t="s">
        <v>129</v>
      </c>
      <c r="I32" s="67" t="s">
        <v>63</v>
      </c>
      <c r="J32" t="s">
        <v>499</v>
      </c>
      <c r="K32" t="s">
        <v>971</v>
      </c>
      <c r="L32" t="str">
        <f>VLOOKUP(K32,Sheet2!A:B,2,FALSE)</f>
        <v>偏差</v>
      </c>
      <c r="N32" s="69" t="s">
        <v>129</v>
      </c>
      <c r="O32" s="69" t="s">
        <v>1147</v>
      </c>
      <c r="Q32" t="str">
        <f>VLOOKUP(N32,人员!A:D,4,FALSE)</f>
        <v>C1</v>
      </c>
      <c r="R32" t="str">
        <f>VLOOKUP(O32,人员!A:D,4,FALSE)</f>
        <v>C1</v>
      </c>
      <c r="S32" t="e">
        <f>VLOOKUP(P32,人员!A:D,4,FALSE)</f>
        <v>#N/A</v>
      </c>
    </row>
    <row r="33" spans="1:19" ht="31.2" customHeight="1">
      <c r="A33" s="67">
        <v>38</v>
      </c>
      <c r="B33" s="67" t="s">
        <v>1607</v>
      </c>
      <c r="C33" s="67" t="s">
        <v>58</v>
      </c>
      <c r="D33" s="67" t="s">
        <v>58</v>
      </c>
      <c r="E33" s="68" t="s">
        <v>1609</v>
      </c>
      <c r="F33" s="68" t="s">
        <v>1631</v>
      </c>
      <c r="G33" s="68" t="s">
        <v>199</v>
      </c>
      <c r="H33" s="67" t="s">
        <v>1610</v>
      </c>
      <c r="I33" s="67" t="s">
        <v>63</v>
      </c>
      <c r="J33" t="s">
        <v>505</v>
      </c>
      <c r="K33" t="s">
        <v>687</v>
      </c>
      <c r="L33" t="str">
        <f>VLOOKUP(K33,Sheet2!A:B,2,FALSE)</f>
        <v>偏差</v>
      </c>
      <c r="N33" s="69" t="s">
        <v>1205</v>
      </c>
      <c r="Q33" t="str">
        <f>VLOOKUP(N33,人员!A:D,4,FALSE)</f>
        <v>C4</v>
      </c>
      <c r="R33" t="e">
        <f>VLOOKUP(O33,人员!A:D,4,FALSE)</f>
        <v>#N/A</v>
      </c>
      <c r="S33" t="e">
        <f>VLOOKUP(P33,人员!A:D,4,FALSE)</f>
        <v>#N/A</v>
      </c>
    </row>
    <row r="34" spans="1:19" ht="31.2" customHeight="1">
      <c r="A34" s="67">
        <v>39</v>
      </c>
      <c r="B34" s="67" t="s">
        <v>1607</v>
      </c>
      <c r="C34" s="67" t="s">
        <v>58</v>
      </c>
      <c r="D34" s="67" t="s">
        <v>58</v>
      </c>
      <c r="E34" s="68" t="s">
        <v>1611</v>
      </c>
      <c r="F34" s="68" t="s">
        <v>1632</v>
      </c>
      <c r="G34" s="68" t="s">
        <v>1612</v>
      </c>
      <c r="H34" s="67" t="s">
        <v>132</v>
      </c>
      <c r="I34" s="67" t="s">
        <v>63</v>
      </c>
      <c r="J34" t="s">
        <v>471</v>
      </c>
      <c r="K34" t="s">
        <v>681</v>
      </c>
      <c r="L34" t="str">
        <f>VLOOKUP(K34,Sheet2!A:B,2,FALSE)</f>
        <v>偏差</v>
      </c>
      <c r="N34" s="69" t="s">
        <v>1444</v>
      </c>
      <c r="Q34" t="str">
        <f>VLOOKUP(N34,人员!A:D,4,FALSE)</f>
        <v>C3</v>
      </c>
      <c r="R34" t="e">
        <f>VLOOKUP(O34,人员!A:D,4,FALSE)</f>
        <v>#N/A</v>
      </c>
      <c r="S34" t="e">
        <f>VLOOKUP(P34,人员!A:D,4,FALSE)</f>
        <v>#N/A</v>
      </c>
    </row>
    <row r="35" spans="1:19" ht="31.2" customHeight="1">
      <c r="A35" s="67">
        <v>40</v>
      </c>
      <c r="B35" s="67" t="s">
        <v>1607</v>
      </c>
      <c r="C35" s="67" t="s">
        <v>58</v>
      </c>
      <c r="D35" s="67" t="s">
        <v>58</v>
      </c>
      <c r="E35" s="68" t="s">
        <v>1613</v>
      </c>
      <c r="F35" s="68" t="s">
        <v>1633</v>
      </c>
      <c r="G35" s="68" t="s">
        <v>123</v>
      </c>
      <c r="H35" s="67" t="s">
        <v>129</v>
      </c>
      <c r="I35" s="67" t="s">
        <v>63</v>
      </c>
      <c r="J35" t="s">
        <v>471</v>
      </c>
      <c r="K35" t="s">
        <v>449</v>
      </c>
      <c r="L35" t="str">
        <f>VLOOKUP(K35,Sheet2!A:B,2,FALSE)</f>
        <v>偏差</v>
      </c>
      <c r="N35" s="69" t="s">
        <v>1255</v>
      </c>
      <c r="Q35" t="str">
        <f>VLOOKUP(N35,人员!A:D,4,FALSE)</f>
        <v>C6</v>
      </c>
      <c r="R35" t="e">
        <f>VLOOKUP(O35,人员!A:D,4,FALSE)</f>
        <v>#N/A</v>
      </c>
      <c r="S35" t="e">
        <f>VLOOKUP(P35,人员!A:D,4,FALSE)</f>
        <v>#N/A</v>
      </c>
    </row>
    <row r="36" spans="1:19" ht="31.2" customHeight="1">
      <c r="A36" s="67">
        <v>41</v>
      </c>
      <c r="B36" s="67" t="s">
        <v>1607</v>
      </c>
      <c r="C36" s="67" t="s">
        <v>58</v>
      </c>
      <c r="D36" s="67" t="s">
        <v>58</v>
      </c>
      <c r="E36" s="68" t="s">
        <v>1614</v>
      </c>
      <c r="F36" s="68" t="s">
        <v>1634</v>
      </c>
      <c r="G36" s="68" t="s">
        <v>123</v>
      </c>
      <c r="H36" s="67" t="s">
        <v>129</v>
      </c>
      <c r="I36" s="67" t="s">
        <v>63</v>
      </c>
      <c r="J36" t="s">
        <v>505</v>
      </c>
      <c r="K36" t="s">
        <v>687</v>
      </c>
      <c r="L36" t="str">
        <f>VLOOKUP(K36,Sheet2!A:B,2,FALSE)</f>
        <v>偏差</v>
      </c>
      <c r="N36" s="69" t="s">
        <v>1208</v>
      </c>
      <c r="Q36" t="str">
        <f>VLOOKUP(N36,人员!A:D,4,FALSE)</f>
        <v>C3</v>
      </c>
      <c r="R36" t="e">
        <f>VLOOKUP(O36,人员!A:D,4,FALSE)</f>
        <v>#N/A</v>
      </c>
      <c r="S36" t="e">
        <f>VLOOKUP(P36,人员!A:D,4,FALSE)</f>
        <v>#N/A</v>
      </c>
    </row>
    <row r="37" spans="1:19" ht="31.2" customHeight="1">
      <c r="A37" s="67">
        <v>42</v>
      </c>
      <c r="B37" s="67" t="s">
        <v>1607</v>
      </c>
      <c r="C37" s="67" t="s">
        <v>58</v>
      </c>
      <c r="D37" s="67" t="s">
        <v>58</v>
      </c>
      <c r="E37" s="68" t="s">
        <v>1615</v>
      </c>
      <c r="F37" s="68" t="s">
        <v>1635</v>
      </c>
      <c r="G37" s="68" t="s">
        <v>123</v>
      </c>
      <c r="H37" s="67" t="s">
        <v>1616</v>
      </c>
      <c r="I37" s="67" t="s">
        <v>63</v>
      </c>
      <c r="J37" t="s">
        <v>471</v>
      </c>
      <c r="K37" t="s">
        <v>681</v>
      </c>
      <c r="L37" t="str">
        <f>VLOOKUP(K37,Sheet2!A:B,2,FALSE)</f>
        <v>偏差</v>
      </c>
      <c r="N37" s="69" t="s">
        <v>1278</v>
      </c>
      <c r="Q37" t="str">
        <f>VLOOKUP(N37,人员!A:D,4,FALSE)</f>
        <v>C2</v>
      </c>
      <c r="R37" t="e">
        <f>VLOOKUP(O37,人员!A:D,4,FALSE)</f>
        <v>#N/A</v>
      </c>
      <c r="S37" t="e">
        <f>VLOOKUP(P37,人员!A:D,4,FALSE)</f>
        <v>#N/A</v>
      </c>
    </row>
    <row r="38" spans="1:19" ht="31.2" customHeight="1">
      <c r="A38" s="67">
        <v>43</v>
      </c>
      <c r="B38" s="67" t="s">
        <v>1607</v>
      </c>
      <c r="C38" s="67" t="s">
        <v>58</v>
      </c>
      <c r="D38" s="67" t="s">
        <v>58</v>
      </c>
      <c r="E38" s="68" t="s">
        <v>1617</v>
      </c>
      <c r="F38" s="68" t="s">
        <v>1636</v>
      </c>
      <c r="G38" s="68" t="s">
        <v>123</v>
      </c>
      <c r="H38" s="67" t="s">
        <v>1616</v>
      </c>
      <c r="I38" s="67" t="s">
        <v>63</v>
      </c>
      <c r="J38" t="s">
        <v>522</v>
      </c>
      <c r="K38" t="s">
        <v>688</v>
      </c>
      <c r="L38" t="str">
        <f>VLOOKUP(K38,Sheet2!A:B,2,FALSE)</f>
        <v>规范</v>
      </c>
      <c r="N38" s="69" t="s">
        <v>1278</v>
      </c>
      <c r="Q38" t="str">
        <f>VLOOKUP(N38,人员!A:D,4,FALSE)</f>
        <v>C2</v>
      </c>
      <c r="R38" t="e">
        <f>VLOOKUP(O38,人员!A:D,4,FALSE)</f>
        <v>#N/A</v>
      </c>
      <c r="S38" t="e">
        <f>VLOOKUP(P38,人员!A:D,4,FALSE)</f>
        <v>#N/A</v>
      </c>
    </row>
    <row r="39" spans="1:19" ht="31.2" customHeight="1">
      <c r="A39" s="67">
        <v>44</v>
      </c>
      <c r="B39" s="67" t="s">
        <v>1607</v>
      </c>
      <c r="C39" s="67" t="s">
        <v>58</v>
      </c>
      <c r="D39" s="67" t="s">
        <v>58</v>
      </c>
      <c r="E39" s="68" t="s">
        <v>1618</v>
      </c>
      <c r="F39" s="68" t="s">
        <v>1637</v>
      </c>
      <c r="G39" s="68" t="s">
        <v>1619</v>
      </c>
      <c r="H39" s="67" t="s">
        <v>62</v>
      </c>
      <c r="I39" s="67" t="s">
        <v>63</v>
      </c>
      <c r="J39" t="s">
        <v>671</v>
      </c>
      <c r="K39" t="s">
        <v>1642</v>
      </c>
      <c r="L39" t="str">
        <f>VLOOKUP(K39,Sheet2!A:B,2,FALSE)</f>
        <v>偏差</v>
      </c>
      <c r="N39" s="69" t="s">
        <v>1214</v>
      </c>
      <c r="Q39" t="str">
        <f>VLOOKUP(N39,人员!A:D,4,FALSE)</f>
        <v>C5</v>
      </c>
      <c r="R39" t="e">
        <f>VLOOKUP(O39,人员!A:D,4,FALSE)</f>
        <v>#N/A</v>
      </c>
      <c r="S39" t="e">
        <f>VLOOKUP(P39,人员!A:D,4,FALSE)</f>
        <v>#N/A</v>
      </c>
    </row>
    <row r="40" spans="1:19" ht="31.2" customHeight="1">
      <c r="A40" s="67">
        <v>45</v>
      </c>
      <c r="B40" s="67" t="s">
        <v>1607</v>
      </c>
      <c r="C40" s="67" t="s">
        <v>58</v>
      </c>
      <c r="D40" s="67" t="s">
        <v>58</v>
      </c>
      <c r="E40" s="68" t="s">
        <v>1620</v>
      </c>
      <c r="F40" s="68" t="s">
        <v>1638</v>
      </c>
      <c r="G40" s="68" t="s">
        <v>123</v>
      </c>
      <c r="H40" s="67" t="s">
        <v>141</v>
      </c>
      <c r="I40" s="67" t="s">
        <v>63</v>
      </c>
      <c r="J40" t="s">
        <v>471</v>
      </c>
      <c r="K40" t="s">
        <v>681</v>
      </c>
      <c r="L40" t="str">
        <f>VLOOKUP(K40,Sheet2!A:B,2,FALSE)</f>
        <v>偏差</v>
      </c>
      <c r="N40" s="69" t="s">
        <v>1276</v>
      </c>
      <c r="O40" s="69" t="s">
        <v>1639</v>
      </c>
      <c r="Q40" t="str">
        <f>VLOOKUP(N40,人员!A:D,4,FALSE)</f>
        <v>C4</v>
      </c>
      <c r="R40" t="e">
        <f>VLOOKUP(O40,人员!A:D,4,FALSE)</f>
        <v>#N/A</v>
      </c>
      <c r="S40" t="e">
        <f>VLOOKUP(P40,人员!A:D,4,FALSE)</f>
        <v>#N/A</v>
      </c>
    </row>
    <row r="41" spans="1:19" ht="31.2" customHeight="1">
      <c r="A41" s="67">
        <v>46</v>
      </c>
      <c r="B41" s="67" t="s">
        <v>1607</v>
      </c>
      <c r="C41" s="67" t="s">
        <v>58</v>
      </c>
      <c r="D41" s="67" t="s">
        <v>58</v>
      </c>
      <c r="E41" s="68" t="s">
        <v>1621</v>
      </c>
      <c r="F41" s="68" t="s">
        <v>1640</v>
      </c>
      <c r="G41" s="68" t="s">
        <v>196</v>
      </c>
      <c r="H41" s="67" t="s">
        <v>141</v>
      </c>
      <c r="I41" s="67" t="s">
        <v>63</v>
      </c>
      <c r="J41" t="s">
        <v>517</v>
      </c>
      <c r="K41" t="s">
        <v>1643</v>
      </c>
      <c r="L41" t="str">
        <f>VLOOKUP(K41,Sheet2!A:B,2,FALSE)</f>
        <v>偏差</v>
      </c>
      <c r="N41" s="69" t="s">
        <v>141</v>
      </c>
      <c r="Q41" t="str">
        <f>VLOOKUP(N41,人员!A:D,4,FALSE)</f>
        <v>C4</v>
      </c>
      <c r="R41" t="e">
        <f>VLOOKUP(O41,人员!A:D,4,FALSE)</f>
        <v>#N/A</v>
      </c>
      <c r="S41" t="e">
        <f>VLOOKUP(P41,人员!A:D,4,FALSE)</f>
        <v>#N/A</v>
      </c>
    </row>
  </sheetData>
  <phoneticPr fontId="17" type="noConversion"/>
  <dataValidations count="2">
    <dataValidation type="list" allowBlank="1" showInputMessage="1" showErrorMessage="1" sqref="K2:K41" xr:uid="{00000000-0002-0000-0700-000000000000}">
      <formula1>INDIRECT(J2)</formula1>
    </dataValidation>
    <dataValidation type="list" allowBlank="1" showInputMessage="1" showErrorMessage="1" sqref="J1:J41" xr:uid="{00000000-0002-0000-0700-000001000000}">
      <formula1>函数</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75"/>
  <sheetViews>
    <sheetView workbookViewId="0">
      <selection activeCell="B2" sqref="B2"/>
    </sheetView>
  </sheetViews>
  <sheetFormatPr defaultRowHeight="14.4"/>
  <cols>
    <col min="1" max="1" width="8.88671875" style="41"/>
  </cols>
  <sheetData>
    <row r="1" spans="1:4">
      <c r="A1" s="156" t="s">
        <v>3063</v>
      </c>
      <c r="B1" s="157" t="s">
        <v>3064</v>
      </c>
      <c r="C1" s="158" t="s">
        <v>3065</v>
      </c>
      <c r="D1" s="157" t="s">
        <v>3066</v>
      </c>
    </row>
    <row r="2" spans="1:4">
      <c r="A2" s="156" t="s">
        <v>3067</v>
      </c>
      <c r="B2" s="157" t="s">
        <v>3068</v>
      </c>
      <c r="C2" s="158" t="s">
        <v>3069</v>
      </c>
      <c r="D2" s="157"/>
    </row>
    <row r="3" spans="1:4">
      <c r="A3" s="159" t="s">
        <v>86</v>
      </c>
      <c r="B3" s="157" t="s">
        <v>3068</v>
      </c>
      <c r="C3" s="158" t="s">
        <v>3070</v>
      </c>
      <c r="D3" s="157" t="s">
        <v>3071</v>
      </c>
    </row>
    <row r="4" spans="1:4">
      <c r="A4" s="159" t="s">
        <v>347</v>
      </c>
      <c r="B4" s="157" t="s">
        <v>3068</v>
      </c>
      <c r="C4" s="158" t="s">
        <v>3070</v>
      </c>
      <c r="D4" s="157" t="s">
        <v>3071</v>
      </c>
    </row>
    <row r="5" spans="1:4">
      <c r="A5" s="159" t="s">
        <v>1430</v>
      </c>
      <c r="B5" s="157" t="s">
        <v>3068</v>
      </c>
      <c r="C5" s="158" t="s">
        <v>3070</v>
      </c>
      <c r="D5" s="157" t="s">
        <v>3072</v>
      </c>
    </row>
    <row r="6" spans="1:4">
      <c r="A6" s="159" t="s">
        <v>38</v>
      </c>
      <c r="B6" s="157" t="s">
        <v>3068</v>
      </c>
      <c r="C6" s="158" t="s">
        <v>3070</v>
      </c>
      <c r="D6" s="157" t="s">
        <v>3073</v>
      </c>
    </row>
    <row r="7" spans="1:4">
      <c r="A7" s="159" t="s">
        <v>3074</v>
      </c>
      <c r="B7" s="157" t="s">
        <v>3068</v>
      </c>
      <c r="C7" s="158" t="s">
        <v>3070</v>
      </c>
      <c r="D7" s="157" t="s">
        <v>3073</v>
      </c>
    </row>
    <row r="8" spans="1:4">
      <c r="A8" s="159" t="s">
        <v>44</v>
      </c>
      <c r="B8" s="157" t="s">
        <v>3068</v>
      </c>
      <c r="C8" s="158" t="s">
        <v>3070</v>
      </c>
      <c r="D8" s="157" t="s">
        <v>3075</v>
      </c>
    </row>
    <row r="9" spans="1:4">
      <c r="A9" s="159" t="s">
        <v>99</v>
      </c>
      <c r="B9" s="157" t="s">
        <v>3068</v>
      </c>
      <c r="C9" s="158" t="s">
        <v>3070</v>
      </c>
      <c r="D9" s="157" t="s">
        <v>3075</v>
      </c>
    </row>
    <row r="10" spans="1:4">
      <c r="A10" s="159" t="s">
        <v>14</v>
      </c>
      <c r="B10" s="157" t="s">
        <v>3068</v>
      </c>
      <c r="C10" s="158" t="s">
        <v>3070</v>
      </c>
      <c r="D10" s="157" t="s">
        <v>3076</v>
      </c>
    </row>
    <row r="11" spans="1:4">
      <c r="A11" s="159" t="s">
        <v>914</v>
      </c>
      <c r="B11" s="157" t="s">
        <v>3068</v>
      </c>
      <c r="C11" s="158" t="s">
        <v>3070</v>
      </c>
      <c r="D11" s="157" t="s">
        <v>3076</v>
      </c>
    </row>
    <row r="12" spans="1:4">
      <c r="A12" s="159" t="s">
        <v>18</v>
      </c>
      <c r="B12" s="157" t="s">
        <v>3068</v>
      </c>
      <c r="C12" s="158" t="s">
        <v>3070</v>
      </c>
      <c r="D12" s="157" t="s">
        <v>3077</v>
      </c>
    </row>
    <row r="13" spans="1:4">
      <c r="A13" s="159" t="s">
        <v>1428</v>
      </c>
      <c r="B13" s="157" t="s">
        <v>3068</v>
      </c>
      <c r="C13" s="158" t="s">
        <v>3070</v>
      </c>
      <c r="D13" s="157" t="s">
        <v>3077</v>
      </c>
    </row>
    <row r="14" spans="1:4">
      <c r="A14" s="159" t="s">
        <v>935</v>
      </c>
      <c r="B14" s="157" t="s">
        <v>3078</v>
      </c>
      <c r="C14" s="158" t="s">
        <v>3070</v>
      </c>
      <c r="D14" s="157" t="s">
        <v>3071</v>
      </c>
    </row>
    <row r="15" spans="1:4">
      <c r="A15" s="159" t="s">
        <v>1434</v>
      </c>
      <c r="B15" s="157" t="s">
        <v>3078</v>
      </c>
      <c r="C15" s="158" t="s">
        <v>3070</v>
      </c>
      <c r="D15" s="157" t="s">
        <v>3071</v>
      </c>
    </row>
    <row r="16" spans="1:4">
      <c r="A16" s="159" t="s">
        <v>1095</v>
      </c>
      <c r="B16" s="157" t="s">
        <v>3078</v>
      </c>
      <c r="C16" s="158" t="s">
        <v>3070</v>
      </c>
      <c r="D16" s="157" t="s">
        <v>3071</v>
      </c>
    </row>
    <row r="17" spans="1:4">
      <c r="A17" s="159" t="s">
        <v>79</v>
      </c>
      <c r="B17" s="157" t="s">
        <v>3078</v>
      </c>
      <c r="C17" s="158" t="s">
        <v>3070</v>
      </c>
      <c r="D17" s="157" t="s">
        <v>3072</v>
      </c>
    </row>
    <row r="18" spans="1:4">
      <c r="A18" s="159" t="s">
        <v>1435</v>
      </c>
      <c r="B18" s="157" t="s">
        <v>3078</v>
      </c>
      <c r="C18" s="158" t="s">
        <v>3070</v>
      </c>
      <c r="D18" s="157" t="s">
        <v>3072</v>
      </c>
    </row>
    <row r="19" spans="1:4">
      <c r="A19" s="159" t="s">
        <v>3463</v>
      </c>
      <c r="B19" s="157" t="s">
        <v>3078</v>
      </c>
      <c r="C19" s="158" t="s">
        <v>3070</v>
      </c>
      <c r="D19" s="157" t="s">
        <v>3072</v>
      </c>
    </row>
    <row r="20" spans="1:4">
      <c r="A20" s="159" t="s">
        <v>1436</v>
      </c>
      <c r="B20" s="157" t="s">
        <v>3078</v>
      </c>
      <c r="C20" s="158" t="s">
        <v>3070</v>
      </c>
      <c r="D20" s="157" t="s">
        <v>3072</v>
      </c>
    </row>
    <row r="21" spans="1:4">
      <c r="A21" s="159" t="s">
        <v>1456</v>
      </c>
      <c r="B21" s="157" t="s">
        <v>3078</v>
      </c>
      <c r="C21" s="158" t="s">
        <v>3070</v>
      </c>
      <c r="D21" s="157" t="s">
        <v>3072</v>
      </c>
    </row>
    <row r="22" spans="1:4">
      <c r="A22" s="160" t="s">
        <v>1058</v>
      </c>
      <c r="B22" s="157" t="s">
        <v>3078</v>
      </c>
      <c r="C22" s="158" t="s">
        <v>3070</v>
      </c>
      <c r="D22" s="157" t="s">
        <v>3072</v>
      </c>
    </row>
    <row r="23" spans="1:4">
      <c r="A23" s="159" t="s">
        <v>1457</v>
      </c>
      <c r="B23" s="157" t="s">
        <v>3078</v>
      </c>
      <c r="C23" s="158" t="s">
        <v>3070</v>
      </c>
      <c r="D23" s="157" t="s">
        <v>3073</v>
      </c>
    </row>
    <row r="24" spans="1:4">
      <c r="A24" s="159" t="s">
        <v>1437</v>
      </c>
      <c r="B24" s="157" t="s">
        <v>3078</v>
      </c>
      <c r="C24" s="158" t="s">
        <v>3070</v>
      </c>
      <c r="D24" s="157" t="s">
        <v>3075</v>
      </c>
    </row>
    <row r="25" spans="1:4">
      <c r="A25" s="159" t="s">
        <v>1459</v>
      </c>
      <c r="B25" s="157" t="s">
        <v>3078</v>
      </c>
      <c r="C25" s="158" t="s">
        <v>3070</v>
      </c>
      <c r="D25" s="157" t="s">
        <v>3076</v>
      </c>
    </row>
    <row r="26" spans="1:4">
      <c r="A26" s="159" t="s">
        <v>1105</v>
      </c>
      <c r="B26" s="157" t="s">
        <v>1462</v>
      </c>
      <c r="C26" s="158" t="s">
        <v>3070</v>
      </c>
      <c r="D26" s="157" t="s">
        <v>3071</v>
      </c>
    </row>
    <row r="27" spans="1:4">
      <c r="A27" s="159" t="s">
        <v>3079</v>
      </c>
      <c r="B27" s="157" t="s">
        <v>1462</v>
      </c>
      <c r="C27" s="158" t="s">
        <v>3070</v>
      </c>
      <c r="D27" s="157" t="s">
        <v>3071</v>
      </c>
    </row>
    <row r="28" spans="1:4">
      <c r="A28" s="159" t="s">
        <v>1046</v>
      </c>
      <c r="B28" s="157" t="s">
        <v>1462</v>
      </c>
      <c r="C28" s="158" t="s">
        <v>3070</v>
      </c>
      <c r="D28" s="157" t="s">
        <v>3071</v>
      </c>
    </row>
    <row r="29" spans="1:4">
      <c r="A29" s="159" t="s">
        <v>1455</v>
      </c>
      <c r="B29" s="157" t="s">
        <v>1462</v>
      </c>
      <c r="C29" s="158" t="s">
        <v>3070</v>
      </c>
      <c r="D29" s="157" t="s">
        <v>3071</v>
      </c>
    </row>
    <row r="30" spans="1:4">
      <c r="A30" s="159" t="s">
        <v>1103</v>
      </c>
      <c r="B30" s="157" t="s">
        <v>1462</v>
      </c>
      <c r="C30" s="158" t="s">
        <v>3070</v>
      </c>
      <c r="D30" s="157" t="s">
        <v>3072</v>
      </c>
    </row>
    <row r="31" spans="1:4">
      <c r="A31" s="159" t="s">
        <v>1107</v>
      </c>
      <c r="B31" s="157" t="s">
        <v>1462</v>
      </c>
      <c r="C31" s="158" t="s">
        <v>3070</v>
      </c>
      <c r="D31" s="157" t="s">
        <v>3073</v>
      </c>
    </row>
    <row r="32" spans="1:4">
      <c r="A32" s="159" t="s">
        <v>1117</v>
      </c>
      <c r="B32" s="157" t="s">
        <v>1462</v>
      </c>
      <c r="C32" s="158" t="s">
        <v>3070</v>
      </c>
      <c r="D32" s="157" t="s">
        <v>3073</v>
      </c>
    </row>
    <row r="33" spans="1:4">
      <c r="A33" s="159" t="s">
        <v>1063</v>
      </c>
      <c r="B33" s="157" t="s">
        <v>1462</v>
      </c>
      <c r="C33" s="158" t="s">
        <v>3070</v>
      </c>
      <c r="D33" s="157" t="s">
        <v>3073</v>
      </c>
    </row>
    <row r="34" spans="1:4">
      <c r="A34" s="159" t="s">
        <v>1053</v>
      </c>
      <c r="B34" s="157" t="s">
        <v>1462</v>
      </c>
      <c r="C34" s="158" t="s">
        <v>3070</v>
      </c>
      <c r="D34" s="157" t="s">
        <v>3075</v>
      </c>
    </row>
    <row r="35" spans="1:4">
      <c r="A35" s="159" t="s">
        <v>26</v>
      </c>
      <c r="B35" s="157" t="s">
        <v>1462</v>
      </c>
      <c r="C35" s="158" t="s">
        <v>3070</v>
      </c>
      <c r="D35" s="157" t="s">
        <v>3075</v>
      </c>
    </row>
    <row r="36" spans="1:4">
      <c r="A36" s="159" t="s">
        <v>1458</v>
      </c>
      <c r="B36" s="157" t="s">
        <v>1462</v>
      </c>
      <c r="C36" s="158" t="s">
        <v>3070</v>
      </c>
      <c r="D36" s="157" t="s">
        <v>3075</v>
      </c>
    </row>
    <row r="37" spans="1:4">
      <c r="A37" s="159" t="s">
        <v>1700</v>
      </c>
      <c r="B37" s="157" t="s">
        <v>1462</v>
      </c>
      <c r="C37" s="158" t="s">
        <v>3070</v>
      </c>
      <c r="D37" s="157" t="s">
        <v>3075</v>
      </c>
    </row>
    <row r="38" spans="1:4">
      <c r="A38" s="159" t="s">
        <v>1109</v>
      </c>
      <c r="B38" s="157" t="s">
        <v>1462</v>
      </c>
      <c r="C38" s="158" t="s">
        <v>3070</v>
      </c>
      <c r="D38" s="157" t="s">
        <v>3076</v>
      </c>
    </row>
    <row r="39" spans="1:4">
      <c r="A39" s="159" t="s">
        <v>3080</v>
      </c>
      <c r="B39" s="157" t="s">
        <v>1462</v>
      </c>
      <c r="C39" s="158" t="s">
        <v>3070</v>
      </c>
      <c r="D39" s="157" t="s">
        <v>3077</v>
      </c>
    </row>
    <row r="40" spans="1:4">
      <c r="A40" s="159" t="s">
        <v>1048</v>
      </c>
      <c r="B40" s="157" t="s">
        <v>1487</v>
      </c>
      <c r="C40" s="158" t="s">
        <v>3070</v>
      </c>
      <c r="D40" s="157" t="s">
        <v>3071</v>
      </c>
    </row>
    <row r="41" spans="1:4">
      <c r="A41" s="159" t="s">
        <v>1069</v>
      </c>
      <c r="B41" s="157" t="s">
        <v>1487</v>
      </c>
      <c r="C41" s="158" t="s">
        <v>3070</v>
      </c>
      <c r="D41" s="157" t="s">
        <v>3071</v>
      </c>
    </row>
    <row r="42" spans="1:4">
      <c r="A42" s="159" t="s">
        <v>1483</v>
      </c>
      <c r="B42" s="157" t="s">
        <v>1487</v>
      </c>
      <c r="C42" s="158" t="s">
        <v>3070</v>
      </c>
      <c r="D42" s="157" t="s">
        <v>3073</v>
      </c>
    </row>
    <row r="43" spans="1:4">
      <c r="A43" s="159" t="s">
        <v>1071</v>
      </c>
      <c r="B43" s="157" t="s">
        <v>1487</v>
      </c>
      <c r="C43" s="158" t="s">
        <v>3070</v>
      </c>
      <c r="D43" s="157" t="s">
        <v>3075</v>
      </c>
    </row>
    <row r="44" spans="1:4">
      <c r="A44" s="159" t="s">
        <v>1484</v>
      </c>
      <c r="B44" s="157" t="s">
        <v>1487</v>
      </c>
      <c r="C44" s="158" t="s">
        <v>3070</v>
      </c>
      <c r="D44" s="157" t="s">
        <v>3075</v>
      </c>
    </row>
    <row r="45" spans="1:4">
      <c r="A45" s="159" t="s">
        <v>1485</v>
      </c>
      <c r="B45" s="157" t="s">
        <v>1487</v>
      </c>
      <c r="C45" s="158" t="s">
        <v>3070</v>
      </c>
      <c r="D45" s="157" t="s">
        <v>3076</v>
      </c>
    </row>
    <row r="46" spans="1:4">
      <c r="A46" s="159" t="s">
        <v>1097</v>
      </c>
      <c r="B46" s="157" t="s">
        <v>1487</v>
      </c>
      <c r="C46" s="158" t="s">
        <v>3070</v>
      </c>
      <c r="D46" s="157" t="s">
        <v>3076</v>
      </c>
    </row>
    <row r="47" spans="1:4">
      <c r="A47" s="159" t="s">
        <v>106</v>
      </c>
      <c r="B47" s="157" t="s">
        <v>1487</v>
      </c>
      <c r="C47" s="158" t="s">
        <v>3070</v>
      </c>
      <c r="D47" s="157" t="s">
        <v>3076</v>
      </c>
    </row>
    <row r="48" spans="1:4">
      <c r="A48" s="159" t="s">
        <v>1486</v>
      </c>
      <c r="B48" s="157" t="s">
        <v>1487</v>
      </c>
      <c r="C48" s="158" t="s">
        <v>3070</v>
      </c>
      <c r="D48" s="157" t="s">
        <v>3077</v>
      </c>
    </row>
    <row r="49" spans="1:4">
      <c r="A49" s="159" t="s">
        <v>1060</v>
      </c>
      <c r="B49" s="157" t="s">
        <v>1487</v>
      </c>
      <c r="C49" s="158" t="s">
        <v>3070</v>
      </c>
      <c r="D49" s="157" t="s">
        <v>3077</v>
      </c>
    </row>
    <row r="50" spans="1:4">
      <c r="A50" s="159" t="s">
        <v>3081</v>
      </c>
      <c r="B50" s="157" t="s">
        <v>1504</v>
      </c>
      <c r="C50" s="158" t="s">
        <v>3070</v>
      </c>
      <c r="D50" s="157" t="s">
        <v>3071</v>
      </c>
    </row>
    <row r="51" spans="1:4">
      <c r="A51" s="159" t="s">
        <v>1496</v>
      </c>
      <c r="B51" s="157" t="s">
        <v>1504</v>
      </c>
      <c r="C51" s="158" t="s">
        <v>3070</v>
      </c>
      <c r="D51" s="157" t="s">
        <v>3071</v>
      </c>
    </row>
    <row r="52" spans="1:4">
      <c r="A52" s="159" t="s">
        <v>1084</v>
      </c>
      <c r="B52" s="157" t="s">
        <v>1504</v>
      </c>
      <c r="C52" s="158" t="s">
        <v>3070</v>
      </c>
      <c r="D52" s="157" t="s">
        <v>3071</v>
      </c>
    </row>
    <row r="53" spans="1:4">
      <c r="A53" s="159" t="s">
        <v>1066</v>
      </c>
      <c r="B53" s="157" t="s">
        <v>1504</v>
      </c>
      <c r="C53" s="158" t="s">
        <v>3070</v>
      </c>
      <c r="D53" s="157" t="s">
        <v>3071</v>
      </c>
    </row>
    <row r="54" spans="1:4">
      <c r="A54" s="159" t="s">
        <v>3082</v>
      </c>
      <c r="B54" s="157" t="s">
        <v>1504</v>
      </c>
      <c r="C54" s="158" t="s">
        <v>3070</v>
      </c>
      <c r="D54" s="157" t="s">
        <v>3071</v>
      </c>
    </row>
    <row r="55" spans="1:4">
      <c r="A55" s="159" t="s">
        <v>1091</v>
      </c>
      <c r="B55" s="157" t="s">
        <v>1504</v>
      </c>
      <c r="C55" s="158" t="s">
        <v>3070</v>
      </c>
      <c r="D55" s="157" t="s">
        <v>3072</v>
      </c>
    </row>
    <row r="56" spans="1:4">
      <c r="A56" s="159" t="s">
        <v>1073</v>
      </c>
      <c r="B56" s="157" t="s">
        <v>1504</v>
      </c>
      <c r="C56" s="158" t="s">
        <v>3070</v>
      </c>
      <c r="D56" s="157" t="s">
        <v>3072</v>
      </c>
    </row>
    <row r="57" spans="1:4">
      <c r="A57" s="159" t="s">
        <v>1080</v>
      </c>
      <c r="B57" s="157" t="s">
        <v>1504</v>
      </c>
      <c r="C57" s="158" t="s">
        <v>3070</v>
      </c>
      <c r="D57" s="157" t="s">
        <v>3072</v>
      </c>
    </row>
    <row r="58" spans="1:4">
      <c r="A58" s="160" t="s">
        <v>1497</v>
      </c>
      <c r="B58" s="157" t="s">
        <v>1504</v>
      </c>
      <c r="C58" s="158" t="s">
        <v>3070</v>
      </c>
      <c r="D58" s="157" t="s">
        <v>3072</v>
      </c>
    </row>
    <row r="59" spans="1:4">
      <c r="A59" s="159" t="s">
        <v>1055</v>
      </c>
      <c r="B59" s="157" t="s">
        <v>1504</v>
      </c>
      <c r="C59" s="158" t="s">
        <v>3070</v>
      </c>
      <c r="D59" s="157" t="s">
        <v>3073</v>
      </c>
    </row>
    <row r="60" spans="1:4">
      <c r="A60" s="159" t="s">
        <v>1499</v>
      </c>
      <c r="B60" s="157" t="s">
        <v>1504</v>
      </c>
      <c r="C60" s="158" t="s">
        <v>3070</v>
      </c>
      <c r="D60" s="157" t="s">
        <v>3073</v>
      </c>
    </row>
    <row r="61" spans="1:4">
      <c r="A61" s="159" t="s">
        <v>1500</v>
      </c>
      <c r="B61" s="157" t="s">
        <v>1504</v>
      </c>
      <c r="C61" s="158" t="s">
        <v>3070</v>
      </c>
      <c r="D61" s="157" t="s">
        <v>3073</v>
      </c>
    </row>
    <row r="62" spans="1:4">
      <c r="A62" s="159" t="s">
        <v>1075</v>
      </c>
      <c r="B62" s="157" t="s">
        <v>1504</v>
      </c>
      <c r="C62" s="158" t="s">
        <v>3070</v>
      </c>
      <c r="D62" s="157" t="s">
        <v>3073</v>
      </c>
    </row>
    <row r="63" spans="1:4">
      <c r="A63" s="159" t="s">
        <v>359</v>
      </c>
      <c r="B63" s="157" t="s">
        <v>1504</v>
      </c>
      <c r="C63" s="158" t="s">
        <v>3070</v>
      </c>
      <c r="D63" s="157" t="s">
        <v>3075</v>
      </c>
    </row>
    <row r="64" spans="1:4">
      <c r="A64" s="159" t="s">
        <v>1089</v>
      </c>
      <c r="B64" s="157" t="s">
        <v>1504</v>
      </c>
      <c r="C64" s="158" t="s">
        <v>3070</v>
      </c>
      <c r="D64" s="157" t="s">
        <v>3075</v>
      </c>
    </row>
    <row r="65" spans="1:4">
      <c r="A65" s="159" t="s">
        <v>1502</v>
      </c>
      <c r="B65" s="157" t="s">
        <v>1504</v>
      </c>
      <c r="C65" s="158" t="s">
        <v>3070</v>
      </c>
      <c r="D65" s="157" t="s">
        <v>3075</v>
      </c>
    </row>
    <row r="66" spans="1:4">
      <c r="A66" s="159" t="s">
        <v>1501</v>
      </c>
      <c r="B66" s="157" t="s">
        <v>1504</v>
      </c>
      <c r="C66" s="158" t="s">
        <v>3070</v>
      </c>
      <c r="D66" s="157" t="s">
        <v>3075</v>
      </c>
    </row>
    <row r="67" spans="1:4">
      <c r="A67" s="159" t="s">
        <v>1078</v>
      </c>
      <c r="B67" s="157" t="s">
        <v>1504</v>
      </c>
      <c r="C67" s="158" t="s">
        <v>3070</v>
      </c>
      <c r="D67" s="157" t="s">
        <v>3076</v>
      </c>
    </row>
    <row r="68" spans="1:4">
      <c r="A68" s="159" t="s">
        <v>1082</v>
      </c>
      <c r="B68" s="157" t="s">
        <v>1504</v>
      </c>
      <c r="C68" s="158" t="s">
        <v>3070</v>
      </c>
      <c r="D68" s="157" t="s">
        <v>3076</v>
      </c>
    </row>
    <row r="69" spans="1:4">
      <c r="A69" s="160" t="s">
        <v>1503</v>
      </c>
      <c r="B69" s="157" t="s">
        <v>1504</v>
      </c>
      <c r="C69" s="158" t="s">
        <v>3070</v>
      </c>
      <c r="D69" s="157" t="s">
        <v>3076</v>
      </c>
    </row>
    <row r="70" spans="1:4">
      <c r="A70" s="159" t="s">
        <v>1534</v>
      </c>
      <c r="B70" s="157" t="s">
        <v>1504</v>
      </c>
      <c r="C70" s="158" t="s">
        <v>3070</v>
      </c>
      <c r="D70" s="157" t="s">
        <v>3077</v>
      </c>
    </row>
    <row r="71" spans="1:4">
      <c r="A71" s="159" t="s">
        <v>1061</v>
      </c>
      <c r="B71" s="157" t="s">
        <v>1504</v>
      </c>
      <c r="C71" s="158" t="s">
        <v>3070</v>
      </c>
      <c r="D71" s="157" t="s">
        <v>3077</v>
      </c>
    </row>
    <row r="72" spans="1:4">
      <c r="A72" s="159" t="s">
        <v>1050</v>
      </c>
      <c r="B72" s="157" t="s">
        <v>1504</v>
      </c>
      <c r="C72" s="158" t="s">
        <v>3070</v>
      </c>
      <c r="D72" s="157" t="s">
        <v>3077</v>
      </c>
    </row>
    <row r="73" spans="1:4">
      <c r="A73" s="159" t="s">
        <v>3083</v>
      </c>
      <c r="B73" s="157" t="s">
        <v>3084</v>
      </c>
      <c r="C73" s="158" t="s">
        <v>3070</v>
      </c>
      <c r="D73" s="157" t="s">
        <v>3071</v>
      </c>
    </row>
    <row r="74" spans="1:4">
      <c r="A74" s="159" t="s">
        <v>3085</v>
      </c>
      <c r="B74" s="157" t="s">
        <v>3084</v>
      </c>
      <c r="C74" s="158" t="s">
        <v>3070</v>
      </c>
      <c r="D74" s="157" t="s">
        <v>3071</v>
      </c>
    </row>
    <row r="75" spans="1:4">
      <c r="A75" s="159" t="s">
        <v>3086</v>
      </c>
      <c r="B75" s="157" t="s">
        <v>3084</v>
      </c>
      <c r="C75" s="158" t="s">
        <v>3070</v>
      </c>
      <c r="D75" s="157" t="s">
        <v>3071</v>
      </c>
    </row>
    <row r="76" spans="1:4">
      <c r="A76" s="159" t="s">
        <v>1523</v>
      </c>
      <c r="B76" s="157" t="s">
        <v>3084</v>
      </c>
      <c r="C76" s="158" t="s">
        <v>3070</v>
      </c>
      <c r="D76" s="157" t="s">
        <v>3072</v>
      </c>
    </row>
    <row r="77" spans="1:4">
      <c r="A77" s="159" t="s">
        <v>1524</v>
      </c>
      <c r="B77" s="157" t="s">
        <v>3084</v>
      </c>
      <c r="C77" s="158" t="s">
        <v>3070</v>
      </c>
      <c r="D77" s="157" t="s">
        <v>3072</v>
      </c>
    </row>
    <row r="78" spans="1:4">
      <c r="A78" s="159" t="s">
        <v>3087</v>
      </c>
      <c r="B78" s="157" t="s">
        <v>3084</v>
      </c>
      <c r="C78" s="158" t="s">
        <v>3070</v>
      </c>
      <c r="D78" s="157" t="s">
        <v>3072</v>
      </c>
    </row>
    <row r="79" spans="1:4">
      <c r="A79" s="159" t="s">
        <v>3088</v>
      </c>
      <c r="B79" s="157" t="s">
        <v>3084</v>
      </c>
      <c r="C79" s="158" t="s">
        <v>3070</v>
      </c>
      <c r="D79" s="157" t="s">
        <v>3072</v>
      </c>
    </row>
    <row r="80" spans="1:4">
      <c r="A80" s="159" t="s">
        <v>1527</v>
      </c>
      <c r="B80" s="157" t="s">
        <v>3084</v>
      </c>
      <c r="C80" s="158" t="s">
        <v>3070</v>
      </c>
      <c r="D80" s="157" t="s">
        <v>3073</v>
      </c>
    </row>
    <row r="81" spans="1:4">
      <c r="A81" s="159" t="s">
        <v>1526</v>
      </c>
      <c r="B81" s="157" t="s">
        <v>3084</v>
      </c>
      <c r="C81" s="158" t="s">
        <v>3070</v>
      </c>
      <c r="D81" s="157" t="s">
        <v>3073</v>
      </c>
    </row>
    <row r="82" spans="1:4">
      <c r="A82" s="159" t="s">
        <v>1525</v>
      </c>
      <c r="B82" s="157" t="s">
        <v>3084</v>
      </c>
      <c r="C82" s="158" t="s">
        <v>3070</v>
      </c>
      <c r="D82" s="157" t="s">
        <v>3073</v>
      </c>
    </row>
    <row r="83" spans="1:4">
      <c r="A83" s="159" t="s">
        <v>3089</v>
      </c>
      <c r="B83" s="157" t="s">
        <v>3084</v>
      </c>
      <c r="C83" s="158" t="s">
        <v>3070</v>
      </c>
      <c r="D83" s="157" t="s">
        <v>3073</v>
      </c>
    </row>
    <row r="84" spans="1:4">
      <c r="A84" s="159" t="s">
        <v>3090</v>
      </c>
      <c r="B84" s="157" t="s">
        <v>3084</v>
      </c>
      <c r="C84" s="158" t="s">
        <v>3070</v>
      </c>
      <c r="D84" s="157" t="s">
        <v>3073</v>
      </c>
    </row>
    <row r="85" spans="1:4">
      <c r="A85" s="159" t="s">
        <v>1529</v>
      </c>
      <c r="B85" s="157" t="s">
        <v>3084</v>
      </c>
      <c r="C85" s="158" t="s">
        <v>3070</v>
      </c>
      <c r="D85" s="157" t="s">
        <v>3075</v>
      </c>
    </row>
    <row r="86" spans="1:4">
      <c r="A86" s="159" t="s">
        <v>1114</v>
      </c>
      <c r="B86" s="157" t="s">
        <v>3084</v>
      </c>
      <c r="C86" s="158" t="s">
        <v>3070</v>
      </c>
      <c r="D86" s="157" t="s">
        <v>3075</v>
      </c>
    </row>
    <row r="87" spans="1:4">
      <c r="A87" s="159" t="s">
        <v>3091</v>
      </c>
      <c r="B87" s="157" t="s">
        <v>3084</v>
      </c>
      <c r="C87" s="158" t="s">
        <v>3070</v>
      </c>
      <c r="D87" s="157" t="s">
        <v>3075</v>
      </c>
    </row>
    <row r="88" spans="1:4">
      <c r="A88" s="159" t="s">
        <v>3092</v>
      </c>
      <c r="B88" s="157" t="s">
        <v>3084</v>
      </c>
      <c r="C88" s="158" t="s">
        <v>3070</v>
      </c>
      <c r="D88" s="157" t="s">
        <v>3075</v>
      </c>
    </row>
    <row r="89" spans="1:4">
      <c r="A89" s="159" t="s">
        <v>3093</v>
      </c>
      <c r="B89" s="157" t="s">
        <v>3084</v>
      </c>
      <c r="C89" s="158" t="s">
        <v>3070</v>
      </c>
      <c r="D89" s="157" t="s">
        <v>3075</v>
      </c>
    </row>
    <row r="90" spans="1:4">
      <c r="A90" s="161" t="s">
        <v>1530</v>
      </c>
      <c r="B90" s="157" t="s">
        <v>3084</v>
      </c>
      <c r="C90" s="158" t="s">
        <v>3070</v>
      </c>
      <c r="D90" s="157" t="s">
        <v>3076</v>
      </c>
    </row>
    <row r="91" spans="1:4">
      <c r="A91" s="161" t="s">
        <v>1531</v>
      </c>
      <c r="B91" s="157" t="s">
        <v>3084</v>
      </c>
      <c r="C91" s="158" t="s">
        <v>3070</v>
      </c>
      <c r="D91" s="157" t="s">
        <v>3076</v>
      </c>
    </row>
    <row r="92" spans="1:4">
      <c r="A92" s="161" t="s">
        <v>1532</v>
      </c>
      <c r="B92" s="157" t="s">
        <v>3084</v>
      </c>
      <c r="C92" s="158" t="s">
        <v>3070</v>
      </c>
      <c r="D92" s="157" t="s">
        <v>3076</v>
      </c>
    </row>
    <row r="93" spans="1:4">
      <c r="A93" s="161" t="s">
        <v>1533</v>
      </c>
      <c r="B93" s="157" t="s">
        <v>3084</v>
      </c>
      <c r="C93" s="158" t="s">
        <v>3070</v>
      </c>
      <c r="D93" s="157" t="s">
        <v>3076</v>
      </c>
    </row>
    <row r="94" spans="1:4">
      <c r="A94" s="161" t="s">
        <v>3094</v>
      </c>
      <c r="B94" s="157" t="s">
        <v>3084</v>
      </c>
      <c r="C94" s="158" t="s">
        <v>3070</v>
      </c>
      <c r="D94" s="157" t="s">
        <v>3076</v>
      </c>
    </row>
    <row r="95" spans="1:4">
      <c r="A95" s="159" t="s">
        <v>1535</v>
      </c>
      <c r="B95" s="157" t="s">
        <v>3084</v>
      </c>
      <c r="C95" s="158" t="s">
        <v>3070</v>
      </c>
      <c r="D95" s="157" t="s">
        <v>3077</v>
      </c>
    </row>
    <row r="96" spans="1:4">
      <c r="A96" s="159" t="s">
        <v>1045</v>
      </c>
      <c r="B96" s="157" t="s">
        <v>3084</v>
      </c>
      <c r="C96" s="158" t="s">
        <v>3070</v>
      </c>
      <c r="D96" s="157" t="s">
        <v>3077</v>
      </c>
    </row>
    <row r="97" spans="1:4">
      <c r="A97" s="159" t="s">
        <v>3095</v>
      </c>
      <c r="B97" s="157" t="s">
        <v>3084</v>
      </c>
      <c r="C97" s="158" t="s">
        <v>3070</v>
      </c>
      <c r="D97" s="157" t="s">
        <v>3077</v>
      </c>
    </row>
    <row r="98" spans="1:4">
      <c r="A98" s="162" t="s">
        <v>388</v>
      </c>
      <c r="B98" s="162" t="s">
        <v>3068</v>
      </c>
      <c r="C98" s="158" t="s">
        <v>3096</v>
      </c>
      <c r="D98" s="162"/>
    </row>
    <row r="99" spans="1:4">
      <c r="A99" s="162" t="s">
        <v>286</v>
      </c>
      <c r="B99" s="162" t="s">
        <v>3068</v>
      </c>
      <c r="C99" s="158" t="s">
        <v>3097</v>
      </c>
      <c r="D99" s="162" t="s">
        <v>3098</v>
      </c>
    </row>
    <row r="100" spans="1:4">
      <c r="A100" s="162" t="s">
        <v>1467</v>
      </c>
      <c r="B100" s="162" t="s">
        <v>3068</v>
      </c>
      <c r="C100" s="158" t="s">
        <v>3097</v>
      </c>
      <c r="D100" s="162" t="s">
        <v>3098</v>
      </c>
    </row>
    <row r="101" spans="1:4">
      <c r="A101" s="162" t="s">
        <v>1157</v>
      </c>
      <c r="B101" s="162" t="s">
        <v>3068</v>
      </c>
      <c r="C101" s="158" t="s">
        <v>3097</v>
      </c>
      <c r="D101" s="162" t="s">
        <v>3098</v>
      </c>
    </row>
    <row r="102" spans="1:4">
      <c r="A102" s="162" t="s">
        <v>271</v>
      </c>
      <c r="B102" s="162" t="s">
        <v>3068</v>
      </c>
      <c r="C102" s="158" t="s">
        <v>3097</v>
      </c>
      <c r="D102" s="162" t="s">
        <v>3099</v>
      </c>
    </row>
    <row r="103" spans="1:4">
      <c r="A103" s="162" t="s">
        <v>1429</v>
      </c>
      <c r="B103" s="162" t="s">
        <v>3068</v>
      </c>
      <c r="C103" s="158" t="s">
        <v>3097</v>
      </c>
      <c r="D103" s="162" t="s">
        <v>3099</v>
      </c>
    </row>
    <row r="104" spans="1:4">
      <c r="A104" s="162" t="s">
        <v>71</v>
      </c>
      <c r="B104" s="162" t="s">
        <v>3068</v>
      </c>
      <c r="C104" s="158" t="s">
        <v>3097</v>
      </c>
      <c r="D104" s="162" t="s">
        <v>3100</v>
      </c>
    </row>
    <row r="105" spans="1:4">
      <c r="A105" s="162" t="s">
        <v>49</v>
      </c>
      <c r="B105" s="162" t="s">
        <v>3068</v>
      </c>
      <c r="C105" s="158" t="s">
        <v>3097</v>
      </c>
      <c r="D105" s="162" t="s">
        <v>3101</v>
      </c>
    </row>
    <row r="106" spans="1:4">
      <c r="A106" s="162" t="s">
        <v>1725</v>
      </c>
      <c r="B106" s="162" t="s">
        <v>3068</v>
      </c>
      <c r="C106" s="158" t="s">
        <v>3097</v>
      </c>
      <c r="D106" s="162" t="s">
        <v>3101</v>
      </c>
    </row>
    <row r="107" spans="1:4">
      <c r="A107" s="162" t="s">
        <v>55</v>
      </c>
      <c r="B107" s="162" t="s">
        <v>3068</v>
      </c>
      <c r="C107" s="158" t="s">
        <v>3097</v>
      </c>
      <c r="D107" s="162" t="s">
        <v>3102</v>
      </c>
    </row>
    <row r="108" spans="1:4">
      <c r="A108" s="162" t="s">
        <v>218</v>
      </c>
      <c r="B108" s="162" t="s">
        <v>3068</v>
      </c>
      <c r="C108" s="158" t="s">
        <v>3097</v>
      </c>
      <c r="D108" s="162" t="s">
        <v>3102</v>
      </c>
    </row>
    <row r="109" spans="1:4">
      <c r="A109" s="162" t="s">
        <v>3103</v>
      </c>
      <c r="B109" s="162" t="s">
        <v>3068</v>
      </c>
      <c r="C109" s="158" t="s">
        <v>3097</v>
      </c>
      <c r="D109" s="162" t="s">
        <v>3102</v>
      </c>
    </row>
    <row r="110" spans="1:4">
      <c r="A110" s="162" t="s">
        <v>227</v>
      </c>
      <c r="B110" s="162" t="s">
        <v>3068</v>
      </c>
      <c r="C110" s="158" t="s">
        <v>3097</v>
      </c>
      <c r="D110" s="162" t="s">
        <v>3104</v>
      </c>
    </row>
    <row r="111" spans="1:4">
      <c r="A111" s="162" t="s">
        <v>1431</v>
      </c>
      <c r="B111" s="162" t="s">
        <v>3068</v>
      </c>
      <c r="C111" s="158" t="s">
        <v>3097</v>
      </c>
      <c r="D111" s="162" t="s">
        <v>3104</v>
      </c>
    </row>
    <row r="112" spans="1:4">
      <c r="A112" s="162" t="s">
        <v>3168</v>
      </c>
      <c r="B112" s="162" t="s">
        <v>3078</v>
      </c>
      <c r="C112" s="158" t="s">
        <v>3097</v>
      </c>
      <c r="D112" s="162" t="s">
        <v>3098</v>
      </c>
    </row>
    <row r="113" spans="1:4">
      <c r="A113" s="162" t="s">
        <v>1465</v>
      </c>
      <c r="B113" s="162" t="s">
        <v>3078</v>
      </c>
      <c r="C113" s="158" t="s">
        <v>3097</v>
      </c>
      <c r="D113" s="162" t="s">
        <v>3098</v>
      </c>
    </row>
    <row r="114" spans="1:4">
      <c r="A114" s="162" t="s">
        <v>1438</v>
      </c>
      <c r="B114" s="162" t="s">
        <v>3078</v>
      </c>
      <c r="C114" s="158" t="s">
        <v>3097</v>
      </c>
      <c r="D114" s="162" t="s">
        <v>3099</v>
      </c>
    </row>
    <row r="115" spans="1:4">
      <c r="A115" s="162" t="s">
        <v>1135</v>
      </c>
      <c r="B115" s="162" t="s">
        <v>3078</v>
      </c>
      <c r="C115" s="158" t="s">
        <v>3097</v>
      </c>
      <c r="D115" s="162" t="s">
        <v>3099</v>
      </c>
    </row>
    <row r="116" spans="1:4">
      <c r="A116" s="162" t="s">
        <v>1464</v>
      </c>
      <c r="B116" s="162" t="s">
        <v>3078</v>
      </c>
      <c r="C116" s="158" t="s">
        <v>3097</v>
      </c>
      <c r="D116" s="162" t="s">
        <v>3100</v>
      </c>
    </row>
    <row r="117" spans="1:4">
      <c r="A117" s="162" t="s">
        <v>1440</v>
      </c>
      <c r="B117" s="162" t="s">
        <v>3078</v>
      </c>
      <c r="C117" s="158" t="s">
        <v>3097</v>
      </c>
      <c r="D117" s="162" t="s">
        <v>3101</v>
      </c>
    </row>
    <row r="118" spans="1:4">
      <c r="A118" s="162" t="s">
        <v>1441</v>
      </c>
      <c r="B118" s="162" t="s">
        <v>3078</v>
      </c>
      <c r="C118" s="158" t="s">
        <v>3097</v>
      </c>
      <c r="D118" s="162" t="s">
        <v>3101</v>
      </c>
    </row>
    <row r="119" spans="1:4">
      <c r="A119" s="162" t="s">
        <v>1466</v>
      </c>
      <c r="B119" s="162" t="s">
        <v>3078</v>
      </c>
      <c r="C119" s="158" t="s">
        <v>3097</v>
      </c>
      <c r="D119" s="162" t="s">
        <v>3101</v>
      </c>
    </row>
    <row r="120" spans="1:4">
      <c r="A120" s="162" t="s">
        <v>1442</v>
      </c>
      <c r="B120" s="162" t="s">
        <v>3078</v>
      </c>
      <c r="C120" s="158" t="s">
        <v>3097</v>
      </c>
      <c r="D120" s="162" t="s">
        <v>3102</v>
      </c>
    </row>
    <row r="121" spans="1:4">
      <c r="A121" s="162" t="s">
        <v>1443</v>
      </c>
      <c r="B121" s="162" t="s">
        <v>3078</v>
      </c>
      <c r="C121" s="158" t="s">
        <v>3097</v>
      </c>
      <c r="D121" s="162" t="s">
        <v>3102</v>
      </c>
    </row>
    <row r="122" spans="1:4">
      <c r="A122" s="162" t="s">
        <v>1169</v>
      </c>
      <c r="B122" s="162" t="s">
        <v>3078</v>
      </c>
      <c r="C122" s="158" t="s">
        <v>3097</v>
      </c>
      <c r="D122" s="162" t="s">
        <v>3102</v>
      </c>
    </row>
    <row r="123" spans="1:4">
      <c r="A123" s="162" t="s">
        <v>1541</v>
      </c>
      <c r="B123" s="162" t="s">
        <v>3078</v>
      </c>
      <c r="C123" s="158" t="s">
        <v>3097</v>
      </c>
      <c r="D123" s="162" t="s">
        <v>3102</v>
      </c>
    </row>
    <row r="124" spans="1:4">
      <c r="A124" s="162" t="s">
        <v>960</v>
      </c>
      <c r="B124" s="162" t="s">
        <v>3078</v>
      </c>
      <c r="C124" s="158" t="s">
        <v>3097</v>
      </c>
      <c r="D124" s="162" t="s">
        <v>3104</v>
      </c>
    </row>
    <row r="125" spans="1:4">
      <c r="A125" s="162" t="s">
        <v>1542</v>
      </c>
      <c r="B125" s="162" t="s">
        <v>3078</v>
      </c>
      <c r="C125" s="158" t="s">
        <v>3097</v>
      </c>
      <c r="D125" s="162" t="s">
        <v>3104</v>
      </c>
    </row>
    <row r="126" spans="1:4">
      <c r="A126" s="162" t="s">
        <v>1536</v>
      </c>
      <c r="B126" s="162" t="s">
        <v>1462</v>
      </c>
      <c r="C126" s="158" t="s">
        <v>3097</v>
      </c>
      <c r="D126" s="162" t="s">
        <v>3098</v>
      </c>
    </row>
    <row r="127" spans="1:4">
      <c r="A127" s="162" t="s">
        <v>1488</v>
      </c>
      <c r="B127" s="162" t="s">
        <v>1462</v>
      </c>
      <c r="C127" s="158" t="s">
        <v>3097</v>
      </c>
      <c r="D127" s="162" t="s">
        <v>3099</v>
      </c>
    </row>
    <row r="128" spans="1:4">
      <c r="A128" s="162" t="s">
        <v>1463</v>
      </c>
      <c r="B128" s="162" t="s">
        <v>1462</v>
      </c>
      <c r="C128" s="158" t="s">
        <v>3097</v>
      </c>
      <c r="D128" s="162" t="s">
        <v>3100</v>
      </c>
    </row>
    <row r="129" spans="1:4">
      <c r="A129" s="162" t="s">
        <v>1129</v>
      </c>
      <c r="B129" s="162" t="s">
        <v>1462</v>
      </c>
      <c r="C129" s="158" t="s">
        <v>3097</v>
      </c>
      <c r="D129" s="162" t="s">
        <v>3102</v>
      </c>
    </row>
    <row r="130" spans="1:4">
      <c r="A130" s="162" t="s">
        <v>1125</v>
      </c>
      <c r="B130" s="162" t="s">
        <v>1462</v>
      </c>
      <c r="C130" s="158" t="s">
        <v>3097</v>
      </c>
      <c r="D130" s="162" t="s">
        <v>3104</v>
      </c>
    </row>
    <row r="131" spans="1:4">
      <c r="A131" s="162" t="s">
        <v>1136</v>
      </c>
      <c r="B131" s="162" t="s">
        <v>1487</v>
      </c>
      <c r="C131" s="158" t="s">
        <v>3097</v>
      </c>
      <c r="D131" s="162" t="s">
        <v>3098</v>
      </c>
    </row>
    <row r="132" spans="1:4">
      <c r="A132" s="162" t="s">
        <v>1131</v>
      </c>
      <c r="B132" s="162" t="s">
        <v>1487</v>
      </c>
      <c r="C132" s="158" t="s">
        <v>3097</v>
      </c>
      <c r="D132" s="162" t="s">
        <v>3099</v>
      </c>
    </row>
    <row r="133" spans="1:4">
      <c r="A133" s="162" t="s">
        <v>1167</v>
      </c>
      <c r="B133" s="162" t="s">
        <v>1487</v>
      </c>
      <c r="C133" s="158" t="s">
        <v>3097</v>
      </c>
      <c r="D133" s="162" t="s">
        <v>3099</v>
      </c>
    </row>
    <row r="134" spans="1:4">
      <c r="A134" s="162" t="s">
        <v>1149</v>
      </c>
      <c r="B134" s="162" t="s">
        <v>1487</v>
      </c>
      <c r="C134" s="158" t="s">
        <v>3097</v>
      </c>
      <c r="D134" s="162" t="s">
        <v>3100</v>
      </c>
    </row>
    <row r="135" spans="1:4">
      <c r="A135" s="162" t="s">
        <v>1123</v>
      </c>
      <c r="B135" s="162" t="s">
        <v>1487</v>
      </c>
      <c r="C135" s="158" t="s">
        <v>3097</v>
      </c>
      <c r="D135" s="162" t="s">
        <v>3100</v>
      </c>
    </row>
    <row r="136" spans="1:4">
      <c r="A136" s="162" t="s">
        <v>1490</v>
      </c>
      <c r="B136" s="162" t="s">
        <v>1487</v>
      </c>
      <c r="C136" s="158" t="s">
        <v>3097</v>
      </c>
      <c r="D136" s="162" t="s">
        <v>3101</v>
      </c>
    </row>
    <row r="137" spans="1:4">
      <c r="A137" s="162" t="s">
        <v>1491</v>
      </c>
      <c r="B137" s="162" t="s">
        <v>1487</v>
      </c>
      <c r="C137" s="158" t="s">
        <v>3097</v>
      </c>
      <c r="D137" s="162" t="s">
        <v>3102</v>
      </c>
    </row>
    <row r="138" spans="1:4">
      <c r="A138" s="162" t="s">
        <v>1127</v>
      </c>
      <c r="B138" s="162" t="s">
        <v>1487</v>
      </c>
      <c r="C138" s="158" t="s">
        <v>3097</v>
      </c>
      <c r="D138" s="162" t="s">
        <v>3104</v>
      </c>
    </row>
    <row r="139" spans="1:4">
      <c r="A139" s="162" t="s">
        <v>1173</v>
      </c>
      <c r="B139" s="162" t="s">
        <v>1504</v>
      </c>
      <c r="C139" s="158" t="s">
        <v>3097</v>
      </c>
      <c r="D139" s="162" t="s">
        <v>3098</v>
      </c>
    </row>
    <row r="140" spans="1:4">
      <c r="A140" s="162" t="s">
        <v>3105</v>
      </c>
      <c r="B140" s="162" t="s">
        <v>1504</v>
      </c>
      <c r="C140" s="158" t="s">
        <v>3097</v>
      </c>
      <c r="D140" s="162" t="s">
        <v>3098</v>
      </c>
    </row>
    <row r="141" spans="1:4">
      <c r="A141" s="162" t="s">
        <v>1184</v>
      </c>
      <c r="B141" s="162" t="s">
        <v>1504</v>
      </c>
      <c r="C141" s="158" t="s">
        <v>3097</v>
      </c>
      <c r="D141" s="162" t="s">
        <v>3098</v>
      </c>
    </row>
    <row r="142" spans="1:4">
      <c r="A142" s="162" t="s">
        <v>1177</v>
      </c>
      <c r="B142" s="162" t="s">
        <v>1504</v>
      </c>
      <c r="C142" s="158" t="s">
        <v>3097</v>
      </c>
      <c r="D142" s="162" t="s">
        <v>3099</v>
      </c>
    </row>
    <row r="143" spans="1:4">
      <c r="A143" s="162" t="s">
        <v>1506</v>
      </c>
      <c r="B143" s="162" t="s">
        <v>1504</v>
      </c>
      <c r="C143" s="158" t="s">
        <v>3097</v>
      </c>
      <c r="D143" s="162" t="s">
        <v>3099</v>
      </c>
    </row>
    <row r="144" spans="1:4">
      <c r="A144" s="162" t="s">
        <v>1507</v>
      </c>
      <c r="B144" s="162" t="s">
        <v>1504</v>
      </c>
      <c r="C144" s="158" t="s">
        <v>3097</v>
      </c>
      <c r="D144" s="162" t="s">
        <v>3100</v>
      </c>
    </row>
    <row r="145" spans="1:4">
      <c r="A145" s="162" t="s">
        <v>1133</v>
      </c>
      <c r="B145" s="162" t="s">
        <v>1504</v>
      </c>
      <c r="C145" s="158" t="s">
        <v>3097</v>
      </c>
      <c r="D145" s="162" t="s">
        <v>3100</v>
      </c>
    </row>
    <row r="146" spans="1:4">
      <c r="A146" s="162" t="s">
        <v>1508</v>
      </c>
      <c r="B146" s="162" t="s">
        <v>1504</v>
      </c>
      <c r="C146" s="158" t="s">
        <v>3097</v>
      </c>
      <c r="D146" s="162" t="s">
        <v>3101</v>
      </c>
    </row>
    <row r="147" spans="1:4">
      <c r="A147" s="162" t="s">
        <v>1510</v>
      </c>
      <c r="B147" s="162" t="s">
        <v>1504</v>
      </c>
      <c r="C147" s="158" t="s">
        <v>3097</v>
      </c>
      <c r="D147" s="162" t="s">
        <v>3101</v>
      </c>
    </row>
    <row r="148" spans="1:4">
      <c r="A148" s="162" t="s">
        <v>1163</v>
      </c>
      <c r="B148" s="162" t="s">
        <v>1504</v>
      </c>
      <c r="C148" s="158" t="s">
        <v>3097</v>
      </c>
      <c r="D148" s="162" t="s">
        <v>3101</v>
      </c>
    </row>
    <row r="149" spans="1:4">
      <c r="A149" s="162" t="s">
        <v>1182</v>
      </c>
      <c r="B149" s="162" t="s">
        <v>1504</v>
      </c>
      <c r="C149" s="158" t="s">
        <v>3097</v>
      </c>
      <c r="D149" s="162" t="s">
        <v>3102</v>
      </c>
    </row>
    <row r="150" spans="1:4">
      <c r="A150" s="162" t="s">
        <v>1511</v>
      </c>
      <c r="B150" s="162" t="s">
        <v>1504</v>
      </c>
      <c r="C150" s="158" t="s">
        <v>3097</v>
      </c>
      <c r="D150" s="162" t="s">
        <v>3102</v>
      </c>
    </row>
    <row r="151" spans="1:4">
      <c r="A151" s="162" t="s">
        <v>1512</v>
      </c>
      <c r="B151" s="162" t="s">
        <v>1504</v>
      </c>
      <c r="C151" s="158" t="s">
        <v>3097</v>
      </c>
      <c r="D151" s="162" t="s">
        <v>3102</v>
      </c>
    </row>
    <row r="152" spans="1:4">
      <c r="A152" s="162" t="s">
        <v>1152</v>
      </c>
      <c r="B152" s="162" t="s">
        <v>1504</v>
      </c>
      <c r="C152" s="158" t="s">
        <v>3097</v>
      </c>
      <c r="D152" s="162" t="s">
        <v>3104</v>
      </c>
    </row>
    <row r="153" spans="1:4">
      <c r="A153" s="162" t="s">
        <v>1161</v>
      </c>
      <c r="B153" s="162" t="s">
        <v>1504</v>
      </c>
      <c r="C153" s="158" t="s">
        <v>3097</v>
      </c>
      <c r="D153" s="162" t="s">
        <v>3104</v>
      </c>
    </row>
    <row r="154" spans="1:4">
      <c r="A154" s="162" t="s">
        <v>1537</v>
      </c>
      <c r="B154" s="162" t="s">
        <v>3084</v>
      </c>
      <c r="C154" s="158" t="s">
        <v>3097</v>
      </c>
      <c r="D154" s="162" t="s">
        <v>3098</v>
      </c>
    </row>
    <row r="155" spans="1:4">
      <c r="A155" s="162" t="s">
        <v>3106</v>
      </c>
      <c r="B155" s="162" t="s">
        <v>3084</v>
      </c>
      <c r="C155" s="158" t="s">
        <v>3097</v>
      </c>
      <c r="D155" s="162" t="s">
        <v>3098</v>
      </c>
    </row>
    <row r="156" spans="1:4">
      <c r="A156" s="162" t="s">
        <v>1543</v>
      </c>
      <c r="B156" s="162" t="s">
        <v>3084</v>
      </c>
      <c r="C156" s="158" t="s">
        <v>3097</v>
      </c>
      <c r="D156" s="162" t="s">
        <v>3098</v>
      </c>
    </row>
    <row r="157" spans="1:4">
      <c r="A157" s="162" t="s">
        <v>3107</v>
      </c>
      <c r="B157" s="162" t="s">
        <v>3084</v>
      </c>
      <c r="C157" s="158" t="s">
        <v>3097</v>
      </c>
      <c r="D157" s="162" t="s">
        <v>3098</v>
      </c>
    </row>
    <row r="158" spans="1:4">
      <c r="A158" s="162" t="s">
        <v>1538</v>
      </c>
      <c r="B158" s="162" t="s">
        <v>3084</v>
      </c>
      <c r="C158" s="158" t="s">
        <v>3097</v>
      </c>
      <c r="D158" s="162" t="s">
        <v>3098</v>
      </c>
    </row>
    <row r="159" spans="1:4">
      <c r="A159" s="162" t="s">
        <v>3108</v>
      </c>
      <c r="B159" s="162" t="s">
        <v>3084</v>
      </c>
      <c r="C159" s="158" t="s">
        <v>3097</v>
      </c>
      <c r="D159" s="162" t="s">
        <v>3098</v>
      </c>
    </row>
    <row r="160" spans="1:4">
      <c r="A160" s="162" t="s">
        <v>1140</v>
      </c>
      <c r="B160" s="162" t="s">
        <v>3084</v>
      </c>
      <c r="C160" s="158" t="s">
        <v>3097</v>
      </c>
      <c r="D160" s="162" t="s">
        <v>3098</v>
      </c>
    </row>
    <row r="161" spans="1:4">
      <c r="A161" s="162" t="s">
        <v>1539</v>
      </c>
      <c r="B161" s="162" t="s">
        <v>3084</v>
      </c>
      <c r="C161" s="158" t="s">
        <v>3097</v>
      </c>
      <c r="D161" s="162" t="s">
        <v>3099</v>
      </c>
    </row>
    <row r="162" spans="1:4">
      <c r="A162" s="162" t="s">
        <v>1145</v>
      </c>
      <c r="B162" s="162" t="s">
        <v>3084</v>
      </c>
      <c r="C162" s="158" t="s">
        <v>3097</v>
      </c>
      <c r="D162" s="162" t="s">
        <v>3099</v>
      </c>
    </row>
    <row r="163" spans="1:4">
      <c r="A163" s="162" t="s">
        <v>3109</v>
      </c>
      <c r="B163" s="162" t="s">
        <v>3084</v>
      </c>
      <c r="C163" s="158" t="s">
        <v>3097</v>
      </c>
      <c r="D163" s="162" t="s">
        <v>3099</v>
      </c>
    </row>
    <row r="164" spans="1:4">
      <c r="A164" s="162" t="s">
        <v>3110</v>
      </c>
      <c r="B164" s="162" t="s">
        <v>3084</v>
      </c>
      <c r="C164" s="158" t="s">
        <v>3097</v>
      </c>
      <c r="D164" s="162" t="s">
        <v>3099</v>
      </c>
    </row>
    <row r="165" spans="1:4">
      <c r="A165" s="162" t="s">
        <v>3111</v>
      </c>
      <c r="B165" s="162" t="s">
        <v>3084</v>
      </c>
      <c r="C165" s="158" t="s">
        <v>3097</v>
      </c>
      <c r="D165" s="162" t="s">
        <v>3099</v>
      </c>
    </row>
    <row r="166" spans="1:4">
      <c r="A166" s="162" t="s">
        <v>3112</v>
      </c>
      <c r="B166" s="162" t="s">
        <v>3084</v>
      </c>
      <c r="C166" s="158" t="s">
        <v>3097</v>
      </c>
      <c r="D166" s="162" t="s">
        <v>3099</v>
      </c>
    </row>
    <row r="167" spans="1:4">
      <c r="A167" s="162" t="s">
        <v>1154</v>
      </c>
      <c r="B167" s="162" t="s">
        <v>3084</v>
      </c>
      <c r="C167" s="158" t="s">
        <v>3097</v>
      </c>
      <c r="D167" s="162" t="s">
        <v>3100</v>
      </c>
    </row>
    <row r="168" spans="1:4">
      <c r="A168" s="162" t="s">
        <v>1540</v>
      </c>
      <c r="B168" s="162" t="s">
        <v>3084</v>
      </c>
      <c r="C168" s="158" t="s">
        <v>3097</v>
      </c>
      <c r="D168" s="162" t="s">
        <v>3100</v>
      </c>
    </row>
    <row r="169" spans="1:4">
      <c r="A169" s="162" t="s">
        <v>1134</v>
      </c>
      <c r="B169" s="162" t="s">
        <v>3084</v>
      </c>
      <c r="C169" s="158" t="s">
        <v>3097</v>
      </c>
      <c r="D169" s="162" t="s">
        <v>3100</v>
      </c>
    </row>
    <row r="170" spans="1:4">
      <c r="A170" s="162" t="s">
        <v>3113</v>
      </c>
      <c r="B170" s="162" t="s">
        <v>3084</v>
      </c>
      <c r="C170" s="158" t="s">
        <v>3097</v>
      </c>
      <c r="D170" s="162" t="s">
        <v>3100</v>
      </c>
    </row>
    <row r="171" spans="1:4">
      <c r="A171" s="162" t="s">
        <v>3114</v>
      </c>
      <c r="B171" s="162" t="s">
        <v>3084</v>
      </c>
      <c r="C171" s="158" t="s">
        <v>3097</v>
      </c>
      <c r="D171" s="162" t="s">
        <v>3100</v>
      </c>
    </row>
    <row r="172" spans="1:4">
      <c r="A172" s="162" t="s">
        <v>3115</v>
      </c>
      <c r="B172" s="162" t="s">
        <v>3084</v>
      </c>
      <c r="C172" s="158" t="s">
        <v>3097</v>
      </c>
      <c r="D172" s="162" t="s">
        <v>3101</v>
      </c>
    </row>
    <row r="173" spans="1:4">
      <c r="A173" s="162" t="s">
        <v>3116</v>
      </c>
      <c r="B173" s="162" t="s">
        <v>3084</v>
      </c>
      <c r="C173" s="158" t="s">
        <v>3097</v>
      </c>
      <c r="D173" s="162" t="s">
        <v>3101</v>
      </c>
    </row>
    <row r="174" spans="1:4">
      <c r="A174" s="162" t="s">
        <v>3117</v>
      </c>
      <c r="B174" s="162" t="s">
        <v>3084</v>
      </c>
      <c r="C174" s="158" t="s">
        <v>3097</v>
      </c>
      <c r="D174" s="162" t="s">
        <v>3101</v>
      </c>
    </row>
    <row r="175" spans="1:4">
      <c r="A175" s="162" t="s">
        <v>1142</v>
      </c>
      <c r="B175" s="162" t="s">
        <v>3084</v>
      </c>
      <c r="C175" s="158" t="s">
        <v>3097</v>
      </c>
      <c r="D175" s="162" t="s">
        <v>3102</v>
      </c>
    </row>
    <row r="176" spans="1:4">
      <c r="A176" s="162" t="s">
        <v>3118</v>
      </c>
      <c r="B176" s="162" t="s">
        <v>3084</v>
      </c>
      <c r="C176" s="158" t="s">
        <v>3097</v>
      </c>
      <c r="D176" s="162" t="s">
        <v>3102</v>
      </c>
    </row>
    <row r="177" spans="1:4">
      <c r="A177" s="162" t="s">
        <v>1858</v>
      </c>
      <c r="B177" s="162" t="s">
        <v>3084</v>
      </c>
      <c r="C177" s="158" t="s">
        <v>3097</v>
      </c>
      <c r="D177" s="162" t="s">
        <v>3102</v>
      </c>
    </row>
    <row r="178" spans="1:4">
      <c r="A178" s="162" t="s">
        <v>1749</v>
      </c>
      <c r="B178" s="162" t="s">
        <v>3084</v>
      </c>
      <c r="C178" s="158" t="s">
        <v>3097</v>
      </c>
      <c r="D178" s="162" t="s">
        <v>3102</v>
      </c>
    </row>
    <row r="179" spans="1:4">
      <c r="A179" s="162" t="s">
        <v>3119</v>
      </c>
      <c r="B179" s="162" t="s">
        <v>3084</v>
      </c>
      <c r="C179" s="158" t="s">
        <v>3097</v>
      </c>
      <c r="D179" s="162" t="s">
        <v>3104</v>
      </c>
    </row>
    <row r="180" spans="1:4">
      <c r="A180" s="162" t="s">
        <v>3120</v>
      </c>
      <c r="B180" s="162" t="s">
        <v>3084</v>
      </c>
      <c r="C180" s="158" t="s">
        <v>3097</v>
      </c>
      <c r="D180" s="162" t="s">
        <v>3104</v>
      </c>
    </row>
    <row r="181" spans="1:4">
      <c r="A181" s="163" t="s">
        <v>3121</v>
      </c>
      <c r="B181" s="162" t="s">
        <v>3068</v>
      </c>
      <c r="C181" s="158" t="s">
        <v>3122</v>
      </c>
      <c r="D181" s="162"/>
    </row>
    <row r="182" spans="1:4">
      <c r="A182" s="163" t="s">
        <v>3123</v>
      </c>
      <c r="B182" s="162" t="s">
        <v>3068</v>
      </c>
      <c r="C182" s="158" t="s">
        <v>3124</v>
      </c>
      <c r="D182" s="162" t="s">
        <v>3125</v>
      </c>
    </row>
    <row r="183" spans="1:4">
      <c r="A183" s="163" t="s">
        <v>3126</v>
      </c>
      <c r="B183" s="162" t="s">
        <v>3068</v>
      </c>
      <c r="C183" s="158" t="s">
        <v>3124</v>
      </c>
      <c r="D183" s="162" t="s">
        <v>3127</v>
      </c>
    </row>
    <row r="184" spans="1:4">
      <c r="A184" s="163" t="s">
        <v>3128</v>
      </c>
      <c r="B184" s="162" t="s">
        <v>3068</v>
      </c>
      <c r="C184" s="158" t="s">
        <v>3124</v>
      </c>
      <c r="D184" s="162" t="s">
        <v>3129</v>
      </c>
    </row>
    <row r="185" spans="1:4">
      <c r="A185" s="163" t="s">
        <v>3130</v>
      </c>
      <c r="B185" s="162" t="s">
        <v>3068</v>
      </c>
      <c r="C185" s="158" t="s">
        <v>3124</v>
      </c>
      <c r="D185" s="162" t="s">
        <v>3131</v>
      </c>
    </row>
    <row r="186" spans="1:4">
      <c r="A186" s="163" t="s">
        <v>129</v>
      </c>
      <c r="B186" s="162" t="s">
        <v>3068</v>
      </c>
      <c r="C186" s="158" t="s">
        <v>3124</v>
      </c>
      <c r="D186" s="162" t="s">
        <v>3129</v>
      </c>
    </row>
    <row r="187" spans="1:4">
      <c r="A187" s="163" t="s">
        <v>67</v>
      </c>
      <c r="B187" s="162" t="s">
        <v>3068</v>
      </c>
      <c r="C187" s="158" t="s">
        <v>3124</v>
      </c>
      <c r="D187" s="162" t="s">
        <v>3132</v>
      </c>
    </row>
    <row r="188" spans="1:4">
      <c r="A188" s="163" t="s">
        <v>185</v>
      </c>
      <c r="B188" s="162" t="s">
        <v>3068</v>
      </c>
      <c r="C188" s="158" t="s">
        <v>3124</v>
      </c>
      <c r="D188" s="162" t="s">
        <v>3132</v>
      </c>
    </row>
    <row r="189" spans="1:4">
      <c r="A189" s="163" t="s">
        <v>132</v>
      </c>
      <c r="B189" s="162" t="s">
        <v>3068</v>
      </c>
      <c r="C189" s="158" t="s">
        <v>3124</v>
      </c>
      <c r="D189" s="162" t="s">
        <v>3125</v>
      </c>
    </row>
    <row r="190" spans="1:4">
      <c r="A190" s="163" t="s">
        <v>141</v>
      </c>
      <c r="B190" s="162" t="s">
        <v>3068</v>
      </c>
      <c r="C190" s="158" t="s">
        <v>3124</v>
      </c>
      <c r="D190" s="162" t="s">
        <v>3127</v>
      </c>
    </row>
    <row r="191" spans="1:4">
      <c r="A191" s="163" t="s">
        <v>62</v>
      </c>
      <c r="B191" s="162" t="s">
        <v>3068</v>
      </c>
      <c r="C191" s="158" t="s">
        <v>3124</v>
      </c>
      <c r="D191" s="162" t="s">
        <v>3133</v>
      </c>
    </row>
    <row r="192" spans="1:4">
      <c r="A192" s="163" t="s">
        <v>124</v>
      </c>
      <c r="B192" s="162" t="s">
        <v>3068</v>
      </c>
      <c r="C192" s="158" t="s">
        <v>3124</v>
      </c>
      <c r="D192" s="162" t="s">
        <v>3133</v>
      </c>
    </row>
    <row r="193" spans="1:4">
      <c r="A193" s="163" t="s">
        <v>135</v>
      </c>
      <c r="B193" s="162" t="s">
        <v>3068</v>
      </c>
      <c r="C193" s="158" t="s">
        <v>3124</v>
      </c>
      <c r="D193" s="162" t="s">
        <v>3131</v>
      </c>
    </row>
    <row r="194" spans="1:4">
      <c r="A194" s="163" t="s">
        <v>259</v>
      </c>
      <c r="B194" s="162" t="s">
        <v>3078</v>
      </c>
      <c r="C194" s="158" t="s">
        <v>3124</v>
      </c>
      <c r="D194" s="162" t="s">
        <v>3129</v>
      </c>
    </row>
    <row r="195" spans="1:4">
      <c r="A195" s="163" t="s">
        <v>1147</v>
      </c>
      <c r="B195" s="162" t="s">
        <v>3078</v>
      </c>
      <c r="C195" s="158" t="s">
        <v>3124</v>
      </c>
      <c r="D195" s="162" t="s">
        <v>3129</v>
      </c>
    </row>
    <row r="196" spans="1:4">
      <c r="A196" s="163" t="s">
        <v>1232</v>
      </c>
      <c r="B196" s="162" t="s">
        <v>3078</v>
      </c>
      <c r="C196" s="158" t="s">
        <v>3124</v>
      </c>
      <c r="D196" s="162" t="s">
        <v>3129</v>
      </c>
    </row>
    <row r="197" spans="1:4">
      <c r="A197" s="163" t="s">
        <v>193</v>
      </c>
      <c r="B197" s="162" t="s">
        <v>3078</v>
      </c>
      <c r="C197" s="158" t="s">
        <v>3124</v>
      </c>
      <c r="D197" s="162" t="s">
        <v>3132</v>
      </c>
    </row>
    <row r="198" spans="1:4">
      <c r="A198" s="163" t="s">
        <v>189</v>
      </c>
      <c r="B198" s="162" t="s">
        <v>3078</v>
      </c>
      <c r="C198" s="158" t="s">
        <v>3124</v>
      </c>
      <c r="D198" s="162" t="s">
        <v>3125</v>
      </c>
    </row>
    <row r="199" spans="1:4">
      <c r="A199" s="163" t="s">
        <v>1208</v>
      </c>
      <c r="B199" s="162" t="s">
        <v>3078</v>
      </c>
      <c r="C199" s="158" t="s">
        <v>3124</v>
      </c>
      <c r="D199" s="162" t="s">
        <v>3125</v>
      </c>
    </row>
    <row r="200" spans="1:4">
      <c r="A200" s="163" t="s">
        <v>1444</v>
      </c>
      <c r="B200" s="162" t="s">
        <v>3078</v>
      </c>
      <c r="C200" s="158" t="s">
        <v>3124</v>
      </c>
      <c r="D200" s="162" t="s">
        <v>3125</v>
      </c>
    </row>
    <row r="201" spans="1:4">
      <c r="A201" s="163" t="s">
        <v>809</v>
      </c>
      <c r="B201" s="162" t="s">
        <v>3078</v>
      </c>
      <c r="C201" s="158" t="s">
        <v>3124</v>
      </c>
      <c r="D201" s="162" t="s">
        <v>3127</v>
      </c>
    </row>
    <row r="202" spans="1:4">
      <c r="A202" s="163" t="s">
        <v>1226</v>
      </c>
      <c r="B202" s="162" t="s">
        <v>3078</v>
      </c>
      <c r="C202" s="158" t="s">
        <v>3124</v>
      </c>
      <c r="D202" s="162" t="s">
        <v>3127</v>
      </c>
    </row>
    <row r="203" spans="1:4">
      <c r="A203" s="163" t="s">
        <v>1445</v>
      </c>
      <c r="B203" s="162" t="s">
        <v>3078</v>
      </c>
      <c r="C203" s="158" t="s">
        <v>3124</v>
      </c>
      <c r="D203" s="162" t="s">
        <v>3133</v>
      </c>
    </row>
    <row r="204" spans="1:4">
      <c r="A204" s="163" t="s">
        <v>1243</v>
      </c>
      <c r="B204" s="162" t="s">
        <v>3078</v>
      </c>
      <c r="C204" s="158" t="s">
        <v>3124</v>
      </c>
      <c r="D204" s="162" t="s">
        <v>3133</v>
      </c>
    </row>
    <row r="205" spans="1:4">
      <c r="A205" s="163" t="s">
        <v>145</v>
      </c>
      <c r="B205" s="162" t="s">
        <v>3078</v>
      </c>
      <c r="C205" s="158" t="s">
        <v>3124</v>
      </c>
      <c r="D205" s="162" t="s">
        <v>3131</v>
      </c>
    </row>
    <row r="206" spans="1:4">
      <c r="A206" s="163" t="s">
        <v>1446</v>
      </c>
      <c r="B206" s="162" t="s">
        <v>3078</v>
      </c>
      <c r="C206" s="158" t="s">
        <v>3124</v>
      </c>
      <c r="D206" s="162" t="s">
        <v>3131</v>
      </c>
    </row>
    <row r="207" spans="1:4">
      <c r="A207" s="163" t="s">
        <v>1469</v>
      </c>
      <c r="B207" s="162" t="s">
        <v>1462</v>
      </c>
      <c r="C207" s="158" t="s">
        <v>3124</v>
      </c>
      <c r="D207" s="162" t="s">
        <v>3129</v>
      </c>
    </row>
    <row r="208" spans="1:4">
      <c r="A208" s="163" t="s">
        <v>1468</v>
      </c>
      <c r="B208" s="162" t="s">
        <v>1462</v>
      </c>
      <c r="C208" s="158" t="s">
        <v>3124</v>
      </c>
      <c r="D208" s="162" t="s">
        <v>3129</v>
      </c>
    </row>
    <row r="209" spans="1:4">
      <c r="A209" s="163" t="s">
        <v>1470</v>
      </c>
      <c r="B209" s="162" t="s">
        <v>1462</v>
      </c>
      <c r="C209" s="158" t="s">
        <v>3124</v>
      </c>
      <c r="D209" s="162" t="s">
        <v>3129</v>
      </c>
    </row>
    <row r="210" spans="1:4">
      <c r="A210" s="163" t="s">
        <v>1321</v>
      </c>
      <c r="B210" s="162" t="s">
        <v>1462</v>
      </c>
      <c r="C210" s="158" t="s">
        <v>3124</v>
      </c>
      <c r="D210" s="162" t="s">
        <v>3132</v>
      </c>
    </row>
    <row r="211" spans="1:4">
      <c r="A211" s="163" t="s">
        <v>1269</v>
      </c>
      <c r="B211" s="162" t="s">
        <v>1462</v>
      </c>
      <c r="C211" s="158" t="s">
        <v>3124</v>
      </c>
      <c r="D211" s="162" t="s">
        <v>3132</v>
      </c>
    </row>
    <row r="212" spans="1:4">
      <c r="A212" s="163" t="s">
        <v>1260</v>
      </c>
      <c r="B212" s="162" t="s">
        <v>1462</v>
      </c>
      <c r="C212" s="158" t="s">
        <v>3124</v>
      </c>
      <c r="D212" s="162" t="s">
        <v>3125</v>
      </c>
    </row>
    <row r="213" spans="1:4">
      <c r="A213" s="163" t="s">
        <v>1276</v>
      </c>
      <c r="B213" s="162" t="s">
        <v>1462</v>
      </c>
      <c r="C213" s="158" t="s">
        <v>3124</v>
      </c>
      <c r="D213" s="162" t="s">
        <v>3127</v>
      </c>
    </row>
    <row r="214" spans="1:4">
      <c r="A214" s="163" t="s">
        <v>1472</v>
      </c>
      <c r="B214" s="162" t="s">
        <v>1462</v>
      </c>
      <c r="C214" s="158" t="s">
        <v>3124</v>
      </c>
      <c r="D214" s="162" t="s">
        <v>3127</v>
      </c>
    </row>
    <row r="215" spans="1:4">
      <c r="A215" s="163" t="s">
        <v>1205</v>
      </c>
      <c r="B215" s="162" t="s">
        <v>1462</v>
      </c>
      <c r="C215" s="158" t="s">
        <v>3124</v>
      </c>
      <c r="D215" s="162" t="s">
        <v>3127</v>
      </c>
    </row>
    <row r="216" spans="1:4">
      <c r="A216" s="163" t="s">
        <v>1473</v>
      </c>
      <c r="B216" s="162" t="s">
        <v>1462</v>
      </c>
      <c r="C216" s="158" t="s">
        <v>3124</v>
      </c>
      <c r="D216" s="162" t="s">
        <v>3133</v>
      </c>
    </row>
    <row r="217" spans="1:4">
      <c r="A217" s="163" t="s">
        <v>1280</v>
      </c>
      <c r="B217" s="162" t="s">
        <v>1462</v>
      </c>
      <c r="C217" s="158" t="s">
        <v>3124</v>
      </c>
      <c r="D217" s="162" t="s">
        <v>3133</v>
      </c>
    </row>
    <row r="218" spans="1:4">
      <c r="A218" s="163" t="s">
        <v>1474</v>
      </c>
      <c r="B218" s="162" t="s">
        <v>1462</v>
      </c>
      <c r="C218" s="158" t="s">
        <v>3124</v>
      </c>
      <c r="D218" s="162" t="s">
        <v>3131</v>
      </c>
    </row>
    <row r="219" spans="1:4">
      <c r="A219" s="163" t="s">
        <v>1251</v>
      </c>
      <c r="B219" s="162" t="s">
        <v>1462</v>
      </c>
      <c r="C219" s="158" t="s">
        <v>3124</v>
      </c>
      <c r="D219" s="162" t="s">
        <v>3131</v>
      </c>
    </row>
    <row r="220" spans="1:4">
      <c r="A220" s="163" t="s">
        <v>1476</v>
      </c>
      <c r="B220" s="162" t="s">
        <v>1462</v>
      </c>
      <c r="C220" s="158" t="s">
        <v>3124</v>
      </c>
      <c r="D220" s="162" t="s">
        <v>3131</v>
      </c>
    </row>
    <row r="221" spans="1:4">
      <c r="A221" s="163" t="s">
        <v>1492</v>
      </c>
      <c r="B221" s="162" t="s">
        <v>1487</v>
      </c>
      <c r="C221" s="158" t="s">
        <v>3124</v>
      </c>
      <c r="D221" s="162" t="s">
        <v>3129</v>
      </c>
    </row>
    <row r="222" spans="1:4">
      <c r="A222" s="163" t="s">
        <v>1234</v>
      </c>
      <c r="B222" s="162" t="s">
        <v>1487</v>
      </c>
      <c r="C222" s="158" t="s">
        <v>3124</v>
      </c>
      <c r="D222" s="162" t="s">
        <v>3125</v>
      </c>
    </row>
    <row r="223" spans="1:4">
      <c r="A223" s="163" t="s">
        <v>1240</v>
      </c>
      <c r="B223" s="162" t="s">
        <v>1487</v>
      </c>
      <c r="C223" s="158" t="s">
        <v>3124</v>
      </c>
      <c r="D223" s="162" t="s">
        <v>3127</v>
      </c>
    </row>
    <row r="224" spans="1:4">
      <c r="A224" s="163" t="s">
        <v>1710</v>
      </c>
      <c r="B224" s="162" t="s">
        <v>1487</v>
      </c>
      <c r="C224" s="158" t="s">
        <v>3124</v>
      </c>
      <c r="D224" s="162" t="s">
        <v>3133</v>
      </c>
    </row>
    <row r="225" spans="1:4">
      <c r="A225" s="163" t="s">
        <v>1493</v>
      </c>
      <c r="B225" s="162" t="s">
        <v>1487</v>
      </c>
      <c r="C225" s="158" t="s">
        <v>3124</v>
      </c>
      <c r="D225" s="162" t="s">
        <v>3133</v>
      </c>
    </row>
    <row r="226" spans="1:4">
      <c r="A226" s="163" t="s">
        <v>1257</v>
      </c>
      <c r="B226" s="162" t="s">
        <v>1504</v>
      </c>
      <c r="C226" s="158" t="s">
        <v>3124</v>
      </c>
      <c r="D226" s="162" t="s">
        <v>3129</v>
      </c>
    </row>
    <row r="227" spans="1:4">
      <c r="A227" s="163" t="s">
        <v>1283</v>
      </c>
      <c r="B227" s="162" t="s">
        <v>1504</v>
      </c>
      <c r="C227" s="158" t="s">
        <v>3124</v>
      </c>
      <c r="D227" s="162" t="s">
        <v>3129</v>
      </c>
    </row>
    <row r="228" spans="1:4">
      <c r="A228" s="163" t="s">
        <v>1229</v>
      </c>
      <c r="B228" s="162" t="s">
        <v>1504</v>
      </c>
      <c r="C228" s="158" t="s">
        <v>3124</v>
      </c>
      <c r="D228" s="162" t="s">
        <v>3129</v>
      </c>
    </row>
    <row r="229" spans="1:4">
      <c r="A229" s="163" t="s">
        <v>1216</v>
      </c>
      <c r="B229" s="162" t="s">
        <v>1504</v>
      </c>
      <c r="C229" s="158" t="s">
        <v>3124</v>
      </c>
      <c r="D229" s="162" t="s">
        <v>3132</v>
      </c>
    </row>
    <row r="230" spans="1:4">
      <c r="A230" s="163" t="s">
        <v>1219</v>
      </c>
      <c r="B230" s="162" t="s">
        <v>1504</v>
      </c>
      <c r="C230" s="158" t="s">
        <v>3124</v>
      </c>
      <c r="D230" s="162" t="s">
        <v>3132</v>
      </c>
    </row>
    <row r="231" spans="1:4">
      <c r="A231" s="163" t="s">
        <v>1278</v>
      </c>
      <c r="B231" s="162" t="s">
        <v>1504</v>
      </c>
      <c r="C231" s="158" t="s">
        <v>3124</v>
      </c>
      <c r="D231" s="162" t="s">
        <v>3132</v>
      </c>
    </row>
    <row r="232" spans="1:4">
      <c r="A232" s="163" t="s">
        <v>1514</v>
      </c>
      <c r="B232" s="162" t="s">
        <v>1504</v>
      </c>
      <c r="C232" s="158" t="s">
        <v>3124</v>
      </c>
      <c r="D232" s="162" t="s">
        <v>3132</v>
      </c>
    </row>
    <row r="233" spans="1:4">
      <c r="A233" s="163" t="s">
        <v>1267</v>
      </c>
      <c r="B233" s="162" t="s">
        <v>1504</v>
      </c>
      <c r="C233" s="158" t="s">
        <v>3124</v>
      </c>
      <c r="D233" s="162" t="s">
        <v>3132</v>
      </c>
    </row>
    <row r="234" spans="1:4">
      <c r="A234" s="163" t="s">
        <v>1304</v>
      </c>
      <c r="B234" s="162" t="s">
        <v>1504</v>
      </c>
      <c r="C234" s="158" t="s">
        <v>3124</v>
      </c>
      <c r="D234" s="162" t="s">
        <v>3125</v>
      </c>
    </row>
    <row r="235" spans="1:4">
      <c r="A235" s="163" t="s">
        <v>1236</v>
      </c>
      <c r="B235" s="162" t="s">
        <v>1504</v>
      </c>
      <c r="C235" s="158" t="s">
        <v>3124</v>
      </c>
      <c r="D235" s="162" t="s">
        <v>3125</v>
      </c>
    </row>
    <row r="236" spans="1:4">
      <c r="A236" s="163" t="s">
        <v>1299</v>
      </c>
      <c r="B236" s="162" t="s">
        <v>1504</v>
      </c>
      <c r="C236" s="158" t="s">
        <v>3124</v>
      </c>
      <c r="D236" s="162" t="s">
        <v>3125</v>
      </c>
    </row>
    <row r="237" spans="1:4">
      <c r="A237" s="163" t="s">
        <v>1290</v>
      </c>
      <c r="B237" s="162" t="s">
        <v>1504</v>
      </c>
      <c r="C237" s="158" t="s">
        <v>3124</v>
      </c>
      <c r="D237" s="162" t="s">
        <v>3125</v>
      </c>
    </row>
    <row r="238" spans="1:4">
      <c r="A238" s="163" t="s">
        <v>1210</v>
      </c>
      <c r="B238" s="162" t="s">
        <v>1504</v>
      </c>
      <c r="C238" s="158" t="s">
        <v>3124</v>
      </c>
      <c r="D238" s="162" t="s">
        <v>3127</v>
      </c>
    </row>
    <row r="239" spans="1:4">
      <c r="A239" s="163" t="s">
        <v>1203</v>
      </c>
      <c r="B239" s="162" t="s">
        <v>1504</v>
      </c>
      <c r="C239" s="158" t="s">
        <v>3124</v>
      </c>
      <c r="D239" s="162" t="s">
        <v>3127</v>
      </c>
    </row>
    <row r="240" spans="1:4">
      <c r="A240" s="163" t="s">
        <v>1214</v>
      </c>
      <c r="B240" s="162" t="s">
        <v>1504</v>
      </c>
      <c r="C240" s="158" t="s">
        <v>3124</v>
      </c>
      <c r="D240" s="162" t="s">
        <v>3133</v>
      </c>
    </row>
    <row r="241" spans="1:4">
      <c r="A241" s="163" t="s">
        <v>1212</v>
      </c>
      <c r="B241" s="162" t="s">
        <v>1504</v>
      </c>
      <c r="C241" s="158" t="s">
        <v>3124</v>
      </c>
      <c r="D241" s="162" t="s">
        <v>3133</v>
      </c>
    </row>
    <row r="242" spans="1:4">
      <c r="A242" s="163" t="s">
        <v>3134</v>
      </c>
      <c r="B242" s="162" t="s">
        <v>1504</v>
      </c>
      <c r="C242" s="158" t="s">
        <v>3124</v>
      </c>
      <c r="D242" s="162" t="s">
        <v>3133</v>
      </c>
    </row>
    <row r="243" spans="1:4">
      <c r="A243" s="163" t="s">
        <v>1515</v>
      </c>
      <c r="B243" s="162" t="s">
        <v>1504</v>
      </c>
      <c r="C243" s="158" t="s">
        <v>3124</v>
      </c>
      <c r="D243" s="162" t="s">
        <v>3131</v>
      </c>
    </row>
    <row r="244" spans="1:4">
      <c r="A244" s="163" t="s">
        <v>1286</v>
      </c>
      <c r="B244" s="162" t="s">
        <v>1504</v>
      </c>
      <c r="C244" s="158" t="s">
        <v>3124</v>
      </c>
      <c r="D244" s="162" t="s">
        <v>3131</v>
      </c>
    </row>
    <row r="245" spans="1:4">
      <c r="A245" s="163" t="s">
        <v>1255</v>
      </c>
      <c r="B245" s="162" t="s">
        <v>1504</v>
      </c>
      <c r="C245" s="158" t="s">
        <v>3124</v>
      </c>
      <c r="D245" s="162" t="s">
        <v>3131</v>
      </c>
    </row>
    <row r="246" spans="1:4">
      <c r="A246" s="163" t="s">
        <v>1262</v>
      </c>
      <c r="B246" s="162" t="s">
        <v>1504</v>
      </c>
      <c r="C246" s="158" t="s">
        <v>3124</v>
      </c>
      <c r="D246" s="162" t="s">
        <v>3131</v>
      </c>
    </row>
    <row r="247" spans="1:4">
      <c r="A247" s="163" t="s">
        <v>1516</v>
      </c>
      <c r="B247" s="162" t="s">
        <v>1504</v>
      </c>
      <c r="C247" s="158" t="s">
        <v>3124</v>
      </c>
      <c r="D247" s="162" t="s">
        <v>3131</v>
      </c>
    </row>
    <row r="248" spans="1:4">
      <c r="A248" s="163" t="s">
        <v>1544</v>
      </c>
      <c r="B248" s="162" t="s">
        <v>3084</v>
      </c>
      <c r="C248" s="158" t="s">
        <v>3124</v>
      </c>
      <c r="D248" s="162" t="s">
        <v>3129</v>
      </c>
    </row>
    <row r="249" spans="1:4">
      <c r="A249" s="163" t="s">
        <v>1221</v>
      </c>
      <c r="B249" s="162" t="s">
        <v>3084</v>
      </c>
      <c r="C249" s="158" t="s">
        <v>3124</v>
      </c>
      <c r="D249" s="162" t="s">
        <v>3129</v>
      </c>
    </row>
    <row r="250" spans="1:4">
      <c r="A250" s="163" t="s">
        <v>3135</v>
      </c>
      <c r="B250" s="162" t="s">
        <v>3084</v>
      </c>
      <c r="C250" s="158" t="s">
        <v>3124</v>
      </c>
      <c r="D250" s="162" t="s">
        <v>3129</v>
      </c>
    </row>
    <row r="251" spans="1:4">
      <c r="A251" s="163" t="s">
        <v>3136</v>
      </c>
      <c r="B251" s="162" t="s">
        <v>3084</v>
      </c>
      <c r="C251" s="158" t="s">
        <v>3124</v>
      </c>
      <c r="D251" s="162" t="s">
        <v>3129</v>
      </c>
    </row>
    <row r="252" spans="1:4">
      <c r="A252" s="163" t="s">
        <v>1224</v>
      </c>
      <c r="B252" s="162" t="s">
        <v>3084</v>
      </c>
      <c r="C252" s="158" t="s">
        <v>3124</v>
      </c>
      <c r="D252" s="162" t="s">
        <v>3132</v>
      </c>
    </row>
    <row r="253" spans="1:4">
      <c r="A253" s="163" t="s">
        <v>1545</v>
      </c>
      <c r="B253" s="162" t="s">
        <v>3084</v>
      </c>
      <c r="C253" s="158" t="s">
        <v>3124</v>
      </c>
      <c r="D253" s="162" t="s">
        <v>3132</v>
      </c>
    </row>
    <row r="254" spans="1:4">
      <c r="A254" s="163" t="s">
        <v>1546</v>
      </c>
      <c r="B254" s="162" t="s">
        <v>3084</v>
      </c>
      <c r="C254" s="158" t="s">
        <v>3124</v>
      </c>
      <c r="D254" s="162" t="s">
        <v>3132</v>
      </c>
    </row>
    <row r="255" spans="1:4">
      <c r="A255" s="163" t="s">
        <v>3137</v>
      </c>
      <c r="B255" s="162" t="s">
        <v>3084</v>
      </c>
      <c r="C255" s="158" t="s">
        <v>3124</v>
      </c>
      <c r="D255" s="162" t="s">
        <v>3132</v>
      </c>
    </row>
    <row r="256" spans="1:4">
      <c r="A256" s="163" t="s">
        <v>1548</v>
      </c>
      <c r="B256" s="162" t="s">
        <v>3084</v>
      </c>
      <c r="C256" s="158" t="s">
        <v>3124</v>
      </c>
      <c r="D256" s="162" t="s">
        <v>3125</v>
      </c>
    </row>
    <row r="257" spans="1:4">
      <c r="A257" s="163" t="s">
        <v>1547</v>
      </c>
      <c r="B257" s="162" t="s">
        <v>3084</v>
      </c>
      <c r="C257" s="158" t="s">
        <v>3124</v>
      </c>
      <c r="D257" s="162" t="s">
        <v>3125</v>
      </c>
    </row>
    <row r="258" spans="1:4">
      <c r="A258" s="163" t="s">
        <v>1549</v>
      </c>
      <c r="B258" s="162" t="s">
        <v>3084</v>
      </c>
      <c r="C258" s="158" t="s">
        <v>3124</v>
      </c>
      <c r="D258" s="162" t="s">
        <v>3125</v>
      </c>
    </row>
    <row r="259" spans="1:4">
      <c r="A259" s="169" t="s">
        <v>3278</v>
      </c>
      <c r="B259" s="162" t="s">
        <v>3084</v>
      </c>
      <c r="C259" s="158" t="s">
        <v>3124</v>
      </c>
      <c r="D259" s="162" t="s">
        <v>3127</v>
      </c>
    </row>
    <row r="260" spans="1:4">
      <c r="A260" s="163" t="s">
        <v>1248</v>
      </c>
      <c r="B260" s="162" t="s">
        <v>3084</v>
      </c>
      <c r="C260" s="158" t="s">
        <v>3124</v>
      </c>
      <c r="D260" s="162" t="s">
        <v>3127</v>
      </c>
    </row>
    <row r="261" spans="1:4">
      <c r="A261" s="163" t="s">
        <v>3138</v>
      </c>
      <c r="B261" s="162" t="s">
        <v>3084</v>
      </c>
      <c r="C261" s="158" t="s">
        <v>3124</v>
      </c>
      <c r="D261" s="162" t="s">
        <v>3127</v>
      </c>
    </row>
    <row r="262" spans="1:4">
      <c r="A262" s="163" t="s">
        <v>1238</v>
      </c>
      <c r="B262" s="162" t="s">
        <v>3084</v>
      </c>
      <c r="C262" s="158" t="s">
        <v>3124</v>
      </c>
      <c r="D262" s="162" t="s">
        <v>3127</v>
      </c>
    </row>
    <row r="263" spans="1:4">
      <c r="A263" s="163" t="s">
        <v>1551</v>
      </c>
      <c r="B263" s="162" t="s">
        <v>3084</v>
      </c>
      <c r="C263" s="158" t="s">
        <v>3124</v>
      </c>
      <c r="D263" s="162" t="s">
        <v>3133</v>
      </c>
    </row>
    <row r="264" spans="1:4">
      <c r="A264" s="163" t="s">
        <v>1873</v>
      </c>
      <c r="B264" s="162" t="s">
        <v>3084</v>
      </c>
      <c r="C264" s="158" t="s">
        <v>3124</v>
      </c>
      <c r="D264" s="162" t="s">
        <v>3133</v>
      </c>
    </row>
    <row r="265" spans="1:4">
      <c r="A265" s="163" t="s">
        <v>1550</v>
      </c>
      <c r="B265" s="162" t="s">
        <v>3084</v>
      </c>
      <c r="C265" s="158" t="s">
        <v>3124</v>
      </c>
      <c r="D265" s="162" t="s">
        <v>3133</v>
      </c>
    </row>
    <row r="266" spans="1:4">
      <c r="A266" s="163" t="s">
        <v>3139</v>
      </c>
      <c r="B266" s="162" t="s">
        <v>3084</v>
      </c>
      <c r="C266" s="158" t="s">
        <v>3124</v>
      </c>
      <c r="D266" s="162" t="s">
        <v>3133</v>
      </c>
    </row>
    <row r="267" spans="1:4">
      <c r="A267" s="163" t="s">
        <v>3140</v>
      </c>
      <c r="B267" s="162" t="s">
        <v>3084</v>
      </c>
      <c r="C267" s="158" t="s">
        <v>3124</v>
      </c>
      <c r="D267" s="162" t="s">
        <v>3133</v>
      </c>
    </row>
    <row r="268" spans="1:4">
      <c r="A268" s="163" t="s">
        <v>1553</v>
      </c>
      <c r="B268" s="162" t="s">
        <v>3084</v>
      </c>
      <c r="C268" s="158" t="s">
        <v>3124</v>
      </c>
      <c r="D268" s="162" t="s">
        <v>3131</v>
      </c>
    </row>
    <row r="269" spans="1:4">
      <c r="A269" s="163" t="s">
        <v>1552</v>
      </c>
      <c r="B269" s="162" t="s">
        <v>3084</v>
      </c>
      <c r="C269" s="158" t="s">
        <v>3124</v>
      </c>
      <c r="D269" s="162" t="s">
        <v>3131</v>
      </c>
    </row>
    <row r="270" spans="1:4">
      <c r="A270" s="163" t="s">
        <v>1555</v>
      </c>
      <c r="B270" s="162" t="s">
        <v>3084</v>
      </c>
      <c r="C270" s="158" t="s">
        <v>3124</v>
      </c>
      <c r="D270" s="162" t="s">
        <v>3131</v>
      </c>
    </row>
    <row r="271" spans="1:4">
      <c r="A271" s="163" t="s">
        <v>3141</v>
      </c>
      <c r="B271" s="162" t="s">
        <v>3068</v>
      </c>
      <c r="C271" s="158" t="s">
        <v>3142</v>
      </c>
      <c r="D271" s="162"/>
    </row>
    <row r="272" spans="1:4">
      <c r="A272" s="162" t="s">
        <v>155</v>
      </c>
      <c r="B272" s="162" t="s">
        <v>3068</v>
      </c>
      <c r="C272" s="158" t="s">
        <v>3143</v>
      </c>
      <c r="D272" s="162" t="s">
        <v>3144</v>
      </c>
    </row>
    <row r="273" spans="1:4">
      <c r="A273" s="162" t="s">
        <v>312</v>
      </c>
      <c r="B273" s="162" t="s">
        <v>3068</v>
      </c>
      <c r="C273" s="158" t="s">
        <v>3143</v>
      </c>
      <c r="D273" s="162" t="s">
        <v>3144</v>
      </c>
    </row>
    <row r="274" spans="1:4">
      <c r="A274" s="162" t="s">
        <v>1432</v>
      </c>
      <c r="B274" s="162" t="s">
        <v>3068</v>
      </c>
      <c r="C274" s="158" t="s">
        <v>3143</v>
      </c>
      <c r="D274" s="162" t="s">
        <v>3144</v>
      </c>
    </row>
    <row r="275" spans="1:4">
      <c r="A275" s="162" t="s">
        <v>308</v>
      </c>
      <c r="B275" s="162" t="s">
        <v>3068</v>
      </c>
      <c r="C275" s="158" t="s">
        <v>3143</v>
      </c>
      <c r="D275" s="162" t="s">
        <v>3145</v>
      </c>
    </row>
    <row r="276" spans="1:4">
      <c r="A276" s="162" t="s">
        <v>313</v>
      </c>
      <c r="B276" s="162" t="s">
        <v>3068</v>
      </c>
      <c r="C276" s="158" t="s">
        <v>3143</v>
      </c>
      <c r="D276" s="162" t="s">
        <v>3145</v>
      </c>
    </row>
    <row r="277" spans="1:4">
      <c r="A277" s="162" t="s">
        <v>3146</v>
      </c>
      <c r="B277" s="162" t="s">
        <v>3068</v>
      </c>
      <c r="C277" s="158" t="s">
        <v>3143</v>
      </c>
      <c r="D277" s="162" t="s">
        <v>3145</v>
      </c>
    </row>
    <row r="278" spans="1:4">
      <c r="A278" s="162" t="s">
        <v>317</v>
      </c>
      <c r="B278" s="162" t="s">
        <v>3068</v>
      </c>
      <c r="C278" s="158" t="s">
        <v>3143</v>
      </c>
      <c r="D278" s="162" t="s">
        <v>3147</v>
      </c>
    </row>
    <row r="279" spans="1:4">
      <c r="A279" s="162" t="s">
        <v>3148</v>
      </c>
      <c r="B279" s="162" t="s">
        <v>3068</v>
      </c>
      <c r="C279" s="158" t="s">
        <v>3143</v>
      </c>
      <c r="D279" s="162" t="s">
        <v>3147</v>
      </c>
    </row>
    <row r="280" spans="1:4">
      <c r="A280" s="162" t="s">
        <v>279</v>
      </c>
      <c r="B280" s="162" t="s">
        <v>3068</v>
      </c>
      <c r="C280" s="158" t="s">
        <v>3143</v>
      </c>
      <c r="D280" s="162" t="s">
        <v>3149</v>
      </c>
    </row>
    <row r="281" spans="1:4">
      <c r="A281" s="162" t="s">
        <v>801</v>
      </c>
      <c r="B281" s="162" t="s">
        <v>3068</v>
      </c>
      <c r="C281" s="158" t="s">
        <v>3143</v>
      </c>
      <c r="D281" s="162" t="s">
        <v>3150</v>
      </c>
    </row>
    <row r="282" spans="1:4">
      <c r="A282" s="162" t="s">
        <v>314</v>
      </c>
      <c r="B282" s="162" t="s">
        <v>3068</v>
      </c>
      <c r="C282" s="158" t="s">
        <v>3143</v>
      </c>
      <c r="D282" s="162" t="s">
        <v>3150</v>
      </c>
    </row>
    <row r="283" spans="1:4">
      <c r="A283" s="162" t="s">
        <v>792</v>
      </c>
      <c r="B283" s="162" t="s">
        <v>3068</v>
      </c>
      <c r="C283" s="158" t="s">
        <v>3143</v>
      </c>
      <c r="D283" s="162" t="s">
        <v>3150</v>
      </c>
    </row>
    <row r="284" spans="1:4">
      <c r="A284" s="162" t="s">
        <v>162</v>
      </c>
      <c r="B284" s="162" t="s">
        <v>3068</v>
      </c>
      <c r="C284" s="158" t="s">
        <v>3143</v>
      </c>
      <c r="D284" s="162" t="s">
        <v>3151</v>
      </c>
    </row>
    <row r="285" spans="1:4">
      <c r="A285" s="162" t="s">
        <v>1823</v>
      </c>
      <c r="B285" s="162" t="s">
        <v>3068</v>
      </c>
      <c r="C285" s="158" t="s">
        <v>3143</v>
      </c>
      <c r="D285" s="162" t="s">
        <v>3151</v>
      </c>
    </row>
    <row r="286" spans="1:4">
      <c r="A286" s="162" t="s">
        <v>1447</v>
      </c>
      <c r="B286" s="162" t="s">
        <v>3078</v>
      </c>
      <c r="C286" s="158" t="s">
        <v>3143</v>
      </c>
      <c r="D286" s="162" t="s">
        <v>3144</v>
      </c>
    </row>
    <row r="287" spans="1:4">
      <c r="A287" s="162" t="s">
        <v>1368</v>
      </c>
      <c r="B287" s="162" t="s">
        <v>3078</v>
      </c>
      <c r="C287" s="158" t="s">
        <v>3143</v>
      </c>
      <c r="D287" s="162" t="s">
        <v>3144</v>
      </c>
    </row>
    <row r="288" spans="1:4">
      <c r="A288" s="162" t="s">
        <v>1477</v>
      </c>
      <c r="B288" s="162" t="s">
        <v>3078</v>
      </c>
      <c r="C288" s="158" t="s">
        <v>3143</v>
      </c>
      <c r="D288" s="162" t="s">
        <v>3144</v>
      </c>
    </row>
    <row r="289" spans="1:4">
      <c r="A289" s="162" t="s">
        <v>275</v>
      </c>
      <c r="B289" s="162" t="s">
        <v>3078</v>
      </c>
      <c r="C289" s="158" t="s">
        <v>3143</v>
      </c>
      <c r="D289" s="162" t="s">
        <v>3145</v>
      </c>
    </row>
    <row r="290" spans="1:4">
      <c r="A290" s="162" t="s">
        <v>1449</v>
      </c>
      <c r="B290" s="162" t="s">
        <v>3078</v>
      </c>
      <c r="C290" s="158" t="s">
        <v>3143</v>
      </c>
      <c r="D290" s="162" t="s">
        <v>3147</v>
      </c>
    </row>
    <row r="291" spans="1:4">
      <c r="A291" s="162" t="s">
        <v>1380</v>
      </c>
      <c r="B291" s="162" t="s">
        <v>3078</v>
      </c>
      <c r="C291" s="158" t="s">
        <v>3143</v>
      </c>
      <c r="D291" s="162" t="s">
        <v>3147</v>
      </c>
    </row>
    <row r="292" spans="1:4">
      <c r="A292" s="162" t="s">
        <v>1450</v>
      </c>
      <c r="B292" s="162" t="s">
        <v>3078</v>
      </c>
      <c r="C292" s="158" t="s">
        <v>3143</v>
      </c>
      <c r="D292" s="162" t="s">
        <v>3149</v>
      </c>
    </row>
    <row r="293" spans="1:4">
      <c r="A293" s="162" t="s">
        <v>3061</v>
      </c>
      <c r="B293" s="162" t="s">
        <v>3078</v>
      </c>
      <c r="C293" s="158" t="s">
        <v>3143</v>
      </c>
      <c r="D293" s="162" t="s">
        <v>3149</v>
      </c>
    </row>
    <row r="294" spans="1:4">
      <c r="A294" s="162" t="s">
        <v>1453</v>
      </c>
      <c r="B294" s="162" t="s">
        <v>3078</v>
      </c>
      <c r="C294" s="158" t="s">
        <v>3143</v>
      </c>
      <c r="D294" s="162" t="s">
        <v>3149</v>
      </c>
    </row>
    <row r="295" spans="1:4">
      <c r="A295" s="162" t="s">
        <v>1451</v>
      </c>
      <c r="B295" s="163" t="s">
        <v>3078</v>
      </c>
      <c r="C295" s="158" t="s">
        <v>3143</v>
      </c>
      <c r="D295" s="162" t="s">
        <v>3149</v>
      </c>
    </row>
    <row r="296" spans="1:4">
      <c r="A296" s="162" t="s">
        <v>1480</v>
      </c>
      <c r="B296" s="162" t="s">
        <v>3078</v>
      </c>
      <c r="C296" s="158" t="s">
        <v>3143</v>
      </c>
      <c r="D296" s="162" t="s">
        <v>3150</v>
      </c>
    </row>
    <row r="297" spans="1:4">
      <c r="A297" s="162" t="s">
        <v>1454</v>
      </c>
      <c r="B297" s="162" t="s">
        <v>3078</v>
      </c>
      <c r="C297" s="158" t="s">
        <v>3143</v>
      </c>
      <c r="D297" s="162" t="s">
        <v>3150</v>
      </c>
    </row>
    <row r="298" spans="1:4">
      <c r="A298" s="162" t="s">
        <v>1417</v>
      </c>
      <c r="B298" s="162" t="s">
        <v>3078</v>
      </c>
      <c r="C298" s="158" t="s">
        <v>3143</v>
      </c>
      <c r="D298" s="162" t="s">
        <v>3150</v>
      </c>
    </row>
    <row r="299" spans="1:4">
      <c r="A299" s="162" t="s">
        <v>1460</v>
      </c>
      <c r="B299" s="162" t="s">
        <v>3078</v>
      </c>
      <c r="C299" s="158" t="s">
        <v>3143</v>
      </c>
      <c r="D299" s="162" t="s">
        <v>3151</v>
      </c>
    </row>
    <row r="300" spans="1:4">
      <c r="A300" s="162" t="s">
        <v>1340</v>
      </c>
      <c r="B300" s="162" t="s">
        <v>1462</v>
      </c>
      <c r="C300" s="158" t="s">
        <v>3143</v>
      </c>
      <c r="D300" s="162" t="s">
        <v>3144</v>
      </c>
    </row>
    <row r="301" spans="1:4">
      <c r="A301" s="162" t="s">
        <v>1413</v>
      </c>
      <c r="B301" s="162" t="s">
        <v>1462</v>
      </c>
      <c r="C301" s="158" t="s">
        <v>3143</v>
      </c>
      <c r="D301" s="162" t="s">
        <v>3144</v>
      </c>
    </row>
    <row r="302" spans="1:4">
      <c r="A302" s="162" t="s">
        <v>1409</v>
      </c>
      <c r="B302" s="162" t="s">
        <v>1462</v>
      </c>
      <c r="C302" s="158" t="s">
        <v>3143</v>
      </c>
      <c r="D302" s="162" t="s">
        <v>3145</v>
      </c>
    </row>
    <row r="303" spans="1:4">
      <c r="A303" s="162" t="s">
        <v>1359</v>
      </c>
      <c r="B303" s="162" t="s">
        <v>1462</v>
      </c>
      <c r="C303" s="158" t="s">
        <v>3143</v>
      </c>
      <c r="D303" s="162" t="s">
        <v>3145</v>
      </c>
    </row>
    <row r="304" spans="1:4">
      <c r="A304" s="162" t="s">
        <v>1342</v>
      </c>
      <c r="B304" s="162" t="s">
        <v>1462</v>
      </c>
      <c r="C304" s="158" t="s">
        <v>3143</v>
      </c>
      <c r="D304" s="162" t="s">
        <v>3145</v>
      </c>
    </row>
    <row r="305" spans="1:4">
      <c r="A305" s="162" t="s">
        <v>1448</v>
      </c>
      <c r="B305" s="162" t="s">
        <v>1462</v>
      </c>
      <c r="C305" s="158" t="s">
        <v>3143</v>
      </c>
      <c r="D305" s="162" t="s">
        <v>3145</v>
      </c>
    </row>
    <row r="306" spans="1:4">
      <c r="A306" s="162" t="s">
        <v>1478</v>
      </c>
      <c r="B306" s="162" t="s">
        <v>1462</v>
      </c>
      <c r="C306" s="158" t="s">
        <v>3143</v>
      </c>
      <c r="D306" s="162" t="s">
        <v>3147</v>
      </c>
    </row>
    <row r="307" spans="1:4">
      <c r="A307" s="162" t="s">
        <v>1452</v>
      </c>
      <c r="B307" s="162" t="s">
        <v>1462</v>
      </c>
      <c r="C307" s="158" t="s">
        <v>3143</v>
      </c>
      <c r="D307" s="162" t="s">
        <v>3149</v>
      </c>
    </row>
    <row r="308" spans="1:4">
      <c r="A308" s="162" t="s">
        <v>1348</v>
      </c>
      <c r="B308" s="162" t="s">
        <v>1462</v>
      </c>
      <c r="C308" s="158" t="s">
        <v>3143</v>
      </c>
      <c r="D308" s="162" t="s">
        <v>3151</v>
      </c>
    </row>
    <row r="309" spans="1:4">
      <c r="A309" s="162" t="s">
        <v>1344</v>
      </c>
      <c r="B309" s="162" t="s">
        <v>1462</v>
      </c>
      <c r="C309" s="158" t="s">
        <v>3143</v>
      </c>
      <c r="D309" s="162" t="s">
        <v>3151</v>
      </c>
    </row>
    <row r="310" spans="1:4">
      <c r="A310" s="162" t="s">
        <v>1626</v>
      </c>
      <c r="B310" s="162" t="s">
        <v>1487</v>
      </c>
      <c r="C310" s="158" t="s">
        <v>3143</v>
      </c>
      <c r="D310" s="162" t="s">
        <v>3144</v>
      </c>
    </row>
    <row r="311" spans="1:4">
      <c r="A311" s="162" t="s">
        <v>1494</v>
      </c>
      <c r="B311" s="162" t="s">
        <v>1487</v>
      </c>
      <c r="C311" s="158" t="s">
        <v>3143</v>
      </c>
      <c r="D311" s="162" t="s">
        <v>3147</v>
      </c>
    </row>
    <row r="312" spans="1:4">
      <c r="A312" s="162" t="s">
        <v>1388</v>
      </c>
      <c r="B312" s="162" t="s">
        <v>1487</v>
      </c>
      <c r="C312" s="158" t="s">
        <v>3143</v>
      </c>
      <c r="D312" s="162" t="s">
        <v>3149</v>
      </c>
    </row>
    <row r="313" spans="1:4">
      <c r="A313" s="162" t="s">
        <v>1382</v>
      </c>
      <c r="B313" s="162" t="s">
        <v>1487</v>
      </c>
      <c r="C313" s="158" t="s">
        <v>3143</v>
      </c>
      <c r="D313" s="162" t="s">
        <v>3149</v>
      </c>
    </row>
    <row r="314" spans="1:4">
      <c r="A314" s="162" t="s">
        <v>1481</v>
      </c>
      <c r="B314" s="162" t="s">
        <v>1487</v>
      </c>
      <c r="C314" s="158" t="s">
        <v>3143</v>
      </c>
      <c r="D314" s="162" t="s">
        <v>3150</v>
      </c>
    </row>
    <row r="315" spans="1:4">
      <c r="A315" s="162" t="s">
        <v>1495</v>
      </c>
      <c r="B315" s="162" t="s">
        <v>1487</v>
      </c>
      <c r="C315" s="158" t="s">
        <v>3143</v>
      </c>
      <c r="D315" s="162" t="s">
        <v>3150</v>
      </c>
    </row>
    <row r="316" spans="1:4">
      <c r="A316" s="162" t="s">
        <v>1350</v>
      </c>
      <c r="B316" s="162" t="s">
        <v>1487</v>
      </c>
      <c r="C316" s="158" t="s">
        <v>3143</v>
      </c>
      <c r="D316" s="162" t="s">
        <v>3151</v>
      </c>
    </row>
    <row r="317" spans="1:4">
      <c r="A317" s="168" t="s">
        <v>3507</v>
      </c>
      <c r="B317" s="162" t="s">
        <v>1487</v>
      </c>
      <c r="C317" s="158" t="s">
        <v>3143</v>
      </c>
      <c r="D317" s="162" t="s">
        <v>3151</v>
      </c>
    </row>
    <row r="318" spans="1:4">
      <c r="A318" s="162" t="s">
        <v>150</v>
      </c>
      <c r="B318" s="162" t="s">
        <v>1487</v>
      </c>
      <c r="C318" s="158" t="s">
        <v>3143</v>
      </c>
      <c r="D318" s="162" t="s">
        <v>3151</v>
      </c>
    </row>
    <row r="319" spans="1:4">
      <c r="A319" s="162" t="s">
        <v>1346</v>
      </c>
      <c r="B319" s="162" t="s">
        <v>1504</v>
      </c>
      <c r="C319" s="158" t="s">
        <v>3143</v>
      </c>
      <c r="D319" s="162" t="s">
        <v>3144</v>
      </c>
    </row>
    <row r="320" spans="1:4">
      <c r="A320" s="162" t="s">
        <v>1394</v>
      </c>
      <c r="B320" s="162" t="s">
        <v>1504</v>
      </c>
      <c r="C320" s="158" t="s">
        <v>3143</v>
      </c>
      <c r="D320" s="162" t="s">
        <v>3144</v>
      </c>
    </row>
    <row r="321" spans="1:4">
      <c r="A321" s="162" t="s">
        <v>1517</v>
      </c>
      <c r="B321" s="162" t="s">
        <v>1504</v>
      </c>
      <c r="C321" s="158" t="s">
        <v>3143</v>
      </c>
      <c r="D321" s="162" t="s">
        <v>3144</v>
      </c>
    </row>
    <row r="322" spans="1:4">
      <c r="A322" s="162" t="s">
        <v>1518</v>
      </c>
      <c r="B322" s="162" t="s">
        <v>1504</v>
      </c>
      <c r="C322" s="158" t="s">
        <v>3143</v>
      </c>
      <c r="D322" s="162" t="s">
        <v>3145</v>
      </c>
    </row>
    <row r="323" spans="1:4">
      <c r="A323" s="162" t="s">
        <v>1392</v>
      </c>
      <c r="B323" s="162" t="s">
        <v>1504</v>
      </c>
      <c r="C323" s="158" t="s">
        <v>3143</v>
      </c>
      <c r="D323" s="162" t="s">
        <v>3145</v>
      </c>
    </row>
    <row r="324" spans="1:4">
      <c r="A324" s="162" t="s">
        <v>1357</v>
      </c>
      <c r="B324" s="162" t="s">
        <v>1504</v>
      </c>
      <c r="C324" s="158" t="s">
        <v>3143</v>
      </c>
      <c r="D324" s="162" t="s">
        <v>3145</v>
      </c>
    </row>
    <row r="325" spans="1:4">
      <c r="A325" s="162" t="s">
        <v>1519</v>
      </c>
      <c r="B325" s="162" t="s">
        <v>1504</v>
      </c>
      <c r="C325" s="158" t="s">
        <v>3143</v>
      </c>
      <c r="D325" s="162" t="s">
        <v>3147</v>
      </c>
    </row>
    <row r="326" spans="1:4">
      <c r="A326" s="162" t="s">
        <v>1384</v>
      </c>
      <c r="B326" s="162" t="s">
        <v>1504</v>
      </c>
      <c r="C326" s="158" t="s">
        <v>3143</v>
      </c>
      <c r="D326" s="162" t="s">
        <v>3147</v>
      </c>
    </row>
    <row r="327" spans="1:4">
      <c r="A327" s="162" t="s">
        <v>1370</v>
      </c>
      <c r="B327" s="162" t="s">
        <v>1504</v>
      </c>
      <c r="C327" s="158" t="s">
        <v>3143</v>
      </c>
      <c r="D327" s="162" t="s">
        <v>3147</v>
      </c>
    </row>
    <row r="328" spans="1:4">
      <c r="A328" s="162" t="s">
        <v>1354</v>
      </c>
      <c r="B328" s="162" t="s">
        <v>1504</v>
      </c>
      <c r="C328" s="158" t="s">
        <v>3143</v>
      </c>
      <c r="D328" s="162" t="s">
        <v>3147</v>
      </c>
    </row>
    <row r="329" spans="1:4">
      <c r="A329" s="162" t="s">
        <v>1520</v>
      </c>
      <c r="B329" s="163" t="s">
        <v>1504</v>
      </c>
      <c r="C329" s="158" t="s">
        <v>3143</v>
      </c>
      <c r="D329" s="162" t="s">
        <v>3147</v>
      </c>
    </row>
    <row r="330" spans="1:4">
      <c r="A330" s="162" t="s">
        <v>1361</v>
      </c>
      <c r="B330" s="162" t="s">
        <v>1504</v>
      </c>
      <c r="C330" s="158" t="s">
        <v>3143</v>
      </c>
      <c r="D330" s="162" t="s">
        <v>3149</v>
      </c>
    </row>
    <row r="331" spans="1:4">
      <c r="A331" s="162" t="s">
        <v>1396</v>
      </c>
      <c r="B331" s="162" t="s">
        <v>1504</v>
      </c>
      <c r="C331" s="158" t="s">
        <v>3143</v>
      </c>
      <c r="D331" s="162" t="s">
        <v>3150</v>
      </c>
    </row>
    <row r="332" spans="1:4">
      <c r="A332" s="162" t="s">
        <v>1375</v>
      </c>
      <c r="B332" s="162" t="s">
        <v>1504</v>
      </c>
      <c r="C332" s="158" t="s">
        <v>3143</v>
      </c>
      <c r="D332" s="162" t="s">
        <v>3150</v>
      </c>
    </row>
    <row r="333" spans="1:4">
      <c r="A333" s="162" t="s">
        <v>1522</v>
      </c>
      <c r="B333" s="162" t="s">
        <v>1504</v>
      </c>
      <c r="C333" s="158" t="s">
        <v>3143</v>
      </c>
      <c r="D333" s="162" t="s">
        <v>3151</v>
      </c>
    </row>
    <row r="334" spans="1:4">
      <c r="A334" s="162" t="s">
        <v>1421</v>
      </c>
      <c r="B334" s="162" t="s">
        <v>1504</v>
      </c>
      <c r="C334" s="158" t="s">
        <v>3143</v>
      </c>
      <c r="D334" s="162" t="s">
        <v>3151</v>
      </c>
    </row>
    <row r="335" spans="1:4">
      <c r="A335" s="162" t="s">
        <v>1560</v>
      </c>
      <c r="B335" s="162" t="s">
        <v>3084</v>
      </c>
      <c r="C335" s="158" t="s">
        <v>3143</v>
      </c>
      <c r="D335" s="162" t="s">
        <v>3144</v>
      </c>
    </row>
    <row r="336" spans="1:4">
      <c r="A336" s="162" t="s">
        <v>1556</v>
      </c>
      <c r="B336" s="162" t="s">
        <v>3084</v>
      </c>
      <c r="C336" s="158" t="s">
        <v>3143</v>
      </c>
      <c r="D336" s="162" t="s">
        <v>3144</v>
      </c>
    </row>
    <row r="337" spans="1:4">
      <c r="A337" s="162" t="s">
        <v>1557</v>
      </c>
      <c r="B337" s="162" t="s">
        <v>3084</v>
      </c>
      <c r="C337" s="158" t="s">
        <v>3143</v>
      </c>
      <c r="D337" s="162" t="s">
        <v>3144</v>
      </c>
    </row>
    <row r="338" spans="1:4">
      <c r="A338" s="162" t="s">
        <v>3152</v>
      </c>
      <c r="B338" s="162" t="s">
        <v>3084</v>
      </c>
      <c r="C338" s="158" t="s">
        <v>3143</v>
      </c>
      <c r="D338" s="162" t="s">
        <v>3144</v>
      </c>
    </row>
    <row r="339" spans="1:4">
      <c r="A339" s="162" t="s">
        <v>3153</v>
      </c>
      <c r="B339" s="162" t="s">
        <v>3084</v>
      </c>
      <c r="C339" s="158" t="s">
        <v>3143</v>
      </c>
      <c r="D339" s="162" t="s">
        <v>3144</v>
      </c>
    </row>
    <row r="340" spans="1:4">
      <c r="A340" s="162" t="s">
        <v>1366</v>
      </c>
      <c r="B340" s="162" t="s">
        <v>3084</v>
      </c>
      <c r="C340" s="158" t="s">
        <v>3143</v>
      </c>
      <c r="D340" s="162" t="s">
        <v>3145</v>
      </c>
    </row>
    <row r="341" spans="1:4">
      <c r="A341" s="162" t="s">
        <v>1558</v>
      </c>
      <c r="B341" s="162" t="s">
        <v>3084</v>
      </c>
      <c r="C341" s="158" t="s">
        <v>3143</v>
      </c>
      <c r="D341" s="162" t="s">
        <v>3145</v>
      </c>
    </row>
    <row r="342" spans="1:4">
      <c r="A342" s="162" t="s">
        <v>3154</v>
      </c>
      <c r="B342" s="162" t="s">
        <v>3084</v>
      </c>
      <c r="C342" s="158" t="s">
        <v>3143</v>
      </c>
      <c r="D342" s="162" t="s">
        <v>3145</v>
      </c>
    </row>
    <row r="343" spans="1:4">
      <c r="A343" s="162" t="s">
        <v>1528</v>
      </c>
      <c r="B343" s="162" t="s">
        <v>3084</v>
      </c>
      <c r="C343" s="158" t="s">
        <v>3143</v>
      </c>
      <c r="D343" s="162" t="s">
        <v>3145</v>
      </c>
    </row>
    <row r="344" spans="1:4">
      <c r="A344" s="168" t="s">
        <v>3442</v>
      </c>
      <c r="B344" s="162" t="s">
        <v>3084</v>
      </c>
      <c r="C344" s="158" t="s">
        <v>3143</v>
      </c>
      <c r="D344" s="162" t="s">
        <v>3147</v>
      </c>
    </row>
    <row r="345" spans="1:4">
      <c r="A345" s="162" t="s">
        <v>3155</v>
      </c>
      <c r="B345" s="163" t="s">
        <v>3084</v>
      </c>
      <c r="C345" s="158" t="s">
        <v>3143</v>
      </c>
      <c r="D345" s="162" t="s">
        <v>3147</v>
      </c>
    </row>
    <row r="346" spans="1:4">
      <c r="A346" s="162" t="s">
        <v>1561</v>
      </c>
      <c r="B346" s="163" t="s">
        <v>3084</v>
      </c>
      <c r="C346" s="158" t="s">
        <v>3143</v>
      </c>
      <c r="D346" s="162" t="s">
        <v>3147</v>
      </c>
    </row>
    <row r="347" spans="1:4">
      <c r="A347" s="162" t="s">
        <v>3156</v>
      </c>
      <c r="B347" s="163" t="s">
        <v>3084</v>
      </c>
      <c r="C347" s="158" t="s">
        <v>3143</v>
      </c>
      <c r="D347" s="162" t="s">
        <v>3147</v>
      </c>
    </row>
    <row r="348" spans="1:4">
      <c r="A348" s="162" t="s">
        <v>3157</v>
      </c>
      <c r="B348" s="163" t="s">
        <v>3084</v>
      </c>
      <c r="C348" s="158" t="s">
        <v>3143</v>
      </c>
      <c r="D348" s="162" t="s">
        <v>3147</v>
      </c>
    </row>
    <row r="349" spans="1:4">
      <c r="A349" s="162" t="s">
        <v>3158</v>
      </c>
      <c r="B349" s="163" t="s">
        <v>3084</v>
      </c>
      <c r="C349" s="158" t="s">
        <v>3143</v>
      </c>
      <c r="D349" s="162" t="s">
        <v>3147</v>
      </c>
    </row>
    <row r="350" spans="1:4">
      <c r="A350" s="162" t="s">
        <v>1386</v>
      </c>
      <c r="B350" s="163" t="s">
        <v>3084</v>
      </c>
      <c r="C350" s="158" t="s">
        <v>3143</v>
      </c>
      <c r="D350" s="162" t="s">
        <v>3149</v>
      </c>
    </row>
    <row r="351" spans="1:4">
      <c r="A351" s="162" t="s">
        <v>3159</v>
      </c>
      <c r="B351" s="163" t="s">
        <v>3084</v>
      </c>
      <c r="C351" s="158" t="s">
        <v>3143</v>
      </c>
      <c r="D351" s="162" t="s">
        <v>3149</v>
      </c>
    </row>
    <row r="352" spans="1:4">
      <c r="A352" s="162" t="s">
        <v>3160</v>
      </c>
      <c r="B352" s="163" t="s">
        <v>3084</v>
      </c>
      <c r="C352" s="158" t="s">
        <v>3143</v>
      </c>
      <c r="D352" s="162" t="s">
        <v>3149</v>
      </c>
    </row>
    <row r="353" spans="1:4">
      <c r="A353" s="162" t="s">
        <v>1389</v>
      </c>
      <c r="B353" s="162" t="s">
        <v>3084</v>
      </c>
      <c r="C353" s="158" t="s">
        <v>3143</v>
      </c>
      <c r="D353" s="162" t="s">
        <v>3150</v>
      </c>
    </row>
    <row r="354" spans="1:4">
      <c r="A354" s="162" t="s">
        <v>1562</v>
      </c>
      <c r="B354" s="162" t="s">
        <v>3084</v>
      </c>
      <c r="C354" s="158" t="s">
        <v>3143</v>
      </c>
      <c r="D354" s="162" t="s">
        <v>3150</v>
      </c>
    </row>
    <row r="355" spans="1:4">
      <c r="A355" s="162" t="s">
        <v>1563</v>
      </c>
      <c r="B355" s="162" t="s">
        <v>3084</v>
      </c>
      <c r="C355" s="158" t="s">
        <v>3143</v>
      </c>
      <c r="D355" s="162" t="s">
        <v>3150</v>
      </c>
    </row>
    <row r="356" spans="1:4">
      <c r="A356" s="162" t="s">
        <v>1564</v>
      </c>
      <c r="B356" s="162" t="s">
        <v>3084</v>
      </c>
      <c r="C356" s="158" t="s">
        <v>3143</v>
      </c>
      <c r="D356" s="162" t="s">
        <v>3150</v>
      </c>
    </row>
    <row r="357" spans="1:4">
      <c r="A357" s="162" t="s">
        <v>3161</v>
      </c>
      <c r="B357" s="162" t="s">
        <v>3084</v>
      </c>
      <c r="C357" s="158" t="s">
        <v>3143</v>
      </c>
      <c r="D357" s="162" t="s">
        <v>3150</v>
      </c>
    </row>
    <row r="358" spans="1:4">
      <c r="A358" s="162" t="s">
        <v>3162</v>
      </c>
      <c r="B358" s="162" t="s">
        <v>3084</v>
      </c>
      <c r="C358" s="158" t="s">
        <v>3143</v>
      </c>
      <c r="D358" s="162" t="s">
        <v>3150</v>
      </c>
    </row>
    <row r="359" spans="1:4">
      <c r="A359" s="162" t="s">
        <v>3163</v>
      </c>
      <c r="B359" s="162" t="s">
        <v>3084</v>
      </c>
      <c r="C359" s="158" t="s">
        <v>3143</v>
      </c>
      <c r="D359" s="162" t="s">
        <v>3150</v>
      </c>
    </row>
    <row r="360" spans="1:4">
      <c r="A360" s="162" t="s">
        <v>3164</v>
      </c>
      <c r="B360" s="162" t="s">
        <v>3084</v>
      </c>
      <c r="C360" s="158" t="s">
        <v>3143</v>
      </c>
      <c r="D360" s="162" t="s">
        <v>3150</v>
      </c>
    </row>
    <row r="361" spans="1:4">
      <c r="A361" s="168" t="s">
        <v>3267</v>
      </c>
      <c r="B361" s="162" t="s">
        <v>3084</v>
      </c>
      <c r="C361" s="158" t="s">
        <v>3143</v>
      </c>
      <c r="D361" s="162" t="s">
        <v>3151</v>
      </c>
    </row>
    <row r="362" spans="1:4">
      <c r="A362" s="162" t="s">
        <v>1411</v>
      </c>
      <c r="B362" s="162" t="s">
        <v>3084</v>
      </c>
      <c r="C362" s="158" t="s">
        <v>3143</v>
      </c>
      <c r="D362" s="162" t="s">
        <v>3151</v>
      </c>
    </row>
    <row r="363" spans="1:4">
      <c r="A363" s="162" t="s">
        <v>3165</v>
      </c>
      <c r="B363" s="162" t="s">
        <v>3084</v>
      </c>
      <c r="C363" s="158" t="s">
        <v>3143</v>
      </c>
      <c r="D363" s="162" t="s">
        <v>3151</v>
      </c>
    </row>
    <row r="364" spans="1:4">
      <c r="A364" s="162" t="s">
        <v>3166</v>
      </c>
      <c r="B364" s="162" t="s">
        <v>3084</v>
      </c>
      <c r="C364" s="158" t="s">
        <v>3143</v>
      </c>
      <c r="D364" s="162" t="s">
        <v>3151</v>
      </c>
    </row>
    <row r="365" spans="1:4">
      <c r="A365" s="162" t="s">
        <v>3167</v>
      </c>
      <c r="B365" s="162" t="s">
        <v>3084</v>
      </c>
      <c r="C365" s="158" t="s">
        <v>3143</v>
      </c>
      <c r="D365" s="162" t="s">
        <v>3151</v>
      </c>
    </row>
    <row r="366" spans="1:4">
      <c r="A366" s="170" t="s">
        <v>3320</v>
      </c>
      <c r="B366" s="171" t="s">
        <v>3078</v>
      </c>
      <c r="C366" s="175" t="s">
        <v>3653</v>
      </c>
      <c r="D366" s="171" t="s">
        <v>3076</v>
      </c>
    </row>
    <row r="367" spans="1:4">
      <c r="A367" s="172" t="s">
        <v>1565</v>
      </c>
      <c r="B367" s="172" t="s">
        <v>3078</v>
      </c>
      <c r="C367" s="175" t="s">
        <v>3654</v>
      </c>
      <c r="D367" s="172" t="s">
        <v>3098</v>
      </c>
    </row>
    <row r="368" spans="1:4">
      <c r="A368" s="172" t="s">
        <v>840</v>
      </c>
      <c r="B368" s="172" t="s">
        <v>3068</v>
      </c>
      <c r="C368" s="175" t="s">
        <v>3654</v>
      </c>
      <c r="D368" s="172" t="s">
        <v>3100</v>
      </c>
    </row>
    <row r="369" spans="1:4">
      <c r="A369" s="172" t="s">
        <v>1566</v>
      </c>
      <c r="B369" s="172" t="s">
        <v>1462</v>
      </c>
      <c r="C369" s="175" t="s">
        <v>3654</v>
      </c>
      <c r="D369" s="172" t="s">
        <v>3101</v>
      </c>
    </row>
    <row r="370" spans="1:4">
      <c r="A370" s="171" t="s">
        <v>3321</v>
      </c>
      <c r="B370" s="172" t="s">
        <v>3068</v>
      </c>
      <c r="C370" s="175" t="s">
        <v>3655</v>
      </c>
      <c r="D370" s="172" t="s">
        <v>3129</v>
      </c>
    </row>
    <row r="371" spans="1:4">
      <c r="A371" s="171" t="s">
        <v>1471</v>
      </c>
      <c r="B371" s="172" t="s">
        <v>1462</v>
      </c>
      <c r="C371" s="175" t="s">
        <v>3655</v>
      </c>
      <c r="D371" s="172" t="s">
        <v>3125</v>
      </c>
    </row>
    <row r="372" spans="1:4">
      <c r="A372" s="171" t="s">
        <v>3322</v>
      </c>
      <c r="B372" s="172" t="s">
        <v>3068</v>
      </c>
      <c r="C372" s="175" t="s">
        <v>3655</v>
      </c>
      <c r="D372" s="172" t="s">
        <v>3127</v>
      </c>
    </row>
    <row r="373" spans="1:4">
      <c r="A373" s="172" t="s">
        <v>1559</v>
      </c>
      <c r="B373" s="172" t="s">
        <v>3084</v>
      </c>
      <c r="C373" s="175" t="s">
        <v>3656</v>
      </c>
      <c r="D373" s="172" t="s">
        <v>3145</v>
      </c>
    </row>
    <row r="374" spans="1:4">
      <c r="A374" s="172" t="s">
        <v>3323</v>
      </c>
      <c r="B374" s="171" t="s">
        <v>1462</v>
      </c>
      <c r="C374" s="175" t="s">
        <v>3656</v>
      </c>
      <c r="D374" s="172" t="s">
        <v>3149</v>
      </c>
    </row>
    <row r="375" spans="1:4">
      <c r="A375" s="172" t="s">
        <v>1439</v>
      </c>
      <c r="B375" s="172" t="s">
        <v>3078</v>
      </c>
      <c r="C375" s="175" t="s">
        <v>3654</v>
      </c>
      <c r="D375" s="172" t="s">
        <v>3100</v>
      </c>
    </row>
  </sheetData>
  <phoneticPr fontId="11" type="noConversion"/>
  <dataValidations count="5">
    <dataValidation type="list" allowBlank="1" showInputMessage="1" showErrorMessage="1" sqref="B1:B365 B366:B375" xr:uid="{C546EF19-4C6E-4490-BDDC-46336287116A}">
      <formula1>"学员,机一,机二,机三,机械师,放行"</formula1>
    </dataValidation>
    <dataValidation type="list" allowBlank="1" showInputMessage="1" showErrorMessage="1" sqref="D271:D365 D1" xr:uid="{F4B3FD55-6B7A-4D14-9720-190EED9E0911}">
      <formula1>"D1,D2,D3,D4,D5,D6"</formula1>
    </dataValidation>
    <dataValidation type="list" allowBlank="1" showInputMessage="1" showErrorMessage="1" sqref="D2:D90 D366:D375" xr:uid="{87FA2F6D-1A1D-43FF-905A-BFAAF40ABC17}">
      <formula1>"A1,A2,A3,A4,A5,A6"</formula1>
    </dataValidation>
    <dataValidation type="list" allowBlank="1" showInputMessage="1" showErrorMessage="1" sqref="D91:D176 D375" xr:uid="{9444E55B-2F15-470D-89A3-22DF5757A882}">
      <formula1>"B1,B2,B3,B4,B5,B6"</formula1>
    </dataValidation>
    <dataValidation type="list" allowBlank="1" showInputMessage="1" showErrorMessage="1" sqref="D177:D270" xr:uid="{4FA1C773-8F3C-4367-9F9C-046934566D11}">
      <formula1>"C1,C2,C3,C4,C5,C6"</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8"/>
  <sheetViews>
    <sheetView workbookViewId="0">
      <selection activeCell="A3" sqref="A3"/>
    </sheetView>
  </sheetViews>
  <sheetFormatPr defaultRowHeight="14.4"/>
  <cols>
    <col min="1" max="1" width="16.6640625" bestFit="1" customWidth="1"/>
    <col min="2" max="3" width="5.5546875" bestFit="1" customWidth="1"/>
  </cols>
  <sheetData>
    <row r="3" spans="1:2">
      <c r="A3" s="36" t="s">
        <v>811</v>
      </c>
      <c r="B3" s="81"/>
    </row>
    <row r="4" spans="1:2">
      <c r="A4" s="36" t="s">
        <v>1943</v>
      </c>
      <c r="B4" s="81" t="s">
        <v>812</v>
      </c>
    </row>
    <row r="5" spans="1:2">
      <c r="A5" s="35" t="s">
        <v>700</v>
      </c>
      <c r="B5" s="90">
        <v>9</v>
      </c>
    </row>
    <row r="6" spans="1:2">
      <c r="A6" s="37" t="s">
        <v>1944</v>
      </c>
      <c r="B6" s="91">
        <v>23</v>
      </c>
    </row>
    <row r="7" spans="1:2">
      <c r="A7" s="37" t="s">
        <v>1945</v>
      </c>
      <c r="B7" s="91">
        <v>10</v>
      </c>
    </row>
    <row r="8" spans="1:2">
      <c r="A8" s="38" t="s">
        <v>810</v>
      </c>
      <c r="B8" s="92">
        <v>42</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9"/>
  <sheetViews>
    <sheetView topLeftCell="A55" workbookViewId="0">
      <selection activeCell="F56" sqref="F56"/>
    </sheetView>
  </sheetViews>
  <sheetFormatPr defaultRowHeight="14.4"/>
  <cols>
    <col min="2" max="2" width="17" customWidth="1"/>
    <col min="6" max="6" width="37.88671875" customWidth="1"/>
    <col min="10" max="10" width="34.6640625" bestFit="1" customWidth="1"/>
    <col min="11" max="11" width="32.33203125" customWidth="1"/>
  </cols>
  <sheetData>
    <row r="1" spans="1:12" ht="19.95" customHeight="1">
      <c r="A1" s="2" t="s">
        <v>0</v>
      </c>
      <c r="B1" s="2" t="s">
        <v>1</v>
      </c>
      <c r="C1" s="2" t="s">
        <v>2</v>
      </c>
      <c r="D1" s="2" t="s">
        <v>3</v>
      </c>
      <c r="E1" s="2" t="s">
        <v>4</v>
      </c>
      <c r="F1" s="22" t="s">
        <v>5</v>
      </c>
      <c r="G1" s="2" t="s">
        <v>6</v>
      </c>
      <c r="H1" s="2" t="s">
        <v>7</v>
      </c>
      <c r="I1" s="2" t="s">
        <v>8</v>
      </c>
      <c r="J1" s="5" t="s">
        <v>450</v>
      </c>
      <c r="K1" s="5" t="s">
        <v>451</v>
      </c>
      <c r="L1" s="5" t="s">
        <v>662</v>
      </c>
    </row>
    <row r="2" spans="1:12" ht="63">
      <c r="A2" s="3">
        <v>162</v>
      </c>
      <c r="B2" s="3" t="s">
        <v>182</v>
      </c>
      <c r="C2" s="3" t="s">
        <v>58</v>
      </c>
      <c r="D2" s="3" t="s">
        <v>58</v>
      </c>
      <c r="E2" s="4" t="s">
        <v>204</v>
      </c>
      <c r="F2" s="23" t="s">
        <v>205</v>
      </c>
      <c r="G2" s="4" t="s">
        <v>123</v>
      </c>
      <c r="H2" s="3" t="s">
        <v>141</v>
      </c>
      <c r="I2" s="3" t="s">
        <v>63</v>
      </c>
      <c r="J2" s="5" t="s">
        <v>520</v>
      </c>
      <c r="K2" t="s">
        <v>704</v>
      </c>
      <c r="L2" t="str">
        <f>VLOOKUP(K2,Sheet2!A:B,2,FALSE)</f>
        <v>规范</v>
      </c>
    </row>
    <row r="3" spans="1:12" ht="156.6">
      <c r="A3" s="3">
        <v>125</v>
      </c>
      <c r="B3" s="3" t="s">
        <v>120</v>
      </c>
      <c r="C3" s="3" t="s">
        <v>146</v>
      </c>
      <c r="D3" s="3" t="s">
        <v>146</v>
      </c>
      <c r="E3" s="4" t="s">
        <v>159</v>
      </c>
      <c r="F3" s="23" t="s">
        <v>160</v>
      </c>
      <c r="G3" s="4" t="s">
        <v>161</v>
      </c>
      <c r="H3" s="3" t="s">
        <v>162</v>
      </c>
      <c r="I3" s="3" t="s">
        <v>151</v>
      </c>
      <c r="J3" s="5" t="s">
        <v>520</v>
      </c>
      <c r="K3" t="s">
        <v>718</v>
      </c>
      <c r="L3" t="str">
        <f>VLOOKUP(K3,Sheet2!A:B,2,FALSE)</f>
        <v>偏差</v>
      </c>
    </row>
    <row r="4" spans="1:12" ht="93.6">
      <c r="A4" s="3">
        <v>178</v>
      </c>
      <c r="B4" s="3" t="s">
        <v>231</v>
      </c>
      <c r="C4" s="3" t="s">
        <v>58</v>
      </c>
      <c r="D4" s="3" t="s">
        <v>58</v>
      </c>
      <c r="E4" s="4" t="s">
        <v>237</v>
      </c>
      <c r="F4" s="23" t="s">
        <v>238</v>
      </c>
      <c r="G4" s="4" t="s">
        <v>234</v>
      </c>
      <c r="H4" s="3" t="s">
        <v>185</v>
      </c>
      <c r="I4" s="3" t="s">
        <v>63</v>
      </c>
      <c r="J4" s="5" t="s">
        <v>518</v>
      </c>
      <c r="K4" t="s">
        <v>519</v>
      </c>
      <c r="L4" t="str">
        <f>VLOOKUP(K4,Sheet2!A:B,2,FALSE)</f>
        <v>规范</v>
      </c>
    </row>
    <row r="5" spans="1:12" ht="94.2">
      <c r="A5" s="3">
        <v>160</v>
      </c>
      <c r="B5" s="3" t="s">
        <v>182</v>
      </c>
      <c r="C5" s="3" t="s">
        <v>58</v>
      </c>
      <c r="D5" s="3" t="s">
        <v>58</v>
      </c>
      <c r="E5" s="4" t="s">
        <v>200</v>
      </c>
      <c r="F5" s="23" t="s">
        <v>201</v>
      </c>
      <c r="G5" s="4" t="s">
        <v>123</v>
      </c>
      <c r="H5" s="3" t="s">
        <v>185</v>
      </c>
      <c r="I5" s="3" t="s">
        <v>63</v>
      </c>
      <c r="J5" s="5" t="s">
        <v>518</v>
      </c>
      <c r="K5" t="s">
        <v>519</v>
      </c>
      <c r="L5" t="str">
        <f>VLOOKUP(K5,Sheet2!A:B,2,FALSE)</f>
        <v>规范</v>
      </c>
    </row>
    <row r="6" spans="1:12" ht="94.2">
      <c r="A6" s="3">
        <v>166</v>
      </c>
      <c r="B6" s="3" t="s">
        <v>210</v>
      </c>
      <c r="C6" s="3" t="s">
        <v>45</v>
      </c>
      <c r="D6" s="3" t="s">
        <v>45</v>
      </c>
      <c r="E6" s="4" t="s">
        <v>211</v>
      </c>
      <c r="F6" s="23" t="s">
        <v>212</v>
      </c>
      <c r="G6" s="4" t="s">
        <v>213</v>
      </c>
      <c r="H6" s="3" t="s">
        <v>214</v>
      </c>
      <c r="I6" s="3" t="s">
        <v>50</v>
      </c>
      <c r="J6" s="5" t="s">
        <v>679</v>
      </c>
      <c r="K6" t="s">
        <v>680</v>
      </c>
      <c r="L6" t="str">
        <f>VLOOKUP(K6,Sheet2!A:B,2,FALSE)</f>
        <v>偏差</v>
      </c>
    </row>
    <row r="7" spans="1:12" ht="141">
      <c r="A7" s="3">
        <v>195</v>
      </c>
      <c r="B7" s="3" t="s">
        <v>231</v>
      </c>
      <c r="C7" s="3" t="s">
        <v>146</v>
      </c>
      <c r="D7" s="3" t="s">
        <v>146</v>
      </c>
      <c r="E7" s="4" t="s">
        <v>276</v>
      </c>
      <c r="F7" s="23" t="s">
        <v>277</v>
      </c>
      <c r="G7" s="4" t="s">
        <v>278</v>
      </c>
      <c r="H7" s="3" t="s">
        <v>279</v>
      </c>
      <c r="I7" s="3" t="s">
        <v>151</v>
      </c>
      <c r="J7" s="5" t="s">
        <v>671</v>
      </c>
      <c r="K7" t="s">
        <v>674</v>
      </c>
      <c r="L7" t="str">
        <f>VLOOKUP(K7,Sheet2!A:B,2,FALSE)</f>
        <v>规范</v>
      </c>
    </row>
    <row r="8" spans="1:12" ht="94.2">
      <c r="A8" s="3">
        <v>123</v>
      </c>
      <c r="B8" s="3" t="s">
        <v>120</v>
      </c>
      <c r="C8" s="3" t="s">
        <v>146</v>
      </c>
      <c r="D8" s="3" t="s">
        <v>146</v>
      </c>
      <c r="E8" s="4" t="s">
        <v>152</v>
      </c>
      <c r="F8" s="23" t="s">
        <v>153</v>
      </c>
      <c r="G8" s="4" t="s">
        <v>154</v>
      </c>
      <c r="H8" s="3" t="s">
        <v>155</v>
      </c>
      <c r="I8" s="3" t="s">
        <v>151</v>
      </c>
      <c r="J8" s="5" t="s">
        <v>671</v>
      </c>
      <c r="K8" t="s">
        <v>717</v>
      </c>
      <c r="L8" t="str">
        <f>VLOOKUP(K8,Sheet2!A:B,2,FALSE)</f>
        <v>规范</v>
      </c>
    </row>
    <row r="9" spans="1:12" ht="94.2">
      <c r="A9" s="3">
        <v>177</v>
      </c>
      <c r="B9" s="3" t="s">
        <v>231</v>
      </c>
      <c r="C9" s="3" t="s">
        <v>58</v>
      </c>
      <c r="D9" s="3" t="s">
        <v>58</v>
      </c>
      <c r="E9" s="4" t="s">
        <v>235</v>
      </c>
      <c r="F9" s="23" t="s">
        <v>236</v>
      </c>
      <c r="G9" s="4" t="s">
        <v>234</v>
      </c>
      <c r="H9" s="3" t="s">
        <v>124</v>
      </c>
      <c r="I9" s="3" t="s">
        <v>63</v>
      </c>
      <c r="J9" s="5" t="s">
        <v>459</v>
      </c>
      <c r="K9" t="s">
        <v>460</v>
      </c>
      <c r="L9" t="str">
        <f>VLOOKUP(K9,Sheet2!A:B,2,FALSE)</f>
        <v>偏差</v>
      </c>
    </row>
    <row r="10" spans="1:12" ht="78">
      <c r="A10" s="3">
        <v>99</v>
      </c>
      <c r="B10" s="3" t="s">
        <v>120</v>
      </c>
      <c r="C10" s="3" t="s">
        <v>58</v>
      </c>
      <c r="D10" s="3" t="s">
        <v>58</v>
      </c>
      <c r="E10" s="4" t="s">
        <v>139</v>
      </c>
      <c r="F10" s="23" t="s">
        <v>140</v>
      </c>
      <c r="G10" s="4" t="s">
        <v>123</v>
      </c>
      <c r="H10" s="3" t="s">
        <v>141</v>
      </c>
      <c r="I10" s="3" t="s">
        <v>63</v>
      </c>
      <c r="J10" s="5" t="s">
        <v>459</v>
      </c>
      <c r="K10" t="s">
        <v>673</v>
      </c>
      <c r="L10" t="str">
        <f>VLOOKUP(K10,Sheet2!A:B,2,FALSE)</f>
        <v>偏差</v>
      </c>
    </row>
    <row r="11" spans="1:12" ht="78.599999999999994">
      <c r="A11" s="3">
        <v>100</v>
      </c>
      <c r="B11" s="3" t="s">
        <v>120</v>
      </c>
      <c r="C11" s="3" t="s">
        <v>58</v>
      </c>
      <c r="D11" s="3" t="s">
        <v>58</v>
      </c>
      <c r="E11" s="4" t="s">
        <v>142</v>
      </c>
      <c r="F11" s="23" t="s">
        <v>143</v>
      </c>
      <c r="G11" s="4" t="s">
        <v>144</v>
      </c>
      <c r="H11" s="3" t="s">
        <v>145</v>
      </c>
      <c r="I11" s="3" t="s">
        <v>63</v>
      </c>
      <c r="J11" s="5" t="s">
        <v>459</v>
      </c>
      <c r="K11" t="s">
        <v>701</v>
      </c>
      <c r="L11" t="str">
        <f>VLOOKUP(K11,Sheet2!A:B,2,FALSE)</f>
        <v>规范</v>
      </c>
    </row>
    <row r="12" spans="1:12" ht="63">
      <c r="A12" s="3">
        <v>155</v>
      </c>
      <c r="B12" s="3" t="s">
        <v>182</v>
      </c>
      <c r="C12" s="3" t="s">
        <v>58</v>
      </c>
      <c r="D12" s="3" t="s">
        <v>58</v>
      </c>
      <c r="E12" s="4" t="s">
        <v>183</v>
      </c>
      <c r="F12" s="23" t="s">
        <v>184</v>
      </c>
      <c r="G12" s="4" t="s">
        <v>123</v>
      </c>
      <c r="H12" s="3" t="s">
        <v>185</v>
      </c>
      <c r="I12" s="3" t="s">
        <v>63</v>
      </c>
      <c r="J12" s="5" t="s">
        <v>463</v>
      </c>
      <c r="K12" t="s">
        <v>703</v>
      </c>
      <c r="L12" t="str">
        <f>VLOOKUP(K12,Sheet2!A:B,2,FALSE)</f>
        <v>偏差</v>
      </c>
    </row>
    <row r="13" spans="1:12" ht="47.4">
      <c r="A13" s="3">
        <v>201</v>
      </c>
      <c r="B13" s="3" t="s">
        <v>231</v>
      </c>
      <c r="C13" s="3" t="s">
        <v>45</v>
      </c>
      <c r="D13" s="3" t="s">
        <v>260</v>
      </c>
      <c r="E13" s="4" t="s">
        <v>287</v>
      </c>
      <c r="F13" s="23" t="s">
        <v>288</v>
      </c>
      <c r="G13" s="4" t="s">
        <v>289</v>
      </c>
      <c r="H13" s="3" t="s">
        <v>286</v>
      </c>
      <c r="I13" s="3" t="s">
        <v>50</v>
      </c>
      <c r="J13" s="5" t="s">
        <v>464</v>
      </c>
      <c r="K13" t="s">
        <v>689</v>
      </c>
      <c r="L13" t="str">
        <f>VLOOKUP(K13,Sheet2!A:B,2,FALSE)</f>
        <v>偏差</v>
      </c>
    </row>
    <row r="14" spans="1:12" ht="93.6">
      <c r="A14" s="3">
        <v>183</v>
      </c>
      <c r="B14" s="3" t="s">
        <v>231</v>
      </c>
      <c r="C14" s="3" t="s">
        <v>58</v>
      </c>
      <c r="D14" s="3" t="s">
        <v>58</v>
      </c>
      <c r="E14" s="4" t="s">
        <v>249</v>
      </c>
      <c r="F14" s="23" t="s">
        <v>250</v>
      </c>
      <c r="G14" s="4" t="s">
        <v>123</v>
      </c>
      <c r="H14" s="3" t="s">
        <v>124</v>
      </c>
      <c r="I14" s="3" t="s">
        <v>63</v>
      </c>
      <c r="J14" s="5" t="s">
        <v>464</v>
      </c>
      <c r="K14" t="s">
        <v>467</v>
      </c>
      <c r="L14" t="str">
        <f>VLOOKUP(K14,Sheet2!A:B,2,FALSE)</f>
        <v>偏差</v>
      </c>
    </row>
    <row r="15" spans="1:12" ht="93.6">
      <c r="A15" s="3">
        <v>185</v>
      </c>
      <c r="B15" s="3" t="s">
        <v>231</v>
      </c>
      <c r="C15" s="3" t="s">
        <v>58</v>
      </c>
      <c r="D15" s="3" t="s">
        <v>58</v>
      </c>
      <c r="E15" s="4" t="s">
        <v>249</v>
      </c>
      <c r="F15" s="23" t="s">
        <v>253</v>
      </c>
      <c r="G15" s="4" t="s">
        <v>123</v>
      </c>
      <c r="H15" s="3" t="s">
        <v>254</v>
      </c>
      <c r="I15" s="3" t="s">
        <v>63</v>
      </c>
      <c r="J15" s="5" t="s">
        <v>464</v>
      </c>
      <c r="K15" t="s">
        <v>467</v>
      </c>
      <c r="L15" t="str">
        <f>VLOOKUP(K15,Sheet2!A:B,2,FALSE)</f>
        <v>偏差</v>
      </c>
    </row>
    <row r="16" spans="1:12" ht="63">
      <c r="A16" s="3">
        <v>189</v>
      </c>
      <c r="B16" s="3" t="s">
        <v>231</v>
      </c>
      <c r="C16" s="3" t="s">
        <v>58</v>
      </c>
      <c r="D16" s="3" t="s">
        <v>58</v>
      </c>
      <c r="E16" s="4" t="s">
        <v>263</v>
      </c>
      <c r="F16" s="23" t="s">
        <v>264</v>
      </c>
      <c r="G16" s="4" t="s">
        <v>265</v>
      </c>
      <c r="H16" s="3" t="s">
        <v>193</v>
      </c>
      <c r="I16" s="3" t="s">
        <v>63</v>
      </c>
      <c r="J16" s="5" t="s">
        <v>464</v>
      </c>
      <c r="K16" t="s">
        <v>465</v>
      </c>
      <c r="L16" t="str">
        <f>VLOOKUP(K16,Sheet2!A:B,2,FALSE)</f>
        <v>偏差</v>
      </c>
    </row>
    <row r="17" spans="1:12" ht="63">
      <c r="A17" s="3">
        <v>196</v>
      </c>
      <c r="B17" s="3" t="s">
        <v>231</v>
      </c>
      <c r="C17" s="3" t="s">
        <v>146</v>
      </c>
      <c r="D17" s="3" t="s">
        <v>146</v>
      </c>
      <c r="E17" s="4" t="s">
        <v>280</v>
      </c>
      <c r="F17" s="23" t="s">
        <v>281</v>
      </c>
      <c r="G17" s="4" t="s">
        <v>282</v>
      </c>
      <c r="H17" s="3" t="s">
        <v>155</v>
      </c>
      <c r="I17" s="3" t="s">
        <v>151</v>
      </c>
      <c r="J17" s="5" t="s">
        <v>464</v>
      </c>
      <c r="K17" t="s">
        <v>686</v>
      </c>
      <c r="L17" t="str">
        <f>VLOOKUP(K17,Sheet2!A:B,2,FALSE)</f>
        <v>规范</v>
      </c>
    </row>
    <row r="18" spans="1:12" ht="63">
      <c r="A18" s="3">
        <v>140</v>
      </c>
      <c r="B18" s="3" t="s">
        <v>175</v>
      </c>
      <c r="C18" s="3" t="s">
        <v>45</v>
      </c>
      <c r="D18" s="3" t="s">
        <v>45</v>
      </c>
      <c r="E18" s="4" t="s">
        <v>180</v>
      </c>
      <c r="F18" s="23" t="s">
        <v>181</v>
      </c>
      <c r="G18" s="4"/>
      <c r="H18" s="3" t="s">
        <v>55</v>
      </c>
      <c r="I18" s="3" t="s">
        <v>50</v>
      </c>
      <c r="J18" s="5" t="s">
        <v>464</v>
      </c>
      <c r="K18" t="s">
        <v>686</v>
      </c>
      <c r="L18" t="str">
        <f>VLOOKUP(K18,Sheet2!A:B,2,FALSE)</f>
        <v>规范</v>
      </c>
    </row>
    <row r="19" spans="1:12" ht="78">
      <c r="A19" s="3">
        <v>94</v>
      </c>
      <c r="B19" s="3" t="s">
        <v>120</v>
      </c>
      <c r="C19" s="3" t="s">
        <v>58</v>
      </c>
      <c r="D19" s="3" t="s">
        <v>58</v>
      </c>
      <c r="E19" s="4" t="s">
        <v>125</v>
      </c>
      <c r="F19" s="23" t="s">
        <v>126</v>
      </c>
      <c r="G19" s="4" t="s">
        <v>123</v>
      </c>
      <c r="H19" s="3" t="s">
        <v>124</v>
      </c>
      <c r="I19" s="3" t="s">
        <v>63</v>
      </c>
      <c r="J19" s="5" t="s">
        <v>464</v>
      </c>
      <c r="K19" t="s">
        <v>465</v>
      </c>
      <c r="L19" t="str">
        <f>VLOOKUP(K19,Sheet2!A:B,2,FALSE)</f>
        <v>偏差</v>
      </c>
    </row>
    <row r="20" spans="1:12" ht="156.6">
      <c r="A20" s="3">
        <v>122</v>
      </c>
      <c r="B20" s="3" t="s">
        <v>120</v>
      </c>
      <c r="C20" s="3" t="s">
        <v>146</v>
      </c>
      <c r="D20" s="3" t="s">
        <v>146</v>
      </c>
      <c r="E20" s="4" t="s">
        <v>147</v>
      </c>
      <c r="F20" s="23" t="s">
        <v>148</v>
      </c>
      <c r="G20" s="4" t="s">
        <v>149</v>
      </c>
      <c r="H20" s="3" t="s">
        <v>150</v>
      </c>
      <c r="I20" s="3" t="s">
        <v>151</v>
      </c>
      <c r="J20" s="5" t="s">
        <v>464</v>
      </c>
      <c r="K20" t="s">
        <v>716</v>
      </c>
      <c r="L20" t="str">
        <f>VLOOKUP(K20,Sheet2!A:B,2,FALSE)</f>
        <v>偏差</v>
      </c>
    </row>
    <row r="21" spans="1:12" ht="156.6">
      <c r="A21" s="3">
        <v>204</v>
      </c>
      <c r="B21" s="3" t="s">
        <v>293</v>
      </c>
      <c r="C21" s="3" t="s">
        <v>45</v>
      </c>
      <c r="D21" s="3" t="s">
        <v>45</v>
      </c>
      <c r="E21" s="4" t="s">
        <v>283</v>
      </c>
      <c r="F21" s="23" t="s">
        <v>294</v>
      </c>
      <c r="G21" s="4" t="s">
        <v>295</v>
      </c>
      <c r="H21" s="3" t="s">
        <v>227</v>
      </c>
      <c r="I21" s="3" t="s">
        <v>50</v>
      </c>
      <c r="J21" s="5" t="s">
        <v>471</v>
      </c>
      <c r="K21" t="s">
        <v>681</v>
      </c>
      <c r="L21" t="str">
        <f>VLOOKUP(K21,Sheet2!A:B,2,FALSE)</f>
        <v>偏差</v>
      </c>
    </row>
    <row r="22" spans="1:12" ht="125.4">
      <c r="A22" s="3">
        <v>200</v>
      </c>
      <c r="B22" s="3" t="s">
        <v>231</v>
      </c>
      <c r="C22" s="3" t="s">
        <v>45</v>
      </c>
      <c r="D22" s="3" t="s">
        <v>260</v>
      </c>
      <c r="E22" s="4" t="s">
        <v>283</v>
      </c>
      <c r="F22" s="23" t="s">
        <v>284</v>
      </c>
      <c r="G22" s="4" t="s">
        <v>285</v>
      </c>
      <c r="H22" s="3" t="s">
        <v>286</v>
      </c>
      <c r="I22" s="3" t="s">
        <v>50</v>
      </c>
      <c r="J22" s="5" t="s">
        <v>471</v>
      </c>
      <c r="K22" t="s">
        <v>681</v>
      </c>
      <c r="L22" t="str">
        <f>VLOOKUP(K22,Sheet2!A:B,2,FALSE)</f>
        <v>偏差</v>
      </c>
    </row>
    <row r="23" spans="1:12" ht="63">
      <c r="A23" s="3">
        <v>202</v>
      </c>
      <c r="B23" s="3" t="s">
        <v>231</v>
      </c>
      <c r="C23" s="3" t="s">
        <v>45</v>
      </c>
      <c r="D23" s="3" t="s">
        <v>260</v>
      </c>
      <c r="E23" s="4" t="s">
        <v>290</v>
      </c>
      <c r="F23" s="23" t="s">
        <v>291</v>
      </c>
      <c r="G23" s="4" t="s">
        <v>292</v>
      </c>
      <c r="H23" s="3" t="s">
        <v>286</v>
      </c>
      <c r="I23" s="3" t="s">
        <v>50</v>
      </c>
      <c r="J23" s="5" t="s">
        <v>471</v>
      </c>
      <c r="K23" t="s">
        <v>449</v>
      </c>
      <c r="L23" t="str">
        <f>VLOOKUP(K23,Sheet2!A:B,2,FALSE)</f>
        <v>偏差</v>
      </c>
    </row>
    <row r="24" spans="1:12" ht="94.2">
      <c r="A24" s="3">
        <v>184</v>
      </c>
      <c r="B24" s="3" t="s">
        <v>231</v>
      </c>
      <c r="C24" s="3" t="s">
        <v>58</v>
      </c>
      <c r="D24" s="3" t="s">
        <v>58</v>
      </c>
      <c r="E24" s="4" t="s">
        <v>251</v>
      </c>
      <c r="F24" s="23" t="s">
        <v>252</v>
      </c>
      <c r="G24" s="4" t="s">
        <v>123</v>
      </c>
      <c r="H24" s="3" t="s">
        <v>129</v>
      </c>
      <c r="I24" s="3" t="s">
        <v>63</v>
      </c>
      <c r="J24" s="5" t="s">
        <v>471</v>
      </c>
      <c r="K24" t="s">
        <v>449</v>
      </c>
      <c r="L24" t="str">
        <f>VLOOKUP(K24,Sheet2!A:B,2,FALSE)</f>
        <v>偏差</v>
      </c>
    </row>
    <row r="25" spans="1:12" ht="109.2">
      <c r="A25" s="3">
        <v>186</v>
      </c>
      <c r="B25" s="3" t="s">
        <v>231</v>
      </c>
      <c r="C25" s="3" t="s">
        <v>58</v>
      </c>
      <c r="D25" s="3" t="s">
        <v>58</v>
      </c>
      <c r="E25" s="4" t="s">
        <v>255</v>
      </c>
      <c r="F25" s="23" t="s">
        <v>256</v>
      </c>
      <c r="G25" s="4" t="s">
        <v>123</v>
      </c>
      <c r="H25" s="3" t="s">
        <v>141</v>
      </c>
      <c r="I25" s="3" t="s">
        <v>63</v>
      </c>
      <c r="J25" s="5" t="s">
        <v>471</v>
      </c>
      <c r="K25" t="s">
        <v>449</v>
      </c>
      <c r="L25" t="str">
        <f>VLOOKUP(K25,Sheet2!A:B,2,FALSE)</f>
        <v>偏差</v>
      </c>
    </row>
    <row r="26" spans="1:12" ht="78.599999999999994">
      <c r="A26" s="3">
        <v>167</v>
      </c>
      <c r="B26" s="3" t="s">
        <v>210</v>
      </c>
      <c r="C26" s="3" t="s">
        <v>45</v>
      </c>
      <c r="D26" s="3" t="s">
        <v>45</v>
      </c>
      <c r="E26" s="4" t="s">
        <v>215</v>
      </c>
      <c r="F26" s="23" t="s">
        <v>216</v>
      </c>
      <c r="G26" s="4" t="s">
        <v>217</v>
      </c>
      <c r="H26" s="3" t="s">
        <v>218</v>
      </c>
      <c r="I26" s="3" t="s">
        <v>50</v>
      </c>
      <c r="J26" s="5" t="s">
        <v>471</v>
      </c>
      <c r="K26" t="s">
        <v>681</v>
      </c>
      <c r="L26" t="str">
        <f>VLOOKUP(K26,Sheet2!A:B,2,FALSE)</f>
        <v>偏差</v>
      </c>
    </row>
    <row r="27" spans="1:12" ht="62.4">
      <c r="A27" s="3">
        <v>170</v>
      </c>
      <c r="B27" s="3" t="s">
        <v>210</v>
      </c>
      <c r="C27" s="3" t="s">
        <v>45</v>
      </c>
      <c r="D27" s="3" t="s">
        <v>45</v>
      </c>
      <c r="E27" s="4" t="s">
        <v>57</v>
      </c>
      <c r="F27" s="23" t="s">
        <v>222</v>
      </c>
      <c r="G27" s="4"/>
      <c r="H27" s="3" t="s">
        <v>71</v>
      </c>
      <c r="I27" s="3" t="s">
        <v>223</v>
      </c>
      <c r="J27" s="5" t="s">
        <v>471</v>
      </c>
      <c r="K27" t="s">
        <v>687</v>
      </c>
      <c r="L27" t="str">
        <f>VLOOKUP(K27,Sheet2!A:B,2,FALSE)</f>
        <v>偏差</v>
      </c>
    </row>
    <row r="28" spans="1:12" ht="109.8">
      <c r="A28" s="3">
        <v>171</v>
      </c>
      <c r="B28" s="3" t="s">
        <v>210</v>
      </c>
      <c r="C28" s="3" t="s">
        <v>45</v>
      </c>
      <c r="D28" s="3" t="s">
        <v>45</v>
      </c>
      <c r="E28" s="4" t="s">
        <v>224</v>
      </c>
      <c r="F28" s="23" t="s">
        <v>225</v>
      </c>
      <c r="G28" s="4" t="s">
        <v>226</v>
      </c>
      <c r="H28" s="3" t="s">
        <v>227</v>
      </c>
      <c r="I28" s="3" t="s">
        <v>50</v>
      </c>
      <c r="J28" s="5" t="s">
        <v>471</v>
      </c>
      <c r="K28" t="s">
        <v>449</v>
      </c>
      <c r="L28" t="str">
        <f>VLOOKUP(K28,Sheet2!A:B,2,FALSE)</f>
        <v>偏差</v>
      </c>
    </row>
    <row r="29" spans="1:12" ht="125.4">
      <c r="A29" s="3">
        <v>157</v>
      </c>
      <c r="B29" s="3" t="s">
        <v>182</v>
      </c>
      <c r="C29" s="3" t="s">
        <v>58</v>
      </c>
      <c r="D29" s="3" t="s">
        <v>58</v>
      </c>
      <c r="E29" s="4" t="s">
        <v>190</v>
      </c>
      <c r="F29" s="23" t="s">
        <v>191</v>
      </c>
      <c r="G29" s="4" t="s">
        <v>192</v>
      </c>
      <c r="H29" s="3" t="s">
        <v>193</v>
      </c>
      <c r="I29" s="3" t="s">
        <v>63</v>
      </c>
      <c r="J29" s="5" t="s">
        <v>471</v>
      </c>
      <c r="K29" t="s">
        <v>449</v>
      </c>
      <c r="L29" t="str">
        <f>VLOOKUP(K29,Sheet2!A:B,2,FALSE)</f>
        <v>偏差</v>
      </c>
    </row>
    <row r="30" spans="1:12" ht="125.4">
      <c r="A30" s="3">
        <v>128</v>
      </c>
      <c r="B30" s="3" t="s">
        <v>168</v>
      </c>
      <c r="C30" s="3" t="s">
        <v>45</v>
      </c>
      <c r="D30" s="3" t="s">
        <v>45</v>
      </c>
      <c r="E30" s="4" t="s">
        <v>169</v>
      </c>
      <c r="F30" s="23" t="s">
        <v>170</v>
      </c>
      <c r="G30" s="4" t="s">
        <v>171</v>
      </c>
      <c r="H30" s="3" t="s">
        <v>49</v>
      </c>
      <c r="I30" s="3" t="s">
        <v>50</v>
      </c>
      <c r="J30" s="5" t="s">
        <v>471</v>
      </c>
      <c r="K30" t="s">
        <v>449</v>
      </c>
      <c r="L30" t="str">
        <f>VLOOKUP(K30,Sheet2!A:B,2,FALSE)</f>
        <v>偏差</v>
      </c>
    </row>
    <row r="31" spans="1:12" ht="78.599999999999994">
      <c r="A31" s="3">
        <v>129</v>
      </c>
      <c r="B31" s="3" t="s">
        <v>168</v>
      </c>
      <c r="C31" s="3" t="s">
        <v>45</v>
      </c>
      <c r="D31" s="3" t="s">
        <v>45</v>
      </c>
      <c r="E31" s="4" t="s">
        <v>172</v>
      </c>
      <c r="F31" s="23" t="s">
        <v>173</v>
      </c>
      <c r="G31" s="4" t="s">
        <v>174</v>
      </c>
      <c r="H31" s="3" t="s">
        <v>49</v>
      </c>
      <c r="I31" s="3" t="s">
        <v>50</v>
      </c>
      <c r="J31" s="5" t="s">
        <v>471</v>
      </c>
      <c r="K31" t="s">
        <v>449</v>
      </c>
      <c r="L31" t="str">
        <f>VLOOKUP(K31,Sheet2!A:B,2,FALSE)</f>
        <v>偏差</v>
      </c>
    </row>
    <row r="32" spans="1:12" ht="93.6">
      <c r="A32" s="3">
        <v>95</v>
      </c>
      <c r="B32" s="3" t="s">
        <v>120</v>
      </c>
      <c r="C32" s="3" t="s">
        <v>58</v>
      </c>
      <c r="D32" s="3" t="s">
        <v>58</v>
      </c>
      <c r="E32" s="4" t="s">
        <v>127</v>
      </c>
      <c r="F32" s="23" t="s">
        <v>128</v>
      </c>
      <c r="G32" s="4" t="s">
        <v>123</v>
      </c>
      <c r="H32" s="3" t="s">
        <v>129</v>
      </c>
      <c r="I32" s="3" t="s">
        <v>63</v>
      </c>
      <c r="J32" s="5" t="s">
        <v>471</v>
      </c>
      <c r="K32" t="s">
        <v>449</v>
      </c>
      <c r="L32" t="str">
        <f>VLOOKUP(K32,Sheet2!A:B,2,FALSE)</f>
        <v>偏差</v>
      </c>
    </row>
    <row r="33" spans="1:12" ht="219">
      <c r="A33" s="3">
        <v>124</v>
      </c>
      <c r="B33" s="3" t="s">
        <v>120</v>
      </c>
      <c r="C33" s="3" t="s">
        <v>146</v>
      </c>
      <c r="D33" s="3" t="s">
        <v>146</v>
      </c>
      <c r="E33" s="4" t="s">
        <v>156</v>
      </c>
      <c r="F33" s="23" t="s">
        <v>157</v>
      </c>
      <c r="G33" s="4" t="s">
        <v>158</v>
      </c>
      <c r="H33" s="3" t="s">
        <v>155</v>
      </c>
      <c r="I33" s="3" t="s">
        <v>151</v>
      </c>
      <c r="J33" s="5" t="s">
        <v>471</v>
      </c>
      <c r="K33" t="s">
        <v>449</v>
      </c>
      <c r="L33" t="str">
        <f>VLOOKUP(K33,Sheet2!A:B,2,FALSE)</f>
        <v>偏差</v>
      </c>
    </row>
    <row r="34" spans="1:12" ht="343.8">
      <c r="A34" s="3">
        <v>194</v>
      </c>
      <c r="B34" s="3" t="s">
        <v>231</v>
      </c>
      <c r="C34" s="3" t="s">
        <v>146</v>
      </c>
      <c r="D34" s="3" t="s">
        <v>146</v>
      </c>
      <c r="E34" s="4" t="s">
        <v>272</v>
      </c>
      <c r="F34" s="23" t="s">
        <v>273</v>
      </c>
      <c r="G34" s="4" t="s">
        <v>274</v>
      </c>
      <c r="H34" s="3" t="s">
        <v>275</v>
      </c>
      <c r="I34" s="3" t="s">
        <v>151</v>
      </c>
      <c r="J34" s="5" t="s">
        <v>477</v>
      </c>
      <c r="K34" t="s">
        <v>678</v>
      </c>
      <c r="L34" t="str">
        <f>VLOOKUP(K34,Sheet2!A:B,2,FALSE)</f>
        <v>规范</v>
      </c>
    </row>
    <row r="35" spans="1:12" ht="109.8">
      <c r="A35" s="3">
        <v>156</v>
      </c>
      <c r="B35" s="3" t="s">
        <v>182</v>
      </c>
      <c r="C35" s="3" t="s">
        <v>58</v>
      </c>
      <c r="D35" s="3" t="s">
        <v>58</v>
      </c>
      <c r="E35" s="4" t="s">
        <v>186</v>
      </c>
      <c r="F35" s="23" t="s">
        <v>187</v>
      </c>
      <c r="G35" s="4" t="s">
        <v>188</v>
      </c>
      <c r="H35" s="3" t="s">
        <v>189</v>
      </c>
      <c r="I35" s="3" t="s">
        <v>63</v>
      </c>
      <c r="J35" s="5" t="s">
        <v>505</v>
      </c>
      <c r="K35" t="s">
        <v>687</v>
      </c>
      <c r="L35" t="str">
        <f>VLOOKUP(K35,Sheet2!A:B,2,FALSE)</f>
        <v>偏差</v>
      </c>
    </row>
    <row r="36" spans="1:12" ht="78">
      <c r="A36" s="3">
        <v>138</v>
      </c>
      <c r="B36" s="3" t="s">
        <v>175</v>
      </c>
      <c r="C36" s="3" t="s">
        <v>45</v>
      </c>
      <c r="D36" s="3" t="s">
        <v>45</v>
      </c>
      <c r="E36" s="4" t="s">
        <v>176</v>
      </c>
      <c r="F36" s="23" t="s">
        <v>177</v>
      </c>
      <c r="G36" s="4"/>
      <c r="H36" s="3" t="s">
        <v>71</v>
      </c>
      <c r="I36" s="3" t="s">
        <v>50</v>
      </c>
      <c r="J36" s="5" t="s">
        <v>505</v>
      </c>
      <c r="K36" t="s">
        <v>506</v>
      </c>
      <c r="L36" t="str">
        <f>VLOOKUP(K36,Sheet2!A:B,2,FALSE)</f>
        <v>规范</v>
      </c>
    </row>
    <row r="37" spans="1:12" ht="78.599999999999994">
      <c r="A37" s="3">
        <v>98</v>
      </c>
      <c r="B37" s="3" t="s">
        <v>120</v>
      </c>
      <c r="C37" s="3" t="s">
        <v>58</v>
      </c>
      <c r="D37" s="3" t="s">
        <v>58</v>
      </c>
      <c r="E37" s="4" t="s">
        <v>136</v>
      </c>
      <c r="F37" s="23" t="s">
        <v>137</v>
      </c>
      <c r="G37" s="4" t="s">
        <v>138</v>
      </c>
      <c r="H37" s="3" t="s">
        <v>129</v>
      </c>
      <c r="I37" s="3" t="s">
        <v>63</v>
      </c>
      <c r="J37" s="5" t="s">
        <v>505</v>
      </c>
      <c r="K37" t="s">
        <v>699</v>
      </c>
      <c r="L37" t="s">
        <v>700</v>
      </c>
    </row>
    <row r="38" spans="1:12" ht="78.599999999999994">
      <c r="A38" s="3">
        <v>176</v>
      </c>
      <c r="B38" s="3" t="s">
        <v>231</v>
      </c>
      <c r="C38" s="3" t="s">
        <v>58</v>
      </c>
      <c r="D38" s="3" t="s">
        <v>58</v>
      </c>
      <c r="E38" s="4" t="s">
        <v>232</v>
      </c>
      <c r="F38" s="23" t="s">
        <v>233</v>
      </c>
      <c r="G38" s="4" t="s">
        <v>234</v>
      </c>
      <c r="H38" s="3" t="s">
        <v>189</v>
      </c>
      <c r="I38" s="3" t="s">
        <v>63</v>
      </c>
      <c r="J38" s="5" t="s">
        <v>676</v>
      </c>
      <c r="K38" t="s">
        <v>677</v>
      </c>
      <c r="L38" t="str">
        <f>VLOOKUP(K38,Sheet2!A:B,2,FALSE)</f>
        <v>偏差</v>
      </c>
    </row>
    <row r="39" spans="1:12" ht="63">
      <c r="A39" s="3">
        <v>180</v>
      </c>
      <c r="B39" s="3" t="s">
        <v>231</v>
      </c>
      <c r="C39" s="3" t="s">
        <v>58</v>
      </c>
      <c r="D39" s="3" t="s">
        <v>58</v>
      </c>
      <c r="E39" s="4" t="s">
        <v>242</v>
      </c>
      <c r="F39" s="23" t="s">
        <v>243</v>
      </c>
      <c r="G39" s="4" t="s">
        <v>123</v>
      </c>
      <c r="H39" s="3" t="s">
        <v>132</v>
      </c>
      <c r="I39" s="3" t="s">
        <v>63</v>
      </c>
      <c r="J39" s="5" t="s">
        <v>676</v>
      </c>
      <c r="K39" t="s">
        <v>705</v>
      </c>
      <c r="L39" t="e">
        <f>VLOOKUP(K39,Sheet2!A:B,2,FALSE)</f>
        <v>#N/A</v>
      </c>
    </row>
    <row r="40" spans="1:12" ht="63">
      <c r="A40" s="3">
        <v>181</v>
      </c>
      <c r="B40" s="3" t="s">
        <v>231</v>
      </c>
      <c r="C40" s="3" t="s">
        <v>58</v>
      </c>
      <c r="D40" s="3" t="s">
        <v>58</v>
      </c>
      <c r="E40" s="4" t="s">
        <v>244</v>
      </c>
      <c r="F40" s="23" t="s">
        <v>245</v>
      </c>
      <c r="G40" s="4" t="s">
        <v>123</v>
      </c>
      <c r="H40" s="3" t="s">
        <v>135</v>
      </c>
      <c r="I40" s="3" t="s">
        <v>63</v>
      </c>
      <c r="J40" s="5" t="s">
        <v>676</v>
      </c>
      <c r="K40" t="s">
        <v>139</v>
      </c>
      <c r="L40" t="str">
        <f>VLOOKUP(K40,Sheet2!A:B,2,FALSE)</f>
        <v>偏差</v>
      </c>
    </row>
    <row r="41" spans="1:12" ht="63">
      <c r="A41" s="3">
        <v>182</v>
      </c>
      <c r="B41" s="3" t="s">
        <v>231</v>
      </c>
      <c r="C41" s="3" t="s">
        <v>58</v>
      </c>
      <c r="D41" s="3" t="s">
        <v>58</v>
      </c>
      <c r="E41" s="4" t="s">
        <v>246</v>
      </c>
      <c r="F41" s="23" t="s">
        <v>247</v>
      </c>
      <c r="G41" s="4" t="s">
        <v>248</v>
      </c>
      <c r="H41" s="3" t="s">
        <v>124</v>
      </c>
      <c r="I41" s="3" t="s">
        <v>63</v>
      </c>
      <c r="J41" s="5" t="s">
        <v>676</v>
      </c>
      <c r="K41" t="s">
        <v>139</v>
      </c>
      <c r="L41" t="str">
        <f>VLOOKUP(K41,Sheet2!A:B,2,FALSE)</f>
        <v>偏差</v>
      </c>
    </row>
    <row r="42" spans="1:12" ht="93.6">
      <c r="A42" s="3">
        <v>188</v>
      </c>
      <c r="B42" s="3" t="s">
        <v>231</v>
      </c>
      <c r="C42" s="3" t="s">
        <v>58</v>
      </c>
      <c r="D42" s="3" t="s">
        <v>260</v>
      </c>
      <c r="E42" s="4" t="s">
        <v>261</v>
      </c>
      <c r="F42" s="23" t="s">
        <v>262</v>
      </c>
      <c r="G42" s="4" t="s">
        <v>196</v>
      </c>
      <c r="H42" s="3" t="s">
        <v>189</v>
      </c>
      <c r="I42" s="3" t="s">
        <v>223</v>
      </c>
      <c r="J42" s="5" t="s">
        <v>676</v>
      </c>
      <c r="K42" t="s">
        <v>677</v>
      </c>
      <c r="L42" t="str">
        <f>VLOOKUP(K42,Sheet2!A:B,2,FALSE)</f>
        <v>偏差</v>
      </c>
    </row>
    <row r="43" spans="1:12" ht="47.4">
      <c r="A43" s="3">
        <v>190</v>
      </c>
      <c r="B43" s="3" t="s">
        <v>231</v>
      </c>
      <c r="C43" s="3" t="s">
        <v>58</v>
      </c>
      <c r="D43" s="3" t="s">
        <v>58</v>
      </c>
      <c r="E43" s="4" t="s">
        <v>266</v>
      </c>
      <c r="F43" s="23" t="s">
        <v>267</v>
      </c>
      <c r="G43" s="4" t="s">
        <v>196</v>
      </c>
      <c r="H43" s="3" t="s">
        <v>141</v>
      </c>
      <c r="I43" s="3" t="s">
        <v>63</v>
      </c>
      <c r="J43" s="5" t="s">
        <v>676</v>
      </c>
      <c r="K43" t="s">
        <v>139</v>
      </c>
      <c r="L43" t="str">
        <f>VLOOKUP(K43,Sheet2!A:B,2,FALSE)</f>
        <v>偏差</v>
      </c>
    </row>
    <row r="44" spans="1:12" ht="78.599999999999994">
      <c r="A44" s="3">
        <v>158</v>
      </c>
      <c r="B44" s="3" t="s">
        <v>182</v>
      </c>
      <c r="C44" s="3" t="s">
        <v>58</v>
      </c>
      <c r="D44" s="3" t="s">
        <v>58</v>
      </c>
      <c r="E44" s="4" t="s">
        <v>194</v>
      </c>
      <c r="F44" s="23" t="s">
        <v>195</v>
      </c>
      <c r="G44" s="4" t="s">
        <v>196</v>
      </c>
      <c r="H44" s="3" t="s">
        <v>124</v>
      </c>
      <c r="I44" s="3" t="s">
        <v>63</v>
      </c>
      <c r="J44" s="5" t="s">
        <v>676</v>
      </c>
      <c r="K44" t="s">
        <v>139</v>
      </c>
      <c r="L44" t="str">
        <f>VLOOKUP(K44,Sheet2!A:B,2,FALSE)</f>
        <v>偏差</v>
      </c>
    </row>
    <row r="45" spans="1:12" ht="63">
      <c r="A45" s="3">
        <v>161</v>
      </c>
      <c r="B45" s="3" t="s">
        <v>182</v>
      </c>
      <c r="C45" s="3" t="s">
        <v>58</v>
      </c>
      <c r="D45" s="3" t="s">
        <v>58</v>
      </c>
      <c r="E45" s="4" t="s">
        <v>202</v>
      </c>
      <c r="F45" s="23" t="s">
        <v>203</v>
      </c>
      <c r="G45" s="4" t="s">
        <v>123</v>
      </c>
      <c r="H45" s="3" t="s">
        <v>129</v>
      </c>
      <c r="I45" s="3" t="s">
        <v>63</v>
      </c>
      <c r="J45" s="5" t="s">
        <v>676</v>
      </c>
      <c r="K45" t="s">
        <v>139</v>
      </c>
      <c r="L45" t="str">
        <f>VLOOKUP(K45,Sheet2!A:B,2,FALSE)</f>
        <v>偏差</v>
      </c>
    </row>
    <row r="46" spans="1:12" ht="78.599999999999994">
      <c r="A46" s="3">
        <v>164</v>
      </c>
      <c r="B46" s="3" t="s">
        <v>182</v>
      </c>
      <c r="C46" s="3" t="s">
        <v>58</v>
      </c>
      <c r="D46" s="3" t="s">
        <v>58</v>
      </c>
      <c r="E46" s="4" t="s">
        <v>208</v>
      </c>
      <c r="F46" s="23" t="s">
        <v>209</v>
      </c>
      <c r="G46" s="4" t="s">
        <v>196</v>
      </c>
      <c r="H46" s="3" t="s">
        <v>141</v>
      </c>
      <c r="I46" s="3" t="s">
        <v>63</v>
      </c>
      <c r="J46" s="5" t="s">
        <v>676</v>
      </c>
      <c r="K46" t="s">
        <v>677</v>
      </c>
      <c r="L46" t="str">
        <f>VLOOKUP(K46,Sheet2!A:B,2,FALSE)</f>
        <v>偏差</v>
      </c>
    </row>
    <row r="47" spans="1:12" ht="63">
      <c r="A47" s="3">
        <v>139</v>
      </c>
      <c r="B47" s="3" t="s">
        <v>175</v>
      </c>
      <c r="C47" s="3" t="s">
        <v>45</v>
      </c>
      <c r="D47" s="3" t="s">
        <v>45</v>
      </c>
      <c r="E47" s="4" t="s">
        <v>178</v>
      </c>
      <c r="F47" s="23" t="s">
        <v>179</v>
      </c>
      <c r="G47" s="4"/>
      <c r="H47" s="3" t="s">
        <v>55</v>
      </c>
      <c r="I47" s="3" t="s">
        <v>50</v>
      </c>
      <c r="J47" s="5" t="s">
        <v>676</v>
      </c>
      <c r="K47" t="s">
        <v>677</v>
      </c>
      <c r="L47" t="str">
        <f>VLOOKUP(K47,Sheet2!A:B,2,FALSE)</f>
        <v>偏差</v>
      </c>
    </row>
    <row r="48" spans="1:12" ht="94.2">
      <c r="A48" s="3">
        <v>93</v>
      </c>
      <c r="B48" s="3" t="s">
        <v>120</v>
      </c>
      <c r="C48" s="3" t="s">
        <v>58</v>
      </c>
      <c r="D48" s="3" t="s">
        <v>58</v>
      </c>
      <c r="E48" s="4" t="s">
        <v>121</v>
      </c>
      <c r="F48" s="23" t="s">
        <v>122</v>
      </c>
      <c r="G48" s="4" t="s">
        <v>123</v>
      </c>
      <c r="H48" s="3" t="s">
        <v>124</v>
      </c>
      <c r="I48" s="3" t="s">
        <v>63</v>
      </c>
      <c r="J48" s="5" t="s">
        <v>676</v>
      </c>
      <c r="K48" t="s">
        <v>139</v>
      </c>
      <c r="L48" t="str">
        <f>VLOOKUP(K48,Sheet2!A:B,2,FALSE)</f>
        <v>偏差</v>
      </c>
    </row>
    <row r="49" spans="1:12" ht="63">
      <c r="A49" s="3">
        <v>96</v>
      </c>
      <c r="B49" s="3" t="s">
        <v>120</v>
      </c>
      <c r="C49" s="3" t="s">
        <v>58</v>
      </c>
      <c r="D49" s="3" t="s">
        <v>58</v>
      </c>
      <c r="E49" s="4" t="s">
        <v>130</v>
      </c>
      <c r="F49" s="23" t="s">
        <v>131</v>
      </c>
      <c r="G49" s="4" t="s">
        <v>123</v>
      </c>
      <c r="H49" s="3" t="s">
        <v>132</v>
      </c>
      <c r="I49" s="3" t="s">
        <v>63</v>
      </c>
      <c r="J49" s="5" t="s">
        <v>676</v>
      </c>
      <c r="K49" t="s">
        <v>139</v>
      </c>
      <c r="L49" t="str">
        <f>VLOOKUP(K49,Sheet2!A:B,2,FALSE)</f>
        <v>偏差</v>
      </c>
    </row>
    <row r="50" spans="1:12" ht="94.2">
      <c r="A50" s="3">
        <v>126</v>
      </c>
      <c r="B50" s="3" t="s">
        <v>120</v>
      </c>
      <c r="C50" s="3" t="s">
        <v>146</v>
      </c>
      <c r="D50" s="3" t="s">
        <v>74</v>
      </c>
      <c r="E50" s="4" t="s">
        <v>163</v>
      </c>
      <c r="F50" s="23" t="s">
        <v>164</v>
      </c>
      <c r="G50" s="4" t="s">
        <v>165</v>
      </c>
      <c r="H50" s="3" t="s">
        <v>166</v>
      </c>
      <c r="I50" s="3" t="s">
        <v>167</v>
      </c>
      <c r="J50" s="5" t="s">
        <v>676</v>
      </c>
      <c r="K50" t="s">
        <v>684</v>
      </c>
      <c r="L50" t="str">
        <f>VLOOKUP(K50,Sheet2!A:B,2,FALSE)</f>
        <v>规范</v>
      </c>
    </row>
    <row r="51" spans="1:12" ht="156.6">
      <c r="A51" s="3">
        <v>172</v>
      </c>
      <c r="B51" s="3" t="s">
        <v>210</v>
      </c>
      <c r="C51" s="3" t="s">
        <v>45</v>
      </c>
      <c r="D51" s="3" t="s">
        <v>45</v>
      </c>
      <c r="E51" s="4" t="s">
        <v>228</v>
      </c>
      <c r="F51" s="23" t="s">
        <v>229</v>
      </c>
      <c r="G51" s="4" t="s">
        <v>230</v>
      </c>
      <c r="H51" s="3" t="s">
        <v>227</v>
      </c>
      <c r="I51" s="3" t="s">
        <v>50</v>
      </c>
      <c r="J51" s="5" t="s">
        <v>513</v>
      </c>
      <c r="K51" t="s">
        <v>681</v>
      </c>
      <c r="L51" t="str">
        <f>VLOOKUP(K51,Sheet2!A:B,2,FALSE)</f>
        <v>偏差</v>
      </c>
    </row>
    <row r="52" spans="1:12" ht="78.599999999999994">
      <c r="A52" s="3">
        <v>159</v>
      </c>
      <c r="B52" s="3" t="s">
        <v>182</v>
      </c>
      <c r="C52" s="3" t="s">
        <v>58</v>
      </c>
      <c r="D52" s="3" t="s">
        <v>58</v>
      </c>
      <c r="E52" s="4" t="s">
        <v>197</v>
      </c>
      <c r="F52" s="23" t="s">
        <v>198</v>
      </c>
      <c r="G52" s="4" t="s">
        <v>199</v>
      </c>
      <c r="H52" s="3" t="s">
        <v>185</v>
      </c>
      <c r="I52" s="3" t="s">
        <v>63</v>
      </c>
      <c r="J52" s="5" t="s">
        <v>513</v>
      </c>
      <c r="K52" t="s">
        <v>681</v>
      </c>
      <c r="L52" t="str">
        <f>VLOOKUP(K52,Sheet2!A:B,2,FALSE)</f>
        <v>偏差</v>
      </c>
    </row>
    <row r="53" spans="1:12" ht="78.599999999999994">
      <c r="A53" s="3">
        <v>179</v>
      </c>
      <c r="B53" s="3" t="s">
        <v>231</v>
      </c>
      <c r="C53" s="3" t="s">
        <v>58</v>
      </c>
      <c r="D53" s="3" t="s">
        <v>58</v>
      </c>
      <c r="E53" s="4" t="s">
        <v>239</v>
      </c>
      <c r="F53" s="23" t="s">
        <v>240</v>
      </c>
      <c r="G53" s="4" t="s">
        <v>241</v>
      </c>
      <c r="H53" s="3" t="s">
        <v>129</v>
      </c>
      <c r="I53" s="3" t="s">
        <v>63</v>
      </c>
      <c r="J53" s="5" t="s">
        <v>524</v>
      </c>
      <c r="L53" t="e">
        <f>VLOOKUP(K53,Sheet2!A:B,2,FALSE)</f>
        <v>#N/A</v>
      </c>
    </row>
    <row r="54" spans="1:12" ht="78">
      <c r="A54" s="3">
        <v>168</v>
      </c>
      <c r="B54" s="3" t="s">
        <v>210</v>
      </c>
      <c r="C54" s="3" t="s">
        <v>45</v>
      </c>
      <c r="D54" s="3" t="s">
        <v>45</v>
      </c>
      <c r="E54" s="4" t="s">
        <v>219</v>
      </c>
      <c r="F54" s="23" t="s">
        <v>220</v>
      </c>
      <c r="G54" s="4"/>
      <c r="H54" s="3" t="s">
        <v>71</v>
      </c>
      <c r="I54" s="3" t="s">
        <v>50</v>
      </c>
      <c r="J54" s="5" t="s">
        <v>524</v>
      </c>
      <c r="L54" t="e">
        <f>VLOOKUP(K54,Sheet2!A:B,2,FALSE)</f>
        <v>#N/A</v>
      </c>
    </row>
    <row r="55" spans="1:12" ht="78">
      <c r="A55" s="3">
        <v>187</v>
      </c>
      <c r="B55" s="3" t="s">
        <v>231</v>
      </c>
      <c r="C55" s="3" t="s">
        <v>58</v>
      </c>
      <c r="D55" s="3" t="s">
        <v>58</v>
      </c>
      <c r="E55" s="4" t="s">
        <v>257</v>
      </c>
      <c r="F55" s="23" t="s">
        <v>258</v>
      </c>
      <c r="G55" s="4" t="s">
        <v>123</v>
      </c>
      <c r="H55" s="3" t="s">
        <v>259</v>
      </c>
      <c r="I55" s="3" t="s">
        <v>63</v>
      </c>
      <c r="J55" s="5" t="s">
        <v>706</v>
      </c>
      <c r="K55" t="s">
        <v>708</v>
      </c>
      <c r="L55" t="str">
        <f>VLOOKUP(K55,Sheet2!A:B,2,FALSE)</f>
        <v>偏差</v>
      </c>
    </row>
    <row r="56" spans="1:12" ht="94.2">
      <c r="A56" s="3">
        <v>191</v>
      </c>
      <c r="B56" s="3" t="s">
        <v>231</v>
      </c>
      <c r="C56" s="3" t="s">
        <v>45</v>
      </c>
      <c r="D56" s="3" t="s">
        <v>45</v>
      </c>
      <c r="E56" s="4" t="s">
        <v>268</v>
      </c>
      <c r="F56" s="23" t="s">
        <v>269</v>
      </c>
      <c r="G56" s="4" t="s">
        <v>270</v>
      </c>
      <c r="H56" s="3" t="s">
        <v>271</v>
      </c>
      <c r="I56" s="3" t="s">
        <v>50</v>
      </c>
      <c r="J56" s="5" t="s">
        <v>522</v>
      </c>
      <c r="K56" t="s">
        <v>688</v>
      </c>
      <c r="L56" t="str">
        <f>VLOOKUP(K56,Sheet2!A:B,2,FALSE)</f>
        <v>规范</v>
      </c>
    </row>
    <row r="57" spans="1:12" ht="78">
      <c r="A57" s="3">
        <v>169</v>
      </c>
      <c r="B57" s="3" t="s">
        <v>210</v>
      </c>
      <c r="C57" s="3" t="s">
        <v>45</v>
      </c>
      <c r="D57" s="3" t="s">
        <v>45</v>
      </c>
      <c r="E57" s="4" t="s">
        <v>219</v>
      </c>
      <c r="F57" s="23" t="s">
        <v>221</v>
      </c>
      <c r="G57" s="4"/>
      <c r="H57" s="3" t="s">
        <v>71</v>
      </c>
      <c r="I57" s="3" t="s">
        <v>50</v>
      </c>
      <c r="J57" s="5" t="s">
        <v>522</v>
      </c>
      <c r="K57" t="s">
        <v>523</v>
      </c>
      <c r="L57" t="str">
        <f>VLOOKUP(K57,Sheet2!A:B,2,FALSE)</f>
        <v>规范</v>
      </c>
    </row>
    <row r="58" spans="1:12" ht="109.8">
      <c r="A58" s="3">
        <v>163</v>
      </c>
      <c r="B58" s="3" t="s">
        <v>182</v>
      </c>
      <c r="C58" s="3" t="s">
        <v>58</v>
      </c>
      <c r="D58" s="3" t="s">
        <v>58</v>
      </c>
      <c r="E58" s="4" t="s">
        <v>206</v>
      </c>
      <c r="F58" s="23" t="s">
        <v>207</v>
      </c>
      <c r="G58" s="4" t="s">
        <v>196</v>
      </c>
      <c r="H58" s="3" t="s">
        <v>141</v>
      </c>
      <c r="I58" s="3" t="s">
        <v>63</v>
      </c>
      <c r="J58" s="5" t="s">
        <v>522</v>
      </c>
      <c r="K58" t="s">
        <v>688</v>
      </c>
      <c r="L58" t="str">
        <f>VLOOKUP(K58,Sheet2!A:B,2,FALSE)</f>
        <v>规范</v>
      </c>
    </row>
    <row r="59" spans="1:12" ht="63">
      <c r="A59" s="3">
        <v>97</v>
      </c>
      <c r="B59" s="3" t="s">
        <v>120</v>
      </c>
      <c r="C59" s="3" t="s">
        <v>58</v>
      </c>
      <c r="D59" s="3" t="s">
        <v>58</v>
      </c>
      <c r="E59" s="4" t="s">
        <v>133</v>
      </c>
      <c r="F59" s="23" t="s">
        <v>134</v>
      </c>
      <c r="G59" s="4" t="s">
        <v>123</v>
      </c>
      <c r="H59" s="3" t="s">
        <v>135</v>
      </c>
      <c r="I59" s="3" t="s">
        <v>63</v>
      </c>
      <c r="J59" s="5" t="s">
        <v>522</v>
      </c>
      <c r="K59" t="s">
        <v>698</v>
      </c>
      <c r="L59" t="str">
        <f>VLOOKUP(K59,Sheet2!A:B,2,FALSE)</f>
        <v>规范</v>
      </c>
    </row>
  </sheetData>
  <phoneticPr fontId="3" type="noConversion"/>
  <dataValidations count="2">
    <dataValidation type="list" allowBlank="1" showInputMessage="1" showErrorMessage="1" sqref="K2:K59" xr:uid="{00000000-0002-0000-0A00-000000000000}">
      <formula1>INDIRECT(J2)</formula1>
    </dataValidation>
    <dataValidation type="list" allowBlank="1" showInputMessage="1" showErrorMessage="1" sqref="J1:J59" xr:uid="{00000000-0002-0000-0A00-000001000000}">
      <formula1>函数</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3"/>
  <sheetViews>
    <sheetView workbookViewId="0">
      <selection activeCell="A2" sqref="A2:IV2"/>
    </sheetView>
  </sheetViews>
  <sheetFormatPr defaultRowHeight="39" customHeight="1"/>
  <cols>
    <col min="2" max="2" width="13.33203125" customWidth="1"/>
    <col min="6" max="6" width="41.33203125" customWidth="1"/>
    <col min="10" max="10" width="32.44140625" customWidth="1"/>
    <col min="11" max="11" width="30.5546875" customWidth="1"/>
  </cols>
  <sheetData>
    <row r="1" spans="1:13" ht="39" customHeight="1">
      <c r="A1" s="22" t="s">
        <v>0</v>
      </c>
      <c r="B1" s="22" t="s">
        <v>1</v>
      </c>
      <c r="C1" s="22" t="s">
        <v>2</v>
      </c>
      <c r="D1" s="22" t="s">
        <v>3</v>
      </c>
      <c r="E1" s="22" t="s">
        <v>4</v>
      </c>
      <c r="F1" s="22" t="s">
        <v>5</v>
      </c>
      <c r="G1" s="22" t="s">
        <v>6</v>
      </c>
      <c r="H1" s="22" t="s">
        <v>7</v>
      </c>
      <c r="I1" s="22" t="s">
        <v>8</v>
      </c>
      <c r="J1" s="46" t="s">
        <v>450</v>
      </c>
      <c r="K1" s="46" t="s">
        <v>451</v>
      </c>
      <c r="L1" s="46" t="s">
        <v>662</v>
      </c>
      <c r="M1" s="47"/>
    </row>
    <row r="2" spans="1:13" ht="39" customHeight="1">
      <c r="A2" s="48">
        <v>40</v>
      </c>
      <c r="B2" s="48" t="s">
        <v>759</v>
      </c>
      <c r="C2" s="48" t="s">
        <v>146</v>
      </c>
      <c r="D2" s="48" t="s">
        <v>146</v>
      </c>
      <c r="E2" s="25" t="s">
        <v>760</v>
      </c>
      <c r="F2" s="25" t="s">
        <v>761</v>
      </c>
      <c r="G2" s="25" t="s">
        <v>788</v>
      </c>
      <c r="H2" s="48" t="s">
        <v>279</v>
      </c>
      <c r="I2" s="48" t="s">
        <v>151</v>
      </c>
      <c r="J2" s="46" t="s">
        <v>518</v>
      </c>
      <c r="K2" s="47" t="s">
        <v>519</v>
      </c>
      <c r="L2" s="47" t="str">
        <f>VLOOKUP(K2,Sheet2!A:B,2,FALSE)</f>
        <v>规范</v>
      </c>
      <c r="M2" s="47"/>
    </row>
    <row r="3" spans="1:13" ht="39" customHeight="1">
      <c r="A3" s="48">
        <v>43</v>
      </c>
      <c r="B3" s="48" t="s">
        <v>759</v>
      </c>
      <c r="C3" s="48" t="s">
        <v>146</v>
      </c>
      <c r="D3" s="48" t="s">
        <v>146</v>
      </c>
      <c r="E3" s="25" t="s">
        <v>765</v>
      </c>
      <c r="F3" s="25" t="s">
        <v>766</v>
      </c>
      <c r="G3" s="25" t="s">
        <v>791</v>
      </c>
      <c r="H3" s="48" t="s">
        <v>792</v>
      </c>
      <c r="I3" s="48" t="s">
        <v>151</v>
      </c>
      <c r="J3" s="46" t="s">
        <v>518</v>
      </c>
      <c r="K3" s="47" t="s">
        <v>692</v>
      </c>
      <c r="L3" s="47" t="str">
        <f>VLOOKUP(K3,Sheet2!A:B,2,FALSE)</f>
        <v>偏差</v>
      </c>
      <c r="M3" s="47"/>
    </row>
    <row r="4" spans="1:13" ht="39" customHeight="1">
      <c r="A4" s="48">
        <v>48</v>
      </c>
      <c r="B4" s="48" t="s">
        <v>759</v>
      </c>
      <c r="C4" s="48" t="s">
        <v>146</v>
      </c>
      <c r="D4" s="48" t="s">
        <v>146</v>
      </c>
      <c r="E4" s="25" t="s">
        <v>775</v>
      </c>
      <c r="F4" s="25" t="s">
        <v>776</v>
      </c>
      <c r="G4" s="25" t="s">
        <v>797</v>
      </c>
      <c r="H4" s="48" t="s">
        <v>275</v>
      </c>
      <c r="I4" s="48" t="s">
        <v>151</v>
      </c>
      <c r="J4" s="46" t="s">
        <v>518</v>
      </c>
      <c r="K4" s="47" t="s">
        <v>675</v>
      </c>
      <c r="L4" s="47" t="str">
        <f>VLOOKUP(K4,Sheet2!A:B,2,FALSE)</f>
        <v>偏差</v>
      </c>
      <c r="M4" s="47"/>
    </row>
    <row r="5" spans="1:13" ht="39" customHeight="1">
      <c r="A5" s="48">
        <v>50</v>
      </c>
      <c r="B5" s="48" t="s">
        <v>759</v>
      </c>
      <c r="C5" s="48" t="s">
        <v>146</v>
      </c>
      <c r="D5" s="48" t="s">
        <v>146</v>
      </c>
      <c r="E5" s="25" t="s">
        <v>779</v>
      </c>
      <c r="F5" s="25" t="s">
        <v>780</v>
      </c>
      <c r="G5" s="25" t="s">
        <v>799</v>
      </c>
      <c r="H5" s="48" t="s">
        <v>155</v>
      </c>
      <c r="I5" s="48" t="s">
        <v>151</v>
      </c>
      <c r="J5" s="46" t="s">
        <v>518</v>
      </c>
      <c r="K5" s="47" t="s">
        <v>675</v>
      </c>
      <c r="L5" s="47" t="str">
        <f>VLOOKUP(K5,Sheet2!A:B,2,FALSE)</f>
        <v>偏差</v>
      </c>
      <c r="M5" s="47"/>
    </row>
    <row r="6" spans="1:13" ht="39" customHeight="1">
      <c r="A6" s="48">
        <v>49</v>
      </c>
      <c r="B6" s="48" t="s">
        <v>759</v>
      </c>
      <c r="C6" s="48" t="s">
        <v>146</v>
      </c>
      <c r="D6" s="48" t="s">
        <v>146</v>
      </c>
      <c r="E6" s="25" t="s">
        <v>777</v>
      </c>
      <c r="F6" s="25" t="s">
        <v>778</v>
      </c>
      <c r="G6" s="25" t="s">
        <v>798</v>
      </c>
      <c r="H6" s="48" t="s">
        <v>279</v>
      </c>
      <c r="I6" s="48" t="s">
        <v>151</v>
      </c>
      <c r="J6" s="46" t="s">
        <v>453</v>
      </c>
      <c r="K6" s="47" t="s">
        <v>452</v>
      </c>
      <c r="L6" s="47" t="str">
        <f>VLOOKUP(K6,Sheet2!A:B,2,FALSE)</f>
        <v>偏差</v>
      </c>
      <c r="M6" s="47"/>
    </row>
    <row r="7" spans="1:13" ht="39" customHeight="1">
      <c r="A7" s="48">
        <v>45</v>
      </c>
      <c r="B7" s="48" t="s">
        <v>759</v>
      </c>
      <c r="C7" s="48" t="s">
        <v>146</v>
      </c>
      <c r="D7" s="48" t="s">
        <v>146</v>
      </c>
      <c r="E7" s="25" t="s">
        <v>769</v>
      </c>
      <c r="F7" s="25" t="s">
        <v>770</v>
      </c>
      <c r="G7" s="25" t="s">
        <v>794</v>
      </c>
      <c r="H7" s="48" t="s">
        <v>150</v>
      </c>
      <c r="I7" s="48" t="s">
        <v>151</v>
      </c>
      <c r="J7" s="46" t="s">
        <v>671</v>
      </c>
      <c r="K7" s="47" t="s">
        <v>672</v>
      </c>
      <c r="L7" s="47" t="str">
        <f>VLOOKUP(K7,Sheet2!A:B,2,FALSE)</f>
        <v>偏差</v>
      </c>
      <c r="M7" s="47"/>
    </row>
    <row r="8" spans="1:13" ht="39" customHeight="1">
      <c r="A8" s="48">
        <v>46</v>
      </c>
      <c r="B8" s="48" t="s">
        <v>759</v>
      </c>
      <c r="C8" s="48" t="s">
        <v>146</v>
      </c>
      <c r="D8" s="48" t="s">
        <v>146</v>
      </c>
      <c r="E8" s="25" t="s">
        <v>771</v>
      </c>
      <c r="F8" s="25" t="s">
        <v>772</v>
      </c>
      <c r="G8" s="25" t="s">
        <v>795</v>
      </c>
      <c r="H8" s="48" t="s">
        <v>792</v>
      </c>
      <c r="I8" s="48" t="s">
        <v>151</v>
      </c>
      <c r="J8" s="46" t="s">
        <v>459</v>
      </c>
      <c r="K8" s="47" t="s">
        <v>461</v>
      </c>
      <c r="L8" s="47" t="str">
        <f>VLOOKUP(K8,Sheet2!A:B,2,FALSE)</f>
        <v>偏差</v>
      </c>
      <c r="M8" s="47"/>
    </row>
    <row r="9" spans="1:13" ht="39" customHeight="1">
      <c r="A9" s="48">
        <v>41</v>
      </c>
      <c r="B9" s="48" t="s">
        <v>759</v>
      </c>
      <c r="C9" s="48" t="s">
        <v>146</v>
      </c>
      <c r="D9" s="48" t="s">
        <v>146</v>
      </c>
      <c r="E9" s="25" t="s">
        <v>762</v>
      </c>
      <c r="F9" s="25" t="s">
        <v>763</v>
      </c>
      <c r="G9" s="25" t="s">
        <v>789</v>
      </c>
      <c r="H9" s="48" t="s">
        <v>314</v>
      </c>
      <c r="I9" s="48" t="s">
        <v>151</v>
      </c>
      <c r="J9" s="46" t="s">
        <v>471</v>
      </c>
      <c r="K9" s="47" t="s">
        <v>681</v>
      </c>
      <c r="L9" s="47" t="str">
        <f>VLOOKUP(K9,Sheet2!A:B,2,FALSE)</f>
        <v>偏差</v>
      </c>
      <c r="M9" s="47"/>
    </row>
    <row r="10" spans="1:13" ht="39" customHeight="1">
      <c r="A10" s="48">
        <v>42</v>
      </c>
      <c r="B10" s="48" t="s">
        <v>759</v>
      </c>
      <c r="C10" s="48" t="s">
        <v>146</v>
      </c>
      <c r="D10" s="48" t="s">
        <v>146</v>
      </c>
      <c r="E10" s="25" t="s">
        <v>378</v>
      </c>
      <c r="F10" s="25" t="s">
        <v>764</v>
      </c>
      <c r="G10" s="25" t="s">
        <v>790</v>
      </c>
      <c r="H10" s="48" t="s">
        <v>155</v>
      </c>
      <c r="I10" s="48" t="s">
        <v>151</v>
      </c>
      <c r="J10" s="46" t="s">
        <v>471</v>
      </c>
      <c r="K10" s="47" t="s">
        <v>449</v>
      </c>
      <c r="L10" s="47" t="str">
        <f>VLOOKUP(K10,Sheet2!A:B,2,FALSE)</f>
        <v>偏差</v>
      </c>
      <c r="M10" s="47"/>
    </row>
    <row r="11" spans="1:13" ht="39" customHeight="1">
      <c r="A11" s="48">
        <v>44</v>
      </c>
      <c r="B11" s="48" t="s">
        <v>759</v>
      </c>
      <c r="C11" s="48" t="s">
        <v>146</v>
      </c>
      <c r="D11" s="48" t="s">
        <v>146</v>
      </c>
      <c r="E11" s="25" t="s">
        <v>767</v>
      </c>
      <c r="F11" s="25" t="s">
        <v>768</v>
      </c>
      <c r="G11" s="25" t="s">
        <v>793</v>
      </c>
      <c r="H11" s="48" t="s">
        <v>279</v>
      </c>
      <c r="I11" s="48" t="s">
        <v>151</v>
      </c>
      <c r="J11" s="46" t="s">
        <v>471</v>
      </c>
      <c r="K11" s="47" t="s">
        <v>681</v>
      </c>
      <c r="L11" s="47" t="str">
        <f>VLOOKUP(K11,Sheet2!A:B,2,FALSE)</f>
        <v>偏差</v>
      </c>
      <c r="M11" s="47"/>
    </row>
    <row r="12" spans="1:13" ht="39" customHeight="1">
      <c r="A12" s="48">
        <v>47</v>
      </c>
      <c r="B12" s="48" t="s">
        <v>759</v>
      </c>
      <c r="C12" s="48" t="s">
        <v>146</v>
      </c>
      <c r="D12" s="48" t="s">
        <v>146</v>
      </c>
      <c r="E12" s="25" t="s">
        <v>773</v>
      </c>
      <c r="F12" s="25" t="s">
        <v>774</v>
      </c>
      <c r="G12" s="25" t="s">
        <v>796</v>
      </c>
      <c r="H12" s="48" t="s">
        <v>314</v>
      </c>
      <c r="I12" s="48" t="s">
        <v>151</v>
      </c>
      <c r="J12" s="46" t="s">
        <v>676</v>
      </c>
      <c r="K12" s="47" t="s">
        <v>712</v>
      </c>
      <c r="L12" s="47" t="str">
        <f>VLOOKUP(K12,Sheet2!A:B,2,FALSE)</f>
        <v>偏差</v>
      </c>
      <c r="M12" s="47"/>
    </row>
    <row r="13" spans="1:13" ht="39" customHeight="1">
      <c r="A13" s="48">
        <v>58</v>
      </c>
      <c r="B13" s="48" t="s">
        <v>781</v>
      </c>
      <c r="C13" s="48" t="s">
        <v>58</v>
      </c>
      <c r="D13" s="48" t="s">
        <v>58</v>
      </c>
      <c r="E13" s="25" t="s">
        <v>782</v>
      </c>
      <c r="F13" s="25" t="s">
        <v>783</v>
      </c>
      <c r="G13" s="25" t="s">
        <v>123</v>
      </c>
      <c r="H13" s="48" t="s">
        <v>141</v>
      </c>
      <c r="I13" s="48" t="s">
        <v>63</v>
      </c>
      <c r="J13" s="46" t="s">
        <v>463</v>
      </c>
      <c r="K13" s="47" t="s">
        <v>703</v>
      </c>
      <c r="L13" s="47" t="str">
        <f>VLOOKUP(K13,Sheet2!A:B,2,FALSE)</f>
        <v>偏差</v>
      </c>
      <c r="M13" s="47"/>
    </row>
    <row r="14" spans="1:13" ht="39" customHeight="1">
      <c r="A14" s="48">
        <v>59</v>
      </c>
      <c r="B14" s="48" t="s">
        <v>781</v>
      </c>
      <c r="C14" s="48" t="s">
        <v>58</v>
      </c>
      <c r="D14" s="48" t="s">
        <v>58</v>
      </c>
      <c r="E14" s="25" t="s">
        <v>784</v>
      </c>
      <c r="F14" s="25" t="s">
        <v>785</v>
      </c>
      <c r="G14" s="25" t="s">
        <v>196</v>
      </c>
      <c r="H14" s="48" t="s">
        <v>141</v>
      </c>
      <c r="I14" s="48" t="s">
        <v>63</v>
      </c>
      <c r="J14" s="46" t="s">
        <v>483</v>
      </c>
      <c r="K14" s="47" t="s">
        <v>484</v>
      </c>
      <c r="L14" s="47" t="str">
        <f>VLOOKUP(K14,Sheet2!A:B,2,FALSE)</f>
        <v>偏差</v>
      </c>
      <c r="M14" s="47"/>
    </row>
    <row r="15" spans="1:13" ht="39" customHeight="1">
      <c r="A15" s="49">
        <v>6</v>
      </c>
      <c r="B15" s="49" t="s">
        <v>9</v>
      </c>
      <c r="C15" s="49" t="s">
        <v>10</v>
      </c>
      <c r="D15" s="49" t="s">
        <v>10</v>
      </c>
      <c r="E15" s="23" t="s">
        <v>30</v>
      </c>
      <c r="F15" s="23" t="s">
        <v>31</v>
      </c>
      <c r="G15" s="23" t="s">
        <v>32</v>
      </c>
      <c r="H15" s="49" t="s">
        <v>33</v>
      </c>
      <c r="I15" s="49" t="s">
        <v>15</v>
      </c>
      <c r="J15" s="46" t="s">
        <v>518</v>
      </c>
      <c r="K15" s="47" t="s">
        <v>519</v>
      </c>
      <c r="L15" s="47" t="str">
        <f>VLOOKUP(K15,Sheet2!A:B,2,FALSE)</f>
        <v>规范</v>
      </c>
      <c r="M15" s="47"/>
    </row>
    <row r="16" spans="1:13" ht="39" customHeight="1">
      <c r="A16" s="49">
        <v>3</v>
      </c>
      <c r="B16" s="49" t="s">
        <v>9</v>
      </c>
      <c r="C16" s="49" t="s">
        <v>10</v>
      </c>
      <c r="D16" s="49" t="s">
        <v>10</v>
      </c>
      <c r="E16" s="23" t="s">
        <v>19</v>
      </c>
      <c r="F16" s="23" t="s">
        <v>20</v>
      </c>
      <c r="G16" s="23" t="s">
        <v>21</v>
      </c>
      <c r="H16" s="49" t="s">
        <v>22</v>
      </c>
      <c r="I16" s="49" t="s">
        <v>15</v>
      </c>
      <c r="J16" s="46" t="s">
        <v>455</v>
      </c>
      <c r="K16" s="47" t="s">
        <v>456</v>
      </c>
      <c r="L16" s="47" t="str">
        <f>VLOOKUP(K16,Sheet2!A:B,2,FALSE)</f>
        <v>规范</v>
      </c>
      <c r="M16" s="47"/>
    </row>
    <row r="17" spans="1:13" ht="39" customHeight="1">
      <c r="A17" s="49">
        <v>5</v>
      </c>
      <c r="B17" s="49" t="s">
        <v>9</v>
      </c>
      <c r="C17" s="49" t="s">
        <v>10</v>
      </c>
      <c r="D17" s="49" t="s">
        <v>10</v>
      </c>
      <c r="E17" s="23" t="s">
        <v>27</v>
      </c>
      <c r="F17" s="23" t="s">
        <v>28</v>
      </c>
      <c r="G17" s="23" t="s">
        <v>29</v>
      </c>
      <c r="H17" s="49" t="s">
        <v>18</v>
      </c>
      <c r="I17" s="49" t="s">
        <v>15</v>
      </c>
      <c r="J17" s="46" t="s">
        <v>459</v>
      </c>
      <c r="K17" s="47" t="s">
        <v>460</v>
      </c>
      <c r="L17" s="47" t="str">
        <f>VLOOKUP(K17,Sheet2!A:B,2,FALSE)</f>
        <v>偏差</v>
      </c>
      <c r="M17" s="47"/>
    </row>
    <row r="18" spans="1:13" ht="39" customHeight="1">
      <c r="A18" s="49">
        <v>12</v>
      </c>
      <c r="B18" s="49" t="s">
        <v>9</v>
      </c>
      <c r="C18" s="49" t="s">
        <v>45</v>
      </c>
      <c r="D18" s="49" t="s">
        <v>45</v>
      </c>
      <c r="E18" s="23" t="s">
        <v>46</v>
      </c>
      <c r="F18" s="23" t="s">
        <v>47</v>
      </c>
      <c r="G18" s="23" t="s">
        <v>48</v>
      </c>
      <c r="H18" s="49" t="s">
        <v>49</v>
      </c>
      <c r="I18" s="49" t="s">
        <v>50</v>
      </c>
      <c r="J18" s="46" t="s">
        <v>459</v>
      </c>
      <c r="K18" s="47" t="s">
        <v>461</v>
      </c>
      <c r="L18" s="47" t="str">
        <f>VLOOKUP(K18,Sheet2!A:B,2,FALSE)</f>
        <v>偏差</v>
      </c>
      <c r="M18" s="47"/>
    </row>
    <row r="19" spans="1:13" ht="39" customHeight="1">
      <c r="A19" s="49">
        <v>10</v>
      </c>
      <c r="B19" s="49" t="s">
        <v>9</v>
      </c>
      <c r="C19" s="49" t="s">
        <v>10</v>
      </c>
      <c r="D19" s="49" t="s">
        <v>10</v>
      </c>
      <c r="E19" s="23" t="s">
        <v>41</v>
      </c>
      <c r="F19" s="23" t="s">
        <v>42</v>
      </c>
      <c r="G19" s="23" t="s">
        <v>43</v>
      </c>
      <c r="H19" s="49" t="s">
        <v>44</v>
      </c>
      <c r="I19" s="49" t="s">
        <v>15</v>
      </c>
      <c r="J19" s="46" t="s">
        <v>491</v>
      </c>
      <c r="K19" s="47" t="s">
        <v>666</v>
      </c>
      <c r="L19" s="47" t="str">
        <f>VLOOKUP(K19,Sheet2!A:B,2,FALSE)</f>
        <v>规范</v>
      </c>
      <c r="M19" s="47"/>
    </row>
    <row r="20" spans="1:13" ht="39" customHeight="1">
      <c r="A20" s="49">
        <v>1</v>
      </c>
      <c r="B20" s="49" t="s">
        <v>9</v>
      </c>
      <c r="C20" s="49" t="s">
        <v>10</v>
      </c>
      <c r="D20" s="49" t="s">
        <v>10</v>
      </c>
      <c r="E20" s="23" t="s">
        <v>11</v>
      </c>
      <c r="F20" s="23" t="s">
        <v>12</v>
      </c>
      <c r="G20" s="23" t="s">
        <v>13</v>
      </c>
      <c r="H20" s="49" t="s">
        <v>14</v>
      </c>
      <c r="I20" s="49" t="s">
        <v>15</v>
      </c>
      <c r="J20" s="46" t="s">
        <v>524</v>
      </c>
      <c r="K20" s="47"/>
      <c r="L20" s="47" t="e">
        <f>VLOOKUP(K20,Sheet2!A:B,2,FALSE)</f>
        <v>#N/A</v>
      </c>
      <c r="M20" s="46" t="s">
        <v>663</v>
      </c>
    </row>
    <row r="21" spans="1:13" ht="39" customHeight="1">
      <c r="A21" s="49">
        <v>2</v>
      </c>
      <c r="B21" s="49" t="s">
        <v>9</v>
      </c>
      <c r="C21" s="49" t="s">
        <v>10</v>
      </c>
      <c r="D21" s="49" t="s">
        <v>10</v>
      </c>
      <c r="E21" s="23" t="s">
        <v>16</v>
      </c>
      <c r="F21" s="23" t="s">
        <v>17</v>
      </c>
      <c r="G21" s="23" t="s">
        <v>13</v>
      </c>
      <c r="H21" s="49" t="s">
        <v>18</v>
      </c>
      <c r="I21" s="49" t="s">
        <v>15</v>
      </c>
      <c r="J21" s="46" t="s">
        <v>524</v>
      </c>
      <c r="K21" s="47"/>
      <c r="L21" s="47" t="e">
        <f>VLOOKUP(K21,Sheet2!A:B,2,FALSE)</f>
        <v>#N/A</v>
      </c>
      <c r="M21" s="47"/>
    </row>
    <row r="22" spans="1:13" ht="39" customHeight="1">
      <c r="A22" s="49">
        <v>4</v>
      </c>
      <c r="B22" s="49" t="s">
        <v>9</v>
      </c>
      <c r="C22" s="49" t="s">
        <v>10</v>
      </c>
      <c r="D22" s="49" t="s">
        <v>10</v>
      </c>
      <c r="E22" s="23" t="s">
        <v>23</v>
      </c>
      <c r="F22" s="23" t="s">
        <v>24</v>
      </c>
      <c r="G22" s="23" t="s">
        <v>25</v>
      </c>
      <c r="H22" s="49" t="s">
        <v>26</v>
      </c>
      <c r="I22" s="49" t="s">
        <v>15</v>
      </c>
      <c r="J22" s="46" t="s">
        <v>524</v>
      </c>
      <c r="K22" s="47"/>
      <c r="L22" s="47" t="e">
        <f>VLOOKUP(K22,Sheet2!A:B,2,FALSE)</f>
        <v>#N/A</v>
      </c>
      <c r="M22" s="47"/>
    </row>
    <row r="23" spans="1:13" ht="39" customHeight="1">
      <c r="A23" s="49">
        <v>8</v>
      </c>
      <c r="B23" s="49" t="s">
        <v>9</v>
      </c>
      <c r="C23" s="49" t="s">
        <v>10</v>
      </c>
      <c r="D23" s="49" t="s">
        <v>10</v>
      </c>
      <c r="E23" s="23" t="s">
        <v>37</v>
      </c>
      <c r="F23" s="25" t="s">
        <v>664</v>
      </c>
      <c r="G23" s="23" t="s">
        <v>13</v>
      </c>
      <c r="H23" s="49" t="s">
        <v>38</v>
      </c>
      <c r="I23" s="49" t="s">
        <v>15</v>
      </c>
      <c r="J23" s="46" t="s">
        <v>524</v>
      </c>
      <c r="K23" s="47"/>
      <c r="L23" s="47" t="e">
        <f>VLOOKUP(K23,Sheet2!A:B,2,FALSE)</f>
        <v>#N/A</v>
      </c>
      <c r="M23" s="46" t="s">
        <v>665</v>
      </c>
    </row>
    <row r="24" spans="1:13" ht="39" customHeight="1">
      <c r="A24" s="49">
        <v>9</v>
      </c>
      <c r="B24" s="49" t="s">
        <v>9</v>
      </c>
      <c r="C24" s="49" t="s">
        <v>10</v>
      </c>
      <c r="D24" s="49" t="s">
        <v>10</v>
      </c>
      <c r="E24" s="23" t="s">
        <v>39</v>
      </c>
      <c r="F24" s="23" t="s">
        <v>40</v>
      </c>
      <c r="G24" s="23" t="s">
        <v>13</v>
      </c>
      <c r="H24" s="49" t="s">
        <v>22</v>
      </c>
      <c r="I24" s="49" t="s">
        <v>15</v>
      </c>
      <c r="J24" s="46" t="s">
        <v>524</v>
      </c>
      <c r="K24" s="47"/>
      <c r="L24" s="47" t="e">
        <f>VLOOKUP(K24,Sheet2!A:B,2,FALSE)</f>
        <v>#N/A</v>
      </c>
      <c r="M24" s="47"/>
    </row>
    <row r="25" spans="1:13" ht="39" customHeight="1">
      <c r="A25" s="49">
        <v>7</v>
      </c>
      <c r="B25" s="49" t="s">
        <v>9</v>
      </c>
      <c r="C25" s="49" t="s">
        <v>10</v>
      </c>
      <c r="D25" s="49" t="s">
        <v>10</v>
      </c>
      <c r="E25" s="23" t="s">
        <v>34</v>
      </c>
      <c r="F25" s="23" t="s">
        <v>35</v>
      </c>
      <c r="G25" s="23" t="s">
        <v>36</v>
      </c>
      <c r="H25" s="49" t="s">
        <v>33</v>
      </c>
      <c r="I25" s="49" t="s">
        <v>15</v>
      </c>
      <c r="J25" s="46" t="s">
        <v>522</v>
      </c>
      <c r="K25" s="47" t="s">
        <v>523</v>
      </c>
      <c r="L25" s="47" t="str">
        <f>VLOOKUP(K25,Sheet2!A:B,2,FALSE)</f>
        <v>规范</v>
      </c>
      <c r="M25" s="47"/>
    </row>
    <row r="26" spans="1:13" ht="39" customHeight="1">
      <c r="A26" s="49">
        <v>22</v>
      </c>
      <c r="B26" s="49" t="s">
        <v>52</v>
      </c>
      <c r="C26" s="49" t="s">
        <v>45</v>
      </c>
      <c r="D26" s="49" t="s">
        <v>45</v>
      </c>
      <c r="E26" s="23" t="s">
        <v>53</v>
      </c>
      <c r="F26" s="23" t="s">
        <v>54</v>
      </c>
      <c r="G26" s="23"/>
      <c r="H26" s="49" t="s">
        <v>55</v>
      </c>
      <c r="I26" s="49" t="s">
        <v>50</v>
      </c>
      <c r="J26" s="46" t="s">
        <v>518</v>
      </c>
      <c r="K26" s="47" t="s">
        <v>685</v>
      </c>
      <c r="L26" s="47" t="str">
        <f>VLOOKUP(K26,Sheet2!A:B,2,FALSE)</f>
        <v>偏差</v>
      </c>
      <c r="M26" s="47"/>
    </row>
    <row r="27" spans="1:13" ht="39" customHeight="1">
      <c r="A27" s="49">
        <v>69</v>
      </c>
      <c r="B27" s="49" t="s">
        <v>56</v>
      </c>
      <c r="C27" s="49" t="s">
        <v>58</v>
      </c>
      <c r="D27" s="49" t="s">
        <v>58</v>
      </c>
      <c r="E27" s="23" t="s">
        <v>59</v>
      </c>
      <c r="F27" s="23" t="s">
        <v>60</v>
      </c>
      <c r="G27" s="23" t="s">
        <v>61</v>
      </c>
      <c r="H27" s="49" t="s">
        <v>62</v>
      </c>
      <c r="I27" s="49" t="s">
        <v>63</v>
      </c>
      <c r="J27" s="46" t="s">
        <v>471</v>
      </c>
      <c r="K27" s="47" t="s">
        <v>449</v>
      </c>
      <c r="L27" s="47" t="str">
        <f>VLOOKUP(K27,Sheet2!A:B,2,FALSE)</f>
        <v>偏差</v>
      </c>
      <c r="M27" s="47"/>
    </row>
    <row r="28" spans="1:13" ht="39" customHeight="1">
      <c r="A28" s="49">
        <v>70</v>
      </c>
      <c r="B28" s="49" t="s">
        <v>56</v>
      </c>
      <c r="C28" s="49" t="s">
        <v>58</v>
      </c>
      <c r="D28" s="49" t="s">
        <v>58</v>
      </c>
      <c r="E28" s="23" t="s">
        <v>64</v>
      </c>
      <c r="F28" s="23" t="s">
        <v>65</v>
      </c>
      <c r="G28" s="23" t="s">
        <v>66</v>
      </c>
      <c r="H28" s="49" t="s">
        <v>67</v>
      </c>
      <c r="I28" s="49" t="s">
        <v>63</v>
      </c>
      <c r="J28" s="46" t="s">
        <v>471</v>
      </c>
      <c r="K28" s="47" t="s">
        <v>687</v>
      </c>
      <c r="L28" s="47" t="str">
        <f>VLOOKUP(K28,Sheet2!A:B,2,FALSE)</f>
        <v>偏差</v>
      </c>
      <c r="M28" s="47"/>
    </row>
    <row r="29" spans="1:13" ht="39" customHeight="1">
      <c r="A29" s="49">
        <v>74</v>
      </c>
      <c r="B29" s="49" t="s">
        <v>68</v>
      </c>
      <c r="C29" s="49" t="s">
        <v>45</v>
      </c>
      <c r="D29" s="49" t="s">
        <v>45</v>
      </c>
      <c r="E29" s="23" t="s">
        <v>72</v>
      </c>
      <c r="F29" s="23" t="s">
        <v>73</v>
      </c>
      <c r="G29" s="23"/>
      <c r="H29" s="49" t="s">
        <v>71</v>
      </c>
      <c r="I29" s="49" t="s">
        <v>50</v>
      </c>
      <c r="J29" s="46" t="s">
        <v>464</v>
      </c>
      <c r="K29" s="47" t="s">
        <v>465</v>
      </c>
      <c r="L29" s="47" t="str">
        <f>VLOOKUP(K29,Sheet2!A:B,2,FALSE)</f>
        <v>偏差</v>
      </c>
      <c r="M29" s="47"/>
    </row>
    <row r="30" spans="1:13" ht="39" customHeight="1">
      <c r="A30" s="49">
        <v>73</v>
      </c>
      <c r="B30" s="49" t="s">
        <v>68</v>
      </c>
      <c r="C30" s="49" t="s">
        <v>45</v>
      </c>
      <c r="D30" s="49" t="s">
        <v>45</v>
      </c>
      <c r="E30" s="23" t="s">
        <v>69</v>
      </c>
      <c r="F30" s="23" t="s">
        <v>70</v>
      </c>
      <c r="G30" s="23"/>
      <c r="H30" s="49" t="s">
        <v>71</v>
      </c>
      <c r="I30" s="49" t="s">
        <v>50</v>
      </c>
      <c r="J30" s="46" t="s">
        <v>471</v>
      </c>
      <c r="K30" s="47" t="s">
        <v>681</v>
      </c>
      <c r="L30" s="47" t="str">
        <f>VLOOKUP(K30,Sheet2!A:B,2,FALSE)</f>
        <v>偏差</v>
      </c>
      <c r="M30" s="47"/>
    </row>
    <row r="31" spans="1:13" ht="39" customHeight="1">
      <c r="A31" s="49">
        <v>82</v>
      </c>
      <c r="B31" s="49" t="s">
        <v>75</v>
      </c>
      <c r="C31" s="49" t="s">
        <v>10</v>
      </c>
      <c r="D31" s="49" t="s">
        <v>10</v>
      </c>
      <c r="E31" s="23" t="s">
        <v>96</v>
      </c>
      <c r="F31" s="23" t="s">
        <v>97</v>
      </c>
      <c r="G31" s="23" t="s">
        <v>98</v>
      </c>
      <c r="H31" s="49" t="s">
        <v>99</v>
      </c>
      <c r="I31" s="49" t="s">
        <v>15</v>
      </c>
      <c r="J31" s="46" t="s">
        <v>455</v>
      </c>
      <c r="K31" s="47" t="s">
        <v>457</v>
      </c>
      <c r="L31" s="47" t="str">
        <f>VLOOKUP(K31,Sheet2!A:B,2,FALSE)</f>
        <v>规范</v>
      </c>
      <c r="M31" s="47"/>
    </row>
    <row r="32" spans="1:13" ht="39" customHeight="1">
      <c r="A32" s="49">
        <v>77</v>
      </c>
      <c r="B32" s="49" t="s">
        <v>75</v>
      </c>
      <c r="C32" s="49" t="s">
        <v>10</v>
      </c>
      <c r="D32" s="49" t="s">
        <v>10</v>
      </c>
      <c r="E32" s="23" t="s">
        <v>80</v>
      </c>
      <c r="F32" s="23" t="s">
        <v>81</v>
      </c>
      <c r="G32" s="23" t="s">
        <v>82</v>
      </c>
      <c r="H32" s="49" t="s">
        <v>79</v>
      </c>
      <c r="I32" s="49" t="s">
        <v>15</v>
      </c>
      <c r="J32" s="46" t="s">
        <v>459</v>
      </c>
      <c r="K32" s="47" t="s">
        <v>461</v>
      </c>
      <c r="L32" s="47" t="str">
        <f>VLOOKUP(K32,Sheet2!A:B,2,FALSE)</f>
        <v>偏差</v>
      </c>
      <c r="M32" s="47"/>
    </row>
    <row r="33" spans="1:13" ht="39" customHeight="1">
      <c r="A33" s="49">
        <v>85</v>
      </c>
      <c r="B33" s="49" t="s">
        <v>75</v>
      </c>
      <c r="C33" s="49" t="s">
        <v>10</v>
      </c>
      <c r="D33" s="49" t="s">
        <v>10</v>
      </c>
      <c r="E33" s="23" t="s">
        <v>107</v>
      </c>
      <c r="F33" s="23" t="s">
        <v>108</v>
      </c>
      <c r="G33" s="23" t="s">
        <v>109</v>
      </c>
      <c r="H33" s="49" t="s">
        <v>99</v>
      </c>
      <c r="I33" s="49" t="s">
        <v>15</v>
      </c>
      <c r="J33" s="46" t="s">
        <v>464</v>
      </c>
      <c r="K33" s="47" t="s">
        <v>467</v>
      </c>
      <c r="L33" s="47" t="str">
        <f>VLOOKUP(K33,Sheet2!A:B,2,FALSE)</f>
        <v>偏差</v>
      </c>
      <c r="M33" s="47"/>
    </row>
    <row r="34" spans="1:13" ht="39" customHeight="1">
      <c r="A34" s="49">
        <v>88</v>
      </c>
      <c r="B34" s="49" t="s">
        <v>75</v>
      </c>
      <c r="C34" s="49" t="s">
        <v>10</v>
      </c>
      <c r="D34" s="49" t="s">
        <v>10</v>
      </c>
      <c r="E34" s="23" t="s">
        <v>117</v>
      </c>
      <c r="F34" s="23" t="s">
        <v>118</v>
      </c>
      <c r="G34" s="23" t="s">
        <v>119</v>
      </c>
      <c r="H34" s="49" t="s">
        <v>44</v>
      </c>
      <c r="I34" s="49" t="s">
        <v>15</v>
      </c>
      <c r="J34" s="46" t="s">
        <v>464</v>
      </c>
      <c r="K34" s="47" t="s">
        <v>465</v>
      </c>
      <c r="L34" s="47" t="str">
        <f>VLOOKUP(K34,Sheet2!A:B,2,FALSE)</f>
        <v>偏差</v>
      </c>
      <c r="M34" s="47"/>
    </row>
    <row r="35" spans="1:13" ht="39" customHeight="1">
      <c r="A35" s="49">
        <v>78</v>
      </c>
      <c r="B35" s="49" t="s">
        <v>75</v>
      </c>
      <c r="C35" s="49" t="s">
        <v>10</v>
      </c>
      <c r="D35" s="49" t="s">
        <v>10</v>
      </c>
      <c r="E35" s="23" t="s">
        <v>83</v>
      </c>
      <c r="F35" s="23" t="s">
        <v>84</v>
      </c>
      <c r="G35" s="23" t="s">
        <v>85</v>
      </c>
      <c r="H35" s="49" t="s">
        <v>86</v>
      </c>
      <c r="I35" s="49" t="s">
        <v>15</v>
      </c>
      <c r="J35" s="46" t="s">
        <v>471</v>
      </c>
      <c r="K35" s="47" t="s">
        <v>449</v>
      </c>
      <c r="L35" s="47" t="str">
        <f>VLOOKUP(K35,Sheet2!A:B,2,FALSE)</f>
        <v>偏差</v>
      </c>
      <c r="M35" s="47"/>
    </row>
    <row r="36" spans="1:13" ht="39" customHeight="1">
      <c r="A36" s="49">
        <v>79</v>
      </c>
      <c r="B36" s="49" t="s">
        <v>75</v>
      </c>
      <c r="C36" s="49" t="s">
        <v>10</v>
      </c>
      <c r="D36" s="49" t="s">
        <v>10</v>
      </c>
      <c r="E36" s="23" t="s">
        <v>87</v>
      </c>
      <c r="F36" s="23" t="s">
        <v>88</v>
      </c>
      <c r="G36" s="23" t="s">
        <v>89</v>
      </c>
      <c r="H36" s="49" t="s">
        <v>44</v>
      </c>
      <c r="I36" s="49" t="s">
        <v>15</v>
      </c>
      <c r="J36" s="46" t="s">
        <v>471</v>
      </c>
      <c r="K36" s="47" t="s">
        <v>472</v>
      </c>
      <c r="L36" s="47" t="str">
        <f>VLOOKUP(K36,Sheet2!A:B,2,FALSE)</f>
        <v>规范</v>
      </c>
      <c r="M36" s="47"/>
    </row>
    <row r="37" spans="1:13" ht="39" customHeight="1">
      <c r="A37" s="49">
        <v>80</v>
      </c>
      <c r="B37" s="49" t="s">
        <v>75</v>
      </c>
      <c r="C37" s="49" t="s">
        <v>10</v>
      </c>
      <c r="D37" s="49" t="s">
        <v>10</v>
      </c>
      <c r="E37" s="23" t="s">
        <v>90</v>
      </c>
      <c r="F37" s="23" t="s">
        <v>91</v>
      </c>
      <c r="G37" s="23" t="s">
        <v>92</v>
      </c>
      <c r="H37" s="49" t="s">
        <v>44</v>
      </c>
      <c r="I37" s="49" t="s">
        <v>15</v>
      </c>
      <c r="J37" s="46" t="s">
        <v>486</v>
      </c>
      <c r="K37" s="47" t="s">
        <v>668</v>
      </c>
      <c r="L37" s="47" t="e">
        <f>VLOOKUP(K37,Sheet2!A:B,2,FALSE)</f>
        <v>#N/A</v>
      </c>
      <c r="M37" s="47"/>
    </row>
    <row r="38" spans="1:13" ht="39" customHeight="1">
      <c r="A38" s="49">
        <v>86</v>
      </c>
      <c r="B38" s="49" t="s">
        <v>75</v>
      </c>
      <c r="C38" s="49" t="s">
        <v>10</v>
      </c>
      <c r="D38" s="49" t="s">
        <v>10</v>
      </c>
      <c r="E38" s="23" t="s">
        <v>110</v>
      </c>
      <c r="F38" s="23" t="s">
        <v>111</v>
      </c>
      <c r="G38" s="23" t="s">
        <v>112</v>
      </c>
      <c r="H38" s="49" t="s">
        <v>86</v>
      </c>
      <c r="I38" s="49" t="s">
        <v>15</v>
      </c>
      <c r="J38" s="46" t="s">
        <v>505</v>
      </c>
      <c r="K38" s="47" t="s">
        <v>506</v>
      </c>
      <c r="L38" s="47" t="str">
        <f>VLOOKUP(K38,Sheet2!A:B,2,FALSE)</f>
        <v>规范</v>
      </c>
      <c r="M38" s="47"/>
    </row>
    <row r="39" spans="1:13" ht="39" customHeight="1">
      <c r="A39" s="49">
        <v>81</v>
      </c>
      <c r="B39" s="49" t="s">
        <v>75</v>
      </c>
      <c r="C39" s="49" t="s">
        <v>10</v>
      </c>
      <c r="D39" s="49" t="s">
        <v>10</v>
      </c>
      <c r="E39" s="23" t="s">
        <v>93</v>
      </c>
      <c r="F39" s="23" t="s">
        <v>94</v>
      </c>
      <c r="G39" s="23" t="s">
        <v>95</v>
      </c>
      <c r="H39" s="49" t="s">
        <v>86</v>
      </c>
      <c r="I39" s="49" t="s">
        <v>15</v>
      </c>
      <c r="J39" s="46" t="s">
        <v>524</v>
      </c>
      <c r="K39" s="47"/>
      <c r="L39" s="47" t="e">
        <f>VLOOKUP(K39,Sheet2!A:B,2,FALSE)</f>
        <v>#N/A</v>
      </c>
      <c r="M39" s="47"/>
    </row>
    <row r="40" spans="1:13" ht="39" customHeight="1">
      <c r="A40" s="49">
        <v>83</v>
      </c>
      <c r="B40" s="49" t="s">
        <v>75</v>
      </c>
      <c r="C40" s="49" t="s">
        <v>10</v>
      </c>
      <c r="D40" s="49" t="s">
        <v>10</v>
      </c>
      <c r="E40" s="23" t="s">
        <v>100</v>
      </c>
      <c r="F40" s="23" t="s">
        <v>101</v>
      </c>
      <c r="G40" s="23" t="s">
        <v>13</v>
      </c>
      <c r="H40" s="49" t="s">
        <v>102</v>
      </c>
      <c r="I40" s="49" t="s">
        <v>15</v>
      </c>
      <c r="J40" s="46" t="s">
        <v>524</v>
      </c>
      <c r="K40" s="47"/>
      <c r="L40" s="47" t="e">
        <f>VLOOKUP(K40,Sheet2!A:B,2,FALSE)</f>
        <v>#N/A</v>
      </c>
      <c r="M40" s="47"/>
    </row>
    <row r="41" spans="1:13" ht="39" customHeight="1">
      <c r="A41" s="49">
        <v>84</v>
      </c>
      <c r="B41" s="49" t="s">
        <v>75</v>
      </c>
      <c r="C41" s="49" t="s">
        <v>10</v>
      </c>
      <c r="D41" s="49" t="s">
        <v>10</v>
      </c>
      <c r="E41" s="23" t="s">
        <v>103</v>
      </c>
      <c r="F41" s="23" t="s">
        <v>104</v>
      </c>
      <c r="G41" s="23" t="s">
        <v>105</v>
      </c>
      <c r="H41" s="49" t="s">
        <v>106</v>
      </c>
      <c r="I41" s="49" t="s">
        <v>15</v>
      </c>
      <c r="J41" s="46" t="s">
        <v>524</v>
      </c>
      <c r="K41" s="47"/>
      <c r="L41" s="47" t="e">
        <f>VLOOKUP(K41,Sheet2!A:B,2,FALSE)</f>
        <v>#N/A</v>
      </c>
      <c r="M41" s="47"/>
    </row>
    <row r="42" spans="1:13" ht="39" customHeight="1">
      <c r="A42" s="49">
        <v>87</v>
      </c>
      <c r="B42" s="49" t="s">
        <v>75</v>
      </c>
      <c r="C42" s="49" t="s">
        <v>10</v>
      </c>
      <c r="D42" s="49" t="s">
        <v>10</v>
      </c>
      <c r="E42" s="23" t="s">
        <v>113</v>
      </c>
      <c r="F42" s="23" t="s">
        <v>114</v>
      </c>
      <c r="G42" s="23" t="s">
        <v>115</v>
      </c>
      <c r="H42" s="49" t="s">
        <v>116</v>
      </c>
      <c r="I42" s="49" t="s">
        <v>15</v>
      </c>
      <c r="J42" s="46" t="s">
        <v>524</v>
      </c>
      <c r="K42" s="47"/>
      <c r="L42" s="47" t="e">
        <f>VLOOKUP(K42,Sheet2!A:B,2,FALSE)</f>
        <v>#N/A</v>
      </c>
      <c r="M42" s="47"/>
    </row>
    <row r="43" spans="1:13" ht="39" customHeight="1">
      <c r="A43" s="49">
        <v>76</v>
      </c>
      <c r="B43" s="49" t="s">
        <v>75</v>
      </c>
      <c r="C43" s="49" t="s">
        <v>10</v>
      </c>
      <c r="D43" s="49" t="s">
        <v>10</v>
      </c>
      <c r="E43" s="23" t="s">
        <v>76</v>
      </c>
      <c r="F43" s="23" t="s">
        <v>77</v>
      </c>
      <c r="G43" s="23" t="s">
        <v>78</v>
      </c>
      <c r="H43" s="49" t="s">
        <v>79</v>
      </c>
      <c r="I43" s="49" t="s">
        <v>15</v>
      </c>
      <c r="J43" s="46" t="s">
        <v>522</v>
      </c>
      <c r="K43" s="47" t="s">
        <v>523</v>
      </c>
      <c r="L43" s="47" t="str">
        <f>VLOOKUP(K43,Sheet2!A:B,2,FALSE)</f>
        <v>规范</v>
      </c>
      <c r="M43" s="47"/>
    </row>
  </sheetData>
  <phoneticPr fontId="3" type="noConversion"/>
  <dataValidations count="2">
    <dataValidation type="list" allowBlank="1" showInputMessage="1" showErrorMessage="1" sqref="K2:K43" xr:uid="{00000000-0002-0000-0B00-000000000000}">
      <formula1>INDIRECT(J2)</formula1>
    </dataValidation>
    <dataValidation type="list" allowBlank="1" showInputMessage="1" showErrorMessage="1" sqref="J1:J43" xr:uid="{00000000-0002-0000-0B00-000001000000}">
      <formula1>函数</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B8"/>
  <sheetViews>
    <sheetView workbookViewId="0">
      <selection activeCell="A3" sqref="A3"/>
    </sheetView>
  </sheetViews>
  <sheetFormatPr defaultRowHeight="14.4"/>
  <cols>
    <col min="1" max="1" width="16.6640625" bestFit="1" customWidth="1"/>
    <col min="2" max="3" width="5.5546875" bestFit="1" customWidth="1"/>
  </cols>
  <sheetData>
    <row r="3" spans="1:2">
      <c r="A3" s="36" t="s">
        <v>811</v>
      </c>
      <c r="B3" s="81"/>
    </row>
    <row r="4" spans="1:2">
      <c r="A4" s="36" t="s">
        <v>1943</v>
      </c>
      <c r="B4" s="81" t="s">
        <v>812</v>
      </c>
    </row>
    <row r="5" spans="1:2">
      <c r="A5" s="35" t="s">
        <v>700</v>
      </c>
      <c r="B5" s="90">
        <v>16</v>
      </c>
    </row>
    <row r="6" spans="1:2">
      <c r="A6" s="37" t="s">
        <v>1944</v>
      </c>
      <c r="B6" s="91">
        <v>36</v>
      </c>
    </row>
    <row r="7" spans="1:2">
      <c r="A7" s="37" t="s">
        <v>1945</v>
      </c>
      <c r="B7" s="91">
        <v>11</v>
      </c>
    </row>
    <row r="8" spans="1:2">
      <c r="A8" s="38" t="s">
        <v>810</v>
      </c>
      <c r="B8" s="92">
        <v>63</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4"/>
  <sheetViews>
    <sheetView topLeftCell="A43" workbookViewId="0">
      <selection activeCell="F49" sqref="F49"/>
    </sheetView>
  </sheetViews>
  <sheetFormatPr defaultRowHeight="40.950000000000003" customHeight="1"/>
  <cols>
    <col min="5" max="5" width="8.88671875" style="47" customWidth="1"/>
    <col min="6" max="6" width="38.109375" style="47" customWidth="1"/>
    <col min="10" max="10" width="26.33203125" customWidth="1"/>
  </cols>
  <sheetData>
    <row r="1" spans="1:12" ht="40.950000000000003" customHeight="1">
      <c r="A1" s="2" t="s">
        <v>0</v>
      </c>
      <c r="B1" s="2" t="s">
        <v>1</v>
      </c>
      <c r="C1" s="2" t="s">
        <v>2</v>
      </c>
      <c r="D1" s="2" t="s">
        <v>3</v>
      </c>
      <c r="E1" s="22" t="s">
        <v>4</v>
      </c>
      <c r="F1" s="22" t="s">
        <v>5</v>
      </c>
      <c r="G1" s="2" t="s">
        <v>6</v>
      </c>
      <c r="H1" s="2" t="s">
        <v>7</v>
      </c>
      <c r="I1" s="2" t="s">
        <v>8</v>
      </c>
      <c r="J1" s="5" t="s">
        <v>450</v>
      </c>
      <c r="K1" s="5" t="s">
        <v>451</v>
      </c>
      <c r="L1" s="5" t="s">
        <v>662</v>
      </c>
    </row>
    <row r="2" spans="1:12" ht="40.950000000000003" customHeight="1">
      <c r="A2" s="30">
        <v>6</v>
      </c>
      <c r="B2" s="30" t="s">
        <v>837</v>
      </c>
      <c r="C2" s="30" t="s">
        <v>45</v>
      </c>
      <c r="D2" s="30" t="s">
        <v>45</v>
      </c>
      <c r="E2" s="25" t="s">
        <v>838</v>
      </c>
      <c r="F2" s="25" t="s">
        <v>839</v>
      </c>
      <c r="G2" s="31"/>
      <c r="H2" s="30" t="s">
        <v>840</v>
      </c>
      <c r="I2" s="30" t="s">
        <v>50</v>
      </c>
      <c r="J2" s="5" t="s">
        <v>477</v>
      </c>
      <c r="K2" t="s">
        <v>965</v>
      </c>
      <c r="L2" t="str">
        <f>VLOOKUP(K2,Sheet2!A:B,2,FALSE)</f>
        <v>规范</v>
      </c>
    </row>
    <row r="3" spans="1:12" ht="40.950000000000003" customHeight="1">
      <c r="A3" s="30">
        <v>7</v>
      </c>
      <c r="B3" s="30" t="s">
        <v>837</v>
      </c>
      <c r="C3" s="30" t="s">
        <v>45</v>
      </c>
      <c r="D3" s="30" t="s">
        <v>45</v>
      </c>
      <c r="E3" s="25" t="s">
        <v>841</v>
      </c>
      <c r="F3" s="25" t="s">
        <v>842</v>
      </c>
      <c r="G3" s="31" t="s">
        <v>843</v>
      </c>
      <c r="H3" s="30" t="s">
        <v>388</v>
      </c>
      <c r="I3" s="30" t="s">
        <v>50</v>
      </c>
      <c r="J3" s="5" t="s">
        <v>468</v>
      </c>
      <c r="K3" t="s">
        <v>966</v>
      </c>
      <c r="L3" t="str">
        <f>VLOOKUP(K3,Sheet2!A:B,2,FALSE)</f>
        <v>规范</v>
      </c>
    </row>
    <row r="4" spans="1:12" ht="40.950000000000003" customHeight="1">
      <c r="A4" s="30">
        <v>9</v>
      </c>
      <c r="B4" s="30" t="s">
        <v>837</v>
      </c>
      <c r="C4" s="30" t="s">
        <v>45</v>
      </c>
      <c r="D4" s="30" t="s">
        <v>45</v>
      </c>
      <c r="E4" s="25" t="s">
        <v>844</v>
      </c>
      <c r="F4" s="25" t="s">
        <v>968</v>
      </c>
      <c r="G4" s="31" t="s">
        <v>845</v>
      </c>
      <c r="H4" s="30" t="s">
        <v>388</v>
      </c>
      <c r="I4" s="30" t="s">
        <v>50</v>
      </c>
      <c r="J4" s="5" t="s">
        <v>471</v>
      </c>
      <c r="K4" t="s">
        <v>449</v>
      </c>
      <c r="L4" t="str">
        <f>VLOOKUP(K4,Sheet2!A:B,2,FALSE)</f>
        <v>偏差</v>
      </c>
    </row>
    <row r="5" spans="1:12" ht="40.950000000000003" customHeight="1">
      <c r="A5" s="30">
        <v>10</v>
      </c>
      <c r="B5" s="30" t="s">
        <v>837</v>
      </c>
      <c r="C5" s="30" t="s">
        <v>45</v>
      </c>
      <c r="D5" s="30" t="s">
        <v>45</v>
      </c>
      <c r="E5" s="25" t="s">
        <v>846</v>
      </c>
      <c r="F5" s="25" t="s">
        <v>847</v>
      </c>
      <c r="G5" s="31" t="s">
        <v>843</v>
      </c>
      <c r="H5" s="30" t="s">
        <v>271</v>
      </c>
      <c r="I5" s="30" t="s">
        <v>50</v>
      </c>
      <c r="J5" s="5" t="s">
        <v>464</v>
      </c>
      <c r="K5" t="s">
        <v>716</v>
      </c>
      <c r="L5" t="str">
        <f>VLOOKUP(K5,Sheet2!A:B,2,FALSE)</f>
        <v>偏差</v>
      </c>
    </row>
    <row r="6" spans="1:12" ht="40.950000000000003" customHeight="1">
      <c r="A6" s="30">
        <v>12</v>
      </c>
      <c r="B6" s="30" t="s">
        <v>837</v>
      </c>
      <c r="C6" s="30" t="s">
        <v>45</v>
      </c>
      <c r="D6" s="30" t="s">
        <v>45</v>
      </c>
      <c r="E6" s="25" t="s">
        <v>848</v>
      </c>
      <c r="F6" s="25" t="s">
        <v>849</v>
      </c>
      <c r="G6" s="31" t="s">
        <v>387</v>
      </c>
      <c r="H6" s="30" t="s">
        <v>218</v>
      </c>
      <c r="I6" s="30" t="s">
        <v>50</v>
      </c>
      <c r="J6" s="5" t="s">
        <v>471</v>
      </c>
      <c r="K6" t="s">
        <v>681</v>
      </c>
      <c r="L6" t="str">
        <f>VLOOKUP(K6,Sheet2!A:B,2,FALSE)</f>
        <v>偏差</v>
      </c>
    </row>
    <row r="7" spans="1:12" ht="40.950000000000003" customHeight="1">
      <c r="A7" s="30">
        <v>16</v>
      </c>
      <c r="B7" s="30" t="s">
        <v>850</v>
      </c>
      <c r="C7" s="30" t="s">
        <v>146</v>
      </c>
      <c r="D7" s="30" t="s">
        <v>146</v>
      </c>
      <c r="E7" s="25" t="s">
        <v>851</v>
      </c>
      <c r="F7" s="25" t="s">
        <v>852</v>
      </c>
      <c r="G7" s="31" t="s">
        <v>302</v>
      </c>
      <c r="H7" s="30" t="s">
        <v>792</v>
      </c>
      <c r="I7" s="30" t="s">
        <v>151</v>
      </c>
      <c r="J7" s="5" t="s">
        <v>471</v>
      </c>
      <c r="K7" t="s">
        <v>687</v>
      </c>
      <c r="L7" t="str">
        <f>VLOOKUP(K7,Sheet2!A:B,2,FALSE)</f>
        <v>偏差</v>
      </c>
    </row>
    <row r="8" spans="1:12" ht="40.950000000000003" customHeight="1">
      <c r="A8" s="30">
        <v>17</v>
      </c>
      <c r="B8" s="30" t="s">
        <v>850</v>
      </c>
      <c r="C8" s="30" t="s">
        <v>146</v>
      </c>
      <c r="D8" s="30" t="s">
        <v>146</v>
      </c>
      <c r="E8" s="25" t="s">
        <v>853</v>
      </c>
      <c r="F8" s="25" t="s">
        <v>854</v>
      </c>
      <c r="G8" s="31" t="s">
        <v>855</v>
      </c>
      <c r="H8" s="30" t="s">
        <v>312</v>
      </c>
      <c r="I8" s="30" t="s">
        <v>151</v>
      </c>
      <c r="J8" s="5" t="s">
        <v>505</v>
      </c>
      <c r="K8" t="s">
        <v>969</v>
      </c>
      <c r="L8" t="str">
        <f>VLOOKUP(K8,Sheet2!A:B,2,FALSE)</f>
        <v>规范</v>
      </c>
    </row>
    <row r="9" spans="1:12" ht="40.950000000000003" customHeight="1">
      <c r="A9" s="30">
        <v>18</v>
      </c>
      <c r="B9" s="30" t="s">
        <v>850</v>
      </c>
      <c r="C9" s="30" t="s">
        <v>146</v>
      </c>
      <c r="D9" s="30" t="s">
        <v>146</v>
      </c>
      <c r="E9" s="25" t="s">
        <v>856</v>
      </c>
      <c r="F9" s="25" t="s">
        <v>857</v>
      </c>
      <c r="G9" s="31" t="s">
        <v>858</v>
      </c>
      <c r="H9" s="30" t="s">
        <v>312</v>
      </c>
      <c r="I9" s="30" t="s">
        <v>151</v>
      </c>
      <c r="J9" s="5" t="s">
        <v>524</v>
      </c>
      <c r="L9" t="e">
        <f>VLOOKUP(K9,Sheet2!A:B,2,FALSE)</f>
        <v>#N/A</v>
      </c>
    </row>
    <row r="10" spans="1:12" ht="40.950000000000003" customHeight="1">
      <c r="A10" s="30">
        <v>19</v>
      </c>
      <c r="B10" s="30" t="s">
        <v>850</v>
      </c>
      <c r="C10" s="30" t="s">
        <v>146</v>
      </c>
      <c r="D10" s="30" t="s">
        <v>146</v>
      </c>
      <c r="E10" s="25" t="s">
        <v>859</v>
      </c>
      <c r="F10" s="25" t="s">
        <v>860</v>
      </c>
      <c r="G10" s="31" t="s">
        <v>861</v>
      </c>
      <c r="H10" s="30" t="s">
        <v>279</v>
      </c>
      <c r="I10" s="30" t="s">
        <v>151</v>
      </c>
      <c r="J10" s="5" t="s">
        <v>453</v>
      </c>
      <c r="K10" t="s">
        <v>452</v>
      </c>
      <c r="L10" t="str">
        <f>VLOOKUP(K10,Sheet2!A:B,2,FALSE)</f>
        <v>偏差</v>
      </c>
    </row>
    <row r="11" spans="1:12" ht="40.950000000000003" customHeight="1">
      <c r="A11" s="30">
        <v>20</v>
      </c>
      <c r="B11" s="30" t="s">
        <v>850</v>
      </c>
      <c r="C11" s="30" t="s">
        <v>146</v>
      </c>
      <c r="D11" s="30" t="s">
        <v>146</v>
      </c>
      <c r="E11" s="25" t="s">
        <v>862</v>
      </c>
      <c r="F11" s="25" t="s">
        <v>863</v>
      </c>
      <c r="G11" s="31" t="s">
        <v>864</v>
      </c>
      <c r="H11" s="30" t="s">
        <v>275</v>
      </c>
      <c r="I11" s="30" t="s">
        <v>151</v>
      </c>
      <c r="J11" s="5" t="s">
        <v>522</v>
      </c>
      <c r="K11" t="s">
        <v>688</v>
      </c>
      <c r="L11" t="str">
        <f>VLOOKUP(K11,Sheet2!A:B,2,FALSE)</f>
        <v>规范</v>
      </c>
    </row>
    <row r="12" spans="1:12" ht="40.950000000000003" customHeight="1">
      <c r="A12" s="30">
        <v>21</v>
      </c>
      <c r="B12" s="30" t="s">
        <v>850</v>
      </c>
      <c r="C12" s="30" t="s">
        <v>146</v>
      </c>
      <c r="D12" s="30" t="s">
        <v>146</v>
      </c>
      <c r="E12" s="25" t="s">
        <v>865</v>
      </c>
      <c r="F12" s="25" t="s">
        <v>866</v>
      </c>
      <c r="G12" s="31" t="s">
        <v>867</v>
      </c>
      <c r="H12" s="30" t="s">
        <v>275</v>
      </c>
      <c r="I12" s="30" t="s">
        <v>151</v>
      </c>
      <c r="J12" s="5" t="s">
        <v>505</v>
      </c>
      <c r="K12" t="s">
        <v>687</v>
      </c>
      <c r="L12" t="str">
        <f>VLOOKUP(K12,Sheet2!A:B,2,FALSE)</f>
        <v>偏差</v>
      </c>
    </row>
    <row r="13" spans="1:12" ht="40.950000000000003" customHeight="1">
      <c r="A13" s="30">
        <v>22</v>
      </c>
      <c r="B13" s="30" t="s">
        <v>850</v>
      </c>
      <c r="C13" s="30" t="s">
        <v>146</v>
      </c>
      <c r="D13" s="30" t="s">
        <v>146</v>
      </c>
      <c r="E13" s="25" t="s">
        <v>868</v>
      </c>
      <c r="F13" s="25" t="s">
        <v>869</v>
      </c>
      <c r="G13" s="31" t="s">
        <v>870</v>
      </c>
      <c r="H13" s="30" t="s">
        <v>275</v>
      </c>
      <c r="I13" s="30" t="s">
        <v>151</v>
      </c>
      <c r="J13" s="5" t="s">
        <v>518</v>
      </c>
      <c r="K13" t="s">
        <v>675</v>
      </c>
      <c r="L13" t="str">
        <f>VLOOKUP(K13,Sheet2!A:B,2,FALSE)</f>
        <v>偏差</v>
      </c>
    </row>
    <row r="14" spans="1:12" ht="40.950000000000003" customHeight="1">
      <c r="A14" s="30">
        <v>27</v>
      </c>
      <c r="B14" s="30" t="s">
        <v>871</v>
      </c>
      <c r="C14" s="30" t="s">
        <v>45</v>
      </c>
      <c r="D14" s="30" t="s">
        <v>45</v>
      </c>
      <c r="E14" s="25" t="s">
        <v>872</v>
      </c>
      <c r="F14" s="25" t="s">
        <v>873</v>
      </c>
      <c r="G14" s="31"/>
      <c r="H14" s="30" t="s">
        <v>71</v>
      </c>
      <c r="I14" s="30" t="s">
        <v>50</v>
      </c>
      <c r="J14" s="5" t="s">
        <v>522</v>
      </c>
      <c r="K14" t="s">
        <v>688</v>
      </c>
      <c r="L14" t="str">
        <f>VLOOKUP(K14,Sheet2!A:B,2,FALSE)</f>
        <v>规范</v>
      </c>
    </row>
    <row r="15" spans="1:12" ht="40.950000000000003" customHeight="1">
      <c r="A15" s="30">
        <v>28</v>
      </c>
      <c r="B15" s="30" t="s">
        <v>871</v>
      </c>
      <c r="C15" s="30" t="s">
        <v>45</v>
      </c>
      <c r="D15" s="30" t="s">
        <v>45</v>
      </c>
      <c r="E15" s="25" t="s">
        <v>874</v>
      </c>
      <c r="F15" s="25" t="s">
        <v>875</v>
      </c>
      <c r="G15" s="31" t="s">
        <v>387</v>
      </c>
      <c r="H15" s="30" t="s">
        <v>71</v>
      </c>
      <c r="I15" s="30" t="s">
        <v>50</v>
      </c>
      <c r="J15" s="5" t="s">
        <v>470</v>
      </c>
      <c r="K15" t="s">
        <v>681</v>
      </c>
      <c r="L15" t="str">
        <f>VLOOKUP(K15,Sheet2!A:B,2,FALSE)</f>
        <v>偏差</v>
      </c>
    </row>
    <row r="16" spans="1:12" ht="40.950000000000003" customHeight="1">
      <c r="A16" s="30">
        <v>29</v>
      </c>
      <c r="B16" s="30" t="s">
        <v>871</v>
      </c>
      <c r="C16" s="30" t="s">
        <v>45</v>
      </c>
      <c r="D16" s="30" t="s">
        <v>45</v>
      </c>
      <c r="E16" s="25" t="s">
        <v>876</v>
      </c>
      <c r="F16" s="25" t="s">
        <v>877</v>
      </c>
      <c r="G16" s="31" t="s">
        <v>878</v>
      </c>
      <c r="H16" s="30" t="s">
        <v>49</v>
      </c>
      <c r="I16" s="30" t="s">
        <v>50</v>
      </c>
      <c r="J16" s="5" t="s">
        <v>471</v>
      </c>
      <c r="K16" t="s">
        <v>449</v>
      </c>
      <c r="L16" t="str">
        <f>VLOOKUP(K16,Sheet2!A:B,2,FALSE)</f>
        <v>偏差</v>
      </c>
    </row>
    <row r="17" spans="1:12" ht="40.950000000000003" customHeight="1">
      <c r="A17" s="30">
        <v>30</v>
      </c>
      <c r="B17" s="30" t="s">
        <v>871</v>
      </c>
      <c r="C17" s="30" t="s">
        <v>45</v>
      </c>
      <c r="D17" s="30" t="s">
        <v>879</v>
      </c>
      <c r="E17" s="25" t="s">
        <v>880</v>
      </c>
      <c r="F17" s="25" t="s">
        <v>881</v>
      </c>
      <c r="G17" s="31" t="s">
        <v>882</v>
      </c>
      <c r="H17" s="30" t="s">
        <v>49</v>
      </c>
      <c r="I17" s="30" t="s">
        <v>50</v>
      </c>
      <c r="J17" s="5" t="s">
        <v>524</v>
      </c>
      <c r="L17" t="e">
        <f>VLOOKUP(K17,Sheet2!A:B,2,FALSE)</f>
        <v>#N/A</v>
      </c>
    </row>
    <row r="18" spans="1:12" ht="40.950000000000003" customHeight="1">
      <c r="A18" s="30">
        <v>31</v>
      </c>
      <c r="B18" s="30" t="s">
        <v>871</v>
      </c>
      <c r="C18" s="30" t="s">
        <v>45</v>
      </c>
      <c r="D18" s="30" t="s">
        <v>45</v>
      </c>
      <c r="E18" s="25" t="s">
        <v>883</v>
      </c>
      <c r="F18" s="25" t="s">
        <v>884</v>
      </c>
      <c r="G18" s="31" t="s">
        <v>885</v>
      </c>
      <c r="H18" s="30" t="s">
        <v>49</v>
      </c>
      <c r="I18" s="30" t="s">
        <v>50</v>
      </c>
      <c r="J18" s="5" t="s">
        <v>518</v>
      </c>
      <c r="K18" t="s">
        <v>685</v>
      </c>
      <c r="L18" t="str">
        <f>VLOOKUP(K18,Sheet2!A:B,2,FALSE)</f>
        <v>偏差</v>
      </c>
    </row>
    <row r="19" spans="1:12" ht="40.950000000000003" customHeight="1">
      <c r="A19" s="30">
        <v>55</v>
      </c>
      <c r="B19" s="30" t="s">
        <v>886</v>
      </c>
      <c r="C19" s="30" t="s">
        <v>146</v>
      </c>
      <c r="D19" s="30" t="s">
        <v>146</v>
      </c>
      <c r="E19" s="25" t="s">
        <v>887</v>
      </c>
      <c r="F19" s="25" t="s">
        <v>888</v>
      </c>
      <c r="G19" s="31" t="s">
        <v>795</v>
      </c>
      <c r="H19" s="30" t="s">
        <v>279</v>
      </c>
      <c r="I19" s="30" t="s">
        <v>151</v>
      </c>
      <c r="J19" s="5" t="s">
        <v>679</v>
      </c>
      <c r="K19" t="s">
        <v>452</v>
      </c>
      <c r="L19" t="str">
        <f>VLOOKUP(K19,Sheet2!A:B,2,FALSE)</f>
        <v>偏差</v>
      </c>
    </row>
    <row r="20" spans="1:12" ht="40.950000000000003" customHeight="1">
      <c r="A20" s="30">
        <v>56</v>
      </c>
      <c r="B20" s="30" t="s">
        <v>886</v>
      </c>
      <c r="C20" s="30" t="s">
        <v>146</v>
      </c>
      <c r="D20" s="30" t="s">
        <v>146</v>
      </c>
      <c r="E20" s="25" t="s">
        <v>889</v>
      </c>
      <c r="F20" s="25" t="s">
        <v>890</v>
      </c>
      <c r="G20" s="31" t="s">
        <v>891</v>
      </c>
      <c r="H20" s="30" t="s">
        <v>792</v>
      </c>
      <c r="I20" s="30" t="s">
        <v>151</v>
      </c>
      <c r="J20" s="5" t="s">
        <v>471</v>
      </c>
      <c r="K20" t="s">
        <v>681</v>
      </c>
      <c r="L20" t="str">
        <f>VLOOKUP(K20,Sheet2!A:B,2,FALSE)</f>
        <v>偏差</v>
      </c>
    </row>
    <row r="21" spans="1:12" ht="40.950000000000003" customHeight="1">
      <c r="A21" s="30">
        <v>57</v>
      </c>
      <c r="B21" s="30" t="s">
        <v>886</v>
      </c>
      <c r="C21" s="30" t="s">
        <v>146</v>
      </c>
      <c r="D21" s="30" t="s">
        <v>146</v>
      </c>
      <c r="E21" s="25" t="s">
        <v>892</v>
      </c>
      <c r="F21" s="25" t="s">
        <v>893</v>
      </c>
      <c r="G21" s="31" t="s">
        <v>894</v>
      </c>
      <c r="H21" s="30" t="s">
        <v>308</v>
      </c>
      <c r="I21" s="30" t="s">
        <v>151</v>
      </c>
      <c r="J21" s="5" t="s">
        <v>522</v>
      </c>
      <c r="K21" t="s">
        <v>688</v>
      </c>
      <c r="L21" t="str">
        <f>VLOOKUP(K21,Sheet2!A:B,2,FALSE)</f>
        <v>规范</v>
      </c>
    </row>
    <row r="22" spans="1:12" ht="40.950000000000003" customHeight="1">
      <c r="A22" s="30">
        <v>60</v>
      </c>
      <c r="B22" s="30" t="s">
        <v>895</v>
      </c>
      <c r="C22" s="30" t="s">
        <v>58</v>
      </c>
      <c r="D22" s="30" t="s">
        <v>58</v>
      </c>
      <c r="E22" s="25" t="s">
        <v>896</v>
      </c>
      <c r="F22" s="25" t="s">
        <v>897</v>
      </c>
      <c r="G22" s="31" t="s">
        <v>123</v>
      </c>
      <c r="H22" s="30" t="s">
        <v>129</v>
      </c>
      <c r="I22" s="30" t="s">
        <v>63</v>
      </c>
      <c r="J22" s="5" t="s">
        <v>471</v>
      </c>
      <c r="K22" t="s">
        <v>681</v>
      </c>
      <c r="L22" t="str">
        <f>VLOOKUP(K22,Sheet2!A:B,2,FALSE)</f>
        <v>偏差</v>
      </c>
    </row>
    <row r="23" spans="1:12" ht="40.950000000000003" customHeight="1">
      <c r="A23" s="30">
        <v>61</v>
      </c>
      <c r="B23" s="30" t="s">
        <v>895</v>
      </c>
      <c r="C23" s="30" t="s">
        <v>58</v>
      </c>
      <c r="D23" s="30" t="s">
        <v>58</v>
      </c>
      <c r="E23" s="25" t="s">
        <v>898</v>
      </c>
      <c r="F23" s="25" t="s">
        <v>899</v>
      </c>
      <c r="G23" s="31" t="s">
        <v>123</v>
      </c>
      <c r="H23" s="30" t="s">
        <v>132</v>
      </c>
      <c r="I23" s="30" t="s">
        <v>63</v>
      </c>
      <c r="J23" s="5" t="s">
        <v>676</v>
      </c>
      <c r="K23" t="s">
        <v>139</v>
      </c>
      <c r="L23" t="str">
        <f>VLOOKUP(K23,Sheet2!A:B,2,FALSE)</f>
        <v>偏差</v>
      </c>
    </row>
    <row r="24" spans="1:12" ht="40.950000000000003" customHeight="1">
      <c r="A24" s="30">
        <v>62</v>
      </c>
      <c r="B24" s="30" t="s">
        <v>895</v>
      </c>
      <c r="C24" s="30" t="s">
        <v>58</v>
      </c>
      <c r="D24" s="30" t="s">
        <v>58</v>
      </c>
      <c r="E24" s="25" t="s">
        <v>900</v>
      </c>
      <c r="F24" s="25" t="s">
        <v>901</v>
      </c>
      <c r="G24" s="31" t="s">
        <v>196</v>
      </c>
      <c r="H24" s="30" t="s">
        <v>67</v>
      </c>
      <c r="I24" s="30" t="s">
        <v>63</v>
      </c>
      <c r="J24" s="5" t="s">
        <v>471</v>
      </c>
      <c r="K24" t="s">
        <v>787</v>
      </c>
      <c r="L24" t="str">
        <f>VLOOKUP(K24,Sheet2!A:B,2,FALSE)</f>
        <v>规范</v>
      </c>
    </row>
    <row r="25" spans="1:12" ht="40.950000000000003" customHeight="1">
      <c r="A25" s="30">
        <v>63</v>
      </c>
      <c r="B25" s="30" t="s">
        <v>895</v>
      </c>
      <c r="C25" s="30" t="s">
        <v>58</v>
      </c>
      <c r="D25" s="30" t="s">
        <v>58</v>
      </c>
      <c r="E25" s="25" t="s">
        <v>902</v>
      </c>
      <c r="F25" s="25" t="s">
        <v>903</v>
      </c>
      <c r="G25" s="31" t="s">
        <v>417</v>
      </c>
      <c r="H25" s="30" t="s">
        <v>141</v>
      </c>
      <c r="I25" s="30" t="s">
        <v>63</v>
      </c>
      <c r="J25" s="5" t="s">
        <v>671</v>
      </c>
      <c r="K25" t="s">
        <v>674</v>
      </c>
      <c r="L25" t="str">
        <f>VLOOKUP(K25,Sheet2!A:B,2,FALSE)</f>
        <v>规范</v>
      </c>
    </row>
    <row r="26" spans="1:12" ht="40.950000000000003" customHeight="1">
      <c r="A26" s="30">
        <v>64</v>
      </c>
      <c r="B26" s="30" t="s">
        <v>895</v>
      </c>
      <c r="C26" s="30" t="s">
        <v>58</v>
      </c>
      <c r="D26" s="30" t="s">
        <v>58</v>
      </c>
      <c r="E26" s="25" t="s">
        <v>904</v>
      </c>
      <c r="F26" s="25" t="s">
        <v>905</v>
      </c>
      <c r="G26" s="31" t="s">
        <v>906</v>
      </c>
      <c r="H26" s="30" t="s">
        <v>145</v>
      </c>
      <c r="I26" s="30" t="s">
        <v>63</v>
      </c>
      <c r="J26" s="5" t="s">
        <v>505</v>
      </c>
      <c r="K26" t="s">
        <v>687</v>
      </c>
      <c r="L26" t="str">
        <f>VLOOKUP(K26,Sheet2!A:B,2,FALSE)</f>
        <v>偏差</v>
      </c>
    </row>
    <row r="27" spans="1:12" ht="40.950000000000003" customHeight="1">
      <c r="A27" s="30">
        <v>70</v>
      </c>
      <c r="B27" s="30" t="s">
        <v>907</v>
      </c>
      <c r="C27" s="30" t="s">
        <v>10</v>
      </c>
      <c r="D27" s="30" t="s">
        <v>10</v>
      </c>
      <c r="E27" s="25" t="s">
        <v>908</v>
      </c>
      <c r="F27" s="25" t="s">
        <v>909</v>
      </c>
      <c r="G27" s="31" t="s">
        <v>910</v>
      </c>
      <c r="H27" s="30" t="s">
        <v>44</v>
      </c>
      <c r="I27" s="30" t="s">
        <v>15</v>
      </c>
      <c r="J27" s="5" t="s">
        <v>471</v>
      </c>
      <c r="K27" t="s">
        <v>449</v>
      </c>
      <c r="L27" t="str">
        <f>VLOOKUP(K27,Sheet2!A:B,2,FALSE)</f>
        <v>偏差</v>
      </c>
    </row>
    <row r="28" spans="1:12" ht="40.950000000000003" customHeight="1">
      <c r="A28" s="30">
        <v>71</v>
      </c>
      <c r="B28" s="30" t="s">
        <v>907</v>
      </c>
      <c r="C28" s="30" t="s">
        <v>10</v>
      </c>
      <c r="D28" s="30" t="s">
        <v>10</v>
      </c>
      <c r="E28" s="25" t="s">
        <v>911</v>
      </c>
      <c r="F28" s="25" t="s">
        <v>912</v>
      </c>
      <c r="G28" s="31" t="s">
        <v>913</v>
      </c>
      <c r="H28" s="30" t="s">
        <v>914</v>
      </c>
      <c r="I28" s="30" t="s">
        <v>15</v>
      </c>
      <c r="J28" s="5" t="s">
        <v>524</v>
      </c>
      <c r="L28" t="e">
        <f>VLOOKUP(K28,Sheet2!A:B,2,FALSE)</f>
        <v>#N/A</v>
      </c>
    </row>
    <row r="29" spans="1:12" ht="40.950000000000003" customHeight="1">
      <c r="A29" s="30">
        <v>72</v>
      </c>
      <c r="B29" s="30" t="s">
        <v>907</v>
      </c>
      <c r="C29" s="30" t="s">
        <v>10</v>
      </c>
      <c r="D29" s="30" t="s">
        <v>10</v>
      </c>
      <c r="E29" s="25" t="s">
        <v>915</v>
      </c>
      <c r="F29" s="25" t="s">
        <v>916</v>
      </c>
      <c r="G29" s="31" t="s">
        <v>917</v>
      </c>
      <c r="H29" s="30" t="s">
        <v>914</v>
      </c>
      <c r="I29" s="30" t="s">
        <v>15</v>
      </c>
      <c r="J29" s="5" t="s">
        <v>524</v>
      </c>
      <c r="L29" t="e">
        <f>VLOOKUP(K29,Sheet2!A:B,2,FALSE)</f>
        <v>#N/A</v>
      </c>
    </row>
    <row r="30" spans="1:12" ht="40.950000000000003" customHeight="1">
      <c r="A30" s="30">
        <v>73</v>
      </c>
      <c r="B30" s="30" t="s">
        <v>907</v>
      </c>
      <c r="C30" s="30" t="s">
        <v>10</v>
      </c>
      <c r="D30" s="30" t="s">
        <v>10</v>
      </c>
      <c r="E30" s="25" t="s">
        <v>918</v>
      </c>
      <c r="F30" s="25" t="s">
        <v>919</v>
      </c>
      <c r="G30" s="31" t="s">
        <v>13</v>
      </c>
      <c r="H30" s="30" t="s">
        <v>14</v>
      </c>
      <c r="I30" s="30" t="s">
        <v>15</v>
      </c>
      <c r="J30" s="5" t="s">
        <v>524</v>
      </c>
      <c r="L30" t="e">
        <f>VLOOKUP(K30,Sheet2!A:B,2,FALSE)</f>
        <v>#N/A</v>
      </c>
    </row>
    <row r="31" spans="1:12" ht="40.950000000000003" customHeight="1">
      <c r="A31" s="30">
        <v>74</v>
      </c>
      <c r="B31" s="30" t="s">
        <v>907</v>
      </c>
      <c r="C31" s="30" t="s">
        <v>10</v>
      </c>
      <c r="D31" s="30" t="s">
        <v>10</v>
      </c>
      <c r="E31" s="25" t="s">
        <v>920</v>
      </c>
      <c r="F31" s="25" t="s">
        <v>921</v>
      </c>
      <c r="G31" s="31" t="s">
        <v>922</v>
      </c>
      <c r="H31" s="30" t="s">
        <v>38</v>
      </c>
      <c r="I31" s="30" t="s">
        <v>15</v>
      </c>
      <c r="J31" s="5" t="s">
        <v>524</v>
      </c>
      <c r="L31" t="e">
        <f>VLOOKUP(K31,Sheet2!A:B,2,FALSE)</f>
        <v>#N/A</v>
      </c>
    </row>
    <row r="32" spans="1:12" ht="40.950000000000003" customHeight="1">
      <c r="A32" s="30">
        <v>75</v>
      </c>
      <c r="B32" s="30" t="s">
        <v>907</v>
      </c>
      <c r="C32" s="30" t="s">
        <v>10</v>
      </c>
      <c r="D32" s="30" t="s">
        <v>10</v>
      </c>
      <c r="E32" s="25" t="s">
        <v>923</v>
      </c>
      <c r="F32" s="25" t="s">
        <v>970</v>
      </c>
      <c r="G32" s="31" t="s">
        <v>13</v>
      </c>
      <c r="H32" s="30" t="s">
        <v>38</v>
      </c>
      <c r="I32" s="30" t="s">
        <v>15</v>
      </c>
      <c r="J32" s="5" t="s">
        <v>524</v>
      </c>
      <c r="L32" t="e">
        <f>VLOOKUP(K32,Sheet2!A:B,2,FALSE)</f>
        <v>#N/A</v>
      </c>
    </row>
    <row r="33" spans="1:12" ht="40.950000000000003" customHeight="1">
      <c r="A33" s="30">
        <v>76</v>
      </c>
      <c r="B33" s="30" t="s">
        <v>907</v>
      </c>
      <c r="C33" s="30" t="s">
        <v>10</v>
      </c>
      <c r="D33" s="30" t="s">
        <v>10</v>
      </c>
      <c r="E33" s="25" t="s">
        <v>924</v>
      </c>
      <c r="F33" s="25" t="s">
        <v>925</v>
      </c>
      <c r="G33" s="31" t="s">
        <v>926</v>
      </c>
      <c r="H33" s="30" t="s">
        <v>102</v>
      </c>
      <c r="I33" s="30" t="s">
        <v>15</v>
      </c>
      <c r="J33" s="5" t="s">
        <v>524</v>
      </c>
      <c r="L33" t="e">
        <f>VLOOKUP(K33,Sheet2!A:B,2,FALSE)</f>
        <v>#N/A</v>
      </c>
    </row>
    <row r="34" spans="1:12" ht="40.950000000000003" customHeight="1">
      <c r="A34" s="30">
        <v>77</v>
      </c>
      <c r="B34" s="30" t="s">
        <v>907</v>
      </c>
      <c r="C34" s="30" t="s">
        <v>10</v>
      </c>
      <c r="D34" s="30" t="s">
        <v>10</v>
      </c>
      <c r="E34" s="25" t="s">
        <v>927</v>
      </c>
      <c r="F34" s="25" t="s">
        <v>928</v>
      </c>
      <c r="G34" s="31" t="s">
        <v>929</v>
      </c>
      <c r="H34" s="30" t="s">
        <v>14</v>
      </c>
      <c r="I34" s="30" t="s">
        <v>15</v>
      </c>
      <c r="J34" s="5" t="s">
        <v>471</v>
      </c>
      <c r="K34" t="s">
        <v>681</v>
      </c>
      <c r="L34" t="str">
        <f>VLOOKUP(K34,Sheet2!A:B,2,FALSE)</f>
        <v>偏差</v>
      </c>
    </row>
    <row r="35" spans="1:12" ht="40.950000000000003" customHeight="1">
      <c r="A35" s="30">
        <v>78</v>
      </c>
      <c r="B35" s="30" t="s">
        <v>907</v>
      </c>
      <c r="C35" s="30" t="s">
        <v>10</v>
      </c>
      <c r="D35" s="30" t="s">
        <v>10</v>
      </c>
      <c r="E35" s="25" t="s">
        <v>930</v>
      </c>
      <c r="F35" s="25" t="s">
        <v>931</v>
      </c>
      <c r="G35" s="31" t="s">
        <v>932</v>
      </c>
      <c r="H35" s="30" t="s">
        <v>14</v>
      </c>
      <c r="I35" s="30" t="s">
        <v>15</v>
      </c>
      <c r="J35" s="5" t="s">
        <v>499</v>
      </c>
      <c r="K35" t="s">
        <v>971</v>
      </c>
      <c r="L35" t="str">
        <f>VLOOKUP(K35,Sheet2!A:B,2,FALSE)</f>
        <v>偏差</v>
      </c>
    </row>
    <row r="36" spans="1:12" ht="40.950000000000003" customHeight="1">
      <c r="A36" s="30">
        <v>79</v>
      </c>
      <c r="B36" s="30" t="s">
        <v>907</v>
      </c>
      <c r="C36" s="30" t="s">
        <v>10</v>
      </c>
      <c r="D36" s="30" t="s">
        <v>10</v>
      </c>
      <c r="E36" s="25" t="s">
        <v>110</v>
      </c>
      <c r="F36" s="25" t="s">
        <v>933</v>
      </c>
      <c r="G36" s="31" t="s">
        <v>934</v>
      </c>
      <c r="H36" s="30" t="s">
        <v>935</v>
      </c>
      <c r="I36" s="30" t="s">
        <v>15</v>
      </c>
      <c r="J36" s="5" t="s">
        <v>459</v>
      </c>
      <c r="K36" t="s">
        <v>972</v>
      </c>
      <c r="L36" t="str">
        <f>VLOOKUP(K36,Sheet2!A:B,2,FALSE)</f>
        <v>偏差</v>
      </c>
    </row>
    <row r="37" spans="1:12" ht="40.950000000000003" customHeight="1">
      <c r="A37" s="30">
        <v>80</v>
      </c>
      <c r="B37" s="30" t="s">
        <v>907</v>
      </c>
      <c r="C37" s="30" t="s">
        <v>10</v>
      </c>
      <c r="D37" s="30" t="s">
        <v>10</v>
      </c>
      <c r="E37" s="25" t="s">
        <v>936</v>
      </c>
      <c r="F37" s="25" t="s">
        <v>937</v>
      </c>
      <c r="G37" s="31" t="s">
        <v>938</v>
      </c>
      <c r="H37" s="30" t="s">
        <v>99</v>
      </c>
      <c r="I37" s="30" t="s">
        <v>15</v>
      </c>
      <c r="J37" s="5" t="s">
        <v>676</v>
      </c>
      <c r="K37" t="s">
        <v>677</v>
      </c>
      <c r="L37" t="str">
        <f>VLOOKUP(K37,Sheet2!A:B,2,FALSE)</f>
        <v>偏差</v>
      </c>
    </row>
    <row r="38" spans="1:12" ht="40.950000000000003" customHeight="1">
      <c r="A38" s="30">
        <v>81</v>
      </c>
      <c r="B38" s="30" t="s">
        <v>907</v>
      </c>
      <c r="C38" s="30" t="s">
        <v>10</v>
      </c>
      <c r="D38" s="30" t="s">
        <v>10</v>
      </c>
      <c r="E38" s="25" t="s">
        <v>939</v>
      </c>
      <c r="F38" s="25" t="s">
        <v>940</v>
      </c>
      <c r="G38" s="31" t="s">
        <v>941</v>
      </c>
      <c r="H38" s="30" t="s">
        <v>79</v>
      </c>
      <c r="I38" s="30" t="s">
        <v>15</v>
      </c>
      <c r="J38" s="5" t="s">
        <v>518</v>
      </c>
      <c r="K38" t="s">
        <v>973</v>
      </c>
      <c r="L38" t="str">
        <f>VLOOKUP(K38,Sheet2!A:B,2,FALSE)</f>
        <v>规范</v>
      </c>
    </row>
    <row r="39" spans="1:12" ht="40.950000000000003" customHeight="1">
      <c r="A39" s="30">
        <v>82</v>
      </c>
      <c r="B39" s="30" t="s">
        <v>907</v>
      </c>
      <c r="C39" s="30" t="s">
        <v>10</v>
      </c>
      <c r="D39" s="30" t="s">
        <v>10</v>
      </c>
      <c r="E39" s="25" t="s">
        <v>942</v>
      </c>
      <c r="F39" s="25" t="s">
        <v>943</v>
      </c>
      <c r="G39" s="31" t="s">
        <v>944</v>
      </c>
      <c r="H39" s="30" t="s">
        <v>18</v>
      </c>
      <c r="I39" s="30" t="s">
        <v>15</v>
      </c>
      <c r="J39" s="5" t="s">
        <v>470</v>
      </c>
      <c r="K39" t="s">
        <v>681</v>
      </c>
      <c r="L39" t="str">
        <f>VLOOKUP(K39,Sheet2!A:B,2,FALSE)</f>
        <v>偏差</v>
      </c>
    </row>
    <row r="40" spans="1:12" ht="40.950000000000003" customHeight="1">
      <c r="A40" s="30">
        <v>83</v>
      </c>
      <c r="B40" s="30" t="s">
        <v>907</v>
      </c>
      <c r="C40" s="30" t="s">
        <v>10</v>
      </c>
      <c r="D40" s="30" t="s">
        <v>10</v>
      </c>
      <c r="E40" s="25" t="s">
        <v>945</v>
      </c>
      <c r="F40" s="25" t="s">
        <v>946</v>
      </c>
      <c r="G40" s="31" t="s">
        <v>947</v>
      </c>
      <c r="H40" s="30" t="s">
        <v>38</v>
      </c>
      <c r="I40" s="30" t="s">
        <v>15</v>
      </c>
      <c r="J40" s="5" t="s">
        <v>671</v>
      </c>
      <c r="K40" t="s">
        <v>674</v>
      </c>
      <c r="L40" t="str">
        <f>VLOOKUP(K40,Sheet2!A:B,2,FALSE)</f>
        <v>规范</v>
      </c>
    </row>
    <row r="41" spans="1:12" ht="40.950000000000003" customHeight="1">
      <c r="A41" s="30">
        <v>84</v>
      </c>
      <c r="B41" s="30" t="s">
        <v>907</v>
      </c>
      <c r="C41" s="30" t="s">
        <v>10</v>
      </c>
      <c r="D41" s="30" t="s">
        <v>10</v>
      </c>
      <c r="E41" s="25" t="s">
        <v>948</v>
      </c>
      <c r="F41" s="25" t="s">
        <v>949</v>
      </c>
      <c r="G41" s="31" t="s">
        <v>950</v>
      </c>
      <c r="H41" s="30" t="s">
        <v>102</v>
      </c>
      <c r="I41" s="30" t="s">
        <v>15</v>
      </c>
      <c r="J41" s="5" t="s">
        <v>524</v>
      </c>
      <c r="L41" t="e">
        <f>VLOOKUP(K41,Sheet2!A:B,2,FALSE)</f>
        <v>#N/A</v>
      </c>
    </row>
    <row r="42" spans="1:12" ht="40.950000000000003" customHeight="1">
      <c r="A42" s="30">
        <v>85</v>
      </c>
      <c r="B42" s="30" t="s">
        <v>907</v>
      </c>
      <c r="C42" s="30" t="s">
        <v>10</v>
      </c>
      <c r="D42" s="30" t="s">
        <v>10</v>
      </c>
      <c r="E42" s="25" t="s">
        <v>951</v>
      </c>
      <c r="F42" s="25" t="s">
        <v>952</v>
      </c>
      <c r="G42" s="31" t="s">
        <v>953</v>
      </c>
      <c r="H42" s="30" t="s">
        <v>347</v>
      </c>
      <c r="I42" s="30" t="s">
        <v>15</v>
      </c>
      <c r="J42" s="5" t="s">
        <v>524</v>
      </c>
      <c r="L42" t="e">
        <f>VLOOKUP(K42,Sheet2!A:B,2,FALSE)</f>
        <v>#N/A</v>
      </c>
    </row>
    <row r="43" spans="1:12" ht="40.950000000000003" customHeight="1">
      <c r="A43" s="30">
        <v>86</v>
      </c>
      <c r="B43" s="30" t="s">
        <v>907</v>
      </c>
      <c r="C43" s="30" t="s">
        <v>10</v>
      </c>
      <c r="D43" s="30" t="s">
        <v>10</v>
      </c>
      <c r="E43" s="25" t="s">
        <v>908</v>
      </c>
      <c r="F43" s="25" t="s">
        <v>954</v>
      </c>
      <c r="G43" s="31" t="s">
        <v>955</v>
      </c>
      <c r="H43" s="30" t="s">
        <v>44</v>
      </c>
      <c r="I43" s="30" t="s">
        <v>15</v>
      </c>
      <c r="J43" s="5" t="s">
        <v>491</v>
      </c>
      <c r="K43" t="s">
        <v>666</v>
      </c>
      <c r="L43" t="str">
        <f>VLOOKUP(K43,Sheet2!A:B,2,FALSE)</f>
        <v>规范</v>
      </c>
    </row>
    <row r="44" spans="1:12" ht="40.950000000000003" customHeight="1">
      <c r="A44" s="30">
        <v>87</v>
      </c>
      <c r="B44" s="30" t="s">
        <v>907</v>
      </c>
      <c r="C44" s="30" t="s">
        <v>10</v>
      </c>
      <c r="D44" s="30" t="s">
        <v>10</v>
      </c>
      <c r="E44" s="25" t="s">
        <v>956</v>
      </c>
      <c r="F44" s="25" t="s">
        <v>957</v>
      </c>
      <c r="G44" s="31" t="s">
        <v>13</v>
      </c>
      <c r="H44" s="30" t="s">
        <v>18</v>
      </c>
      <c r="I44" s="30" t="s">
        <v>15</v>
      </c>
      <c r="J44" s="5" t="s">
        <v>524</v>
      </c>
      <c r="L44" t="e">
        <f>VLOOKUP(K44,Sheet2!A:B,2,FALSE)</f>
        <v>#N/A</v>
      </c>
    </row>
    <row r="45" spans="1:12" ht="40.950000000000003" customHeight="1">
      <c r="A45" s="30">
        <v>88</v>
      </c>
      <c r="B45" s="30" t="s">
        <v>907</v>
      </c>
      <c r="C45" s="30" t="s">
        <v>45</v>
      </c>
      <c r="D45" s="30" t="s">
        <v>45</v>
      </c>
      <c r="E45" s="25" t="s">
        <v>958</v>
      </c>
      <c r="F45" s="25" t="s">
        <v>959</v>
      </c>
      <c r="G45" s="31"/>
      <c r="H45" s="30" t="s">
        <v>960</v>
      </c>
      <c r="I45" s="30" t="s">
        <v>50</v>
      </c>
      <c r="J45" s="5" t="s">
        <v>477</v>
      </c>
      <c r="K45" t="s">
        <v>975</v>
      </c>
      <c r="L45" t="str">
        <f>VLOOKUP(K45,Sheet2!A:B,2,FALSE)</f>
        <v>规范</v>
      </c>
    </row>
    <row r="46" spans="1:12" ht="40.950000000000003" customHeight="1">
      <c r="A46" s="30">
        <v>89</v>
      </c>
      <c r="B46" s="30" t="s">
        <v>907</v>
      </c>
      <c r="C46" s="30" t="s">
        <v>45</v>
      </c>
      <c r="D46" s="30" t="s">
        <v>45</v>
      </c>
      <c r="E46" s="25" t="s">
        <v>961</v>
      </c>
      <c r="F46" s="25" t="s">
        <v>962</v>
      </c>
      <c r="G46" s="31"/>
      <c r="H46" s="30" t="s">
        <v>960</v>
      </c>
      <c r="I46" s="30" t="s">
        <v>50</v>
      </c>
      <c r="J46" s="5" t="s">
        <v>471</v>
      </c>
      <c r="K46" t="s">
        <v>449</v>
      </c>
      <c r="L46" t="str">
        <f>VLOOKUP(K46,Sheet2!A:B,2,FALSE)</f>
        <v>偏差</v>
      </c>
    </row>
    <row r="47" spans="1:12" ht="40.950000000000003" customHeight="1">
      <c r="A47" s="30">
        <v>90</v>
      </c>
      <c r="B47" s="30" t="s">
        <v>907</v>
      </c>
      <c r="C47" s="30" t="s">
        <v>45</v>
      </c>
      <c r="D47" s="30" t="s">
        <v>260</v>
      </c>
      <c r="E47" s="25" t="s">
        <v>963</v>
      </c>
      <c r="F47" s="25" t="s">
        <v>964</v>
      </c>
      <c r="G47" s="31"/>
      <c r="H47" s="30" t="s">
        <v>960</v>
      </c>
      <c r="I47" s="30" t="s">
        <v>50</v>
      </c>
      <c r="J47" s="5" t="s">
        <v>471</v>
      </c>
      <c r="K47" t="s">
        <v>681</v>
      </c>
      <c r="L47" t="str">
        <f>VLOOKUP(K47,Sheet2!A:B,2,FALSE)</f>
        <v>偏差</v>
      </c>
    </row>
    <row r="48" spans="1:12" ht="40.950000000000003" customHeight="1">
      <c r="A48" s="30">
        <v>3</v>
      </c>
      <c r="B48" s="30" t="s">
        <v>722</v>
      </c>
      <c r="C48" s="30" t="s">
        <v>58</v>
      </c>
      <c r="D48" s="30" t="s">
        <v>58</v>
      </c>
      <c r="E48" s="25" t="s">
        <v>727</v>
      </c>
      <c r="F48" s="25" t="s">
        <v>728</v>
      </c>
      <c r="G48" s="31" t="s">
        <v>123</v>
      </c>
      <c r="H48" s="30" t="s">
        <v>259</v>
      </c>
      <c r="I48" s="30" t="s">
        <v>63</v>
      </c>
      <c r="J48" s="5" t="s">
        <v>471</v>
      </c>
      <c r="K48" t="s">
        <v>681</v>
      </c>
      <c r="L48" t="str">
        <f>VLOOKUP(K48,Sheet2!A:B,2,FALSE)</f>
        <v>偏差</v>
      </c>
    </row>
    <row r="49" spans="1:13" ht="40.950000000000003" customHeight="1">
      <c r="A49" s="30">
        <v>4</v>
      </c>
      <c r="B49" s="30" t="s">
        <v>722</v>
      </c>
      <c r="C49" s="30" t="s">
        <v>58</v>
      </c>
      <c r="D49" s="30" t="s">
        <v>58</v>
      </c>
      <c r="E49" s="25" t="s">
        <v>729</v>
      </c>
      <c r="F49" s="25" t="s">
        <v>730</v>
      </c>
      <c r="G49" s="31" t="s">
        <v>123</v>
      </c>
      <c r="H49" s="30" t="s">
        <v>809</v>
      </c>
      <c r="I49" s="30" t="s">
        <v>63</v>
      </c>
      <c r="J49" s="5" t="s">
        <v>505</v>
      </c>
      <c r="K49" t="s">
        <v>687</v>
      </c>
      <c r="L49" t="str">
        <f>VLOOKUP(K49,Sheet2!A:B,2,FALSE)</f>
        <v>偏差</v>
      </c>
    </row>
    <row r="50" spans="1:13" ht="40.950000000000003" customHeight="1">
      <c r="A50" s="32">
        <v>5</v>
      </c>
      <c r="B50" s="32" t="s">
        <v>722</v>
      </c>
      <c r="C50" s="32" t="s">
        <v>58</v>
      </c>
      <c r="D50" s="32" t="s">
        <v>58</v>
      </c>
      <c r="E50" s="50" t="s">
        <v>110</v>
      </c>
      <c r="F50" s="50" t="s">
        <v>731</v>
      </c>
      <c r="G50" s="31" t="s">
        <v>199</v>
      </c>
      <c r="H50" s="30" t="s">
        <v>259</v>
      </c>
      <c r="I50" s="30" t="s">
        <v>63</v>
      </c>
      <c r="J50" s="34" t="s">
        <v>505</v>
      </c>
      <c r="K50" s="33" t="s">
        <v>687</v>
      </c>
      <c r="L50" s="33" t="str">
        <f>VLOOKUP(K50,Sheet2!A:B,2,FALSE)</f>
        <v>偏差</v>
      </c>
      <c r="M50" s="33"/>
    </row>
    <row r="51" spans="1:13" ht="40.950000000000003" customHeight="1">
      <c r="A51" s="30">
        <v>1</v>
      </c>
      <c r="B51" s="30" t="s">
        <v>722</v>
      </c>
      <c r="C51" s="30" t="s">
        <v>58</v>
      </c>
      <c r="D51" s="30" t="s">
        <v>58</v>
      </c>
      <c r="E51" s="25" t="s">
        <v>723</v>
      </c>
      <c r="F51" s="25" t="s">
        <v>724</v>
      </c>
      <c r="G51" s="31" t="s">
        <v>808</v>
      </c>
      <c r="H51" s="30" t="s">
        <v>189</v>
      </c>
      <c r="I51" s="30" t="s">
        <v>63</v>
      </c>
      <c r="J51" s="5" t="s">
        <v>676</v>
      </c>
      <c r="K51" t="s">
        <v>684</v>
      </c>
      <c r="L51" t="str">
        <f>VLOOKUP(K51,Sheet2!A:B,2,FALSE)</f>
        <v>规范</v>
      </c>
    </row>
    <row r="52" spans="1:13" ht="40.950000000000003" customHeight="1">
      <c r="A52" s="30">
        <v>2</v>
      </c>
      <c r="B52" s="30" t="s">
        <v>722</v>
      </c>
      <c r="C52" s="30" t="s">
        <v>58</v>
      </c>
      <c r="D52" s="30" t="s">
        <v>58</v>
      </c>
      <c r="E52" s="25" t="s">
        <v>725</v>
      </c>
      <c r="F52" s="25" t="s">
        <v>726</v>
      </c>
      <c r="G52" s="31" t="s">
        <v>808</v>
      </c>
      <c r="H52" s="30" t="s">
        <v>132</v>
      </c>
      <c r="I52" s="30" t="s">
        <v>63</v>
      </c>
      <c r="J52" s="5" t="s">
        <v>676</v>
      </c>
      <c r="K52" t="s">
        <v>712</v>
      </c>
      <c r="L52" t="str">
        <f>VLOOKUP(K52,Sheet2!A:B,2,FALSE)</f>
        <v>偏差</v>
      </c>
    </row>
    <row r="53" spans="1:13" ht="40.950000000000003" customHeight="1">
      <c r="A53" s="30">
        <v>10</v>
      </c>
      <c r="B53" s="30" t="s">
        <v>732</v>
      </c>
      <c r="C53" s="30" t="s">
        <v>146</v>
      </c>
      <c r="D53" s="30" t="s">
        <v>146</v>
      </c>
      <c r="E53" s="25" t="s">
        <v>739</v>
      </c>
      <c r="F53" s="25" t="s">
        <v>740</v>
      </c>
      <c r="G53" s="31" t="s">
        <v>807</v>
      </c>
      <c r="H53" s="30" t="s">
        <v>279</v>
      </c>
      <c r="I53" s="30" t="s">
        <v>151</v>
      </c>
      <c r="J53" s="5" t="s">
        <v>470</v>
      </c>
      <c r="K53" t="s">
        <v>681</v>
      </c>
      <c r="L53" t="str">
        <f>VLOOKUP(K53,Sheet2!A:B,2,FALSE)</f>
        <v>偏差</v>
      </c>
    </row>
    <row r="54" spans="1:13" ht="40.950000000000003" customHeight="1">
      <c r="A54" s="30">
        <v>7</v>
      </c>
      <c r="B54" s="30" t="s">
        <v>732</v>
      </c>
      <c r="C54" s="30" t="s">
        <v>146</v>
      </c>
      <c r="D54" s="30" t="s">
        <v>146</v>
      </c>
      <c r="E54" s="25" t="s">
        <v>733</v>
      </c>
      <c r="F54" s="25" t="s">
        <v>734</v>
      </c>
      <c r="G54" s="31" t="s">
        <v>804</v>
      </c>
      <c r="H54" s="30" t="s">
        <v>312</v>
      </c>
      <c r="I54" s="30" t="s">
        <v>151</v>
      </c>
      <c r="J54" s="5" t="s">
        <v>471</v>
      </c>
      <c r="K54" t="s">
        <v>681</v>
      </c>
      <c r="L54" t="str">
        <f>VLOOKUP(K54,Sheet2!A:B,2,FALSE)</f>
        <v>偏差</v>
      </c>
    </row>
    <row r="55" spans="1:13" ht="40.950000000000003" customHeight="1">
      <c r="A55" s="30">
        <v>9</v>
      </c>
      <c r="B55" s="30" t="s">
        <v>732</v>
      </c>
      <c r="C55" s="30" t="s">
        <v>146</v>
      </c>
      <c r="D55" s="30" t="s">
        <v>146</v>
      </c>
      <c r="E55" s="25" t="s">
        <v>737</v>
      </c>
      <c r="F55" s="25" t="s">
        <v>738</v>
      </c>
      <c r="G55" s="31" t="s">
        <v>806</v>
      </c>
      <c r="H55" s="30" t="s">
        <v>317</v>
      </c>
      <c r="I55" s="30" t="s">
        <v>151</v>
      </c>
      <c r="J55" s="5" t="s">
        <v>471</v>
      </c>
      <c r="K55" t="s">
        <v>687</v>
      </c>
      <c r="L55" t="str">
        <f>VLOOKUP(K55,Sheet2!A:B,2,FALSE)</f>
        <v>偏差</v>
      </c>
    </row>
    <row r="56" spans="1:13" ht="40.950000000000003" customHeight="1">
      <c r="A56" s="30">
        <v>8</v>
      </c>
      <c r="B56" s="30" t="s">
        <v>732</v>
      </c>
      <c r="C56" s="30" t="s">
        <v>146</v>
      </c>
      <c r="D56" s="30" t="s">
        <v>146</v>
      </c>
      <c r="E56" s="25" t="s">
        <v>735</v>
      </c>
      <c r="F56" s="25" t="s">
        <v>736</v>
      </c>
      <c r="G56" s="31" t="s">
        <v>805</v>
      </c>
      <c r="H56" s="30" t="s">
        <v>317</v>
      </c>
      <c r="I56" s="30" t="s">
        <v>151</v>
      </c>
      <c r="J56" s="5" t="s">
        <v>676</v>
      </c>
      <c r="K56" t="s">
        <v>677</v>
      </c>
      <c r="L56" t="str">
        <f>VLOOKUP(K56,Sheet2!A:B,2,FALSE)</f>
        <v>偏差</v>
      </c>
    </row>
    <row r="57" spans="1:13" ht="40.950000000000003" customHeight="1">
      <c r="A57" s="30">
        <v>21</v>
      </c>
      <c r="B57" s="30" t="s">
        <v>741</v>
      </c>
      <c r="C57" s="30" t="s">
        <v>45</v>
      </c>
      <c r="D57" s="30" t="s">
        <v>45</v>
      </c>
      <c r="E57" s="25" t="s">
        <v>742</v>
      </c>
      <c r="F57" s="25" t="s">
        <v>743</v>
      </c>
      <c r="G57" s="31"/>
      <c r="H57" s="30" t="s">
        <v>271</v>
      </c>
      <c r="I57" s="30" t="s">
        <v>50</v>
      </c>
      <c r="J57" s="5" t="s">
        <v>471</v>
      </c>
      <c r="K57" t="s">
        <v>787</v>
      </c>
      <c r="L57" t="str">
        <f>VLOOKUP(K57,Sheet2!A:B,2,FALSE)</f>
        <v>规范</v>
      </c>
    </row>
    <row r="58" spans="1:13" ht="40.950000000000003" customHeight="1">
      <c r="A58" s="30">
        <v>23</v>
      </c>
      <c r="B58" s="30" t="s">
        <v>741</v>
      </c>
      <c r="C58" s="30" t="s">
        <v>45</v>
      </c>
      <c r="D58" s="30" t="s">
        <v>45</v>
      </c>
      <c r="E58" s="25" t="s">
        <v>744</v>
      </c>
      <c r="F58" s="25" t="s">
        <v>745</v>
      </c>
      <c r="G58" s="31"/>
      <c r="H58" s="30" t="s">
        <v>55</v>
      </c>
      <c r="I58" s="30" t="s">
        <v>50</v>
      </c>
      <c r="J58" s="5" t="s">
        <v>694</v>
      </c>
      <c r="K58" t="s">
        <v>719</v>
      </c>
      <c r="L58" t="str">
        <f>VLOOKUP(K58,Sheet2!A:B,2,FALSE)</f>
        <v>偏差</v>
      </c>
    </row>
    <row r="59" spans="1:13" ht="40.950000000000003" customHeight="1">
      <c r="A59" s="30">
        <v>30</v>
      </c>
      <c r="B59" s="30" t="s">
        <v>746</v>
      </c>
      <c r="C59" s="30" t="s">
        <v>146</v>
      </c>
      <c r="D59" s="30" t="s">
        <v>146</v>
      </c>
      <c r="E59" s="25" t="s">
        <v>749</v>
      </c>
      <c r="F59" s="25" t="s">
        <v>750</v>
      </c>
      <c r="G59" s="31" t="s">
        <v>802</v>
      </c>
      <c r="H59" s="30" t="s">
        <v>150</v>
      </c>
      <c r="I59" s="30" t="s">
        <v>151</v>
      </c>
      <c r="J59" s="5" t="s">
        <v>679</v>
      </c>
      <c r="K59" t="s">
        <v>452</v>
      </c>
      <c r="L59" t="str">
        <f>VLOOKUP(K59,Sheet2!A:B,2,FALSE)</f>
        <v>偏差</v>
      </c>
    </row>
    <row r="60" spans="1:13" ht="40.950000000000003" customHeight="1">
      <c r="A60" s="30">
        <v>36</v>
      </c>
      <c r="B60" s="30" t="s">
        <v>746</v>
      </c>
      <c r="C60" s="30" t="s">
        <v>58</v>
      </c>
      <c r="D60" s="30" t="s">
        <v>51</v>
      </c>
      <c r="E60" s="25" t="s">
        <v>751</v>
      </c>
      <c r="F60" s="25" t="s">
        <v>752</v>
      </c>
      <c r="G60" s="31" t="s">
        <v>803</v>
      </c>
      <c r="H60" s="30" t="s">
        <v>67</v>
      </c>
      <c r="I60" s="30" t="s">
        <v>63</v>
      </c>
      <c r="J60" s="5" t="s">
        <v>464</v>
      </c>
      <c r="K60" t="s">
        <v>467</v>
      </c>
      <c r="L60" t="str">
        <f>VLOOKUP(K60,Sheet2!A:B,2,FALSE)</f>
        <v>偏差</v>
      </c>
    </row>
    <row r="61" spans="1:13" ht="40.950000000000003" customHeight="1">
      <c r="A61" s="30">
        <v>39</v>
      </c>
      <c r="B61" s="30" t="s">
        <v>746</v>
      </c>
      <c r="C61" s="30" t="s">
        <v>58</v>
      </c>
      <c r="D61" s="30" t="s">
        <v>58</v>
      </c>
      <c r="E61" s="25" t="s">
        <v>757</v>
      </c>
      <c r="F61" s="25" t="s">
        <v>758</v>
      </c>
      <c r="G61" s="31" t="s">
        <v>196</v>
      </c>
      <c r="H61" s="30" t="s">
        <v>141</v>
      </c>
      <c r="I61" s="30" t="s">
        <v>63</v>
      </c>
      <c r="J61" s="5" t="s">
        <v>471</v>
      </c>
      <c r="K61" t="s">
        <v>786</v>
      </c>
      <c r="L61" t="str">
        <f>VLOOKUP(K61,Sheet2!A:B,2,FALSE)</f>
        <v>规范</v>
      </c>
    </row>
    <row r="62" spans="1:13" ht="40.950000000000003" customHeight="1">
      <c r="A62" s="30">
        <v>29</v>
      </c>
      <c r="B62" s="30" t="s">
        <v>746</v>
      </c>
      <c r="C62" s="30" t="s">
        <v>146</v>
      </c>
      <c r="D62" s="30" t="s">
        <v>146</v>
      </c>
      <c r="E62" s="25" t="s">
        <v>747</v>
      </c>
      <c r="F62" s="25" t="s">
        <v>748</v>
      </c>
      <c r="G62" s="31" t="s">
        <v>800</v>
      </c>
      <c r="H62" s="30" t="s">
        <v>801</v>
      </c>
      <c r="I62" s="30" t="s">
        <v>151</v>
      </c>
      <c r="J62" s="5" t="s">
        <v>694</v>
      </c>
      <c r="K62" t="s">
        <v>695</v>
      </c>
      <c r="L62" t="str">
        <f>VLOOKUP(K62,Sheet2!A:B,2,FALSE)</f>
        <v>规范</v>
      </c>
    </row>
    <row r="63" spans="1:13" ht="40.950000000000003" customHeight="1">
      <c r="A63" s="30">
        <v>37</v>
      </c>
      <c r="B63" s="30" t="s">
        <v>746</v>
      </c>
      <c r="C63" s="30" t="s">
        <v>58</v>
      </c>
      <c r="D63" s="30" t="s">
        <v>58</v>
      </c>
      <c r="E63" s="25" t="s">
        <v>753</v>
      </c>
      <c r="F63" s="25" t="s">
        <v>754</v>
      </c>
      <c r="G63" s="31" t="s">
        <v>123</v>
      </c>
      <c r="H63" s="30" t="s">
        <v>189</v>
      </c>
      <c r="I63" s="30" t="s">
        <v>63</v>
      </c>
      <c r="J63" s="5" t="s">
        <v>676</v>
      </c>
      <c r="K63" t="s">
        <v>139</v>
      </c>
      <c r="L63" t="str">
        <f>VLOOKUP(K63,Sheet2!A:B,2,FALSE)</f>
        <v>偏差</v>
      </c>
    </row>
    <row r="64" spans="1:13" ht="40.950000000000003" customHeight="1">
      <c r="A64" s="30">
        <v>38</v>
      </c>
      <c r="B64" s="30" t="s">
        <v>746</v>
      </c>
      <c r="C64" s="30" t="s">
        <v>58</v>
      </c>
      <c r="D64" s="30" t="s">
        <v>58</v>
      </c>
      <c r="E64" s="25" t="s">
        <v>755</v>
      </c>
      <c r="F64" s="25" t="s">
        <v>756</v>
      </c>
      <c r="G64" s="31" t="s">
        <v>123</v>
      </c>
      <c r="H64" s="30" t="s">
        <v>62</v>
      </c>
      <c r="I64" s="30" t="s">
        <v>63</v>
      </c>
      <c r="J64" s="5" t="s">
        <v>513</v>
      </c>
      <c r="K64" t="s">
        <v>681</v>
      </c>
      <c r="L64" t="str">
        <f>VLOOKUP(K64,Sheet2!A:B,2,FALSE)</f>
        <v>偏差</v>
      </c>
    </row>
  </sheetData>
  <phoneticPr fontId="3" type="noConversion"/>
  <dataValidations count="2">
    <dataValidation type="list" allowBlank="1" showInputMessage="1" showErrorMessage="1" sqref="K2:K64" xr:uid="{00000000-0002-0000-0D00-000000000000}">
      <formula1>INDIRECT(J2)</formula1>
    </dataValidation>
    <dataValidation type="list" allowBlank="1" showInputMessage="1" showErrorMessage="1" sqref="J1:J64" xr:uid="{00000000-0002-0000-0D00-000001000000}">
      <formula1>函数</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B8"/>
  <sheetViews>
    <sheetView workbookViewId="0">
      <selection activeCell="A3" sqref="A3"/>
    </sheetView>
  </sheetViews>
  <sheetFormatPr defaultRowHeight="14.4"/>
  <cols>
    <col min="1" max="1" width="16.6640625" bestFit="1" customWidth="1"/>
    <col min="2" max="3" width="5.5546875" bestFit="1" customWidth="1"/>
  </cols>
  <sheetData>
    <row r="3" spans="1:2">
      <c r="A3" s="36" t="s">
        <v>811</v>
      </c>
      <c r="B3" s="81"/>
    </row>
    <row r="4" spans="1:2">
      <c r="A4" s="36" t="s">
        <v>1943</v>
      </c>
      <c r="B4" s="81" t="s">
        <v>812</v>
      </c>
    </row>
    <row r="5" spans="1:2">
      <c r="A5" s="35" t="s">
        <v>700</v>
      </c>
      <c r="B5" s="90">
        <v>17</v>
      </c>
    </row>
    <row r="6" spans="1:2">
      <c r="A6" s="37" t="s">
        <v>1944</v>
      </c>
      <c r="B6" s="91">
        <v>39</v>
      </c>
    </row>
    <row r="7" spans="1:2">
      <c r="A7" s="37" t="s">
        <v>1945</v>
      </c>
      <c r="B7" s="91">
        <v>2</v>
      </c>
    </row>
    <row r="8" spans="1:2">
      <c r="A8" s="38" t="s">
        <v>810</v>
      </c>
      <c r="B8" s="92">
        <v>58</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56"/>
  <sheetViews>
    <sheetView topLeftCell="E19" workbookViewId="0">
      <selection activeCell="M35" sqref="M35:N36"/>
    </sheetView>
  </sheetViews>
  <sheetFormatPr defaultRowHeight="14.4"/>
  <cols>
    <col min="1" max="1" width="28.33203125" bestFit="1" customWidth="1"/>
    <col min="2" max="2" width="8.88671875" style="41" customWidth="1"/>
    <col min="3" max="3" width="31.44140625" customWidth="1"/>
    <col min="7" max="7" width="30.109375" customWidth="1"/>
    <col min="8" max="8" width="8.88671875" style="41" customWidth="1"/>
    <col min="9" max="9" width="13.88671875" bestFit="1" customWidth="1"/>
    <col min="10" max="10" width="23.33203125" style="43" customWidth="1"/>
    <col min="12" max="12" width="21.88671875" customWidth="1"/>
    <col min="13" max="13" width="11.109375" customWidth="1"/>
    <col min="18" max="20" width="9.33203125" customWidth="1"/>
    <col min="21" max="21" width="8.88671875" style="43" customWidth="1"/>
  </cols>
  <sheetData>
    <row r="1" spans="1:21" ht="15">
      <c r="A1" s="5" t="s">
        <v>981</v>
      </c>
      <c r="B1" s="40" t="s">
        <v>823</v>
      </c>
      <c r="C1" s="5" t="s">
        <v>979</v>
      </c>
      <c r="D1" s="5"/>
      <c r="E1" s="5"/>
      <c r="F1" s="5"/>
      <c r="G1" s="5" t="s">
        <v>982</v>
      </c>
      <c r="H1" s="40" t="s">
        <v>823</v>
      </c>
      <c r="I1" s="5" t="s">
        <v>825</v>
      </c>
      <c r="J1" s="42" t="s">
        <v>835</v>
      </c>
      <c r="M1">
        <v>8</v>
      </c>
      <c r="N1">
        <v>9</v>
      </c>
      <c r="O1">
        <v>10</v>
      </c>
      <c r="P1">
        <v>11</v>
      </c>
      <c r="Q1">
        <v>12</v>
      </c>
      <c r="R1" s="5">
        <v>1</v>
      </c>
      <c r="S1" s="5">
        <v>2</v>
      </c>
      <c r="T1" s="5">
        <v>3</v>
      </c>
      <c r="U1" s="42" t="s">
        <v>836</v>
      </c>
    </row>
    <row r="2" spans="1:21" ht="15">
      <c r="A2" s="5" t="s">
        <v>814</v>
      </c>
      <c r="B2" s="40">
        <v>9</v>
      </c>
      <c r="C2" s="5">
        <v>3</v>
      </c>
      <c r="D2" s="5"/>
      <c r="E2" s="5"/>
      <c r="F2" s="5"/>
      <c r="G2" s="5" t="s">
        <v>816</v>
      </c>
      <c r="H2" s="40">
        <v>3</v>
      </c>
      <c r="I2" s="44" t="s">
        <v>832</v>
      </c>
      <c r="J2" s="54">
        <v>4.75</v>
      </c>
      <c r="L2" s="5" t="s">
        <v>816</v>
      </c>
      <c r="M2">
        <v>12</v>
      </c>
      <c r="N2">
        <v>9</v>
      </c>
      <c r="O2">
        <v>9</v>
      </c>
      <c r="P2">
        <v>7</v>
      </c>
      <c r="Q2">
        <v>12</v>
      </c>
      <c r="R2">
        <v>11</v>
      </c>
      <c r="S2">
        <v>17</v>
      </c>
      <c r="U2" s="43">
        <f>AVERAGEA(N2:S2)/2</f>
        <v>5.416666666666667</v>
      </c>
    </row>
    <row r="3" spans="1:21" ht="15">
      <c r="A3" s="5" t="s">
        <v>815</v>
      </c>
      <c r="B3" s="40">
        <v>7</v>
      </c>
      <c r="C3" s="5">
        <v>0</v>
      </c>
      <c r="D3" s="5"/>
      <c r="E3" s="5"/>
      <c r="F3" s="5"/>
      <c r="G3" s="5" t="s">
        <v>814</v>
      </c>
      <c r="H3" s="40">
        <v>3</v>
      </c>
      <c r="I3" s="44" t="s">
        <v>834</v>
      </c>
      <c r="J3" s="54">
        <v>5.833333333333333</v>
      </c>
      <c r="L3" s="5" t="s">
        <v>814</v>
      </c>
      <c r="M3">
        <v>14</v>
      </c>
      <c r="N3">
        <v>9</v>
      </c>
      <c r="O3">
        <v>11</v>
      </c>
      <c r="P3">
        <v>11</v>
      </c>
      <c r="Q3">
        <v>13</v>
      </c>
      <c r="R3">
        <v>25</v>
      </c>
      <c r="S3">
        <v>10</v>
      </c>
      <c r="U3" s="43">
        <f t="shared" ref="U3:U15" si="0">AVERAGEA(N3:S3)/2</f>
        <v>6.583333333333333</v>
      </c>
    </row>
    <row r="4" spans="1:21" ht="15">
      <c r="A4" s="5" t="s">
        <v>816</v>
      </c>
      <c r="B4" s="40">
        <v>5</v>
      </c>
      <c r="C4" s="5">
        <v>3</v>
      </c>
      <c r="D4" s="5"/>
      <c r="E4" s="5"/>
      <c r="F4" s="5"/>
      <c r="G4" s="5" t="s">
        <v>824</v>
      </c>
      <c r="H4" s="40">
        <v>3</v>
      </c>
      <c r="I4" s="45" t="s">
        <v>829</v>
      </c>
      <c r="J4" s="54">
        <v>1.0833333333333333</v>
      </c>
      <c r="L4" s="5" t="s">
        <v>824</v>
      </c>
      <c r="M4">
        <v>0</v>
      </c>
      <c r="N4">
        <v>0</v>
      </c>
      <c r="O4">
        <v>2</v>
      </c>
      <c r="P4">
        <v>5</v>
      </c>
      <c r="Q4">
        <v>2</v>
      </c>
      <c r="R4">
        <v>4</v>
      </c>
      <c r="S4">
        <v>2</v>
      </c>
      <c r="U4" s="43">
        <f t="shared" si="0"/>
        <v>1.25</v>
      </c>
    </row>
    <row r="5" spans="1:21" ht="15">
      <c r="A5" s="5" t="s">
        <v>817</v>
      </c>
      <c r="B5" s="40">
        <v>4</v>
      </c>
      <c r="C5" s="5">
        <v>0</v>
      </c>
      <c r="D5" s="5"/>
      <c r="E5" s="5"/>
      <c r="F5" s="5"/>
      <c r="G5" s="5" t="s">
        <v>830</v>
      </c>
      <c r="H5" s="40">
        <v>3</v>
      </c>
      <c r="I5" s="45" t="s">
        <v>831</v>
      </c>
      <c r="J5" s="54">
        <v>1.4166666666666667</v>
      </c>
      <c r="L5" s="5" t="s">
        <v>830</v>
      </c>
      <c r="M5">
        <v>2</v>
      </c>
      <c r="N5">
        <v>2</v>
      </c>
      <c r="O5">
        <v>3</v>
      </c>
      <c r="P5">
        <v>1</v>
      </c>
      <c r="Q5">
        <v>4</v>
      </c>
      <c r="R5">
        <v>4</v>
      </c>
      <c r="S5">
        <v>3</v>
      </c>
      <c r="U5" s="43">
        <f t="shared" si="0"/>
        <v>1.4166666666666667</v>
      </c>
    </row>
    <row r="6" spans="1:21" ht="15">
      <c r="A6" s="5" t="s">
        <v>818</v>
      </c>
      <c r="B6" s="40">
        <v>2</v>
      </c>
      <c r="C6" s="5">
        <v>2</v>
      </c>
      <c r="D6" s="5"/>
      <c r="E6" s="5"/>
      <c r="F6" s="5"/>
      <c r="G6" s="5" t="s">
        <v>818</v>
      </c>
      <c r="H6" s="40">
        <v>2</v>
      </c>
      <c r="I6" s="44" t="s">
        <v>828</v>
      </c>
      <c r="J6" s="55">
        <v>0.75</v>
      </c>
      <c r="L6" s="5" t="s">
        <v>818</v>
      </c>
      <c r="M6">
        <v>2</v>
      </c>
      <c r="N6">
        <v>0</v>
      </c>
      <c r="O6">
        <v>2</v>
      </c>
      <c r="P6">
        <v>1</v>
      </c>
      <c r="Q6">
        <v>0</v>
      </c>
      <c r="R6">
        <v>5</v>
      </c>
      <c r="S6">
        <v>1</v>
      </c>
      <c r="U6" s="43">
        <f t="shared" si="0"/>
        <v>0.75</v>
      </c>
    </row>
    <row r="7" spans="1:21" ht="15">
      <c r="A7" s="5" t="s">
        <v>819</v>
      </c>
      <c r="B7" s="40">
        <v>2</v>
      </c>
      <c r="C7" s="5">
        <v>0</v>
      </c>
      <c r="D7" s="5"/>
      <c r="E7" s="5"/>
      <c r="F7" s="5"/>
      <c r="G7" s="5" t="s">
        <v>826</v>
      </c>
      <c r="H7" s="40">
        <v>2</v>
      </c>
      <c r="I7" s="45" t="s">
        <v>829</v>
      </c>
      <c r="J7" s="55">
        <v>0.5</v>
      </c>
      <c r="L7" s="5" t="s">
        <v>826</v>
      </c>
      <c r="M7">
        <v>2</v>
      </c>
      <c r="N7">
        <v>1</v>
      </c>
      <c r="O7">
        <v>0</v>
      </c>
      <c r="P7">
        <v>1</v>
      </c>
      <c r="Q7">
        <v>0</v>
      </c>
      <c r="R7">
        <v>1</v>
      </c>
      <c r="S7">
        <v>3</v>
      </c>
      <c r="U7" s="43">
        <f t="shared" si="0"/>
        <v>0.5</v>
      </c>
    </row>
    <row r="8" spans="1:21" ht="15">
      <c r="A8" s="5" t="s">
        <v>820</v>
      </c>
      <c r="B8" s="40">
        <v>2</v>
      </c>
      <c r="C8" s="5">
        <v>0</v>
      </c>
      <c r="D8" s="5"/>
      <c r="E8" s="5"/>
      <c r="F8" s="5"/>
      <c r="G8" s="5" t="s">
        <v>827</v>
      </c>
      <c r="H8" s="40">
        <v>2</v>
      </c>
      <c r="I8" s="45" t="s">
        <v>829</v>
      </c>
      <c r="J8" s="55">
        <v>0.41666666666666669</v>
      </c>
      <c r="L8" s="5" t="s">
        <v>827</v>
      </c>
      <c r="M8">
        <v>0</v>
      </c>
      <c r="N8">
        <v>2</v>
      </c>
      <c r="O8">
        <v>0</v>
      </c>
      <c r="P8">
        <v>1</v>
      </c>
      <c r="Q8">
        <v>0</v>
      </c>
      <c r="R8">
        <v>0</v>
      </c>
      <c r="S8">
        <v>1</v>
      </c>
      <c r="U8" s="43">
        <f t="shared" si="0"/>
        <v>0.33333333333333331</v>
      </c>
    </row>
    <row r="9" spans="1:21" ht="15">
      <c r="A9" s="5" t="s">
        <v>830</v>
      </c>
      <c r="B9" s="40">
        <v>2</v>
      </c>
      <c r="C9" s="5">
        <v>3</v>
      </c>
      <c r="D9" s="5"/>
      <c r="E9" s="5"/>
      <c r="F9" s="5"/>
      <c r="G9" s="5" t="s">
        <v>822</v>
      </c>
      <c r="H9" s="40" t="s">
        <v>821</v>
      </c>
      <c r="I9" s="5"/>
      <c r="J9" s="42"/>
      <c r="L9" s="5" t="s">
        <v>815</v>
      </c>
      <c r="M9">
        <v>9</v>
      </c>
      <c r="N9">
        <v>19</v>
      </c>
      <c r="O9">
        <v>13</v>
      </c>
      <c r="P9">
        <v>8</v>
      </c>
      <c r="Q9">
        <v>9</v>
      </c>
      <c r="R9">
        <v>21</v>
      </c>
      <c r="S9">
        <v>2</v>
      </c>
      <c r="U9" s="43">
        <f t="shared" si="0"/>
        <v>6</v>
      </c>
    </row>
    <row r="10" spans="1:21" ht="15">
      <c r="A10" s="5" t="s">
        <v>822</v>
      </c>
      <c r="B10" s="40" t="s">
        <v>821</v>
      </c>
      <c r="C10" s="5"/>
      <c r="D10" s="5"/>
      <c r="E10" s="5"/>
      <c r="F10" s="5"/>
      <c r="G10" s="5" t="s">
        <v>815</v>
      </c>
      <c r="H10" s="40">
        <v>0</v>
      </c>
      <c r="I10" s="44" t="s">
        <v>833</v>
      </c>
      <c r="J10" s="54">
        <v>5.416666666666667</v>
      </c>
      <c r="L10" s="37" t="s">
        <v>687</v>
      </c>
      <c r="N10">
        <v>3</v>
      </c>
      <c r="O10">
        <v>15</v>
      </c>
      <c r="P10">
        <v>20</v>
      </c>
      <c r="Q10">
        <v>9</v>
      </c>
      <c r="R10">
        <v>9</v>
      </c>
      <c r="S10">
        <v>8</v>
      </c>
      <c r="U10" s="43">
        <f t="shared" si="0"/>
        <v>5.333333333333333</v>
      </c>
    </row>
    <row r="11" spans="1:21" ht="15">
      <c r="A11" s="5"/>
      <c r="B11" s="40"/>
      <c r="C11" s="5"/>
      <c r="D11" s="5"/>
      <c r="E11" s="5"/>
      <c r="F11" s="5"/>
      <c r="G11" s="5"/>
      <c r="H11" s="40"/>
      <c r="I11" s="5"/>
      <c r="J11" s="42"/>
      <c r="L11" s="37" t="s">
        <v>452</v>
      </c>
      <c r="N11">
        <v>0</v>
      </c>
      <c r="O11">
        <v>2</v>
      </c>
      <c r="P11">
        <v>0</v>
      </c>
      <c r="Q11">
        <v>1</v>
      </c>
      <c r="R11">
        <v>0</v>
      </c>
      <c r="S11">
        <v>4</v>
      </c>
      <c r="U11" s="43">
        <f t="shared" si="0"/>
        <v>0.58333333333333337</v>
      </c>
    </row>
    <row r="12" spans="1:21" ht="15">
      <c r="A12" s="5"/>
      <c r="B12" s="40"/>
      <c r="C12" s="5"/>
      <c r="D12" s="5"/>
      <c r="E12" s="5"/>
      <c r="F12" s="5"/>
      <c r="G12" s="5"/>
      <c r="H12" s="40"/>
      <c r="I12" s="5"/>
      <c r="J12" s="42"/>
      <c r="L12" s="37" t="s">
        <v>677</v>
      </c>
      <c r="N12">
        <v>9</v>
      </c>
      <c r="O12">
        <v>11</v>
      </c>
      <c r="P12">
        <v>7</v>
      </c>
      <c r="Q12">
        <v>6</v>
      </c>
      <c r="R12">
        <v>7</v>
      </c>
      <c r="S12">
        <v>4</v>
      </c>
      <c r="U12" s="43">
        <f t="shared" si="0"/>
        <v>3.6666666666666665</v>
      </c>
    </row>
    <row r="13" spans="1:21" ht="15">
      <c r="A13" s="5"/>
      <c r="B13" s="40"/>
      <c r="C13" s="5"/>
      <c r="D13" s="5"/>
      <c r="E13" s="5"/>
      <c r="F13" s="5"/>
      <c r="G13" s="5"/>
      <c r="H13" s="40"/>
      <c r="I13" s="5"/>
      <c r="J13" s="42"/>
      <c r="L13" s="51" t="s">
        <v>978</v>
      </c>
      <c r="N13">
        <v>0</v>
      </c>
      <c r="O13">
        <v>3</v>
      </c>
      <c r="P13">
        <v>0</v>
      </c>
      <c r="Q13">
        <v>0</v>
      </c>
      <c r="R13">
        <v>0</v>
      </c>
      <c r="S13">
        <v>2</v>
      </c>
      <c r="U13" s="43">
        <f t="shared" si="0"/>
        <v>0.41666666666666669</v>
      </c>
    </row>
    <row r="14" spans="1:21" ht="15">
      <c r="A14" s="5" t="s">
        <v>983</v>
      </c>
      <c r="B14" s="40" t="s">
        <v>823</v>
      </c>
      <c r="C14" s="5" t="s">
        <v>980</v>
      </c>
      <c r="D14" s="5"/>
      <c r="E14" s="5"/>
      <c r="F14" s="5"/>
      <c r="G14" s="76" t="s">
        <v>1644</v>
      </c>
      <c r="H14" s="40" t="s">
        <v>823</v>
      </c>
      <c r="I14" s="5" t="s">
        <v>825</v>
      </c>
      <c r="J14" s="42" t="s">
        <v>835</v>
      </c>
      <c r="L14" s="37" t="s">
        <v>674</v>
      </c>
      <c r="N14">
        <v>5</v>
      </c>
      <c r="O14">
        <v>9</v>
      </c>
      <c r="P14">
        <v>7</v>
      </c>
      <c r="Q14">
        <v>7</v>
      </c>
      <c r="R14">
        <v>5</v>
      </c>
      <c r="S14">
        <v>3</v>
      </c>
      <c r="U14" s="43">
        <f t="shared" si="0"/>
        <v>3</v>
      </c>
    </row>
    <row r="15" spans="1:21" ht="15">
      <c r="A15" s="52" t="s">
        <v>816</v>
      </c>
      <c r="B15" s="40">
        <v>3</v>
      </c>
      <c r="C15" s="5">
        <v>11</v>
      </c>
      <c r="D15" s="5"/>
      <c r="E15" s="5"/>
      <c r="F15" s="5"/>
      <c r="G15" s="53" t="s">
        <v>816</v>
      </c>
      <c r="H15" s="56">
        <v>11</v>
      </c>
      <c r="I15" s="76" t="s">
        <v>976</v>
      </c>
      <c r="J15" s="42">
        <v>5.083333333333333</v>
      </c>
      <c r="L15" s="37" t="s">
        <v>1581</v>
      </c>
      <c r="N15">
        <v>2</v>
      </c>
      <c r="O15">
        <v>4</v>
      </c>
      <c r="P15">
        <v>3</v>
      </c>
      <c r="Q15">
        <v>4</v>
      </c>
      <c r="R15">
        <v>1</v>
      </c>
      <c r="S15">
        <v>5</v>
      </c>
      <c r="U15" s="43">
        <f t="shared" si="0"/>
        <v>1.5833333333333333</v>
      </c>
    </row>
    <row r="16" spans="1:21" ht="15">
      <c r="A16" s="52" t="s">
        <v>814</v>
      </c>
      <c r="B16" s="40">
        <v>3</v>
      </c>
      <c r="C16" s="5">
        <v>4</v>
      </c>
      <c r="D16" s="5"/>
      <c r="E16" s="5"/>
      <c r="F16" s="5"/>
      <c r="G16" s="51" t="s">
        <v>687</v>
      </c>
      <c r="H16" s="56">
        <v>6</v>
      </c>
      <c r="I16" s="5" t="s">
        <v>977</v>
      </c>
      <c r="J16" s="42">
        <v>5.166666666666667</v>
      </c>
      <c r="L16" s="79" t="s">
        <v>1654</v>
      </c>
      <c r="O16">
        <v>1</v>
      </c>
      <c r="P16">
        <v>1</v>
      </c>
      <c r="Q16">
        <v>0</v>
      </c>
      <c r="R16">
        <v>3</v>
      </c>
      <c r="S16">
        <v>2</v>
      </c>
      <c r="U16" s="43">
        <f>AVERAGEA(O16:S16)/2</f>
        <v>0.7</v>
      </c>
    </row>
    <row r="17" spans="1:21" ht="15">
      <c r="A17" s="5" t="s">
        <v>824</v>
      </c>
      <c r="B17" s="40">
        <v>3</v>
      </c>
      <c r="C17" s="5">
        <v>0</v>
      </c>
      <c r="D17" s="5"/>
      <c r="E17" s="5"/>
      <c r="F17" s="5"/>
      <c r="G17" s="53" t="s">
        <v>814</v>
      </c>
      <c r="H17" s="56">
        <v>4</v>
      </c>
      <c r="I17" s="5" t="s">
        <v>831</v>
      </c>
      <c r="J17" s="42">
        <v>6.166666666666667</v>
      </c>
      <c r="L17" s="79" t="s">
        <v>1652</v>
      </c>
      <c r="O17">
        <v>5</v>
      </c>
      <c r="P17">
        <v>4</v>
      </c>
      <c r="Q17">
        <v>2</v>
      </c>
      <c r="R17">
        <v>3</v>
      </c>
      <c r="S17">
        <v>1</v>
      </c>
      <c r="U17" s="43">
        <f>AVERAGEA(O17:S17)/2</f>
        <v>1.5</v>
      </c>
    </row>
    <row r="18" spans="1:21" ht="15">
      <c r="A18" s="5" t="s">
        <v>830</v>
      </c>
      <c r="B18" s="40">
        <v>3</v>
      </c>
      <c r="C18" s="5">
        <v>1</v>
      </c>
      <c r="D18" s="5"/>
      <c r="E18" s="5"/>
      <c r="F18" s="5"/>
      <c r="G18" s="51" t="s">
        <v>452</v>
      </c>
      <c r="H18" s="56">
        <v>3</v>
      </c>
      <c r="I18" s="5" t="s">
        <v>829</v>
      </c>
      <c r="J18" s="42">
        <v>0.5</v>
      </c>
      <c r="L18" s="37" t="s">
        <v>712</v>
      </c>
      <c r="O18">
        <v>2</v>
      </c>
      <c r="P18">
        <v>2</v>
      </c>
      <c r="Q18">
        <v>2</v>
      </c>
      <c r="R18">
        <v>2</v>
      </c>
      <c r="S18">
        <v>2</v>
      </c>
      <c r="U18" s="43">
        <f>AVERAGEA(O18:S18)/2</f>
        <v>1</v>
      </c>
    </row>
    <row r="19" spans="1:21" ht="15">
      <c r="A19" s="5" t="s">
        <v>818</v>
      </c>
      <c r="B19" s="40">
        <v>2</v>
      </c>
      <c r="C19" s="5">
        <v>0</v>
      </c>
      <c r="D19" s="5"/>
      <c r="E19" s="5"/>
      <c r="F19" s="5"/>
      <c r="G19" s="51" t="s">
        <v>677</v>
      </c>
      <c r="H19" s="56">
        <v>2</v>
      </c>
      <c r="I19" s="5" t="s">
        <v>829</v>
      </c>
      <c r="J19" s="42">
        <v>3.5</v>
      </c>
      <c r="L19" s="37" t="s">
        <v>1763</v>
      </c>
      <c r="O19">
        <v>1</v>
      </c>
      <c r="P19">
        <v>1</v>
      </c>
      <c r="Q19">
        <v>2</v>
      </c>
      <c r="R19">
        <v>3</v>
      </c>
      <c r="S19">
        <v>1</v>
      </c>
      <c r="U19" s="43">
        <f>AVERAGEA(O19:S19)/2</f>
        <v>0.8</v>
      </c>
    </row>
    <row r="20" spans="1:21" ht="15">
      <c r="A20" s="5" t="s">
        <v>826</v>
      </c>
      <c r="B20" s="40">
        <v>2</v>
      </c>
      <c r="C20" s="5">
        <v>1</v>
      </c>
      <c r="D20" s="5"/>
      <c r="E20" s="5"/>
      <c r="F20" s="5"/>
      <c r="G20" s="51" t="s">
        <v>139</v>
      </c>
      <c r="H20" s="56">
        <v>2</v>
      </c>
      <c r="I20" s="5" t="s">
        <v>829</v>
      </c>
      <c r="J20" s="42">
        <v>6</v>
      </c>
      <c r="L20" s="109" t="s">
        <v>1900</v>
      </c>
      <c r="O20">
        <v>1</v>
      </c>
      <c r="P20">
        <v>0</v>
      </c>
      <c r="Q20">
        <v>0</v>
      </c>
      <c r="R20">
        <v>0</v>
      </c>
      <c r="S20">
        <v>0</v>
      </c>
      <c r="U20" s="43">
        <f>AVERAGEA(O20:S20)/2</f>
        <v>0.1</v>
      </c>
    </row>
    <row r="21" spans="1:21" ht="15">
      <c r="A21" s="5" t="s">
        <v>827</v>
      </c>
      <c r="B21" s="40">
        <v>2</v>
      </c>
      <c r="C21" s="5">
        <v>0</v>
      </c>
      <c r="D21" s="5"/>
      <c r="E21" s="5"/>
      <c r="F21" s="5"/>
      <c r="G21" s="51" t="s">
        <v>978</v>
      </c>
      <c r="H21" s="56">
        <v>2</v>
      </c>
      <c r="I21" s="5" t="s">
        <v>829</v>
      </c>
      <c r="J21" s="42">
        <v>0.41666666666666669</v>
      </c>
    </row>
    <row r="22" spans="1:21" ht="15">
      <c r="A22" s="5" t="s">
        <v>822</v>
      </c>
      <c r="B22" s="40" t="s">
        <v>821</v>
      </c>
      <c r="C22" s="5"/>
      <c r="D22" s="5"/>
      <c r="E22" s="5"/>
      <c r="F22" s="5"/>
      <c r="G22" s="51" t="s">
        <v>674</v>
      </c>
      <c r="H22" s="56">
        <v>2</v>
      </c>
      <c r="I22" s="5" t="s">
        <v>829</v>
      </c>
      <c r="J22" s="42">
        <v>2.9166666666666665</v>
      </c>
    </row>
    <row r="23" spans="1:21" ht="15">
      <c r="A23" s="5"/>
      <c r="B23" s="40"/>
      <c r="C23" s="5"/>
      <c r="D23" s="5"/>
      <c r="E23" s="5"/>
      <c r="F23" s="5"/>
      <c r="G23" s="5" t="s">
        <v>822</v>
      </c>
      <c r="H23" s="40" t="s">
        <v>821</v>
      </c>
      <c r="I23" s="5"/>
      <c r="J23" s="42" t="e">
        <f>VLOOKUP(G23,L9:U22,9,FALSE)</f>
        <v>#N/A</v>
      </c>
      <c r="L23" s="115" t="s">
        <v>1953</v>
      </c>
      <c r="M23" t="s">
        <v>1952</v>
      </c>
      <c r="N23" t="s">
        <v>1951</v>
      </c>
      <c r="O23" t="s">
        <v>1950</v>
      </c>
      <c r="P23" t="s">
        <v>1947</v>
      </c>
      <c r="Q23" t="s">
        <v>1948</v>
      </c>
      <c r="R23" t="s">
        <v>1949</v>
      </c>
    </row>
    <row r="24" spans="1:21" ht="15">
      <c r="A24" s="5"/>
      <c r="B24" s="40"/>
      <c r="C24" s="5"/>
      <c r="D24" s="5"/>
      <c r="E24" s="5"/>
      <c r="F24" s="5"/>
      <c r="G24" s="5"/>
      <c r="H24" s="40"/>
      <c r="I24" s="5"/>
      <c r="J24" s="42"/>
      <c r="L24" s="115" t="s">
        <v>655</v>
      </c>
      <c r="M24">
        <v>39</v>
      </c>
      <c r="N24">
        <v>36</v>
      </c>
      <c r="O24">
        <v>23</v>
      </c>
      <c r="P24">
        <v>23</v>
      </c>
      <c r="Q24">
        <v>32</v>
      </c>
      <c r="R24">
        <v>20</v>
      </c>
    </row>
    <row r="25" spans="1:21" ht="15">
      <c r="A25" s="76" t="s">
        <v>1645</v>
      </c>
      <c r="B25" s="40" t="s">
        <v>823</v>
      </c>
      <c r="C25" s="76" t="s">
        <v>1646</v>
      </c>
      <c r="G25" s="76" t="s">
        <v>1647</v>
      </c>
      <c r="H25" s="78" t="s">
        <v>823</v>
      </c>
      <c r="I25" s="5" t="s">
        <v>825</v>
      </c>
      <c r="J25" s="42" t="s">
        <v>835</v>
      </c>
      <c r="L25" s="115" t="s">
        <v>658</v>
      </c>
      <c r="M25">
        <v>17</v>
      </c>
      <c r="N25">
        <v>16</v>
      </c>
      <c r="O25">
        <v>9</v>
      </c>
      <c r="P25">
        <v>16</v>
      </c>
      <c r="Q25">
        <v>13</v>
      </c>
      <c r="R25">
        <v>16</v>
      </c>
    </row>
    <row r="26" spans="1:21" ht="15">
      <c r="A26" s="53" t="s">
        <v>816</v>
      </c>
      <c r="B26" s="56">
        <v>11</v>
      </c>
      <c r="C26">
        <v>3</v>
      </c>
      <c r="G26" s="37" t="s">
        <v>1581</v>
      </c>
      <c r="H26" s="39">
        <v>4</v>
      </c>
      <c r="I26" s="76" t="s">
        <v>1648</v>
      </c>
      <c r="J26" s="43">
        <v>1.7</v>
      </c>
      <c r="L26" s="115" t="s">
        <v>1946</v>
      </c>
      <c r="M26">
        <v>2</v>
      </c>
      <c r="N26">
        <v>11</v>
      </c>
      <c r="O26">
        <v>10</v>
      </c>
      <c r="P26">
        <v>1</v>
      </c>
      <c r="Q26">
        <v>8</v>
      </c>
      <c r="R26">
        <v>1</v>
      </c>
    </row>
    <row r="27" spans="1:21" ht="15">
      <c r="A27" s="51" t="s">
        <v>687</v>
      </c>
      <c r="B27" s="56">
        <v>6</v>
      </c>
      <c r="C27">
        <v>4</v>
      </c>
      <c r="G27" s="53" t="s">
        <v>814</v>
      </c>
      <c r="H27" s="39">
        <v>4</v>
      </c>
      <c r="I27" s="76" t="s">
        <v>1649</v>
      </c>
      <c r="J27" s="43">
        <v>7</v>
      </c>
      <c r="L27" s="115" t="s">
        <v>1954</v>
      </c>
      <c r="M27">
        <f t="shared" ref="M27:R27" si="1">M24+M25</f>
        <v>56</v>
      </c>
      <c r="N27">
        <f t="shared" si="1"/>
        <v>52</v>
      </c>
      <c r="O27">
        <f t="shared" si="1"/>
        <v>32</v>
      </c>
      <c r="P27">
        <f t="shared" si="1"/>
        <v>39</v>
      </c>
      <c r="Q27">
        <f t="shared" si="1"/>
        <v>45</v>
      </c>
      <c r="R27">
        <f t="shared" si="1"/>
        <v>36</v>
      </c>
    </row>
    <row r="28" spans="1:21" ht="15">
      <c r="A28" s="53" t="s">
        <v>814</v>
      </c>
      <c r="B28" s="56">
        <v>4</v>
      </c>
      <c r="C28">
        <v>4</v>
      </c>
      <c r="G28" s="77" t="s">
        <v>687</v>
      </c>
      <c r="H28" s="39">
        <v>4</v>
      </c>
      <c r="I28" s="5" t="s">
        <v>832</v>
      </c>
      <c r="J28" s="43">
        <v>6.1</v>
      </c>
    </row>
    <row r="29" spans="1:21" ht="15">
      <c r="A29" s="51" t="s">
        <v>452</v>
      </c>
      <c r="B29" s="56">
        <v>3</v>
      </c>
      <c r="C29">
        <v>0</v>
      </c>
      <c r="G29" s="53" t="s">
        <v>816</v>
      </c>
      <c r="H29" s="39">
        <v>3</v>
      </c>
      <c r="I29" s="76" t="s">
        <v>1650</v>
      </c>
      <c r="J29" s="43">
        <v>5.6</v>
      </c>
    </row>
    <row r="30" spans="1:21" ht="15">
      <c r="A30" s="51" t="s">
        <v>677</v>
      </c>
      <c r="B30" s="56">
        <v>2</v>
      </c>
      <c r="C30">
        <v>1</v>
      </c>
      <c r="G30" s="37" t="s">
        <v>677</v>
      </c>
      <c r="H30" s="39">
        <v>1</v>
      </c>
      <c r="I30" s="76" t="s">
        <v>1651</v>
      </c>
      <c r="J30" s="43">
        <v>3.5</v>
      </c>
    </row>
    <row r="31" spans="1:21" ht="15">
      <c r="A31" s="51" t="s">
        <v>139</v>
      </c>
      <c r="B31" s="56">
        <v>2</v>
      </c>
      <c r="C31">
        <v>0</v>
      </c>
      <c r="G31" s="79" t="s">
        <v>1653</v>
      </c>
      <c r="H31" s="39">
        <v>1</v>
      </c>
      <c r="I31" s="76" t="s">
        <v>828</v>
      </c>
      <c r="J31" s="43">
        <v>0.7</v>
      </c>
    </row>
    <row r="32" spans="1:21" ht="15">
      <c r="A32" s="51" t="s">
        <v>978</v>
      </c>
      <c r="B32" s="56">
        <v>2</v>
      </c>
      <c r="C32">
        <v>0</v>
      </c>
      <c r="G32" s="79" t="s">
        <v>1652</v>
      </c>
      <c r="H32" s="39">
        <v>1</v>
      </c>
      <c r="I32" s="5" t="s">
        <v>831</v>
      </c>
      <c r="J32" s="43">
        <v>1.5</v>
      </c>
      <c r="M32" s="155" t="s">
        <v>3658</v>
      </c>
      <c r="N32">
        <v>299</v>
      </c>
    </row>
    <row r="33" spans="1:14" ht="15">
      <c r="A33" s="51" t="s">
        <v>674</v>
      </c>
      <c r="B33" s="56">
        <v>2</v>
      </c>
      <c r="C33">
        <v>1</v>
      </c>
      <c r="G33" s="37" t="s">
        <v>674</v>
      </c>
      <c r="H33" s="39">
        <v>1</v>
      </c>
      <c r="I33" s="5" t="s">
        <v>831</v>
      </c>
      <c r="J33" s="43">
        <v>3.1</v>
      </c>
      <c r="M33" s="155" t="s">
        <v>3659</v>
      </c>
      <c r="N33">
        <v>473</v>
      </c>
    </row>
    <row r="34" spans="1:14" ht="15">
      <c r="A34" s="5" t="s">
        <v>822</v>
      </c>
      <c r="B34" s="40" t="s">
        <v>821</v>
      </c>
      <c r="G34" s="5" t="s">
        <v>822</v>
      </c>
      <c r="H34" s="40" t="s">
        <v>821</v>
      </c>
      <c r="I34" s="5"/>
      <c r="J34" s="42" t="e">
        <f>VLOOKUP(G34,L20:U33,9,FALSE)</f>
        <v>#N/A</v>
      </c>
    </row>
    <row r="35" spans="1:14" ht="15">
      <c r="M35" s="155" t="s">
        <v>3658</v>
      </c>
      <c r="N35">
        <v>3</v>
      </c>
    </row>
    <row r="36" spans="1:14" ht="15">
      <c r="A36" s="108" t="s">
        <v>1896</v>
      </c>
      <c r="B36" s="78" t="s">
        <v>823</v>
      </c>
      <c r="C36" s="108" t="s">
        <v>1897</v>
      </c>
      <c r="G36" s="115" t="s">
        <v>1898</v>
      </c>
      <c r="H36" s="78" t="s">
        <v>823</v>
      </c>
      <c r="I36" s="5" t="s">
        <v>825</v>
      </c>
      <c r="J36" s="42" t="s">
        <v>835</v>
      </c>
      <c r="M36" s="155" t="s">
        <v>3659</v>
      </c>
      <c r="N36">
        <v>10</v>
      </c>
    </row>
    <row r="37" spans="1:14" ht="15">
      <c r="A37" s="37" t="s">
        <v>1581</v>
      </c>
      <c r="B37" s="39">
        <v>4</v>
      </c>
      <c r="C37">
        <v>1</v>
      </c>
      <c r="G37" s="110" t="s">
        <v>814</v>
      </c>
      <c r="H37" s="91">
        <v>6</v>
      </c>
      <c r="I37" s="108" t="s">
        <v>829</v>
      </c>
      <c r="J37" s="43">
        <v>6.583333333333333</v>
      </c>
    </row>
    <row r="38" spans="1:14" ht="15">
      <c r="A38" s="53" t="s">
        <v>814</v>
      </c>
      <c r="B38" s="39">
        <v>4</v>
      </c>
      <c r="C38">
        <v>6</v>
      </c>
      <c r="G38" s="37" t="s">
        <v>139</v>
      </c>
      <c r="H38" s="91">
        <v>4</v>
      </c>
      <c r="I38" s="76" t="s">
        <v>1648</v>
      </c>
      <c r="J38" s="43">
        <v>6</v>
      </c>
    </row>
    <row r="39" spans="1:14" ht="15">
      <c r="A39" s="77" t="s">
        <v>687</v>
      </c>
      <c r="B39" s="39">
        <v>4</v>
      </c>
      <c r="C39">
        <v>2</v>
      </c>
      <c r="G39" s="37" t="s">
        <v>712</v>
      </c>
      <c r="H39" s="91">
        <v>3</v>
      </c>
      <c r="I39" s="108" t="s">
        <v>1899</v>
      </c>
      <c r="J39" s="43">
        <v>1</v>
      </c>
    </row>
    <row r="40" spans="1:14" ht="15">
      <c r="A40" s="53" t="s">
        <v>816</v>
      </c>
      <c r="B40" s="39">
        <v>3</v>
      </c>
      <c r="C40">
        <v>2</v>
      </c>
      <c r="G40" s="110" t="s">
        <v>816</v>
      </c>
      <c r="H40" s="91">
        <v>2</v>
      </c>
      <c r="I40" s="76" t="s">
        <v>1651</v>
      </c>
      <c r="J40" s="43">
        <v>5.416666666666667</v>
      </c>
    </row>
    <row r="41" spans="1:14" ht="15">
      <c r="A41" s="37" t="s">
        <v>677</v>
      </c>
      <c r="B41" s="39">
        <v>1</v>
      </c>
      <c r="C41">
        <v>2</v>
      </c>
      <c r="G41" s="37" t="s">
        <v>687</v>
      </c>
      <c r="H41" s="91">
        <v>2</v>
      </c>
      <c r="I41" s="5" t="s">
        <v>832</v>
      </c>
      <c r="J41" s="43">
        <v>5.333333333333333</v>
      </c>
    </row>
    <row r="42" spans="1:14" ht="15">
      <c r="A42" s="79" t="s">
        <v>1653</v>
      </c>
      <c r="B42" s="39">
        <v>1</v>
      </c>
      <c r="C42">
        <v>0</v>
      </c>
      <c r="G42" s="37" t="s">
        <v>1763</v>
      </c>
      <c r="H42" s="91">
        <v>2</v>
      </c>
      <c r="I42" s="108" t="s">
        <v>829</v>
      </c>
      <c r="J42" s="43">
        <v>0.8</v>
      </c>
    </row>
    <row r="43" spans="1:14" ht="15">
      <c r="A43" s="79" t="s">
        <v>1652</v>
      </c>
      <c r="B43" s="39">
        <v>1</v>
      </c>
      <c r="C43">
        <v>1</v>
      </c>
      <c r="G43" s="109" t="s">
        <v>1900</v>
      </c>
      <c r="H43" s="91">
        <v>2</v>
      </c>
      <c r="I43" s="108" t="s">
        <v>829</v>
      </c>
      <c r="J43" s="43">
        <v>0.1</v>
      </c>
    </row>
    <row r="44" spans="1:14" ht="15">
      <c r="A44" s="37" t="s">
        <v>674</v>
      </c>
      <c r="B44" s="39">
        <v>1</v>
      </c>
      <c r="C44">
        <v>1</v>
      </c>
      <c r="G44" s="37" t="s">
        <v>677</v>
      </c>
      <c r="H44" s="91">
        <v>2</v>
      </c>
      <c r="I44" s="108" t="s">
        <v>831</v>
      </c>
      <c r="J44" s="43">
        <v>3.6666666666666665</v>
      </c>
    </row>
    <row r="45" spans="1:14" ht="15">
      <c r="A45" s="5" t="s">
        <v>822</v>
      </c>
      <c r="B45" s="40" t="s">
        <v>821</v>
      </c>
      <c r="G45" s="5" t="s">
        <v>822</v>
      </c>
      <c r="H45" s="40" t="s">
        <v>821</v>
      </c>
    </row>
    <row r="48" spans="1:14" ht="15">
      <c r="A48" s="115" t="s">
        <v>1939</v>
      </c>
      <c r="B48" s="78" t="s">
        <v>823</v>
      </c>
      <c r="C48" s="115" t="s">
        <v>1940</v>
      </c>
      <c r="G48" s="115" t="s">
        <v>1941</v>
      </c>
      <c r="H48" s="78" t="s">
        <v>823</v>
      </c>
      <c r="I48" s="5" t="s">
        <v>825</v>
      </c>
      <c r="J48" s="42" t="s">
        <v>835</v>
      </c>
    </row>
    <row r="49" spans="1:10" ht="15">
      <c r="A49" s="110" t="s">
        <v>814</v>
      </c>
      <c r="B49" s="91">
        <v>6</v>
      </c>
      <c r="C49">
        <v>4</v>
      </c>
      <c r="G49" s="110" t="s">
        <v>814</v>
      </c>
      <c r="H49" s="90">
        <v>4</v>
      </c>
      <c r="I49" s="5" t="s">
        <v>832</v>
      </c>
      <c r="J49" s="117">
        <v>6.35</v>
      </c>
    </row>
    <row r="50" spans="1:10" ht="15">
      <c r="A50" s="37" t="s">
        <v>139</v>
      </c>
      <c r="B50" s="91">
        <v>4</v>
      </c>
      <c r="C50">
        <v>2</v>
      </c>
      <c r="G50" s="37" t="s">
        <v>687</v>
      </c>
      <c r="H50" s="91">
        <v>3</v>
      </c>
      <c r="I50" s="76" t="s">
        <v>1651</v>
      </c>
      <c r="J50" s="117">
        <v>5.1100000000000003</v>
      </c>
    </row>
    <row r="51" spans="1:10" ht="15">
      <c r="A51" s="37" t="s">
        <v>712</v>
      </c>
      <c r="B51" s="91">
        <v>3</v>
      </c>
      <c r="C51">
        <v>1</v>
      </c>
      <c r="G51" s="110" t="s">
        <v>816</v>
      </c>
      <c r="H51" s="91">
        <v>3</v>
      </c>
      <c r="I51" s="108" t="s">
        <v>831</v>
      </c>
      <c r="J51" s="117">
        <v>5.23</v>
      </c>
    </row>
    <row r="52" spans="1:10" ht="15">
      <c r="A52" s="110" t="s">
        <v>816</v>
      </c>
      <c r="B52" s="91">
        <v>2</v>
      </c>
      <c r="C52">
        <v>3</v>
      </c>
      <c r="G52" s="37" t="s">
        <v>786</v>
      </c>
      <c r="H52" s="91">
        <v>3</v>
      </c>
      <c r="I52" s="108" t="s">
        <v>829</v>
      </c>
      <c r="J52" s="117">
        <v>1.22</v>
      </c>
    </row>
    <row r="53" spans="1:10" ht="15">
      <c r="A53" s="37" t="s">
        <v>687</v>
      </c>
      <c r="B53" s="91">
        <v>2</v>
      </c>
      <c r="C53">
        <v>3</v>
      </c>
      <c r="G53" s="37" t="s">
        <v>971</v>
      </c>
      <c r="H53" s="91">
        <v>2</v>
      </c>
      <c r="I53" s="108" t="s">
        <v>829</v>
      </c>
      <c r="J53" s="117">
        <v>0.88</v>
      </c>
    </row>
    <row r="54" spans="1:10" ht="15">
      <c r="A54" s="37" t="s">
        <v>1763</v>
      </c>
      <c r="B54" s="91">
        <v>2</v>
      </c>
      <c r="C54">
        <v>1</v>
      </c>
      <c r="G54" s="116" t="s">
        <v>1942</v>
      </c>
      <c r="H54" s="91">
        <v>2</v>
      </c>
      <c r="I54" s="108" t="s">
        <v>829</v>
      </c>
      <c r="J54" s="117">
        <v>0.77</v>
      </c>
    </row>
    <row r="55" spans="1:10" ht="15">
      <c r="A55" s="109" t="s">
        <v>1900</v>
      </c>
      <c r="B55" s="91">
        <v>2</v>
      </c>
      <c r="C55">
        <v>0</v>
      </c>
      <c r="G55" s="37" t="s">
        <v>139</v>
      </c>
      <c r="H55" s="91">
        <v>2</v>
      </c>
      <c r="I55" s="5" t="s">
        <v>832</v>
      </c>
      <c r="J55" s="117">
        <v>5.89</v>
      </c>
    </row>
    <row r="56" spans="1:10" ht="15">
      <c r="A56" s="37" t="s">
        <v>677</v>
      </c>
      <c r="B56" s="91">
        <v>2</v>
      </c>
      <c r="C56">
        <v>0</v>
      </c>
      <c r="G56" s="5" t="s">
        <v>822</v>
      </c>
      <c r="H56" s="40" t="s">
        <v>821</v>
      </c>
    </row>
  </sheetData>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60"/>
  <sheetViews>
    <sheetView topLeftCell="A16" workbookViewId="0">
      <selection activeCell="C22" sqref="C22"/>
    </sheetView>
  </sheetViews>
  <sheetFormatPr defaultRowHeight="14.4"/>
  <cols>
    <col min="1" max="1" width="40.44140625" bestFit="1" customWidth="1"/>
  </cols>
  <sheetData>
    <row r="1" spans="1:10" ht="15">
      <c r="A1" s="6" t="s">
        <v>525</v>
      </c>
      <c r="B1" s="7"/>
      <c r="C1" s="7"/>
      <c r="D1" s="7"/>
      <c r="E1" s="7"/>
      <c r="F1" s="7"/>
      <c r="G1" s="7"/>
      <c r="H1" s="7"/>
      <c r="I1" s="7"/>
      <c r="J1" s="7"/>
    </row>
    <row r="2" spans="1:10" ht="15">
      <c r="A2" s="8" t="s">
        <v>526</v>
      </c>
      <c r="B2" s="9" t="s">
        <v>527</v>
      </c>
      <c r="C2" s="9" t="s">
        <v>528</v>
      </c>
      <c r="D2" s="7"/>
      <c r="E2" s="7"/>
      <c r="F2" s="7"/>
      <c r="G2" s="7"/>
      <c r="H2" s="7"/>
      <c r="I2" s="7"/>
      <c r="J2" s="7"/>
    </row>
    <row r="3" spans="1:10" ht="15">
      <c r="A3" s="8" t="s">
        <v>453</v>
      </c>
      <c r="B3" s="9" t="s">
        <v>527</v>
      </c>
      <c r="C3" s="7"/>
      <c r="D3" s="7"/>
      <c r="E3" s="7"/>
      <c r="F3" s="7"/>
      <c r="G3" s="7"/>
      <c r="H3" s="7"/>
      <c r="I3" s="7"/>
      <c r="J3" s="7"/>
    </row>
    <row r="4" spans="1:10">
      <c r="A4" s="8" t="s">
        <v>454</v>
      </c>
      <c r="B4" s="10" t="s">
        <v>529</v>
      </c>
      <c r="C4" s="7"/>
      <c r="D4" s="7"/>
      <c r="E4" s="7"/>
      <c r="F4" s="7"/>
      <c r="G4" s="7"/>
      <c r="H4" s="7"/>
      <c r="I4" s="7"/>
      <c r="J4" s="7"/>
    </row>
    <row r="5" spans="1:10" ht="15">
      <c r="A5" s="8" t="s">
        <v>530</v>
      </c>
      <c r="B5" s="9" t="s">
        <v>531</v>
      </c>
      <c r="C5" s="11" t="s">
        <v>532</v>
      </c>
      <c r="D5" s="11" t="s">
        <v>533</v>
      </c>
      <c r="E5" s="66" t="s">
        <v>1582</v>
      </c>
      <c r="F5" s="7"/>
      <c r="G5" s="7"/>
      <c r="H5" s="7"/>
      <c r="I5" s="7"/>
      <c r="J5" s="7"/>
    </row>
    <row r="6" spans="1:10" ht="15">
      <c r="A6" s="8" t="s">
        <v>534</v>
      </c>
      <c r="B6" s="12" t="s">
        <v>535</v>
      </c>
      <c r="C6" s="10" t="s">
        <v>536</v>
      </c>
      <c r="D6" s="12" t="s">
        <v>537</v>
      </c>
      <c r="E6" s="12" t="s">
        <v>538</v>
      </c>
      <c r="F6" s="10" t="s">
        <v>539</v>
      </c>
      <c r="G6" s="11" t="s">
        <v>540</v>
      </c>
      <c r="H6" s="9" t="s">
        <v>541</v>
      </c>
      <c r="I6" s="12" t="s">
        <v>542</v>
      </c>
      <c r="J6" s="7"/>
    </row>
    <row r="7" spans="1:10" ht="15">
      <c r="A7" s="8" t="s">
        <v>459</v>
      </c>
      <c r="B7" s="9" t="s">
        <v>543</v>
      </c>
      <c r="C7" s="10" t="s">
        <v>544</v>
      </c>
      <c r="D7" s="9" t="s">
        <v>545</v>
      </c>
      <c r="E7" s="9" t="s">
        <v>546</v>
      </c>
      <c r="F7" s="9" t="s">
        <v>547</v>
      </c>
      <c r="G7" s="28" t="s">
        <v>702</v>
      </c>
      <c r="H7" s="7"/>
      <c r="I7" s="7"/>
      <c r="J7" s="7"/>
    </row>
    <row r="8" spans="1:10">
      <c r="A8" s="8" t="s">
        <v>462</v>
      </c>
      <c r="B8" s="12" t="s">
        <v>548</v>
      </c>
      <c r="C8" s="7"/>
      <c r="D8" s="7"/>
      <c r="E8" s="7"/>
      <c r="F8" s="7"/>
      <c r="G8" s="7"/>
      <c r="H8" s="7"/>
      <c r="I8" s="7"/>
      <c r="J8" s="7"/>
    </row>
    <row r="9" spans="1:10">
      <c r="A9" s="8" t="s">
        <v>463</v>
      </c>
      <c r="B9" s="10" t="s">
        <v>549</v>
      </c>
      <c r="C9" s="7"/>
      <c r="D9" s="7"/>
      <c r="E9" s="7"/>
      <c r="F9" s="7"/>
      <c r="G9" s="7"/>
      <c r="H9" s="7"/>
      <c r="I9" s="7"/>
      <c r="J9" s="7"/>
    </row>
    <row r="10" spans="1:10" ht="15">
      <c r="A10" s="8" t="s">
        <v>550</v>
      </c>
      <c r="B10" s="9" t="s">
        <v>551</v>
      </c>
      <c r="C10" s="11" t="s">
        <v>552</v>
      </c>
      <c r="D10" s="9" t="s">
        <v>553</v>
      </c>
      <c r="E10" s="9" t="s">
        <v>554</v>
      </c>
      <c r="F10" s="10" t="s">
        <v>555</v>
      </c>
      <c r="G10" s="10" t="s">
        <v>556</v>
      </c>
      <c r="H10" s="10" t="s">
        <v>557</v>
      </c>
      <c r="I10" s="13" t="s">
        <v>558</v>
      </c>
      <c r="J10" s="26" t="s">
        <v>690</v>
      </c>
    </row>
    <row r="11" spans="1:10" ht="15">
      <c r="A11" s="8" t="s">
        <v>468</v>
      </c>
      <c r="B11" s="10" t="s">
        <v>559</v>
      </c>
      <c r="C11" s="12" t="s">
        <v>560</v>
      </c>
      <c r="D11" s="12" t="s">
        <v>561</v>
      </c>
      <c r="E11" s="11" t="s">
        <v>967</v>
      </c>
      <c r="F11" s="7"/>
      <c r="G11" s="7"/>
      <c r="H11" s="7"/>
      <c r="I11" s="7"/>
      <c r="J11" s="7"/>
    </row>
    <row r="12" spans="1:10">
      <c r="A12" s="8" t="s">
        <v>469</v>
      </c>
      <c r="B12" s="10" t="s">
        <v>562</v>
      </c>
      <c r="C12" s="10" t="s">
        <v>563</v>
      </c>
      <c r="D12" s="10" t="s">
        <v>564</v>
      </c>
      <c r="E12" s="7"/>
      <c r="F12" s="7"/>
      <c r="G12" s="7"/>
      <c r="H12" s="7"/>
      <c r="I12" s="7"/>
      <c r="J12" s="7"/>
    </row>
    <row r="13" spans="1:10" ht="15">
      <c r="A13" s="8" t="s">
        <v>470</v>
      </c>
      <c r="B13" s="10" t="s">
        <v>562</v>
      </c>
      <c r="C13" s="10" t="s">
        <v>563</v>
      </c>
      <c r="D13" s="12" t="s">
        <v>565</v>
      </c>
      <c r="E13" s="10" t="s">
        <v>566</v>
      </c>
      <c r="F13" s="10" t="s">
        <v>564</v>
      </c>
      <c r="G13" s="12" t="s">
        <v>567</v>
      </c>
      <c r="H13" s="9" t="s">
        <v>568</v>
      </c>
      <c r="I13" s="7"/>
      <c r="J13" s="7"/>
    </row>
    <row r="14" spans="1:10">
      <c r="A14" s="8" t="s">
        <v>569</v>
      </c>
      <c r="B14" s="10" t="s">
        <v>562</v>
      </c>
      <c r="C14" s="10" t="s">
        <v>563</v>
      </c>
      <c r="D14" s="10" t="s">
        <v>570</v>
      </c>
      <c r="E14" s="12" t="s">
        <v>571</v>
      </c>
      <c r="F14" s="12" t="s">
        <v>572</v>
      </c>
      <c r="G14" s="12" t="s">
        <v>573</v>
      </c>
      <c r="H14" s="10" t="s">
        <v>564</v>
      </c>
      <c r="I14" s="12" t="s">
        <v>574</v>
      </c>
      <c r="J14" s="7"/>
    </row>
    <row r="15" spans="1:10">
      <c r="A15" s="14" t="s">
        <v>473</v>
      </c>
      <c r="B15" s="7"/>
      <c r="C15" s="7"/>
      <c r="D15" s="7"/>
      <c r="E15" s="7"/>
      <c r="F15" s="7"/>
      <c r="G15" s="7"/>
      <c r="H15" s="7"/>
      <c r="I15" s="7"/>
      <c r="J15" s="7"/>
    </row>
    <row r="16" spans="1:10">
      <c r="A16" s="14" t="s">
        <v>474</v>
      </c>
      <c r="B16" s="12" t="s">
        <v>575</v>
      </c>
      <c r="C16" s="7"/>
      <c r="D16" s="7"/>
      <c r="E16" s="7"/>
      <c r="F16" s="7"/>
      <c r="G16" s="7"/>
      <c r="H16" s="7"/>
      <c r="I16" s="7"/>
      <c r="J16" s="7"/>
    </row>
    <row r="17" spans="1:10">
      <c r="A17" s="14" t="s">
        <v>475</v>
      </c>
      <c r="B17" s="7"/>
      <c r="C17" s="7"/>
      <c r="D17" s="7"/>
      <c r="E17" s="7"/>
      <c r="F17" s="7"/>
      <c r="G17" s="7"/>
      <c r="H17" s="7"/>
      <c r="I17" s="7"/>
      <c r="J17" s="7"/>
    </row>
    <row r="18" spans="1:10" ht="15">
      <c r="A18" s="14" t="s">
        <v>476</v>
      </c>
      <c r="B18" s="15" t="s">
        <v>576</v>
      </c>
      <c r="C18" s="7"/>
      <c r="D18" s="7"/>
      <c r="E18" s="7"/>
      <c r="F18" s="7"/>
      <c r="G18" s="7"/>
      <c r="H18" s="7"/>
      <c r="I18" s="7"/>
      <c r="J18" s="7"/>
    </row>
    <row r="19" spans="1:10" ht="15">
      <c r="A19" s="14" t="s">
        <v>477</v>
      </c>
      <c r="B19" s="12" t="s">
        <v>577</v>
      </c>
      <c r="C19" s="12" t="s">
        <v>578</v>
      </c>
      <c r="D19" s="11" t="s">
        <v>579</v>
      </c>
      <c r="E19" s="11" t="s">
        <v>580</v>
      </c>
      <c r="F19" s="7"/>
      <c r="G19" s="7"/>
      <c r="H19" s="7"/>
      <c r="I19" s="7"/>
      <c r="J19" s="7"/>
    </row>
    <row r="20" spans="1:10" ht="15">
      <c r="A20" s="14" t="s">
        <v>581</v>
      </c>
      <c r="B20" s="10" t="s">
        <v>582</v>
      </c>
      <c r="C20" s="28" t="s">
        <v>696</v>
      </c>
      <c r="D20" s="29" t="s">
        <v>720</v>
      </c>
      <c r="E20" s="64" t="s">
        <v>1577</v>
      </c>
      <c r="F20" s="7"/>
      <c r="G20" s="7"/>
      <c r="H20" s="7"/>
      <c r="I20" s="7"/>
      <c r="J20" s="7"/>
    </row>
    <row r="21" spans="1:10" ht="15">
      <c r="A21" s="14" t="s">
        <v>479</v>
      </c>
      <c r="B21" s="10" t="s">
        <v>583</v>
      </c>
      <c r="C21" s="10" t="s">
        <v>584</v>
      </c>
      <c r="D21" s="12" t="s">
        <v>585</v>
      </c>
      <c r="E21" s="11" t="s">
        <v>586</v>
      </c>
      <c r="F21" s="12" t="s">
        <v>587</v>
      </c>
      <c r="G21" s="7"/>
      <c r="H21" s="7"/>
      <c r="I21" s="7"/>
      <c r="J21" s="7"/>
    </row>
    <row r="22" spans="1:10" ht="15">
      <c r="A22" s="14" t="s">
        <v>481</v>
      </c>
      <c r="B22" s="10" t="s">
        <v>588</v>
      </c>
      <c r="C22" s="9" t="s">
        <v>589</v>
      </c>
      <c r="D22" s="7"/>
      <c r="E22" s="7"/>
      <c r="F22" s="7"/>
      <c r="G22" s="7"/>
      <c r="H22" s="7"/>
      <c r="I22" s="7"/>
      <c r="J22" s="7"/>
    </row>
    <row r="23" spans="1:10" ht="15">
      <c r="A23" s="14" t="s">
        <v>483</v>
      </c>
      <c r="B23" s="9" t="s">
        <v>590</v>
      </c>
      <c r="C23" s="9" t="s">
        <v>591</v>
      </c>
      <c r="D23" s="7"/>
      <c r="E23" s="7"/>
      <c r="F23" s="7"/>
      <c r="G23" s="7"/>
      <c r="H23" s="7"/>
      <c r="I23" s="7"/>
      <c r="J23" s="7"/>
    </row>
    <row r="24" spans="1:10">
      <c r="A24" s="14" t="s">
        <v>485</v>
      </c>
      <c r="B24" s="7"/>
      <c r="C24" s="7"/>
      <c r="D24" s="7"/>
      <c r="E24" s="7"/>
      <c r="F24" s="7"/>
      <c r="G24" s="7"/>
      <c r="H24" s="7"/>
      <c r="I24" s="7"/>
      <c r="J24" s="7"/>
    </row>
    <row r="25" spans="1:10" ht="15">
      <c r="A25" s="14" t="s">
        <v>486</v>
      </c>
      <c r="B25" s="12" t="s">
        <v>592</v>
      </c>
      <c r="C25" s="9" t="s">
        <v>593</v>
      </c>
      <c r="D25" s="15" t="s">
        <v>594</v>
      </c>
      <c r="E25" s="29" t="s">
        <v>715</v>
      </c>
      <c r="F25" s="7"/>
      <c r="G25" s="7"/>
      <c r="H25" s="7"/>
      <c r="I25" s="7"/>
      <c r="J25" s="7"/>
    </row>
    <row r="26" spans="1:10" ht="15">
      <c r="A26" s="14" t="s">
        <v>488</v>
      </c>
      <c r="B26" s="10" t="s">
        <v>595</v>
      </c>
      <c r="C26" s="10" t="s">
        <v>596</v>
      </c>
      <c r="D26" s="9" t="s">
        <v>597</v>
      </c>
      <c r="E26" s="7"/>
      <c r="F26" s="7"/>
      <c r="G26" s="7"/>
      <c r="H26" s="7"/>
      <c r="I26" s="7"/>
      <c r="J26" s="7"/>
    </row>
    <row r="27" spans="1:10" ht="15">
      <c r="A27" s="14" t="s">
        <v>489</v>
      </c>
      <c r="B27" s="9" t="s">
        <v>598</v>
      </c>
      <c r="C27" s="7"/>
      <c r="D27" s="7"/>
      <c r="E27" s="7"/>
      <c r="F27" s="7"/>
      <c r="G27" s="7"/>
      <c r="H27" s="7"/>
      <c r="I27" s="7"/>
      <c r="J27" s="7"/>
    </row>
    <row r="28" spans="1:10" ht="15">
      <c r="A28" s="14" t="s">
        <v>491</v>
      </c>
      <c r="B28" s="11" t="s">
        <v>599</v>
      </c>
      <c r="C28" s="11" t="s">
        <v>600</v>
      </c>
      <c r="D28" s="11" t="s">
        <v>601</v>
      </c>
      <c r="E28" s="11" t="s">
        <v>602</v>
      </c>
      <c r="F28" s="11" t="s">
        <v>667</v>
      </c>
      <c r="G28" s="113" t="s">
        <v>1936</v>
      </c>
      <c r="H28" s="7"/>
      <c r="I28" s="7"/>
      <c r="J28" s="7"/>
    </row>
    <row r="29" spans="1:10" ht="15">
      <c r="A29" s="14" t="s">
        <v>493</v>
      </c>
      <c r="B29" s="10" t="s">
        <v>603</v>
      </c>
      <c r="C29" s="129" t="s">
        <v>2032</v>
      </c>
      <c r="D29" s="7"/>
      <c r="E29" s="7"/>
      <c r="F29" s="7"/>
      <c r="G29" s="7"/>
      <c r="H29" s="7"/>
      <c r="I29" s="7"/>
      <c r="J29" s="7"/>
    </row>
    <row r="30" spans="1:10" ht="15">
      <c r="A30" s="14" t="s">
        <v>494</v>
      </c>
      <c r="B30" s="10" t="s">
        <v>604</v>
      </c>
      <c r="C30" s="12" t="s">
        <v>605</v>
      </c>
      <c r="D30" s="9" t="s">
        <v>555</v>
      </c>
      <c r="E30" s="7"/>
      <c r="F30" s="7"/>
      <c r="G30" s="7"/>
      <c r="H30" s="7"/>
      <c r="I30" s="7"/>
      <c r="J30" s="7"/>
    </row>
    <row r="31" spans="1:10">
      <c r="A31" s="14" t="s">
        <v>495</v>
      </c>
      <c r="B31" s="10" t="s">
        <v>606</v>
      </c>
      <c r="C31" s="7"/>
      <c r="D31" s="7"/>
      <c r="E31" s="7"/>
      <c r="F31" s="7"/>
      <c r="G31" s="7"/>
      <c r="H31" s="7"/>
      <c r="I31" s="7"/>
      <c r="J31" s="7"/>
    </row>
    <row r="32" spans="1:10">
      <c r="A32" s="14" t="s">
        <v>496</v>
      </c>
      <c r="B32" s="10" t="s">
        <v>607</v>
      </c>
      <c r="C32" s="7"/>
      <c r="D32" s="7"/>
      <c r="E32" s="7"/>
      <c r="F32" s="7"/>
      <c r="G32" s="7"/>
      <c r="H32" s="7"/>
      <c r="I32" s="7"/>
      <c r="J32" s="7"/>
    </row>
    <row r="33" spans="1:10">
      <c r="A33" s="16" t="s">
        <v>497</v>
      </c>
      <c r="B33" s="7"/>
      <c r="C33" s="7"/>
      <c r="D33" s="7"/>
      <c r="E33" s="7"/>
      <c r="F33" s="7"/>
      <c r="G33" s="7"/>
      <c r="H33" s="7"/>
      <c r="I33" s="7"/>
      <c r="J33" s="7"/>
    </row>
    <row r="34" spans="1:10">
      <c r="A34" s="16" t="s">
        <v>498</v>
      </c>
      <c r="B34" s="10" t="s">
        <v>608</v>
      </c>
      <c r="C34" s="7"/>
      <c r="D34" s="7"/>
      <c r="E34" s="7"/>
      <c r="F34" s="7"/>
      <c r="G34" s="7"/>
      <c r="H34" s="7"/>
      <c r="I34" s="7"/>
      <c r="J34" s="7"/>
    </row>
    <row r="35" spans="1:10" ht="15">
      <c r="A35" s="16" t="s">
        <v>499</v>
      </c>
      <c r="B35" s="10" t="s">
        <v>609</v>
      </c>
      <c r="C35" s="130" t="s">
        <v>2035</v>
      </c>
      <c r="D35" s="7"/>
      <c r="E35" s="7"/>
      <c r="F35" s="7"/>
      <c r="G35" s="7"/>
      <c r="H35" s="7"/>
      <c r="I35" s="7"/>
      <c r="J35" s="7"/>
    </row>
    <row r="36" spans="1:10" ht="15">
      <c r="A36" s="16" t="s">
        <v>500</v>
      </c>
      <c r="B36" s="10" t="s">
        <v>543</v>
      </c>
      <c r="C36" s="10" t="s">
        <v>544</v>
      </c>
      <c r="D36" s="10" t="s">
        <v>545</v>
      </c>
      <c r="E36" s="9" t="s">
        <v>546</v>
      </c>
      <c r="F36" s="7"/>
      <c r="G36" s="7"/>
      <c r="H36" s="7"/>
      <c r="I36" s="7"/>
      <c r="J36" s="7"/>
    </row>
    <row r="37" spans="1:10">
      <c r="A37" s="16" t="s">
        <v>501</v>
      </c>
      <c r="B37" s="10" t="s">
        <v>531</v>
      </c>
      <c r="C37" s="7"/>
      <c r="D37" s="7"/>
      <c r="E37" s="7"/>
      <c r="F37" s="7"/>
      <c r="G37" s="7"/>
      <c r="H37" s="7"/>
      <c r="I37" s="7"/>
      <c r="J37" s="7"/>
    </row>
    <row r="38" spans="1:10" ht="15">
      <c r="A38" s="16" t="s">
        <v>502</v>
      </c>
      <c r="B38" s="12" t="s">
        <v>535</v>
      </c>
      <c r="C38" s="10" t="s">
        <v>536</v>
      </c>
      <c r="D38" s="12" t="s">
        <v>537</v>
      </c>
      <c r="E38" s="9" t="s">
        <v>541</v>
      </c>
      <c r="F38" s="7"/>
      <c r="G38" s="7"/>
      <c r="H38" s="7"/>
      <c r="I38" s="7"/>
      <c r="J38" s="7"/>
    </row>
    <row r="39" spans="1:10">
      <c r="A39" s="16" t="s">
        <v>503</v>
      </c>
      <c r="B39" s="7"/>
      <c r="C39" s="7"/>
      <c r="D39" s="7"/>
      <c r="E39" s="7"/>
      <c r="F39" s="7"/>
      <c r="G39" s="7"/>
      <c r="H39" s="7"/>
      <c r="I39" s="7"/>
      <c r="J39" s="7"/>
    </row>
    <row r="40" spans="1:10">
      <c r="A40" s="16" t="s">
        <v>504</v>
      </c>
      <c r="B40" s="10" t="s">
        <v>610</v>
      </c>
      <c r="C40" s="7"/>
      <c r="D40" s="7"/>
      <c r="E40" s="7"/>
      <c r="F40" s="7"/>
      <c r="G40" s="7"/>
      <c r="H40" s="7"/>
      <c r="I40" s="7"/>
      <c r="J40" s="7"/>
    </row>
    <row r="41" spans="1:10" ht="15">
      <c r="A41" s="16" t="s">
        <v>611</v>
      </c>
      <c r="B41" s="12" t="s">
        <v>612</v>
      </c>
      <c r="C41" s="9" t="s">
        <v>564</v>
      </c>
      <c r="D41" s="11" t="s">
        <v>613</v>
      </c>
      <c r="E41" s="13" t="s">
        <v>614</v>
      </c>
      <c r="F41" s="11" t="s">
        <v>615</v>
      </c>
      <c r="G41" s="7"/>
      <c r="H41" s="7"/>
      <c r="I41" s="7"/>
      <c r="J41" s="7"/>
    </row>
    <row r="42" spans="1:10" ht="15">
      <c r="A42" s="16" t="s">
        <v>508</v>
      </c>
      <c r="B42" s="10" t="s">
        <v>616</v>
      </c>
      <c r="C42" s="12" t="s">
        <v>617</v>
      </c>
      <c r="D42" s="9" t="s">
        <v>618</v>
      </c>
      <c r="E42" s="9" t="s">
        <v>619</v>
      </c>
      <c r="F42" s="7"/>
      <c r="G42" s="7"/>
      <c r="H42" s="7"/>
      <c r="I42" s="7"/>
      <c r="J42" s="7"/>
    </row>
    <row r="43" spans="1:10" ht="15">
      <c r="A43" s="16" t="s">
        <v>620</v>
      </c>
      <c r="B43" s="10" t="s">
        <v>621</v>
      </c>
      <c r="C43" s="10" t="s">
        <v>622</v>
      </c>
      <c r="D43" s="10" t="s">
        <v>583</v>
      </c>
      <c r="E43" s="10" t="s">
        <v>584</v>
      </c>
      <c r="F43" s="12" t="s">
        <v>585</v>
      </c>
      <c r="G43" s="11" t="s">
        <v>586</v>
      </c>
      <c r="H43" s="12" t="s">
        <v>587</v>
      </c>
      <c r="I43" s="65" t="s">
        <v>1579</v>
      </c>
      <c r="J43" s="93" t="s">
        <v>1888</v>
      </c>
    </row>
    <row r="44" spans="1:10">
      <c r="A44" s="16" t="s">
        <v>509</v>
      </c>
      <c r="B44" s="7"/>
      <c r="C44" s="7"/>
      <c r="D44" s="7"/>
      <c r="E44" s="7"/>
      <c r="F44" s="7"/>
      <c r="G44" s="7"/>
      <c r="H44" s="7"/>
      <c r="I44" s="7"/>
      <c r="J44" s="7"/>
    </row>
    <row r="45" spans="1:10">
      <c r="A45" s="16" t="s">
        <v>510</v>
      </c>
      <c r="B45" s="10" t="s">
        <v>623</v>
      </c>
      <c r="C45" s="7"/>
      <c r="D45" s="7"/>
      <c r="E45" s="7"/>
      <c r="F45" s="7"/>
      <c r="G45" s="7"/>
      <c r="H45" s="7"/>
      <c r="I45" s="7"/>
      <c r="J45" s="7"/>
    </row>
    <row r="46" spans="1:10">
      <c r="A46" s="16" t="s">
        <v>511</v>
      </c>
      <c r="B46" s="10" t="s">
        <v>595</v>
      </c>
      <c r="C46" s="7"/>
      <c r="D46" s="7"/>
      <c r="E46" s="7"/>
      <c r="F46" s="7"/>
      <c r="G46" s="7"/>
      <c r="H46" s="7"/>
      <c r="I46" s="7"/>
      <c r="J46" s="7"/>
    </row>
    <row r="47" spans="1:10" ht="15">
      <c r="A47" s="16" t="s">
        <v>512</v>
      </c>
      <c r="B47" s="12" t="s">
        <v>592</v>
      </c>
      <c r="C47" s="9" t="s">
        <v>593</v>
      </c>
      <c r="D47" s="15" t="s">
        <v>594</v>
      </c>
      <c r="E47" s="7"/>
      <c r="F47" s="7"/>
      <c r="G47" s="7"/>
      <c r="H47" s="7"/>
      <c r="I47" s="7"/>
      <c r="J47" s="7"/>
    </row>
    <row r="48" spans="1:10" ht="15">
      <c r="A48" s="16" t="s">
        <v>513</v>
      </c>
      <c r="B48" s="10" t="s">
        <v>563</v>
      </c>
      <c r="C48" s="9" t="s">
        <v>624</v>
      </c>
      <c r="D48" s="9" t="s">
        <v>625</v>
      </c>
      <c r="E48" s="94" t="s">
        <v>1892</v>
      </c>
      <c r="F48" s="114" t="s">
        <v>1938</v>
      </c>
      <c r="G48" s="7"/>
      <c r="H48" s="7"/>
      <c r="I48" s="7"/>
      <c r="J48" s="7"/>
    </row>
    <row r="49" spans="1:10">
      <c r="A49" s="16" t="s">
        <v>514</v>
      </c>
      <c r="B49" s="7"/>
      <c r="C49" s="7"/>
      <c r="D49" s="7"/>
      <c r="E49" s="7"/>
      <c r="F49" s="7"/>
      <c r="G49" s="7"/>
      <c r="H49" s="7"/>
      <c r="I49" s="7"/>
      <c r="J49" s="7"/>
    </row>
    <row r="50" spans="1:10">
      <c r="A50" s="16" t="s">
        <v>515</v>
      </c>
      <c r="B50" s="7"/>
      <c r="C50" s="7"/>
      <c r="D50" s="7"/>
      <c r="E50" s="7"/>
      <c r="F50" s="7"/>
      <c r="G50" s="7"/>
      <c r="H50" s="7"/>
      <c r="I50" s="7"/>
      <c r="J50" s="7"/>
    </row>
    <row r="51" spans="1:10">
      <c r="A51" s="16" t="s">
        <v>516</v>
      </c>
      <c r="B51" s="10" t="s">
        <v>626</v>
      </c>
      <c r="C51" s="7"/>
      <c r="D51" s="7"/>
      <c r="E51" s="7"/>
      <c r="F51" s="7"/>
      <c r="G51" s="7"/>
      <c r="H51" s="7"/>
      <c r="I51" s="7"/>
      <c r="J51" s="7"/>
    </row>
    <row r="52" spans="1:10" ht="15">
      <c r="A52" s="17" t="s">
        <v>517</v>
      </c>
      <c r="B52" s="10" t="s">
        <v>627</v>
      </c>
      <c r="C52" s="9" t="s">
        <v>670</v>
      </c>
      <c r="D52" s="7"/>
      <c r="E52" s="7"/>
      <c r="F52" s="7"/>
      <c r="G52" s="7"/>
      <c r="H52" s="7"/>
      <c r="I52" s="7"/>
      <c r="J52" s="7"/>
    </row>
    <row r="53" spans="1:10" ht="15">
      <c r="A53" s="18" t="s">
        <v>628</v>
      </c>
      <c r="B53" s="10" t="s">
        <v>629</v>
      </c>
      <c r="C53" s="10" t="s">
        <v>630</v>
      </c>
      <c r="D53" s="15" t="s">
        <v>631</v>
      </c>
      <c r="E53" s="10" t="s">
        <v>632</v>
      </c>
      <c r="F53" s="12" t="s">
        <v>633</v>
      </c>
      <c r="G53" s="19" t="s">
        <v>634</v>
      </c>
      <c r="H53" s="11" t="s">
        <v>635</v>
      </c>
      <c r="I53" s="20" t="s">
        <v>636</v>
      </c>
      <c r="J53" s="20" t="s">
        <v>974</v>
      </c>
    </row>
    <row r="54" spans="1:10" ht="15">
      <c r="A54" s="18" t="s">
        <v>520</v>
      </c>
      <c r="B54" s="12" t="s">
        <v>637</v>
      </c>
      <c r="C54" s="10" t="s">
        <v>638</v>
      </c>
      <c r="D54" s="11" t="s">
        <v>639</v>
      </c>
      <c r="E54" s="9" t="s">
        <v>640</v>
      </c>
      <c r="F54" s="9" t="s">
        <v>641</v>
      </c>
      <c r="G54" s="7"/>
      <c r="H54" s="7"/>
      <c r="I54" s="7"/>
      <c r="J54" s="7"/>
    </row>
    <row r="55" spans="1:10" ht="15">
      <c r="A55" s="18" t="s">
        <v>521</v>
      </c>
      <c r="B55" s="10" t="s">
        <v>642</v>
      </c>
      <c r="C55" s="10" t="s">
        <v>643</v>
      </c>
      <c r="D55" s="10" t="s">
        <v>644</v>
      </c>
      <c r="E55" s="10" t="s">
        <v>645</v>
      </c>
      <c r="F55" s="13" t="s">
        <v>648</v>
      </c>
      <c r="G55" s="10" t="s">
        <v>610</v>
      </c>
      <c r="H55" s="13" t="s">
        <v>647</v>
      </c>
      <c r="J55" s="7"/>
    </row>
    <row r="56" spans="1:10" ht="15">
      <c r="A56" s="16" t="s">
        <v>649</v>
      </c>
      <c r="B56" s="21" t="s">
        <v>650</v>
      </c>
      <c r="C56" s="12" t="s">
        <v>651</v>
      </c>
      <c r="D56" s="11" t="s">
        <v>652</v>
      </c>
      <c r="E56" s="86" t="s">
        <v>1764</v>
      </c>
      <c r="G56" s="7"/>
      <c r="H56" s="7"/>
      <c r="I56" s="7"/>
      <c r="J56" s="7"/>
    </row>
    <row r="57" spans="1:10" ht="15">
      <c r="A57" s="6" t="s">
        <v>653</v>
      </c>
      <c r="B57" s="7"/>
      <c r="C57" s="7"/>
      <c r="D57" s="7"/>
      <c r="E57" s="7"/>
      <c r="F57" s="7"/>
      <c r="G57" s="7"/>
      <c r="H57" s="7"/>
      <c r="I57" s="7"/>
      <c r="J57" s="7"/>
    </row>
    <row r="58" spans="1:10" ht="15">
      <c r="A58" s="6" t="s">
        <v>654</v>
      </c>
      <c r="B58" s="6" t="s">
        <v>654</v>
      </c>
      <c r="C58" s="7"/>
      <c r="D58" s="7"/>
      <c r="E58" s="7"/>
      <c r="F58" s="7"/>
      <c r="G58" s="7"/>
      <c r="H58" s="7"/>
      <c r="I58" s="7"/>
      <c r="J58" s="7"/>
    </row>
    <row r="59" spans="1:10" ht="15">
      <c r="A59" s="27" t="s">
        <v>707</v>
      </c>
      <c r="B59" s="10" t="s">
        <v>646</v>
      </c>
      <c r="C59" s="26" t="s">
        <v>709</v>
      </c>
      <c r="D59" s="26" t="s">
        <v>710</v>
      </c>
      <c r="E59" s="7"/>
      <c r="F59" s="7"/>
      <c r="G59" s="7"/>
      <c r="H59" s="7"/>
      <c r="I59" s="7"/>
      <c r="J59" s="7"/>
    </row>
    <row r="60" spans="1:10">
      <c r="A60" s="7"/>
      <c r="B60" s="7"/>
      <c r="C60" s="7"/>
      <c r="D60" s="7"/>
      <c r="E60" s="7"/>
      <c r="F60" s="7"/>
      <c r="G60" s="7"/>
      <c r="H60" s="7"/>
      <c r="I60" s="7"/>
      <c r="J60" s="7"/>
    </row>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topLeftCell="A77" workbookViewId="0">
      <selection activeCell="B100" sqref="B100:B101"/>
    </sheetView>
  </sheetViews>
  <sheetFormatPr defaultRowHeight="14.4"/>
  <cols>
    <col min="1" max="1" width="35.33203125" style="7" customWidth="1"/>
    <col min="2" max="2" width="8.88671875" style="7" customWidth="1"/>
  </cols>
  <sheetData>
    <row r="1" spans="1:2" ht="15">
      <c r="A1" s="10" t="s">
        <v>529</v>
      </c>
      <c r="B1" s="6" t="s">
        <v>655</v>
      </c>
    </row>
    <row r="2" spans="1:2" ht="15">
      <c r="A2" s="10" t="s">
        <v>531</v>
      </c>
      <c r="B2" s="6" t="s">
        <v>655</v>
      </c>
    </row>
    <row r="3" spans="1:2" ht="15">
      <c r="A3" s="10" t="s">
        <v>607</v>
      </c>
      <c r="B3" s="6" t="s">
        <v>655</v>
      </c>
    </row>
    <row r="4" spans="1:2" ht="15">
      <c r="A4" s="10" t="s">
        <v>645</v>
      </c>
      <c r="B4" s="6" t="s">
        <v>655</v>
      </c>
    </row>
    <row r="5" spans="1:2" ht="15">
      <c r="A5" s="10" t="s">
        <v>627</v>
      </c>
      <c r="B5" s="6" t="s">
        <v>655</v>
      </c>
    </row>
    <row r="6" spans="1:2" ht="15">
      <c r="A6" s="10" t="s">
        <v>606</v>
      </c>
      <c r="B6" s="6" t="s">
        <v>655</v>
      </c>
    </row>
    <row r="7" spans="1:2" ht="15">
      <c r="A7" s="9" t="s">
        <v>618</v>
      </c>
      <c r="B7" s="6" t="s">
        <v>655</v>
      </c>
    </row>
    <row r="8" spans="1:2" ht="15">
      <c r="A8" s="10" t="s">
        <v>623</v>
      </c>
      <c r="B8" s="6" t="s">
        <v>655</v>
      </c>
    </row>
    <row r="9" spans="1:2" ht="15">
      <c r="A9" s="10" t="s">
        <v>643</v>
      </c>
      <c r="B9" s="6" t="s">
        <v>655</v>
      </c>
    </row>
    <row r="10" spans="1:2" ht="15">
      <c r="A10" s="15" t="s">
        <v>631</v>
      </c>
      <c r="B10" s="6" t="s">
        <v>655</v>
      </c>
    </row>
    <row r="11" spans="1:2" ht="15">
      <c r="A11" s="10" t="s">
        <v>555</v>
      </c>
      <c r="B11" s="6" t="s">
        <v>655</v>
      </c>
    </row>
    <row r="12" spans="1:2" ht="15">
      <c r="A12" s="10" t="s">
        <v>610</v>
      </c>
      <c r="B12" s="6" t="s">
        <v>655</v>
      </c>
    </row>
    <row r="13" spans="1:2" ht="15">
      <c r="A13" s="10" t="s">
        <v>539</v>
      </c>
      <c r="B13" s="6" t="s">
        <v>655</v>
      </c>
    </row>
    <row r="14" spans="1:2" ht="15">
      <c r="A14" s="10" t="s">
        <v>630</v>
      </c>
      <c r="B14" s="6" t="s">
        <v>655</v>
      </c>
    </row>
    <row r="15" spans="1:2" ht="15">
      <c r="A15" s="10" t="s">
        <v>583</v>
      </c>
      <c r="B15" s="6" t="s">
        <v>655</v>
      </c>
    </row>
    <row r="16" spans="1:2" ht="15">
      <c r="A16" s="10" t="s">
        <v>583</v>
      </c>
      <c r="B16" s="6" t="s">
        <v>655</v>
      </c>
    </row>
    <row r="17" spans="1:2" ht="15">
      <c r="A17" s="10" t="s">
        <v>545</v>
      </c>
      <c r="B17" s="6" t="s">
        <v>655</v>
      </c>
    </row>
    <row r="18" spans="1:2" ht="15">
      <c r="A18" s="10" t="s">
        <v>656</v>
      </c>
      <c r="B18" s="6" t="s">
        <v>655</v>
      </c>
    </row>
    <row r="19" spans="1:2" ht="15">
      <c r="A19" s="10" t="s">
        <v>545</v>
      </c>
      <c r="B19" s="6" t="s">
        <v>655</v>
      </c>
    </row>
    <row r="20" spans="1:2" ht="15">
      <c r="A20" s="10" t="s">
        <v>608</v>
      </c>
      <c r="B20" s="6" t="s">
        <v>655</v>
      </c>
    </row>
    <row r="21" spans="1:2" ht="15">
      <c r="A21" s="10" t="s">
        <v>544</v>
      </c>
      <c r="B21" s="6" t="s">
        <v>655</v>
      </c>
    </row>
    <row r="22" spans="1:2" ht="15">
      <c r="A22" s="10" t="s">
        <v>657</v>
      </c>
      <c r="B22" s="6" t="s">
        <v>655</v>
      </c>
    </row>
    <row r="23" spans="1:2" ht="15">
      <c r="A23" s="10" t="s">
        <v>544</v>
      </c>
      <c r="B23" s="6" t="s">
        <v>655</v>
      </c>
    </row>
    <row r="24" spans="1:2" ht="15">
      <c r="A24" s="10" t="s">
        <v>609</v>
      </c>
      <c r="B24" s="6" t="s">
        <v>655</v>
      </c>
    </row>
    <row r="25" spans="1:2" ht="15">
      <c r="A25" s="10" t="s">
        <v>616</v>
      </c>
      <c r="B25" s="6" t="s">
        <v>655</v>
      </c>
    </row>
    <row r="26" spans="1:2" ht="15">
      <c r="A26" s="10" t="s">
        <v>566</v>
      </c>
      <c r="B26" s="6" t="s">
        <v>655</v>
      </c>
    </row>
    <row r="27" spans="1:2" ht="15">
      <c r="A27" s="10" t="s">
        <v>603</v>
      </c>
      <c r="B27" s="6" t="s">
        <v>655</v>
      </c>
    </row>
    <row r="28" spans="1:2" ht="15">
      <c r="A28" s="10" t="s">
        <v>595</v>
      </c>
      <c r="B28" s="6" t="s">
        <v>655</v>
      </c>
    </row>
    <row r="29" spans="1:2" ht="15">
      <c r="A29" s="10" t="s">
        <v>531</v>
      </c>
      <c r="B29" s="6" t="s">
        <v>655</v>
      </c>
    </row>
    <row r="30" spans="1:2" ht="15">
      <c r="A30" s="10" t="s">
        <v>551</v>
      </c>
      <c r="B30" s="6" t="s">
        <v>655</v>
      </c>
    </row>
    <row r="31" spans="1:2" ht="15">
      <c r="A31" s="10" t="s">
        <v>543</v>
      </c>
      <c r="B31" s="6" t="s">
        <v>655</v>
      </c>
    </row>
    <row r="32" spans="1:2" ht="15">
      <c r="A32" s="9" t="s">
        <v>619</v>
      </c>
      <c r="B32" s="6" t="s">
        <v>655</v>
      </c>
    </row>
    <row r="33" spans="1:2" ht="15">
      <c r="A33" s="10" t="s">
        <v>543</v>
      </c>
      <c r="B33" s="6" t="s">
        <v>655</v>
      </c>
    </row>
    <row r="34" spans="1:2" ht="15">
      <c r="A34" s="10" t="s">
        <v>588</v>
      </c>
      <c r="B34" s="6" t="s">
        <v>655</v>
      </c>
    </row>
    <row r="35" spans="1:2" ht="15">
      <c r="A35" s="10" t="s">
        <v>556</v>
      </c>
      <c r="B35" s="6" t="s">
        <v>655</v>
      </c>
    </row>
    <row r="36" spans="1:2" ht="15">
      <c r="A36" s="10" t="s">
        <v>582</v>
      </c>
      <c r="B36" s="6" t="s">
        <v>655</v>
      </c>
    </row>
    <row r="37" spans="1:2" ht="15">
      <c r="A37" s="10" t="s">
        <v>644</v>
      </c>
      <c r="B37" s="6" t="s">
        <v>655</v>
      </c>
    </row>
    <row r="38" spans="1:2" ht="15">
      <c r="A38" s="10" t="s">
        <v>549</v>
      </c>
      <c r="B38" s="6" t="s">
        <v>655</v>
      </c>
    </row>
    <row r="39" spans="1:2" ht="15">
      <c r="A39" s="10" t="s">
        <v>563</v>
      </c>
      <c r="B39" s="6" t="s">
        <v>655</v>
      </c>
    </row>
    <row r="40" spans="1:2" ht="15">
      <c r="A40" s="10" t="s">
        <v>563</v>
      </c>
      <c r="B40" s="6" t="s">
        <v>655</v>
      </c>
    </row>
    <row r="41" spans="1:2" ht="15">
      <c r="A41" s="10" t="s">
        <v>563</v>
      </c>
      <c r="B41" s="6" t="s">
        <v>655</v>
      </c>
    </row>
    <row r="42" spans="1:2" ht="15">
      <c r="A42" s="10" t="s">
        <v>563</v>
      </c>
      <c r="B42" s="6" t="s">
        <v>655</v>
      </c>
    </row>
    <row r="43" spans="1:2" ht="15">
      <c r="A43" s="10" t="s">
        <v>562</v>
      </c>
      <c r="B43" s="6" t="s">
        <v>655</v>
      </c>
    </row>
    <row r="44" spans="1:2" ht="15">
      <c r="A44" s="10" t="s">
        <v>562</v>
      </c>
      <c r="B44" s="6" t="s">
        <v>655</v>
      </c>
    </row>
    <row r="45" spans="1:2" ht="15">
      <c r="A45" s="10" t="s">
        <v>562</v>
      </c>
      <c r="B45" s="6" t="s">
        <v>655</v>
      </c>
    </row>
    <row r="46" spans="1:2" ht="15">
      <c r="A46" s="10" t="s">
        <v>564</v>
      </c>
      <c r="B46" s="6" t="s">
        <v>655</v>
      </c>
    </row>
    <row r="47" spans="1:2" ht="15">
      <c r="A47" s="10" t="s">
        <v>564</v>
      </c>
      <c r="B47" s="6" t="s">
        <v>655</v>
      </c>
    </row>
    <row r="48" spans="1:2" ht="15">
      <c r="A48" s="10" t="s">
        <v>564</v>
      </c>
      <c r="B48" s="6" t="s">
        <v>655</v>
      </c>
    </row>
    <row r="49" spans="1:2" ht="15">
      <c r="A49" s="10" t="s">
        <v>564</v>
      </c>
      <c r="B49" s="6" t="s">
        <v>655</v>
      </c>
    </row>
    <row r="50" spans="1:2" ht="15">
      <c r="A50" s="10" t="s">
        <v>559</v>
      </c>
      <c r="B50" s="6" t="s">
        <v>655</v>
      </c>
    </row>
    <row r="51" spans="1:2" ht="15">
      <c r="A51" s="10" t="s">
        <v>622</v>
      </c>
      <c r="B51" s="6" t="s">
        <v>655</v>
      </c>
    </row>
    <row r="52" spans="1:2" ht="15">
      <c r="A52" s="10" t="s">
        <v>621</v>
      </c>
      <c r="B52" s="6" t="s">
        <v>655</v>
      </c>
    </row>
    <row r="53" spans="1:2" ht="15">
      <c r="A53" s="9" t="s">
        <v>452</v>
      </c>
      <c r="B53" s="6" t="s">
        <v>655</v>
      </c>
    </row>
    <row r="54" spans="1:2" ht="15">
      <c r="A54" s="10" t="s">
        <v>632</v>
      </c>
      <c r="B54" s="6" t="s">
        <v>655</v>
      </c>
    </row>
    <row r="55" spans="1:2" ht="15">
      <c r="A55" s="10" t="s">
        <v>638</v>
      </c>
      <c r="B55" s="6" t="s">
        <v>655</v>
      </c>
    </row>
    <row r="56" spans="1:2" ht="15">
      <c r="A56" s="10" t="s">
        <v>604</v>
      </c>
      <c r="B56" s="6" t="s">
        <v>655</v>
      </c>
    </row>
    <row r="57" spans="1:2" ht="15">
      <c r="A57" s="10" t="s">
        <v>629</v>
      </c>
      <c r="B57" s="6" t="s">
        <v>655</v>
      </c>
    </row>
    <row r="58" spans="1:2" ht="15">
      <c r="A58" s="10" t="s">
        <v>642</v>
      </c>
      <c r="B58" s="6" t="s">
        <v>655</v>
      </c>
    </row>
    <row r="59" spans="1:2" ht="15">
      <c r="A59" s="10" t="s">
        <v>553</v>
      </c>
      <c r="B59" s="6" t="s">
        <v>655</v>
      </c>
    </row>
    <row r="60" spans="1:2" ht="15">
      <c r="A60" s="10" t="s">
        <v>596</v>
      </c>
      <c r="B60" s="6" t="s">
        <v>655</v>
      </c>
    </row>
    <row r="61" spans="1:2" ht="15">
      <c r="A61" s="9" t="s">
        <v>554</v>
      </c>
      <c r="B61" s="6" t="s">
        <v>655</v>
      </c>
    </row>
    <row r="62" spans="1:2" ht="15">
      <c r="A62" s="10" t="s">
        <v>536</v>
      </c>
      <c r="B62" s="6" t="s">
        <v>655</v>
      </c>
    </row>
    <row r="63" spans="1:2" ht="15">
      <c r="A63" s="10" t="s">
        <v>536</v>
      </c>
      <c r="B63" s="6" t="s">
        <v>655</v>
      </c>
    </row>
    <row r="64" spans="1:2" ht="15">
      <c r="A64" s="9" t="s">
        <v>466</v>
      </c>
      <c r="B64" s="6" t="s">
        <v>655</v>
      </c>
    </row>
    <row r="65" spans="1:2" ht="15">
      <c r="A65" s="9" t="s">
        <v>597</v>
      </c>
      <c r="B65" s="6" t="s">
        <v>655</v>
      </c>
    </row>
    <row r="66" spans="1:2" ht="15">
      <c r="A66" s="9" t="s">
        <v>482</v>
      </c>
      <c r="B66" s="6" t="s">
        <v>655</v>
      </c>
    </row>
    <row r="67" spans="1:2" ht="15">
      <c r="A67" s="10" t="s">
        <v>626</v>
      </c>
      <c r="B67" s="6" t="s">
        <v>655</v>
      </c>
    </row>
    <row r="68" spans="1:2" ht="15">
      <c r="A68" s="9" t="s">
        <v>490</v>
      </c>
      <c r="B68" s="6" t="s">
        <v>655</v>
      </c>
    </row>
    <row r="69" spans="1:2" ht="15">
      <c r="A69" s="10" t="s">
        <v>584</v>
      </c>
      <c r="B69" s="6" t="s">
        <v>655</v>
      </c>
    </row>
    <row r="70" spans="1:2" ht="15">
      <c r="A70" s="10" t="s">
        <v>584</v>
      </c>
      <c r="B70" s="6" t="s">
        <v>655</v>
      </c>
    </row>
    <row r="71" spans="1:2" ht="15">
      <c r="A71" s="9" t="s">
        <v>547</v>
      </c>
      <c r="B71" s="6" t="s">
        <v>655</v>
      </c>
    </row>
    <row r="72" spans="1:2" ht="15">
      <c r="A72" s="10" t="s">
        <v>570</v>
      </c>
      <c r="B72" s="6" t="s">
        <v>655</v>
      </c>
    </row>
    <row r="73" spans="1:2" ht="15">
      <c r="A73" s="9" t="s">
        <v>541</v>
      </c>
      <c r="B73" s="6" t="s">
        <v>655</v>
      </c>
    </row>
    <row r="74" spans="1:2" ht="15">
      <c r="A74" s="9" t="s">
        <v>546</v>
      </c>
      <c r="B74" s="6" t="s">
        <v>655</v>
      </c>
    </row>
    <row r="75" spans="1:2" ht="15">
      <c r="A75" s="13" t="s">
        <v>558</v>
      </c>
      <c r="B75" s="6" t="s">
        <v>655</v>
      </c>
    </row>
    <row r="76" spans="1:2" ht="15">
      <c r="A76" s="9" t="s">
        <v>590</v>
      </c>
      <c r="B76" s="6" t="s">
        <v>655</v>
      </c>
    </row>
    <row r="77" spans="1:2" ht="15">
      <c r="A77" s="9" t="s">
        <v>484</v>
      </c>
      <c r="B77" s="6" t="s">
        <v>655</v>
      </c>
    </row>
    <row r="78" spans="1:2" ht="15">
      <c r="A78" s="9" t="s">
        <v>487</v>
      </c>
      <c r="B78" s="6" t="s">
        <v>655</v>
      </c>
    </row>
    <row r="79" spans="1:2" ht="15">
      <c r="A79" s="9" t="s">
        <v>641</v>
      </c>
      <c r="B79" s="6" t="s">
        <v>655</v>
      </c>
    </row>
    <row r="80" spans="1:2" ht="15">
      <c r="A80" s="9" t="s">
        <v>507</v>
      </c>
      <c r="B80" s="6" t="s">
        <v>655</v>
      </c>
    </row>
    <row r="81" spans="1:2" ht="15">
      <c r="A81" s="9" t="s">
        <v>528</v>
      </c>
      <c r="B81" s="6" t="s">
        <v>655</v>
      </c>
    </row>
    <row r="82" spans="1:2" ht="15">
      <c r="A82" s="13" t="s">
        <v>648</v>
      </c>
      <c r="B82" s="6" t="s">
        <v>655</v>
      </c>
    </row>
    <row r="83" spans="1:2" ht="15">
      <c r="A83" s="13" t="s">
        <v>647</v>
      </c>
      <c r="B83" s="6" t="s">
        <v>655</v>
      </c>
    </row>
    <row r="84" spans="1:2" ht="15">
      <c r="A84" s="9" t="s">
        <v>624</v>
      </c>
      <c r="B84" s="6" t="s">
        <v>655</v>
      </c>
    </row>
    <row r="85" spans="1:2" ht="15">
      <c r="A85" s="9" t="s">
        <v>625</v>
      </c>
      <c r="B85" s="6" t="s">
        <v>655</v>
      </c>
    </row>
    <row r="86" spans="1:2" ht="15">
      <c r="A86" s="94" t="s">
        <v>1892</v>
      </c>
      <c r="B86" s="6" t="s">
        <v>655</v>
      </c>
    </row>
    <row r="87" spans="1:2" ht="15">
      <c r="A87" s="9" t="s">
        <v>568</v>
      </c>
      <c r="B87" s="6" t="s">
        <v>655</v>
      </c>
    </row>
    <row r="88" spans="1:2" ht="15">
      <c r="A88" s="114" t="s">
        <v>1938</v>
      </c>
      <c r="B88" s="6" t="s">
        <v>655</v>
      </c>
    </row>
    <row r="89" spans="1:2" ht="15">
      <c r="A89" s="29" t="s">
        <v>715</v>
      </c>
      <c r="B89" s="6" t="s">
        <v>655</v>
      </c>
    </row>
    <row r="90" spans="1:2" ht="15">
      <c r="A90" s="9" t="s">
        <v>640</v>
      </c>
      <c r="B90" s="6" t="s">
        <v>655</v>
      </c>
    </row>
    <row r="91" spans="1:2" ht="15">
      <c r="A91" s="29" t="s">
        <v>720</v>
      </c>
      <c r="B91" s="6" t="s">
        <v>655</v>
      </c>
    </row>
    <row r="92" spans="1:2" ht="15">
      <c r="A92" s="26" t="s">
        <v>690</v>
      </c>
      <c r="B92" s="6" t="s">
        <v>655</v>
      </c>
    </row>
    <row r="93" spans="1:2" ht="15">
      <c r="A93" s="9" t="s">
        <v>670</v>
      </c>
      <c r="B93" s="6" t="s">
        <v>655</v>
      </c>
    </row>
    <row r="94" spans="1:2" ht="15">
      <c r="A94" s="26" t="s">
        <v>709</v>
      </c>
      <c r="B94" s="6" t="s">
        <v>655</v>
      </c>
    </row>
    <row r="95" spans="1:2" ht="15">
      <c r="A95" s="10" t="s">
        <v>646</v>
      </c>
      <c r="B95" s="6" t="s">
        <v>655</v>
      </c>
    </row>
    <row r="96" spans="1:2" ht="15">
      <c r="A96" s="129" t="s">
        <v>2032</v>
      </c>
      <c r="B96" s="6" t="s">
        <v>655</v>
      </c>
    </row>
    <row r="97" spans="1:2" ht="15">
      <c r="A97" s="10" t="s">
        <v>557</v>
      </c>
      <c r="B97" s="6" t="s">
        <v>655</v>
      </c>
    </row>
    <row r="98" spans="1:2" ht="15">
      <c r="A98" s="12" t="s">
        <v>617</v>
      </c>
      <c r="B98" s="6" t="s">
        <v>658</v>
      </c>
    </row>
    <row r="99" spans="1:2" ht="15">
      <c r="A99" s="113" t="s">
        <v>1936</v>
      </c>
      <c r="B99" s="6" t="s">
        <v>658</v>
      </c>
    </row>
    <row r="100" spans="1:2" ht="15">
      <c r="A100" s="12" t="s">
        <v>572</v>
      </c>
      <c r="B100" s="6" t="s">
        <v>658</v>
      </c>
    </row>
    <row r="101" spans="1:2" ht="15">
      <c r="A101" s="130" t="s">
        <v>2035</v>
      </c>
      <c r="B101" s="6" t="s">
        <v>658</v>
      </c>
    </row>
    <row r="102" spans="1:2" ht="15">
      <c r="A102" s="64" t="s">
        <v>1577</v>
      </c>
      <c r="B102" s="6" t="s">
        <v>658</v>
      </c>
    </row>
    <row r="103" spans="1:2" ht="15">
      <c r="A103" s="11" t="s">
        <v>533</v>
      </c>
      <c r="B103" s="6" t="s">
        <v>658</v>
      </c>
    </row>
    <row r="104" spans="1:2" ht="15">
      <c r="A104" s="20" t="s">
        <v>974</v>
      </c>
      <c r="B104" s="6" t="s">
        <v>658</v>
      </c>
    </row>
    <row r="105" spans="1:2" ht="15">
      <c r="A105" s="11" t="s">
        <v>601</v>
      </c>
      <c r="B105" s="6" t="s">
        <v>658</v>
      </c>
    </row>
    <row r="106" spans="1:2" ht="15">
      <c r="A106" s="11" t="s">
        <v>967</v>
      </c>
      <c r="B106" s="6" t="s">
        <v>658</v>
      </c>
    </row>
    <row r="107" spans="1:2" ht="15">
      <c r="A107" s="12" t="s">
        <v>574</v>
      </c>
      <c r="B107" s="6" t="s">
        <v>658</v>
      </c>
    </row>
    <row r="108" spans="1:2" ht="15">
      <c r="A108" s="11" t="s">
        <v>580</v>
      </c>
      <c r="B108" s="6" t="s">
        <v>658</v>
      </c>
    </row>
    <row r="109" spans="1:2" ht="15">
      <c r="A109" s="12" t="s">
        <v>659</v>
      </c>
      <c r="B109" s="6" t="s">
        <v>658</v>
      </c>
    </row>
    <row r="110" spans="1:2" ht="15">
      <c r="A110" s="28" t="s">
        <v>702</v>
      </c>
      <c r="B110" s="6" t="s">
        <v>658</v>
      </c>
    </row>
    <row r="111" spans="1:2" ht="15">
      <c r="A111" s="12" t="s">
        <v>548</v>
      </c>
      <c r="B111" s="6" t="s">
        <v>658</v>
      </c>
    </row>
    <row r="112" spans="1:2" ht="15">
      <c r="A112" s="11" t="s">
        <v>635</v>
      </c>
      <c r="B112" s="6" t="s">
        <v>658</v>
      </c>
    </row>
    <row r="113" spans="1:2" ht="15">
      <c r="A113" s="19" t="s">
        <v>634</v>
      </c>
      <c r="B113" s="6" t="s">
        <v>658</v>
      </c>
    </row>
    <row r="114" spans="1:2" ht="15">
      <c r="A114" s="28" t="s">
        <v>696</v>
      </c>
      <c r="B114" s="6" t="s">
        <v>658</v>
      </c>
    </row>
    <row r="115" spans="1:2" ht="15">
      <c r="A115" s="11" t="s">
        <v>667</v>
      </c>
      <c r="B115" s="6" t="s">
        <v>658</v>
      </c>
    </row>
    <row r="116" spans="1:2" ht="15">
      <c r="A116" s="12" t="s">
        <v>633</v>
      </c>
      <c r="B116" s="6" t="s">
        <v>658</v>
      </c>
    </row>
    <row r="117" spans="1:2" ht="15">
      <c r="A117" s="12" t="s">
        <v>660</v>
      </c>
      <c r="B117" s="6" t="s">
        <v>658</v>
      </c>
    </row>
    <row r="118" spans="1:2" ht="15">
      <c r="A118" s="12" t="s">
        <v>571</v>
      </c>
      <c r="B118" s="6" t="s">
        <v>658</v>
      </c>
    </row>
    <row r="119" spans="1:2" ht="15">
      <c r="A119" s="12" t="s">
        <v>577</v>
      </c>
      <c r="B119" s="6" t="s">
        <v>658</v>
      </c>
    </row>
    <row r="120" spans="1:2" ht="15">
      <c r="A120" s="12" t="s">
        <v>537</v>
      </c>
      <c r="B120" s="6" t="s">
        <v>658</v>
      </c>
    </row>
    <row r="121" spans="1:2" ht="15">
      <c r="A121" s="11" t="s">
        <v>478</v>
      </c>
      <c r="B121" s="6" t="s">
        <v>658</v>
      </c>
    </row>
    <row r="122" spans="1:2" ht="15">
      <c r="A122" s="12" t="s">
        <v>537</v>
      </c>
      <c r="B122" s="6" t="s">
        <v>658</v>
      </c>
    </row>
    <row r="123" spans="1:2" ht="15">
      <c r="A123" s="12" t="s">
        <v>535</v>
      </c>
      <c r="B123" s="6" t="s">
        <v>658</v>
      </c>
    </row>
    <row r="124" spans="1:2" ht="15">
      <c r="A124" s="12" t="s">
        <v>535</v>
      </c>
      <c r="B124" s="6" t="s">
        <v>658</v>
      </c>
    </row>
    <row r="125" spans="1:2" ht="15">
      <c r="A125" s="65" t="s">
        <v>1579</v>
      </c>
      <c r="B125" s="6" t="s">
        <v>658</v>
      </c>
    </row>
    <row r="126" spans="1:2" ht="15">
      <c r="A126" s="12" t="s">
        <v>651</v>
      </c>
      <c r="B126" s="6" t="s">
        <v>658</v>
      </c>
    </row>
    <row r="127" spans="1:2" ht="15">
      <c r="A127" s="66" t="s">
        <v>1582</v>
      </c>
      <c r="B127" s="6" t="s">
        <v>658</v>
      </c>
    </row>
    <row r="128" spans="1:2" ht="15">
      <c r="A128" s="86" t="s">
        <v>1764</v>
      </c>
      <c r="B128" s="6" t="s">
        <v>658</v>
      </c>
    </row>
    <row r="129" spans="1:2" ht="15">
      <c r="A129" s="11" t="s">
        <v>458</v>
      </c>
      <c r="B129" s="6" t="s">
        <v>658</v>
      </c>
    </row>
    <row r="130" spans="1:2" ht="15">
      <c r="A130" s="12" t="s">
        <v>565</v>
      </c>
      <c r="B130" s="6" t="s">
        <v>658</v>
      </c>
    </row>
    <row r="131" spans="1:2" ht="15">
      <c r="A131" s="93" t="s">
        <v>1888</v>
      </c>
      <c r="B131" s="6" t="s">
        <v>658</v>
      </c>
    </row>
    <row r="132" spans="1:2" ht="15">
      <c r="A132" s="12" t="s">
        <v>532</v>
      </c>
      <c r="B132" s="6" t="s">
        <v>658</v>
      </c>
    </row>
    <row r="133" spans="1:2" ht="15">
      <c r="A133" s="12" t="s">
        <v>560</v>
      </c>
      <c r="B133" s="6" t="s">
        <v>658</v>
      </c>
    </row>
    <row r="134" spans="1:2" ht="15">
      <c r="A134" s="11" t="s">
        <v>600</v>
      </c>
      <c r="B134" s="6" t="s">
        <v>658</v>
      </c>
    </row>
    <row r="135" spans="1:2" ht="15">
      <c r="A135" s="21" t="s">
        <v>650</v>
      </c>
      <c r="B135" s="6" t="s">
        <v>658</v>
      </c>
    </row>
    <row r="136" spans="1:2" ht="15">
      <c r="A136" s="11" t="s">
        <v>599</v>
      </c>
      <c r="B136" s="6" t="s">
        <v>658</v>
      </c>
    </row>
    <row r="137" spans="1:2" ht="15">
      <c r="A137" s="20" t="s">
        <v>636</v>
      </c>
      <c r="B137" s="6" t="s">
        <v>658</v>
      </c>
    </row>
    <row r="138" spans="1:2" ht="15">
      <c r="A138" s="11" t="s">
        <v>602</v>
      </c>
      <c r="B138" s="6" t="s">
        <v>658</v>
      </c>
    </row>
    <row r="139" spans="1:2" ht="15">
      <c r="A139" s="12" t="s">
        <v>561</v>
      </c>
      <c r="B139" s="6" t="s">
        <v>658</v>
      </c>
    </row>
    <row r="140" spans="1:2" ht="15">
      <c r="A140" s="12" t="s">
        <v>612</v>
      </c>
      <c r="B140" s="6" t="s">
        <v>658</v>
      </c>
    </row>
    <row r="141" spans="1:2" ht="15">
      <c r="A141" s="12" t="s">
        <v>573</v>
      </c>
      <c r="B141" s="6" t="s">
        <v>658</v>
      </c>
    </row>
    <row r="142" spans="1:2" ht="15">
      <c r="A142" s="12" t="s">
        <v>552</v>
      </c>
      <c r="B142" s="6" t="s">
        <v>658</v>
      </c>
    </row>
    <row r="143" spans="1:2" ht="15">
      <c r="A143" s="12" t="s">
        <v>585</v>
      </c>
      <c r="B143" s="6" t="s">
        <v>658</v>
      </c>
    </row>
    <row r="144" spans="1:2" ht="15">
      <c r="A144" s="12" t="s">
        <v>585</v>
      </c>
      <c r="B144" s="6" t="s">
        <v>658</v>
      </c>
    </row>
    <row r="145" spans="1:2" ht="15">
      <c r="A145" s="12" t="s">
        <v>605</v>
      </c>
      <c r="B145" s="6" t="s">
        <v>658</v>
      </c>
    </row>
    <row r="146" spans="1:2" ht="15">
      <c r="A146" s="12" t="s">
        <v>538</v>
      </c>
      <c r="B146" s="6" t="s">
        <v>658</v>
      </c>
    </row>
    <row r="147" spans="1:2" ht="15">
      <c r="A147" s="12" t="s">
        <v>637</v>
      </c>
      <c r="B147" s="6" t="s">
        <v>658</v>
      </c>
    </row>
    <row r="148" spans="1:2" ht="15">
      <c r="A148" s="12" t="s">
        <v>575</v>
      </c>
      <c r="B148" s="6" t="s">
        <v>658</v>
      </c>
    </row>
    <row r="149" spans="1:2" ht="15">
      <c r="A149" s="11" t="s">
        <v>480</v>
      </c>
      <c r="B149" s="6" t="s">
        <v>658</v>
      </c>
    </row>
    <row r="150" spans="1:2" ht="15">
      <c r="A150" s="12" t="s">
        <v>592</v>
      </c>
      <c r="B150" s="6" t="s">
        <v>658</v>
      </c>
    </row>
    <row r="151" spans="1:2" ht="15">
      <c r="A151" s="11" t="s">
        <v>492</v>
      </c>
      <c r="B151" s="6" t="s">
        <v>658</v>
      </c>
    </row>
    <row r="152" spans="1:2" ht="15">
      <c r="A152" s="12" t="s">
        <v>592</v>
      </c>
      <c r="B152" s="6" t="s">
        <v>658</v>
      </c>
    </row>
    <row r="153" spans="1:2" ht="15">
      <c r="A153" s="12" t="s">
        <v>567</v>
      </c>
      <c r="B153" s="6" t="s">
        <v>658</v>
      </c>
    </row>
    <row r="154" spans="1:2" ht="15">
      <c r="A154" s="11" t="s">
        <v>506</v>
      </c>
      <c r="B154" s="6" t="s">
        <v>658</v>
      </c>
    </row>
    <row r="155" spans="1:2" ht="15">
      <c r="A155" s="11" t="s">
        <v>639</v>
      </c>
      <c r="B155" s="6" t="s">
        <v>658</v>
      </c>
    </row>
    <row r="156" spans="1:2" ht="15">
      <c r="A156" s="11" t="s">
        <v>652</v>
      </c>
      <c r="B156" s="6" t="s">
        <v>658</v>
      </c>
    </row>
    <row r="157" spans="1:2" ht="15">
      <c r="A157" s="12" t="s">
        <v>578</v>
      </c>
      <c r="B157" s="6" t="s">
        <v>658</v>
      </c>
    </row>
    <row r="158" spans="1:2" ht="15">
      <c r="A158" s="6" t="s">
        <v>654</v>
      </c>
      <c r="B158" s="6" t="s">
        <v>661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18</vt:i4>
      </vt:variant>
      <vt:variant>
        <vt:lpstr>命名范围</vt:lpstr>
      </vt:variant>
      <vt:variant>
        <vt:i4>59</vt:i4>
      </vt:variant>
    </vt:vector>
  </HeadingPairs>
  <TitlesOfParts>
    <vt:vector size="77" baseType="lpstr">
      <vt:lpstr>Sheet4</vt:lpstr>
      <vt:lpstr>处室自查2019-02-15</vt:lpstr>
      <vt:lpstr>3.27-4.10分析</vt:lpstr>
      <vt:lpstr>3.27-4.10</vt:lpstr>
      <vt:lpstr>3.12-3.26分析</vt:lpstr>
      <vt:lpstr>3.12-3.26</vt:lpstr>
      <vt:lpstr>2.26-3.11分析</vt:lpstr>
      <vt:lpstr>2.26-3.11</vt:lpstr>
      <vt:lpstr>人员</vt:lpstr>
      <vt:lpstr>1.26-2.10分析</vt:lpstr>
      <vt:lpstr>1.10-1.25</vt:lpstr>
      <vt:lpstr>1.26-2.10</vt:lpstr>
      <vt:lpstr>2.11-2.25分析</vt:lpstr>
      <vt:lpstr>2.11-2.25</vt:lpstr>
      <vt:lpstr>1.10-1.25分析</vt:lpstr>
      <vt:lpstr>4期</vt:lpstr>
      <vt:lpstr>Sheet1</vt:lpstr>
      <vt:lpstr>Sheet2</vt:lpstr>
      <vt:lpstr>HO_62_107_飞机维修一般要求</vt:lpstr>
      <vt:lpstr>HO_62_107_飞机维修一般要求_工具</vt:lpstr>
      <vt:lpstr>HO_62_108_地面安全管理要求</vt:lpstr>
      <vt:lpstr>P_101_01A_填写串件申请单</vt:lpstr>
      <vt:lpstr>P_102_01A_工作核实及分配</vt:lpstr>
      <vt:lpstr>P_102_01B_工作变更及分配</vt:lpstr>
      <vt:lpstr>P_102_02A_确认工作分配</vt:lpstr>
      <vt:lpstr>P_102_03A_航材准备及领出</vt:lpstr>
      <vt:lpstr>P_102_03B_工具准备及领出</vt:lpstr>
      <vt:lpstr>P_102_03C_技术资料准备</vt:lpstr>
      <vt:lpstr>P_102_03D_特种车辆准备</vt:lpstr>
      <vt:lpstr>P_102_03E_领用工卡</vt:lpstr>
      <vt:lpstr>P_102_04A_航空器进港</vt:lpstr>
      <vt:lpstr>P_102_04B_航空器监护</vt:lpstr>
      <vt:lpstr>P_102_04C_航空器过站</vt:lpstr>
      <vt:lpstr>P_102_04D_交接_航空器航前</vt:lpstr>
      <vt:lpstr>P_102_04E_航空器航后_交接</vt:lpstr>
      <vt:lpstr>P_102_04F_航空器放燃油沉淀</vt:lpstr>
      <vt:lpstr>P_102_04G_航空器加滑油</vt:lpstr>
      <vt:lpstr>P_102_04H_航空器除防冰</vt:lpstr>
      <vt:lpstr>P_102_04I_航线航空器整机放行</vt:lpstr>
      <vt:lpstr>P_102_04J_工作区域环境控制</vt:lpstr>
      <vt:lpstr>P_102_04K_航空器出港</vt:lpstr>
      <vt:lpstr>P_102_04L_例行工作交接</vt:lpstr>
      <vt:lpstr>P_102_04M_维修记录填写_录入</vt:lpstr>
      <vt:lpstr>P_102_04N_回收_发放维修记录本</vt:lpstr>
      <vt:lpstr>P_102_04P_工作单退单</vt:lpstr>
      <vt:lpstr>P_102_04Q_航空器材退料</vt:lpstr>
      <vt:lpstr>P_102_04R_工具设备归还</vt:lpstr>
      <vt:lpstr>P_102_04S_航线维修故障通报</vt:lpstr>
      <vt:lpstr>P_102_04T_飞机清洁工作</vt:lpstr>
      <vt:lpstr>P_102_04W_归还工卡</vt:lpstr>
      <vt:lpstr>P_102_04X_试车</vt:lpstr>
      <vt:lpstr>P_102_04Y_必检实施</vt:lpstr>
      <vt:lpstr>P_102_04Z_维修工作反馈</vt:lpstr>
      <vt:lpstr>P_103_01A_工作核实及分配</vt:lpstr>
      <vt:lpstr>P_103_02A_确认工作分配</vt:lpstr>
      <vt:lpstr>P_103_03A_故障确认</vt:lpstr>
      <vt:lpstr>P_103_03B_技术资料准备</vt:lpstr>
      <vt:lpstr>P_103_03C_航材准备</vt:lpstr>
      <vt:lpstr>P_103_03D_工具准备</vt:lpstr>
      <vt:lpstr>P_103_03E_确定必检互检项目</vt:lpstr>
      <vt:lpstr>P_103_03F_特种车辆需求</vt:lpstr>
      <vt:lpstr>P_103_04A_实施排故</vt:lpstr>
      <vt:lpstr>P_103_04B_关闭_FC_单_DD_单</vt:lpstr>
      <vt:lpstr>P_103_04C_维修记录填写并录入</vt:lpstr>
      <vt:lpstr>P_103_04D_未完成工作确认</vt:lpstr>
      <vt:lpstr>P_103_04E_串件单填写</vt:lpstr>
      <vt:lpstr>P_103_04F_还工具</vt:lpstr>
      <vt:lpstr>P_103_04G_退航材</vt:lpstr>
      <vt:lpstr>P_103_05A_排故收尾</vt:lpstr>
      <vt:lpstr>P_103_06A_填写_结构损伤报告单_按需填写_FC_单</vt:lpstr>
      <vt:lpstr>P_103_06B_填写_技术申请支援单_</vt:lpstr>
      <vt:lpstr>P_310_02A_办理保留</vt:lpstr>
      <vt:lpstr>非本组安全责任</vt:lpstr>
      <vt:lpstr>函数</vt:lpstr>
      <vt:lpstr>机场区域工作要求</vt:lpstr>
      <vt:lpstr>九字方针</vt:lpstr>
      <vt:lpstr>其他不规范</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蜘蛛侦探</cp:lastModifiedBy>
  <dcterms:created xsi:type="dcterms:W3CDTF">2019-02-03T09:00:47Z</dcterms:created>
  <dcterms:modified xsi:type="dcterms:W3CDTF">2019-05-24T08:42:43Z</dcterms:modified>
</cp:coreProperties>
</file>