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4"/>
  <workbookPr codeName="DieseArbeitsmappe"/>
  <mc:AlternateContent xmlns:mc="http://schemas.openxmlformats.org/markup-compatibility/2006">
    <mc:Choice Requires="x15">
      <x15ac:absPath xmlns:x15ac="http://schemas.microsoft.com/office/spreadsheetml/2010/11/ac" url="\\gruppende\I1.5\Int\DATEN-ZUR-UMWELT\_DzU-ARTIKEL\09_VERKEHR\9-1_Infrastruktur-Fahrzeugbestand\"/>
    </mc:Choice>
  </mc:AlternateContent>
  <xr:revisionPtr revIDLastSave="0" documentId="13_ncr:1_{A60DBBB7-A984-4D30-B2CD-1379FFB20089}" xr6:coauthVersionLast="36" xr6:coauthVersionMax="36" xr10:uidLastSave="{00000000-0000-0000-0000-000000000000}"/>
  <bookViews>
    <workbookView xWindow="960" yWindow="0" windowWidth="16200" windowHeight="12810" tabRatio="802" activeTab="1" xr2:uid="{00000000-000D-0000-FFFF-FFFF00000000}"/>
  </bookViews>
  <sheets>
    <sheet name="Daten" sheetId="1" r:id="rId1"/>
    <sheet name="Diagramm" sheetId="19" r:id="rId2"/>
  </sheets>
  <definedNames>
    <definedName name="Beschriftung">OFFSET(Daten!$B$11,0,0,COUNTA(Daten!$B$11:$B$28),-1)</definedName>
    <definedName name="Daten01">OFFSET(Daten!$C$11,0,0,COUNTA(Daten!$C$11:$C$27),-1)</definedName>
    <definedName name="Daten02">OFFSET(Daten!$D$11,0,0,COUNTA(Daten!$D$11:$D$27),-1)</definedName>
    <definedName name="Daten03">OFFSET(Daten!$E$11,0,0,COUNTA(Daten!$E$11:$E$27),-1)</definedName>
    <definedName name="Daten04">OFFSET(Daten!$F$11,0,0,COUNTA(Daten!$F$11:$F$27),-1)</definedName>
    <definedName name="Daten05">OFFSET(Daten!#REF!,0,0,COUNTA(Daten!#REF!),-1)</definedName>
    <definedName name="Daten06">OFFSET(Daten!#REF!,0,0,COUNTA(Daten!#REF!),-1)</definedName>
    <definedName name="Daten07">OFFSET(Daten!#REF!,0,0,COUNTA(Daten!#REF!),-1)</definedName>
    <definedName name="Daten08">OFFSET(Daten!#REF!,0,0,COUNTA(Daten!#REF!),-1)</definedName>
    <definedName name="Daten09">OFFSET(Daten!#REF!,0,0,COUNTA(Daten!#REF!),-1)</definedName>
    <definedName name="Daten10">OFFSET(Daten!#REF!,0,0,COUNTA(Daten!#REF!),-1)</definedName>
    <definedName name="_xlnm.Print_Area" localSheetId="1">Diagramm!$A$1:$Q$22</definedName>
    <definedName name="Print_Area" localSheetId="1">Diagramm!$A$1:$Q$21</definedName>
  </definedNames>
  <calcPr calcId="191029"/>
</workbook>
</file>

<file path=xl/calcChain.xml><?xml version="1.0" encoding="utf-8"?>
<calcChain xmlns="http://schemas.openxmlformats.org/spreadsheetml/2006/main">
  <c r="I20" i="1" l="1"/>
  <c r="I18" i="1"/>
  <c r="I16" i="1"/>
  <c r="K14" i="1"/>
  <c r="J14" i="1"/>
  <c r="M14" i="1" s="1"/>
  <c r="I14" i="1"/>
  <c r="H14" i="1"/>
  <c r="G14" i="1"/>
  <c r="F14" i="1"/>
  <c r="E14" i="1"/>
  <c r="D14" i="1"/>
  <c r="I12" i="1"/>
  <c r="M12" i="1"/>
  <c r="M13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11" i="1"/>
  <c r="K32" i="1"/>
  <c r="K30" i="1"/>
  <c r="K28" i="1"/>
  <c r="K26" i="1"/>
  <c r="K24" i="1"/>
  <c r="K22" i="1"/>
  <c r="K20" i="1"/>
  <c r="K18" i="1"/>
  <c r="K16" i="1"/>
  <c r="K12" i="1"/>
  <c r="I32" i="1" l="1"/>
  <c r="H32" i="1"/>
  <c r="J32" i="1"/>
  <c r="G32" i="1"/>
  <c r="F32" i="1"/>
  <c r="E32" i="1"/>
  <c r="D32" i="1"/>
  <c r="M32" i="1" l="1"/>
  <c r="E12" i="1"/>
  <c r="Z4" i="1" l="1"/>
  <c r="G30" i="1" l="1"/>
  <c r="J30" i="1"/>
  <c r="I30" i="1"/>
  <c r="H30" i="1"/>
  <c r="F30" i="1"/>
  <c r="E30" i="1"/>
  <c r="D30" i="1"/>
  <c r="I28" i="1" l="1"/>
  <c r="H28" i="1"/>
  <c r="J28" i="1"/>
  <c r="G28" i="1"/>
  <c r="F28" i="1"/>
  <c r="E28" i="1"/>
  <c r="D28" i="1"/>
  <c r="I26" i="1"/>
  <c r="H26" i="1"/>
  <c r="J26" i="1"/>
  <c r="G26" i="1"/>
  <c r="F26" i="1"/>
  <c r="E26" i="1"/>
  <c r="D26" i="1"/>
  <c r="I24" i="1"/>
  <c r="H24" i="1"/>
  <c r="J24" i="1"/>
  <c r="G24" i="1"/>
  <c r="F24" i="1"/>
  <c r="E24" i="1"/>
  <c r="D24" i="1"/>
  <c r="I22" i="1"/>
  <c r="H22" i="1"/>
  <c r="J22" i="1"/>
  <c r="G22" i="1"/>
  <c r="F22" i="1"/>
  <c r="E22" i="1"/>
  <c r="D22" i="1"/>
  <c r="H20" i="1"/>
  <c r="J20" i="1"/>
  <c r="G20" i="1"/>
  <c r="F20" i="1"/>
  <c r="E20" i="1"/>
  <c r="D20" i="1"/>
  <c r="H18" i="1"/>
  <c r="J18" i="1"/>
  <c r="G18" i="1"/>
  <c r="F18" i="1"/>
  <c r="E18" i="1"/>
  <c r="D18" i="1"/>
  <c r="H16" i="1"/>
  <c r="J16" i="1"/>
  <c r="G16" i="1"/>
  <c r="F16" i="1"/>
  <c r="E16" i="1"/>
  <c r="D16" i="1"/>
  <c r="H12" i="1"/>
  <c r="J12" i="1"/>
  <c r="G12" i="1"/>
  <c r="F12" i="1"/>
  <c r="D12" i="1"/>
  <c r="Z3" i="1" l="1"/>
</calcChain>
</file>

<file path=xl/sharedStrings.xml><?xml version="1.0" encoding="utf-8"?>
<sst xmlns="http://schemas.openxmlformats.org/spreadsheetml/2006/main" count="48" uniqueCount="25">
  <si>
    <t>Quelle:</t>
  </si>
  <si>
    <t>Hauptitel:</t>
  </si>
  <si>
    <t>Untertitel:</t>
  </si>
  <si>
    <t>Fußnote:</t>
  </si>
  <si>
    <t>Trennlinie horizontal gepunktet</t>
  </si>
  <si>
    <t>Trennlinie horizontal</t>
  </si>
  <si>
    <t>Trennlinie vertikal gepunktet</t>
  </si>
  <si>
    <t>Zusätzliche Grafikelemente</t>
  </si>
  <si>
    <t>Achsenbezeichnung 1:</t>
  </si>
  <si>
    <t>Achsenbezeichnung 2:</t>
  </si>
  <si>
    <t>Anzahl</t>
  </si>
  <si>
    <t>Anteil in %</t>
  </si>
  <si>
    <t>Diesel</t>
  </si>
  <si>
    <t>Flüssiggas</t>
  </si>
  <si>
    <t>Erdgas</t>
  </si>
  <si>
    <t>Pkw gesamt</t>
  </si>
  <si>
    <t>Entwicklung der Pkw-Neuzulassungen nach Kraftstoffart</t>
  </si>
  <si>
    <t>Benzin</t>
  </si>
  <si>
    <t>Benzin+J10:J29</t>
  </si>
  <si>
    <t>darunter 
Plug-In</t>
  </si>
  <si>
    <t>Sonstige</t>
  </si>
  <si>
    <t>Elektro</t>
  </si>
  <si>
    <t>Hybrid</t>
  </si>
  <si>
    <t>Kraftfahrt-Bundesamt, Jahresbilanz der Neuzulassungen
https://www.kba.de/DE/Statistik/Fahrzeuge/Neuzulassungen/Jahresbilanz_Neuzulassungen/jahresbilanz_node.html (28.03.2023)</t>
  </si>
  <si>
    <t>Bundesministerium für Digitales und Verkehr (Hrsg.), Verkehr in Zahlen 2022/2023, S. 144 und ältere Jahrgänge;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</si>
</sst>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Quelle:&quot;\ @"/>
    <numFmt numFmtId="165" formatCode="#,##0.0"/>
  </numFmts>
  <fonts count="41" x14ac:knownFonts="1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8"/>
      <name val="Arial"/>
      <family val="2"/>
    </font>
    <font>
      <sz val="9"/>
      <name val="Meta Offc"/>
      <family val="2"/>
    </font>
    <font>
      <b/>
      <sz val="9"/>
      <name val="Meta Offc"/>
      <family val="2"/>
    </font>
    <font>
      <b/>
      <sz val="12"/>
      <name val="Meta Offc"/>
      <family val="2"/>
    </font>
    <font>
      <sz val="6"/>
      <name val="Meta Offc"/>
      <family val="2"/>
    </font>
    <font>
      <sz val="6"/>
      <name val="Meta Serif Offc Book"/>
    </font>
    <font>
      <sz val="7"/>
      <name val="Meta Offc"/>
      <family val="2"/>
    </font>
    <font>
      <b/>
      <sz val="9"/>
      <color rgb="FF080808"/>
      <name val="Cambria"/>
      <family val="1"/>
    </font>
    <font>
      <sz val="10"/>
      <color rgb="FF080808"/>
      <name val="Cambria"/>
      <family val="1"/>
    </font>
    <font>
      <b/>
      <sz val="10"/>
      <color rgb="FF080808"/>
      <name val="Cambria"/>
      <family val="1"/>
    </font>
    <font>
      <sz val="9"/>
      <color rgb="FF080808"/>
      <name val="Cambria"/>
      <family val="1"/>
    </font>
    <font>
      <b/>
      <sz val="9"/>
      <color rgb="FFFFFFFF"/>
      <name val="Cambria"/>
      <family val="1"/>
    </font>
    <font>
      <b/>
      <sz val="10"/>
      <color rgb="FFFFFFFF"/>
      <name val="Cambria"/>
      <family val="1"/>
    </font>
    <font>
      <sz val="10"/>
      <name val="Cambria"/>
      <family val="1"/>
    </font>
    <font>
      <b/>
      <i/>
      <sz val="10"/>
      <color rgb="FF080808"/>
      <name val="Cambria"/>
      <family val="1"/>
    </font>
    <font>
      <b/>
      <i/>
      <sz val="9"/>
      <color rgb="FF080808"/>
      <name val="Cambria"/>
      <family val="1"/>
    </font>
    <font>
      <i/>
      <sz val="9"/>
      <color rgb="FF080808"/>
      <name val="Cambria"/>
      <family val="1"/>
    </font>
    <font>
      <i/>
      <sz val="10"/>
      <color rgb="FF080808"/>
      <name val="Cambria"/>
      <family val="1"/>
    </font>
    <font>
      <b/>
      <i/>
      <sz val="9"/>
      <name val="Cambria"/>
      <family val="1"/>
    </font>
    <font>
      <i/>
      <sz val="9"/>
      <name val="Cambria"/>
      <family val="1"/>
    </font>
    <font>
      <b/>
      <sz val="9"/>
      <name val="Cambria"/>
      <family val="1"/>
    </font>
    <font>
      <sz val="9"/>
      <name val="Cambria"/>
      <family val="1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rgb="FFFFFFFF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E6E6E6"/>
        <bgColor indexed="64"/>
      </patternFill>
    </fill>
  </fills>
  <borders count="3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tted">
        <color theme="1"/>
      </right>
      <top/>
      <bottom/>
      <diagonal/>
    </border>
    <border>
      <left style="dotted">
        <color theme="1"/>
      </left>
      <right style="dotted">
        <color theme="1"/>
      </right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tted">
        <color theme="1"/>
      </left>
      <right/>
      <top/>
      <bottom/>
      <diagonal/>
    </border>
    <border>
      <left/>
      <right style="dotted">
        <color theme="1"/>
      </right>
      <top/>
      <bottom style="thin">
        <color indexed="64"/>
      </bottom>
      <diagonal/>
    </border>
    <border>
      <left style="dotted">
        <color theme="1"/>
      </left>
      <right style="dotted">
        <color theme="1"/>
      </right>
      <top/>
      <bottom style="thin">
        <color indexed="64"/>
      </bottom>
      <diagonal/>
    </border>
    <border>
      <left style="dotted">
        <color theme="1"/>
      </left>
      <right/>
      <top/>
      <bottom style="thin">
        <color indexed="64"/>
      </bottom>
      <diagonal/>
    </border>
  </borders>
  <cellStyleXfs count="4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20" borderId="1" applyNumberFormat="0" applyAlignment="0" applyProtection="0"/>
    <xf numFmtId="0" fontId="5" fillId="20" borderId="2" applyNumberFormat="0" applyAlignment="0" applyProtection="0"/>
    <xf numFmtId="0" fontId="6" fillId="7" borderId="2" applyNumberFormat="0" applyAlignment="0" applyProtection="0"/>
    <xf numFmtId="0" fontId="7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21" borderId="0" applyNumberFormat="0" applyBorder="0" applyAlignment="0" applyProtection="0"/>
    <xf numFmtId="0" fontId="1" fillId="22" borderId="4" applyNumberFormat="0" applyFont="0" applyAlignment="0" applyProtection="0"/>
    <xf numFmtId="0" fontId="11" fillId="3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5" fillId="0" borderId="0" applyNumberFormat="0" applyFill="0" applyBorder="0" applyAlignment="0" applyProtection="0"/>
    <xf numFmtId="0" fontId="16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23" borderId="9" applyNumberFormat="0" applyAlignment="0" applyProtection="0"/>
    <xf numFmtId="0" fontId="1" fillId="0" borderId="0"/>
  </cellStyleXfs>
  <cellXfs count="87">
    <xf numFmtId="0" fontId="0" fillId="0" borderId="0" xfId="0"/>
    <xf numFmtId="0" fontId="0" fillId="0" borderId="0" xfId="0" applyBorder="1"/>
    <xf numFmtId="0" fontId="20" fillId="0" borderId="0" xfId="0" applyFont="1" applyBorder="1" applyAlignment="1"/>
    <xf numFmtId="0" fontId="20" fillId="0" borderId="0" xfId="0" applyFont="1" applyBorder="1" applyAlignment="1">
      <alignment horizontal="right" indent="1"/>
    </xf>
    <xf numFmtId="0" fontId="21" fillId="0" borderId="0" xfId="0" applyFont="1" applyBorder="1" applyAlignment="1"/>
    <xf numFmtId="0" fontId="22" fillId="0" borderId="0" xfId="0" applyFont="1" applyBorder="1" applyAlignment="1"/>
    <xf numFmtId="0" fontId="27" fillId="24" borderId="0" xfId="0" applyFont="1" applyFill="1" applyProtection="1"/>
    <xf numFmtId="0" fontId="27" fillId="24" borderId="0" xfId="0" applyFont="1" applyFill="1"/>
    <xf numFmtId="0" fontId="27" fillId="24" borderId="0" xfId="0" applyFont="1" applyFill="1" applyBorder="1" applyProtection="1"/>
    <xf numFmtId="0" fontId="26" fillId="24" borderId="21" xfId="0" applyFont="1" applyFill="1" applyBorder="1" applyAlignment="1">
      <alignment horizontal="left" vertical="center" wrapText="1"/>
    </xf>
    <xf numFmtId="0" fontId="28" fillId="24" borderId="0" xfId="0" applyFont="1" applyFill="1" applyBorder="1" applyAlignment="1" applyProtection="1">
      <alignment vertical="center"/>
    </xf>
    <xf numFmtId="0" fontId="30" fillId="25" borderId="14" xfId="0" applyFont="1" applyFill="1" applyBorder="1" applyAlignment="1">
      <alignment horizontal="right" vertical="center"/>
    </xf>
    <xf numFmtId="0" fontId="30" fillId="25" borderId="15" xfId="0" applyFont="1" applyFill="1" applyBorder="1" applyAlignment="1">
      <alignment horizontal="right" vertical="center"/>
    </xf>
    <xf numFmtId="0" fontId="0" fillId="24" borderId="0" xfId="0" applyFill="1" applyBorder="1"/>
    <xf numFmtId="0" fontId="20" fillId="24" borderId="0" xfId="0" applyFont="1" applyFill="1" applyBorder="1" applyAlignment="1">
      <alignment horizontal="right" indent="1"/>
    </xf>
    <xf numFmtId="0" fontId="0" fillId="24" borderId="0" xfId="0" applyFill="1" applyBorder="1" applyProtection="1"/>
    <xf numFmtId="0" fontId="20" fillId="24" borderId="0" xfId="0" applyFont="1" applyFill="1" applyBorder="1" applyAlignment="1" applyProtection="1">
      <alignment horizontal="right" indent="1"/>
    </xf>
    <xf numFmtId="0" fontId="0" fillId="26" borderId="11" xfId="0" applyFill="1" applyBorder="1" applyProtection="1"/>
    <xf numFmtId="0" fontId="0" fillId="26" borderId="0" xfId="0" applyFill="1" applyBorder="1" applyProtection="1"/>
    <xf numFmtId="0" fontId="20" fillId="26" borderId="0" xfId="0" applyFont="1" applyFill="1" applyBorder="1" applyProtection="1"/>
    <xf numFmtId="0" fontId="0" fillId="26" borderId="16" xfId="0" applyFill="1" applyBorder="1" applyProtection="1"/>
    <xf numFmtId="0" fontId="0" fillId="26" borderId="11" xfId="0" applyFill="1" applyBorder="1"/>
    <xf numFmtId="0" fontId="0" fillId="26" borderId="0" xfId="0" applyFill="1" applyBorder="1"/>
    <xf numFmtId="0" fontId="0" fillId="26" borderId="16" xfId="0" applyFill="1" applyBorder="1"/>
    <xf numFmtId="0" fontId="20" fillId="26" borderId="0" xfId="0" applyFont="1" applyFill="1" applyBorder="1"/>
    <xf numFmtId="0" fontId="0" fillId="26" borderId="12" xfId="0" applyFill="1" applyBorder="1"/>
    <xf numFmtId="0" fontId="0" fillId="26" borderId="17" xfId="0" applyFill="1" applyBorder="1"/>
    <xf numFmtId="0" fontId="0" fillId="26" borderId="18" xfId="0" applyFill="1" applyBorder="1"/>
    <xf numFmtId="0" fontId="0" fillId="24" borderId="0" xfId="0" applyFill="1" applyBorder="1" applyAlignment="1">
      <alignment vertical="center"/>
    </xf>
    <xf numFmtId="0" fontId="25" fillId="24" borderId="0" xfId="0" applyFont="1" applyFill="1" applyBorder="1" applyAlignment="1">
      <alignment vertical="center"/>
    </xf>
    <xf numFmtId="164" fontId="24" fillId="24" borderId="0" xfId="0" applyNumberFormat="1" applyFont="1" applyFill="1" applyBorder="1" applyAlignment="1">
      <alignment vertical="top" wrapText="1"/>
    </xf>
    <xf numFmtId="0" fontId="23" fillId="24" borderId="0" xfId="0" applyFont="1" applyFill="1" applyBorder="1" applyAlignment="1">
      <alignment vertical="top"/>
    </xf>
    <xf numFmtId="0" fontId="30" fillId="25" borderId="23" xfId="0" applyFont="1" applyFill="1" applyBorder="1" applyAlignment="1">
      <alignment horizontal="left" vertical="center" wrapText="1"/>
    </xf>
    <xf numFmtId="0" fontId="30" fillId="25" borderId="24" xfId="0" applyFont="1" applyFill="1" applyBorder="1" applyAlignment="1">
      <alignment horizontal="center" vertical="center" wrapText="1"/>
    </xf>
    <xf numFmtId="0" fontId="0" fillId="0" borderId="26" xfId="0" applyBorder="1"/>
    <xf numFmtId="0" fontId="0" fillId="0" borderId="27" xfId="0" applyBorder="1"/>
    <xf numFmtId="0" fontId="0" fillId="0" borderId="16" xfId="0" applyBorder="1"/>
    <xf numFmtId="0" fontId="0" fillId="24" borderId="16" xfId="0" applyFill="1" applyBorder="1"/>
    <xf numFmtId="0" fontId="0" fillId="24" borderId="17" xfId="0" applyFill="1" applyBorder="1"/>
    <xf numFmtId="0" fontId="0" fillId="24" borderId="18" xfId="0" applyFill="1" applyBorder="1"/>
    <xf numFmtId="0" fontId="0" fillId="0" borderId="25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0" xfId="0" applyFill="1"/>
    <xf numFmtId="0" fontId="27" fillId="24" borderId="0" xfId="0" applyFont="1" applyFill="1" applyAlignment="1" applyProtection="1">
      <alignment horizontal="center"/>
    </xf>
    <xf numFmtId="0" fontId="28" fillId="24" borderId="0" xfId="0" applyFont="1" applyFill="1" applyBorder="1" applyAlignment="1" applyProtection="1">
      <alignment horizontal="center"/>
    </xf>
    <xf numFmtId="0" fontId="27" fillId="24" borderId="0" xfId="0" applyFont="1" applyFill="1" applyAlignment="1">
      <alignment horizontal="center"/>
    </xf>
    <xf numFmtId="0" fontId="32" fillId="24" borderId="0" xfId="0" applyFont="1" applyFill="1"/>
    <xf numFmtId="0" fontId="32" fillId="24" borderId="0" xfId="0" applyFont="1" applyFill="1" applyAlignment="1">
      <alignment horizontal="center"/>
    </xf>
    <xf numFmtId="0" fontId="27" fillId="24" borderId="0" xfId="42" applyFont="1" applyFill="1"/>
    <xf numFmtId="0" fontId="25" fillId="24" borderId="0" xfId="0" applyFont="1" applyFill="1" applyBorder="1" applyAlignment="1" applyProtection="1">
      <alignment horizontal="left" vertical="top" wrapText="1"/>
    </xf>
    <xf numFmtId="165" fontId="26" fillId="24" borderId="22" xfId="0" applyNumberFormat="1" applyFont="1" applyFill="1" applyBorder="1" applyAlignment="1">
      <alignment horizontal="center" vertical="center" wrapText="1"/>
    </xf>
    <xf numFmtId="3" fontId="29" fillId="24" borderId="22" xfId="0" applyNumberFormat="1" applyFont="1" applyFill="1" applyBorder="1" applyAlignment="1">
      <alignment horizontal="center" vertical="center" wrapText="1"/>
    </xf>
    <xf numFmtId="3" fontId="29" fillId="24" borderId="28" xfId="0" applyNumberFormat="1" applyFont="1" applyFill="1" applyBorder="1" applyAlignment="1">
      <alignment horizontal="center" vertical="center" wrapText="1"/>
    </xf>
    <xf numFmtId="3" fontId="26" fillId="24" borderId="28" xfId="0" applyNumberFormat="1" applyFont="1" applyFill="1" applyBorder="1" applyAlignment="1">
      <alignment horizontal="center" vertical="center" wrapText="1"/>
    </xf>
    <xf numFmtId="0" fontId="33" fillId="24" borderId="0" xfId="0" applyFont="1" applyFill="1" applyBorder="1" applyAlignment="1" applyProtection="1">
      <alignment vertical="center"/>
    </xf>
    <xf numFmtId="0" fontId="34" fillId="26" borderId="29" xfId="0" applyFont="1" applyFill="1" applyBorder="1" applyAlignment="1">
      <alignment horizontal="left" vertical="center" wrapText="1"/>
    </xf>
    <xf numFmtId="165" fontId="34" fillId="26" borderId="30" xfId="0" applyNumberFormat="1" applyFont="1" applyFill="1" applyBorder="1" applyAlignment="1">
      <alignment horizontal="center" vertical="center" wrapText="1"/>
    </xf>
    <xf numFmtId="4" fontId="35" fillId="26" borderId="30" xfId="0" applyNumberFormat="1" applyFont="1" applyFill="1" applyBorder="1" applyAlignment="1">
      <alignment horizontal="center" vertical="center" wrapText="1"/>
    </xf>
    <xf numFmtId="4" fontId="35" fillId="26" borderId="31" xfId="0" applyNumberFormat="1" applyFont="1" applyFill="1" applyBorder="1" applyAlignment="1">
      <alignment horizontal="center" vertical="center" wrapText="1"/>
    </xf>
    <xf numFmtId="3" fontId="34" fillId="26" borderId="31" xfId="0" applyNumberFormat="1" applyFont="1" applyFill="1" applyBorder="1" applyAlignment="1">
      <alignment horizontal="center" vertical="center" wrapText="1"/>
    </xf>
    <xf numFmtId="0" fontId="36" fillId="24" borderId="0" xfId="0" applyFont="1" applyFill="1"/>
    <xf numFmtId="3" fontId="27" fillId="24" borderId="0" xfId="0" applyNumberFormat="1" applyFont="1" applyFill="1"/>
    <xf numFmtId="0" fontId="37" fillId="26" borderId="29" xfId="0" applyFont="1" applyFill="1" applyBorder="1" applyAlignment="1">
      <alignment horizontal="left" vertical="center" wrapText="1"/>
    </xf>
    <xf numFmtId="165" fontId="37" fillId="26" borderId="30" xfId="0" applyNumberFormat="1" applyFont="1" applyFill="1" applyBorder="1" applyAlignment="1">
      <alignment horizontal="center" vertical="center" wrapText="1"/>
    </xf>
    <xf numFmtId="4" fontId="38" fillId="26" borderId="30" xfId="0" applyNumberFormat="1" applyFont="1" applyFill="1" applyBorder="1" applyAlignment="1">
      <alignment horizontal="center" vertical="center" wrapText="1"/>
    </xf>
    <xf numFmtId="4" fontId="38" fillId="26" borderId="31" xfId="0" applyNumberFormat="1" applyFont="1" applyFill="1" applyBorder="1" applyAlignment="1">
      <alignment horizontal="center" vertical="center" wrapText="1"/>
    </xf>
    <xf numFmtId="3" fontId="37" fillId="26" borderId="31" xfId="0" applyNumberFormat="1" applyFont="1" applyFill="1" applyBorder="1" applyAlignment="1">
      <alignment horizontal="center" vertical="center" wrapText="1"/>
    </xf>
    <xf numFmtId="0" fontId="39" fillId="24" borderId="21" xfId="0" applyFont="1" applyFill="1" applyBorder="1" applyAlignment="1">
      <alignment horizontal="left" vertical="center" wrapText="1"/>
    </xf>
    <xf numFmtId="165" fontId="39" fillId="24" borderId="22" xfId="0" applyNumberFormat="1" applyFont="1" applyFill="1" applyBorder="1" applyAlignment="1">
      <alignment horizontal="center" vertical="center" wrapText="1"/>
    </xf>
    <xf numFmtId="3" fontId="40" fillId="24" borderId="22" xfId="0" applyNumberFormat="1" applyFont="1" applyFill="1" applyBorder="1" applyAlignment="1">
      <alignment horizontal="center" vertical="center" wrapText="1"/>
    </xf>
    <xf numFmtId="3" fontId="40" fillId="24" borderId="28" xfId="0" applyNumberFormat="1" applyFont="1" applyFill="1" applyBorder="1" applyAlignment="1">
      <alignment horizontal="center" vertical="center" wrapText="1"/>
    </xf>
    <xf numFmtId="3" fontId="39" fillId="24" borderId="28" xfId="0" applyNumberFormat="1" applyFont="1" applyFill="1" applyBorder="1" applyAlignment="1">
      <alignment horizontal="center" vertical="center" wrapText="1"/>
    </xf>
    <xf numFmtId="3" fontId="40" fillId="0" borderId="22" xfId="0" applyNumberFormat="1" applyFont="1" applyFill="1" applyBorder="1" applyAlignment="1">
      <alignment horizontal="center" vertical="center" wrapText="1"/>
    </xf>
    <xf numFmtId="0" fontId="30" fillId="24" borderId="0" xfId="0" applyFont="1" applyFill="1"/>
    <xf numFmtId="0" fontId="32" fillId="24" borderId="19" xfId="0" applyFont="1" applyFill="1" applyBorder="1" applyAlignment="1" applyProtection="1">
      <alignment horizontal="left" vertical="top" wrapText="1"/>
      <protection locked="0"/>
    </xf>
    <xf numFmtId="0" fontId="32" fillId="24" borderId="20" xfId="0" applyFont="1" applyFill="1" applyBorder="1" applyAlignment="1" applyProtection="1">
      <alignment horizontal="left" vertical="top"/>
      <protection locked="0"/>
    </xf>
    <xf numFmtId="0" fontId="27" fillId="24" borderId="13" xfId="0" applyFont="1" applyFill="1" applyBorder="1" applyAlignment="1" applyProtection="1">
      <alignment horizontal="left" vertical="center"/>
      <protection locked="0"/>
    </xf>
    <xf numFmtId="0" fontId="27" fillId="24" borderId="10" xfId="0" applyFont="1" applyFill="1" applyBorder="1" applyAlignment="1" applyProtection="1">
      <alignment horizontal="left" vertical="center"/>
      <protection locked="0"/>
    </xf>
    <xf numFmtId="0" fontId="27" fillId="24" borderId="13" xfId="0" applyFont="1" applyFill="1" applyBorder="1" applyAlignment="1" applyProtection="1">
      <alignment horizontal="left"/>
      <protection locked="0"/>
    </xf>
    <xf numFmtId="0" fontId="27" fillId="24" borderId="10" xfId="0" applyFont="1" applyFill="1" applyBorder="1" applyAlignment="1" applyProtection="1">
      <alignment horizontal="left"/>
      <protection locked="0"/>
    </xf>
    <xf numFmtId="0" fontId="32" fillId="24" borderId="13" xfId="0" applyFont="1" applyFill="1" applyBorder="1" applyAlignment="1" applyProtection="1">
      <alignment horizontal="left" vertical="center" wrapText="1"/>
      <protection locked="0"/>
    </xf>
    <xf numFmtId="0" fontId="32" fillId="24" borderId="10" xfId="0" applyFont="1" applyFill="1" applyBorder="1" applyAlignment="1" applyProtection="1">
      <alignment horizontal="left" vertical="center"/>
      <protection locked="0"/>
    </xf>
    <xf numFmtId="0" fontId="32" fillId="24" borderId="10" xfId="0" applyFont="1" applyFill="1" applyBorder="1" applyAlignment="1" applyProtection="1">
      <alignment horizontal="left" vertical="center" wrapText="1"/>
      <protection locked="0"/>
    </xf>
    <xf numFmtId="0" fontId="31" fillId="25" borderId="19" xfId="0" applyFont="1" applyFill="1" applyBorder="1" applyAlignment="1">
      <alignment horizontal="center" vertical="center"/>
    </xf>
    <xf numFmtId="0" fontId="31" fillId="25" borderId="20" xfId="0" applyFont="1" applyFill="1" applyBorder="1" applyAlignment="1">
      <alignment horizontal="center" vertical="center"/>
    </xf>
    <xf numFmtId="0" fontId="31" fillId="25" borderId="13" xfId="0" applyFont="1" applyFill="1" applyBorder="1" applyAlignment="1">
      <alignment horizontal="center" vertical="center"/>
    </xf>
  </cellXfs>
  <cellStyles count="43">
    <cellStyle name="20 % - Akzent1" xfId="1" builtinId="30" customBuiltin="1"/>
    <cellStyle name="20 % - Akzent2" xfId="2" builtinId="34" customBuiltin="1"/>
    <cellStyle name="20 % - Akzent3" xfId="3" builtinId="38" customBuiltin="1"/>
    <cellStyle name="20 % - Akzent4" xfId="4" builtinId="42" customBuiltin="1"/>
    <cellStyle name="20 % - Akzent5" xfId="5" builtinId="46" customBuiltin="1"/>
    <cellStyle name="20 % - Akzent6" xfId="6" builtinId="50" customBuiltin="1"/>
    <cellStyle name="40 % - Akzent1" xfId="7" builtinId="31" customBuiltin="1"/>
    <cellStyle name="40 % - Akzent2" xfId="8" builtinId="35" customBuiltin="1"/>
    <cellStyle name="40 % - Akzent3" xfId="9" builtinId="39" customBuiltin="1"/>
    <cellStyle name="40 % - Akzent4" xfId="10" builtinId="43" customBuiltin="1"/>
    <cellStyle name="40 % - Akzent5" xfId="11" builtinId="47" customBuiltin="1"/>
    <cellStyle name="40 % - Akzent6" xfId="12" builtinId="51" customBuiltin="1"/>
    <cellStyle name="60 % - Akzent1" xfId="13" builtinId="32" customBuiltin="1"/>
    <cellStyle name="60 % - Akzent2" xfId="14" builtinId="36" customBuiltin="1"/>
    <cellStyle name="60 % - Akzent3" xfId="15" builtinId="40" customBuiltin="1"/>
    <cellStyle name="60 % - Akzent4" xfId="16" builtinId="44" customBuiltin="1"/>
    <cellStyle name="60 % - Akzent5" xfId="17" builtinId="48" customBuiltin="1"/>
    <cellStyle name="60 % - Akzent6" xfId="18" builtinId="52" customBuiltin="1"/>
    <cellStyle name="Akzent1" xfId="19" builtinId="29" customBuiltin="1"/>
    <cellStyle name="Akzent2" xfId="20" builtinId="33" customBuiltin="1"/>
    <cellStyle name="Akzent3" xfId="21" builtinId="37" customBuiltin="1"/>
    <cellStyle name="Akzent4" xfId="22" builtinId="41" customBuiltin="1"/>
    <cellStyle name="Akzent5" xfId="23" builtinId="45" customBuiltin="1"/>
    <cellStyle name="Akzent6" xfId="24" builtinId="49" customBuiltin="1"/>
    <cellStyle name="Ausgabe" xfId="25" builtinId="21" customBuiltin="1"/>
    <cellStyle name="Berechnung" xfId="26" builtinId="22" customBuiltin="1"/>
    <cellStyle name="Eingabe" xfId="27" builtinId="20" customBuiltin="1"/>
    <cellStyle name="Ergebnis" xfId="28" builtinId="25" customBuiltin="1"/>
    <cellStyle name="Erklärender Text" xfId="29" builtinId="53" customBuiltin="1"/>
    <cellStyle name="Gut" xfId="30" builtinId="26" customBuiltin="1"/>
    <cellStyle name="Neutral" xfId="31" builtinId="28" customBuiltin="1"/>
    <cellStyle name="Notiz" xfId="32" builtinId="10" customBuiltin="1"/>
    <cellStyle name="Schlecht" xfId="33" builtinId="27" customBuiltin="1"/>
    <cellStyle name="Standard" xfId="0" builtinId="0"/>
    <cellStyle name="Standard 2" xfId="42" xr:uid="{00000000-0005-0000-0000-000022000000}"/>
    <cellStyle name="Überschrift" xfId="34" builtinId="15" customBuiltin="1"/>
    <cellStyle name="Überschrift 1" xfId="35" builtinId="16" customBuiltin="1"/>
    <cellStyle name="Überschrift 2" xfId="36" builtinId="17" customBuiltin="1"/>
    <cellStyle name="Überschrift 3" xfId="37" builtinId="18" customBuiltin="1"/>
    <cellStyle name="Überschrift 4" xfId="38" builtinId="19" customBuiltin="1"/>
    <cellStyle name="Verknüpfte Zelle" xfId="39" builtinId="24" customBuiltin="1"/>
    <cellStyle name="Warnender Text" xfId="40" builtinId="11" customBuiltin="1"/>
    <cellStyle name="Zelle überprüfen" xfId="41" builtinId="23" customBuiltin="1"/>
  </cellStyles>
  <dxfs count="0"/>
  <tableStyles count="0" defaultTableStyle="TableStyleMedium9" defaultPivotStyle="PivotStyleLight16"/>
  <colors>
    <mruColors>
      <color rgb="FF080808"/>
      <color rgb="FFFFFFFF"/>
      <color rgb="FFE6E6E6"/>
      <color rgb="FF333333"/>
      <color rgb="FF5EAD35"/>
      <color rgb="FF125D86"/>
      <color rgb="FF005F85"/>
      <color rgb="FF61B931"/>
      <color rgb="FF0B90D5"/>
      <color rgb="FF612F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83975389976778"/>
          <c:y val="7.6085058159879246E-2"/>
          <c:w val="0.87616024610023224"/>
          <c:h val="0.667684241757457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Daten!$D$10</c:f>
              <c:strCache>
                <c:ptCount val="1"/>
                <c:pt idx="0">
                  <c:v>Benzin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</c:spPr>
          <c:invertIfNegative val="0"/>
          <c:cat>
            <c:numRef>
              <c:f>(Daten!$B$11,Daten!$B$13,Daten!$B$15,Daten!$B$17,Daten!$B$19,Daten!$B$21,Daten!$B$23,Daten!$B$25,Daten!$B$27,Daten!$B$29,Daten!$B$31)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(Daten!$D$11,Daten!$D$13,Daten!$D$15,Daten!$D$17,Daten!$D$19,Daten!$D$21,Daten!$D$23,Daten!$D$25,Daten!$D$27,Daten!$D$29,Daten!$D$31)</c:f>
              <c:numCache>
                <c:formatCode>#,##0</c:formatCode>
                <c:ptCount val="11"/>
                <c:pt idx="0">
                  <c:v>1555241</c:v>
                </c:pt>
                <c:pt idx="1">
                  <c:v>1502784</c:v>
                </c:pt>
                <c:pt idx="2">
                  <c:v>1533726</c:v>
                </c:pt>
                <c:pt idx="3">
                  <c:v>1611389</c:v>
                </c:pt>
                <c:pt idx="4">
                  <c:v>1746308</c:v>
                </c:pt>
                <c:pt idx="5">
                  <c:v>1986488</c:v>
                </c:pt>
                <c:pt idx="6">
                  <c:v>2142700</c:v>
                </c:pt>
                <c:pt idx="7">
                  <c:v>2136891</c:v>
                </c:pt>
                <c:pt idx="8">
                  <c:v>1361723</c:v>
                </c:pt>
                <c:pt idx="9">
                  <c:v>972588</c:v>
                </c:pt>
                <c:pt idx="10">
                  <c:v>863445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7F-4450-9ECA-9D74C7E659E2}"/>
            </c:ext>
          </c:extLst>
        </c:ser>
        <c:ser>
          <c:idx val="7"/>
          <c:order val="1"/>
          <c:tx>
            <c:strRef>
              <c:f>Daten!$E$10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tx1"/>
            </a:solidFill>
            <a:ln w="28575">
              <a:noFill/>
            </a:ln>
          </c:spPr>
          <c:invertIfNegative val="0"/>
          <c:cat>
            <c:numRef>
              <c:f>(Daten!$B$11,Daten!$B$13,Daten!$B$15,Daten!$B$17,Daten!$B$19,Daten!$B$21,Daten!$B$23,Daten!$B$25,Daten!$B$27,Daten!$B$29,Daten!$B$31)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(Daten!$E$11,Daten!$E$13,Daten!$E$15,Daten!$E$17,Daten!$E$19,Daten!$E$21,Daten!$E$23,Daten!$E$25,Daten!$E$27,Daten!$E$29,Daten!$E$31)</c:f>
              <c:numCache>
                <c:formatCode>#,##0</c:formatCode>
                <c:ptCount val="11"/>
                <c:pt idx="0">
                  <c:v>1486119</c:v>
                </c:pt>
                <c:pt idx="1">
                  <c:v>1403113</c:v>
                </c:pt>
                <c:pt idx="2">
                  <c:v>1452565</c:v>
                </c:pt>
                <c:pt idx="3">
                  <c:v>1538451</c:v>
                </c:pt>
                <c:pt idx="4">
                  <c:v>1539596</c:v>
                </c:pt>
                <c:pt idx="5">
                  <c:v>1336776</c:v>
                </c:pt>
                <c:pt idx="6">
                  <c:v>1111130</c:v>
                </c:pt>
                <c:pt idx="7">
                  <c:v>1152733</c:v>
                </c:pt>
                <c:pt idx="8">
                  <c:v>819896</c:v>
                </c:pt>
                <c:pt idx="9">
                  <c:v>524446</c:v>
                </c:pt>
                <c:pt idx="10">
                  <c:v>472274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C-4C9A-B1A1-C00C45C1028B}"/>
            </c:ext>
          </c:extLst>
        </c:ser>
        <c:ser>
          <c:idx val="8"/>
          <c:order val="2"/>
          <c:tx>
            <c:strRef>
              <c:f>Daten!$F$10</c:f>
              <c:strCache>
                <c:ptCount val="1"/>
                <c:pt idx="0">
                  <c:v>Flüssiggas</c:v>
                </c:pt>
              </c:strCache>
            </c:strRef>
          </c:tx>
          <c:spPr>
            <a:solidFill>
              <a:schemeClr val="accent2"/>
            </a:solidFill>
            <a:ln w="28575">
              <a:noFill/>
            </a:ln>
          </c:spPr>
          <c:invertIfNegative val="0"/>
          <c:cat>
            <c:numRef>
              <c:f>(Daten!$B$11,Daten!$B$13,Daten!$B$15,Daten!$B$17,Daten!$B$19,Daten!$B$21,Daten!$B$23,Daten!$B$25,Daten!$B$27,Daten!$B$29,Daten!$B$31)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(Daten!$F$11,Daten!$F$13,Daten!$F$15,Daten!$F$17,Daten!$F$19,Daten!$F$21,Daten!$F$23,Daten!$F$25,Daten!$F$27,Daten!$F$29,Daten!$F$31)</c:f>
              <c:numCache>
                <c:formatCode>#,##0</c:formatCode>
                <c:ptCount val="11"/>
                <c:pt idx="0">
                  <c:v>11465</c:v>
                </c:pt>
                <c:pt idx="1">
                  <c:v>6257</c:v>
                </c:pt>
                <c:pt idx="2">
                  <c:v>6234</c:v>
                </c:pt>
                <c:pt idx="3">
                  <c:v>4716</c:v>
                </c:pt>
                <c:pt idx="4">
                  <c:v>2990</c:v>
                </c:pt>
                <c:pt idx="5">
                  <c:v>4400</c:v>
                </c:pt>
                <c:pt idx="6">
                  <c:v>4663</c:v>
                </c:pt>
                <c:pt idx="7">
                  <c:v>7256</c:v>
                </c:pt>
                <c:pt idx="8">
                  <c:v>6543</c:v>
                </c:pt>
                <c:pt idx="9">
                  <c:v>10118</c:v>
                </c:pt>
                <c:pt idx="10">
                  <c:v>15006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BC-4C9A-B1A1-C00C45C1028B}"/>
            </c:ext>
          </c:extLst>
        </c:ser>
        <c:ser>
          <c:idx val="9"/>
          <c:order val="3"/>
          <c:tx>
            <c:strRef>
              <c:f>Daten!$G$10</c:f>
              <c:strCache>
                <c:ptCount val="1"/>
                <c:pt idx="0">
                  <c:v>Erdgas</c:v>
                </c:pt>
              </c:strCache>
            </c:strRef>
          </c:tx>
          <c:spPr>
            <a:solidFill>
              <a:schemeClr val="accent4"/>
            </a:solidFill>
            <a:ln w="28575">
              <a:noFill/>
            </a:ln>
          </c:spPr>
          <c:invertIfNegative val="0"/>
          <c:cat>
            <c:numRef>
              <c:f>(Daten!$B$11,Daten!$B$13,Daten!$B$15,Daten!$B$17,Daten!$B$19,Daten!$B$21,Daten!$B$23,Daten!$B$25,Daten!$B$27,Daten!$B$29,Daten!$B$31)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(Daten!$G$11,Daten!$G$13,Daten!$G$15,Daten!$G$17,Daten!$G$19,Daten!$G$21,Daten!$G$23,Daten!$G$25,Daten!$G$27,Daten!$G$29,Daten!$G$31)</c:f>
              <c:numCache>
                <c:formatCode>#,##0</c:formatCode>
                <c:ptCount val="11"/>
                <c:pt idx="0">
                  <c:v>5215</c:v>
                </c:pt>
                <c:pt idx="1">
                  <c:v>7835</c:v>
                </c:pt>
                <c:pt idx="2">
                  <c:v>8194</c:v>
                </c:pt>
                <c:pt idx="3">
                  <c:v>5285</c:v>
                </c:pt>
                <c:pt idx="4">
                  <c:v>3240</c:v>
                </c:pt>
                <c:pt idx="5">
                  <c:v>3723</c:v>
                </c:pt>
                <c:pt idx="6">
                  <c:v>10804</c:v>
                </c:pt>
                <c:pt idx="7">
                  <c:v>7623</c:v>
                </c:pt>
                <c:pt idx="8">
                  <c:v>7159</c:v>
                </c:pt>
                <c:pt idx="9">
                  <c:v>3916</c:v>
                </c:pt>
                <c:pt idx="10">
                  <c:v>1846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BC-4C9A-B1A1-C00C45C1028B}"/>
            </c:ext>
          </c:extLst>
        </c:ser>
        <c:ser>
          <c:idx val="1"/>
          <c:order val="4"/>
          <c:tx>
            <c:strRef>
              <c:f>Daten!$H$10</c:f>
              <c:strCache>
                <c:ptCount val="1"/>
                <c:pt idx="0">
                  <c:v>Hybrid</c:v>
                </c:pt>
              </c:strCache>
            </c:strRef>
          </c:tx>
          <c:spPr>
            <a:solidFill>
              <a:schemeClr val="accent5"/>
            </a:solidFill>
            <a:ln w="28575">
              <a:noFill/>
            </a:ln>
          </c:spPr>
          <c:invertIfNegative val="0"/>
          <c:cat>
            <c:numRef>
              <c:f>(Daten!$B$11,Daten!$B$13,Daten!$B$15,Daten!$B$17,Daten!$B$19,Daten!$B$21,Daten!$B$23,Daten!$B$25,Daten!$B$27,Daten!$B$29,Daten!$B$31)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(Daten!$H$11,Daten!$H$15,Daten!$H$15,Daten!$H$17,Daten!$H$19,Daten!$H$21,Daten!$H$23,Daten!$H$25,Daten!$H$27,Daten!$H$29,Daten!$H$31)</c:f>
              <c:numCache>
                <c:formatCode>#,##0</c:formatCode>
                <c:ptCount val="11"/>
                <c:pt idx="0">
                  <c:v>21438</c:v>
                </c:pt>
                <c:pt idx="1">
                  <c:v>27435</c:v>
                </c:pt>
                <c:pt idx="2">
                  <c:v>27435</c:v>
                </c:pt>
                <c:pt idx="3">
                  <c:v>33630</c:v>
                </c:pt>
                <c:pt idx="4">
                  <c:v>47996</c:v>
                </c:pt>
                <c:pt idx="5">
                  <c:v>84675</c:v>
                </c:pt>
                <c:pt idx="6">
                  <c:v>130258</c:v>
                </c:pt>
                <c:pt idx="7">
                  <c:v>239250</c:v>
                </c:pt>
                <c:pt idx="8">
                  <c:v>527864</c:v>
                </c:pt>
                <c:pt idx="9">
                  <c:v>754588</c:v>
                </c:pt>
                <c:pt idx="10">
                  <c:v>827321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8D-4463-BEDF-DD441F5BC914}"/>
            </c:ext>
          </c:extLst>
        </c:ser>
        <c:ser>
          <c:idx val="10"/>
          <c:order val="5"/>
          <c:tx>
            <c:strRef>
              <c:f>Daten!$J$10</c:f>
              <c:strCache>
                <c:ptCount val="1"/>
                <c:pt idx="0">
                  <c:v>Elektro</c:v>
                </c:pt>
              </c:strCache>
            </c:strRef>
          </c:tx>
          <c:spPr>
            <a:solidFill>
              <a:schemeClr val="accent1"/>
            </a:solidFill>
            <a:ln w="28575">
              <a:noFill/>
            </a:ln>
          </c:spPr>
          <c:invertIfNegative val="0"/>
          <c:cat>
            <c:numRef>
              <c:f>(Daten!$B$11,Daten!$B$13,Daten!$B$15,Daten!$B$17,Daten!$B$19,Daten!$B$21,Daten!$B$23,Daten!$B$25,Daten!$B$27,Daten!$B$29,Daten!$B$31)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(Daten!$J$11,Daten!$J$13,Daten!$J$15,Daten!$J$17,Daten!$J$19,Daten!$J$21,Daten!$J$23,Daten!$J$25,Daten!$J$27,Daten!$J$29,Daten!$J$31)</c:f>
              <c:numCache>
                <c:formatCode>#,##0</c:formatCode>
                <c:ptCount val="11"/>
                <c:pt idx="0">
                  <c:v>2956</c:v>
                </c:pt>
                <c:pt idx="1">
                  <c:v>6051</c:v>
                </c:pt>
                <c:pt idx="2">
                  <c:v>8522</c:v>
                </c:pt>
                <c:pt idx="3">
                  <c:v>12363</c:v>
                </c:pt>
                <c:pt idx="4">
                  <c:v>11410</c:v>
                </c:pt>
                <c:pt idx="5">
                  <c:v>25056</c:v>
                </c:pt>
                <c:pt idx="6">
                  <c:v>36062</c:v>
                </c:pt>
                <c:pt idx="7">
                  <c:v>63281</c:v>
                </c:pt>
                <c:pt idx="8">
                  <c:v>194163</c:v>
                </c:pt>
                <c:pt idx="9">
                  <c:v>355961</c:v>
                </c:pt>
                <c:pt idx="10">
                  <c:v>470559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BC-4C9A-B1A1-C00C45C10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259328"/>
        <c:axId val="166134528"/>
      </c:barChart>
      <c:lineChart>
        <c:grouping val="standard"/>
        <c:varyColors val="0"/>
        <c:ser>
          <c:idx val="3"/>
          <c:order val="6"/>
          <c:tx>
            <c:strRef>
              <c:f>Daten!$L$10</c:f>
              <c:strCache>
                <c:ptCount val="1"/>
                <c:pt idx="0">
                  <c:v>Pkw gesamt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4.5511069984897276E-2"/>
                  <c:y val="-4.10468385111266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99A-489A-BAE4-85B4965F547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C8D-4463-BEDF-DD441F5BC91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C8D-4463-BEDF-DD441F5BC91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C8D-4463-BEDF-DD441F5BC91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C8D-4463-BEDF-DD441F5BC91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C8D-4463-BEDF-DD441F5BC91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C8D-4463-BEDF-DD441F5BC91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99A-489A-BAE4-85B4965F547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CD1-4B09-AA54-0F60C99300F1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E20-4240-B1B5-4B47B5B3F019}"/>
                </c:ext>
              </c:extLst>
            </c:dLbl>
            <c:spPr>
              <a:solidFill>
                <a:srgbClr val="080808"/>
              </a:solidFill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>
                    <a:solidFill>
                      <a:srgbClr val="FFFFFF"/>
                    </a:solidFill>
                    <a:latin typeface="Meta Offc" panose="020B0604030101020102" pitchFamily="34" charset="0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(Daten!$B$11,Daten!$B$13,Daten!$B$15,Daten!$B$17,Daten!$B$19,Daten!$B$21,Daten!$B$23,Daten!$B$25,Daten!$B$27,Daten!$B$29,Daten!$B$31)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(Daten!$L$11,Daten!$L$13,Daten!$L$15,Daten!$L$17,Daten!$L$19,Daten!$L$21,Daten!$L$23,Daten!$L$25,Daten!$L$27,Daten!$L$29,Daten!$L$31)</c:f>
              <c:numCache>
                <c:formatCode>#,##0</c:formatCode>
                <c:ptCount val="11"/>
                <c:pt idx="0">
                  <c:v>3082504</c:v>
                </c:pt>
                <c:pt idx="1">
                  <c:v>2952431</c:v>
                </c:pt>
                <c:pt idx="2">
                  <c:v>3036773</c:v>
                </c:pt>
                <c:pt idx="3">
                  <c:v>3206042</c:v>
                </c:pt>
                <c:pt idx="4">
                  <c:v>3351607</c:v>
                </c:pt>
                <c:pt idx="5">
                  <c:v>3441262</c:v>
                </c:pt>
                <c:pt idx="6">
                  <c:v>3435778</c:v>
                </c:pt>
                <c:pt idx="7">
                  <c:v>3607258</c:v>
                </c:pt>
                <c:pt idx="8">
                  <c:v>2917678</c:v>
                </c:pt>
                <c:pt idx="9">
                  <c:v>2622132</c:v>
                </c:pt>
                <c:pt idx="10">
                  <c:v>2651357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8D-4463-BEDF-DD441F5BC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59328"/>
        <c:axId val="166134528"/>
      </c:lineChart>
      <c:catAx>
        <c:axId val="166259328"/>
        <c:scaling>
          <c:orientation val="minMax"/>
        </c:scaling>
        <c:delete val="0"/>
        <c:axPos val="b"/>
        <c:majorGridlines>
          <c:spPr>
            <a:ln w="6350">
              <a:solidFill>
                <a:srgbClr val="080808"/>
              </a:solidFill>
            </a:ln>
          </c:spPr>
        </c:majorGridlines>
        <c:title>
          <c:tx>
            <c:strRef>
              <c:f>Daten!$B$7</c:f>
              <c:strCache>
                <c:ptCount val="1"/>
              </c:strCache>
            </c:strRef>
          </c:tx>
          <c:layout>
            <c:manualLayout>
              <c:xMode val="edge"/>
              <c:yMode val="edge"/>
              <c:x val="0.82696730133301932"/>
              <c:y val="3.2710215724418873E-2"/>
            </c:manualLayout>
          </c:layout>
          <c:overlay val="0"/>
          <c:txPr>
            <a:bodyPr/>
            <a:lstStyle/>
            <a:p>
              <a:pPr>
                <a:defRPr sz="900">
                  <a:solidFill>
                    <a:srgbClr val="080808"/>
                  </a:solidFill>
                  <a:latin typeface="Meta Offc" pitchFamily="34" charset="0"/>
                  <a:cs typeface="Meta Offc" pitchFamily="34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080808"/>
            </a:solidFill>
          </a:ln>
        </c:spPr>
        <c:txPr>
          <a:bodyPr/>
          <a:lstStyle/>
          <a:p>
            <a:pPr>
              <a:defRPr sz="900" baseline="0">
                <a:solidFill>
                  <a:srgbClr val="080808"/>
                </a:solidFill>
                <a:latin typeface="Meta Offc" pitchFamily="34" charset="0"/>
              </a:defRPr>
            </a:pPr>
            <a:endParaRPr lang="de-DE"/>
          </a:p>
        </c:txPr>
        <c:crossAx val="166134528"/>
        <c:crosses val="autoZero"/>
        <c:auto val="1"/>
        <c:lblAlgn val="ctr"/>
        <c:lblOffset val="100"/>
        <c:noMultiLvlLbl val="0"/>
      </c:catAx>
      <c:valAx>
        <c:axId val="166134528"/>
        <c:scaling>
          <c:orientation val="minMax"/>
        </c:scaling>
        <c:delete val="0"/>
        <c:axPos val="l"/>
        <c:majorGridlines>
          <c:spPr>
            <a:ln w="6350">
              <a:solidFill>
                <a:srgbClr val="080808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rgbClr val="080808"/>
                </a:solidFill>
                <a:latin typeface="Meta Offc" pitchFamily="34" charset="0"/>
                <a:cs typeface="Meta Offc" pitchFamily="34" charset="0"/>
              </a:defRPr>
            </a:pPr>
            <a:endParaRPr lang="de-DE"/>
          </a:p>
        </c:txPr>
        <c:crossAx val="166259328"/>
        <c:crosses val="autoZero"/>
        <c:crossBetween val="between"/>
      </c:valAx>
      <c:spPr>
        <a:blipFill dpi="0" rotWithShape="1">
          <a:blip xmlns:r="http://schemas.openxmlformats.org/officeDocument/2006/relationships" r:embed="rId1"/>
          <a:srcRect/>
          <a:tile tx="0" ty="0" sx="100000" sy="100000" flip="none" algn="tl"/>
        </a:blipFill>
        <a:ln w="9525"/>
      </c:spPr>
    </c:plotArea>
    <c:legend>
      <c:legendPos val="b"/>
      <c:legendEntry>
        <c:idx val="6"/>
        <c:delete val="1"/>
      </c:legendEntry>
      <c:layout>
        <c:manualLayout>
          <c:xMode val="edge"/>
          <c:yMode val="edge"/>
          <c:x val="9.7488316913991124E-2"/>
          <c:y val="0.83822213750741903"/>
          <c:w val="0.90251168308600882"/>
          <c:h val="4.7892526944799084E-2"/>
        </c:manualLayout>
      </c:layout>
      <c:overlay val="0"/>
      <c:txPr>
        <a:bodyPr/>
        <a:lstStyle/>
        <a:p>
          <a:pPr>
            <a:defRPr sz="700" b="0">
              <a:solidFill>
                <a:sysClr val="windowText" lastClr="000000"/>
              </a:solidFill>
              <a:latin typeface="Meta Offc" panose="020B0604030101020102" pitchFamily="34" charset="0"/>
            </a:defRPr>
          </a:pPr>
          <a:endParaRPr lang="de-DE"/>
        </a:p>
      </c:txPr>
    </c:legend>
    <c:plotVisOnly val="1"/>
    <c:dispBlanksAs val="zero"/>
    <c:showDLblsOverMax val="0"/>
  </c:chart>
  <c:spPr>
    <a:noFill/>
    <a:ln>
      <a:noFill/>
    </a:ln>
  </c:spPr>
  <c:printSettings>
    <c:headerFooter/>
    <c:pageMargins b="0.78740157480314954" l="0.51181102362204722" r="0.51181102362204722" t="0.78740157480314954" header="0.31496062992126189" footer="0.31496062992126189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77724</xdr:colOff>
      <xdr:row>1</xdr:row>
      <xdr:rowOff>177144</xdr:rowOff>
    </xdr:from>
    <xdr:to>
      <xdr:col>16</xdr:col>
      <xdr:colOff>787977</xdr:colOff>
      <xdr:row>21</xdr:row>
      <xdr:rowOff>54675</xdr:rowOff>
    </xdr:to>
    <xdr:graphicFrame macro="">
      <xdr:nvGraphicFramePr>
        <xdr:cNvPr id="2" name="Diagramm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absolute">
    <xdr:from>
      <xdr:col>7</xdr:col>
      <xdr:colOff>86591</xdr:colOff>
      <xdr:row>18</xdr:row>
      <xdr:rowOff>953993</xdr:rowOff>
    </xdr:from>
    <xdr:to>
      <xdr:col>16</xdr:col>
      <xdr:colOff>821530</xdr:colOff>
      <xdr:row>20</xdr:row>
      <xdr:rowOff>17318</xdr:rowOff>
    </xdr:to>
    <xdr:sp macro="" textlink="Daten!Z3">
      <xdr:nvSpPr>
        <xdr:cNvPr id="3" name="Textfeld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3065318" y="4798629"/>
          <a:ext cx="4700803" cy="1716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fld id="{005CED7C-6227-43DA-BD3B-9169A1A1E0A8}" type="TxLink">
            <a:rPr lang="en-US" sz="600" b="0" i="0" u="none" strike="noStrike">
              <a:solidFill>
                <a:srgbClr val="080808"/>
              </a:solidFill>
              <a:latin typeface="Meta Serif Offc" panose="02010504050101020102" pitchFamily="2" charset="0"/>
              <a:ea typeface="Cambria"/>
              <a:cs typeface="Meta Serif Offc" panose="02010504050101020102" pitchFamily="2" charset="0"/>
            </a:rPr>
            <a:pPr algn="r"/>
            <a:t>Quelle: Bundesministerium für Digitales und Verkehr (Hrsg.), Verkehr in Zahlen 2022/2023, S. 144 und ältere Jahrgänge;</a:t>
          </a:fld>
          <a:endParaRPr lang="de-DE" sz="200">
            <a:solidFill>
              <a:srgbClr val="080808"/>
            </a:solidFill>
            <a:latin typeface="Meta Serif Offc" pitchFamily="2" charset="0"/>
            <a:cs typeface="Meta Serif Offc" pitchFamily="2" charset="0"/>
          </a:endParaRPr>
        </a:p>
      </xdr:txBody>
    </xdr:sp>
    <xdr:clientData/>
  </xdr:twoCellAnchor>
  <xdr:twoCellAnchor>
    <xdr:from>
      <xdr:col>0</xdr:col>
      <xdr:colOff>123107</xdr:colOff>
      <xdr:row>0</xdr:row>
      <xdr:rowOff>243697</xdr:rowOff>
    </xdr:from>
    <xdr:to>
      <xdr:col>12</xdr:col>
      <xdr:colOff>470976</xdr:colOff>
      <xdr:row>2</xdr:row>
      <xdr:rowOff>12499</xdr:rowOff>
    </xdr:to>
    <xdr:sp macro="" textlink="Daten!B1" fLocksText="0">
      <xdr:nvSpPr>
        <xdr:cNvPr id="5" name="Textfeld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123107" y="243697"/>
          <a:ext cx="5482710" cy="288347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1B3C712-3D84-4759-A72C-86A0E2B6CF5C}" type="TxLink">
            <a:rPr lang="de-DE" sz="1200" b="1" i="0" u="none" strike="noStrike">
              <a:solidFill>
                <a:srgbClr val="080808"/>
              </a:solidFill>
              <a:latin typeface="Meta Offc" pitchFamily="34" charset="0"/>
              <a:cs typeface="Meta Offc" pitchFamily="34" charset="0"/>
            </a:rPr>
            <a:pPr/>
            <a:t>Entwicklung der Pkw-Neuzulassungen nach Kraftstoffart</a:t>
          </a:fld>
          <a:endParaRPr lang="de-DE" sz="1200" b="1">
            <a:solidFill>
              <a:srgbClr val="080808"/>
            </a:solidFill>
            <a:latin typeface="Meta Offc" pitchFamily="34" charset="0"/>
            <a:cs typeface="Meta Offc" pitchFamily="34" charset="0"/>
          </a:endParaRPr>
        </a:p>
      </xdr:txBody>
    </xdr:sp>
    <xdr:clientData fLocksWithSheet="0"/>
  </xdr:twoCellAnchor>
  <xdr:twoCellAnchor>
    <xdr:from>
      <xdr:col>3</xdr:col>
      <xdr:colOff>39087</xdr:colOff>
      <xdr:row>2</xdr:row>
      <xdr:rowOff>13734</xdr:rowOff>
    </xdr:from>
    <xdr:to>
      <xdr:col>6</xdr:col>
      <xdr:colOff>849749</xdr:colOff>
      <xdr:row>3</xdr:row>
      <xdr:rowOff>42309</xdr:rowOff>
    </xdr:to>
    <xdr:sp macro="" textlink="Daten!B6">
      <xdr:nvSpPr>
        <xdr:cNvPr id="6" name="Textfeld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922314" y="533279"/>
          <a:ext cx="1970980" cy="271030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1E7CC0B-435B-47DC-923F-CB91D6BFA692}" type="TxLink">
            <a:rPr lang="en-US" sz="900" b="1" i="0" u="none" strike="noStrike">
              <a:solidFill>
                <a:srgbClr val="080808"/>
              </a:solidFill>
              <a:latin typeface="Meta Offc" panose="020B0604030101020102" pitchFamily="34" charset="0"/>
              <a:cs typeface="Meta Offc" panose="020B0604030101020102" pitchFamily="34" charset="0"/>
            </a:rPr>
            <a:pPr/>
            <a:t>Anzahl</a:t>
          </a:fld>
          <a:endParaRPr lang="de-DE" sz="800" b="1">
            <a:solidFill>
              <a:srgbClr val="080808"/>
            </a:solidFill>
            <a:latin typeface="Meta Offc" pitchFamily="34" charset="0"/>
            <a:cs typeface="Meta Offc" pitchFamily="34" charset="0"/>
          </a:endParaRPr>
        </a:p>
      </xdr:txBody>
    </xdr:sp>
    <xdr:clientData/>
  </xdr:twoCellAnchor>
  <xdr:twoCellAnchor>
    <xdr:from>
      <xdr:col>19</xdr:col>
      <xdr:colOff>34976</xdr:colOff>
      <xdr:row>11</xdr:row>
      <xdr:rowOff>24840</xdr:rowOff>
    </xdr:from>
    <xdr:to>
      <xdr:col>25</xdr:col>
      <xdr:colOff>1143013</xdr:colOff>
      <xdr:row>11</xdr:row>
      <xdr:rowOff>24840</xdr:rowOff>
    </xdr:to>
    <xdr:cxnSp macro="">
      <xdr:nvCxnSpPr>
        <xdr:cNvPr id="7" name="Gerade Verbindung mit Pfeil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7426376" y="2329890"/>
          <a:ext cx="5279987" cy="0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0</xdr:col>
      <xdr:colOff>207069</xdr:colOff>
      <xdr:row>1</xdr:row>
      <xdr:rowOff>3483</xdr:rowOff>
    </xdr:from>
    <xdr:to>
      <xdr:col>16</xdr:col>
      <xdr:colOff>822478</xdr:colOff>
      <xdr:row>1</xdr:row>
      <xdr:rowOff>3483</xdr:rowOff>
    </xdr:to>
    <xdr:cxnSp macro="">
      <xdr:nvCxnSpPr>
        <xdr:cNvPr id="8" name="Gerade Verbindung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>
          <a:off x="207069" y="263256"/>
          <a:ext cx="7560000" cy="0"/>
        </a:xfrm>
        <a:prstGeom prst="line">
          <a:avLst/>
        </a:prstGeom>
        <a:ln w="1270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207068</xdr:colOff>
      <xdr:row>18</xdr:row>
      <xdr:rowOff>944580</xdr:rowOff>
    </xdr:from>
    <xdr:to>
      <xdr:col>16</xdr:col>
      <xdr:colOff>822477</xdr:colOff>
      <xdr:row>18</xdr:row>
      <xdr:rowOff>944580</xdr:rowOff>
    </xdr:to>
    <xdr:cxnSp macro="">
      <xdr:nvCxnSpPr>
        <xdr:cNvPr id="9" name="Gerade Verbindung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207068" y="4789216"/>
          <a:ext cx="7560000" cy="0"/>
        </a:xfrm>
        <a:prstGeom prst="line">
          <a:avLst/>
        </a:prstGeom>
        <a:ln w="1270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207069</xdr:colOff>
      <xdr:row>18</xdr:row>
      <xdr:rowOff>525415</xdr:rowOff>
    </xdr:from>
    <xdr:to>
      <xdr:col>16</xdr:col>
      <xdr:colOff>822478</xdr:colOff>
      <xdr:row>18</xdr:row>
      <xdr:rowOff>525415</xdr:rowOff>
    </xdr:to>
    <xdr:cxnSp macro="">
      <xdr:nvCxnSpPr>
        <xdr:cNvPr id="10" name="Gerade Verbindung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/>
      </xdr:nvCxnSpPr>
      <xdr:spPr>
        <a:xfrm>
          <a:off x="207069" y="4370051"/>
          <a:ext cx="7560000" cy="0"/>
        </a:xfrm>
        <a:prstGeom prst="line">
          <a:avLst/>
        </a:prstGeom>
        <a:ln w="635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34962</xdr:colOff>
      <xdr:row>13</xdr:row>
      <xdr:rowOff>28162</xdr:rowOff>
    </xdr:from>
    <xdr:to>
      <xdr:col>25</xdr:col>
      <xdr:colOff>1142999</xdr:colOff>
      <xdr:row>13</xdr:row>
      <xdr:rowOff>28162</xdr:rowOff>
    </xdr:to>
    <xdr:cxnSp macro="">
      <xdr:nvCxnSpPr>
        <xdr:cNvPr id="11" name="Gerade Verbindung mit Pfeil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>
          <a:off x="7426362" y="2761837"/>
          <a:ext cx="5279987" cy="0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21</xdr:col>
      <xdr:colOff>745397</xdr:colOff>
      <xdr:row>3</xdr:row>
      <xdr:rowOff>140825</xdr:rowOff>
    </xdr:from>
    <xdr:to>
      <xdr:col>21</xdr:col>
      <xdr:colOff>745397</xdr:colOff>
      <xdr:row>18</xdr:row>
      <xdr:rowOff>1019694</xdr:rowOff>
    </xdr:to>
    <xdr:cxnSp macro="">
      <xdr:nvCxnSpPr>
        <xdr:cNvPr id="12" name="Gerade Verbindung mit Pfei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9698897" y="893300"/>
          <a:ext cx="0" cy="3984019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22</xdr:col>
      <xdr:colOff>215311</xdr:colOff>
      <xdr:row>3</xdr:row>
      <xdr:rowOff>140837</xdr:rowOff>
    </xdr:from>
    <xdr:to>
      <xdr:col>22</xdr:col>
      <xdr:colOff>215311</xdr:colOff>
      <xdr:row>18</xdr:row>
      <xdr:rowOff>1019706</xdr:rowOff>
    </xdr:to>
    <xdr:cxnSp macro="">
      <xdr:nvCxnSpPr>
        <xdr:cNvPr id="13" name="Gerade Verbindung mit Pfei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/>
      </xdr:nvCxnSpPr>
      <xdr:spPr>
        <a:xfrm>
          <a:off x="9949861" y="893312"/>
          <a:ext cx="0" cy="3984019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oneCellAnchor>
    <xdr:from>
      <xdr:col>23</xdr:col>
      <xdr:colOff>323187</xdr:colOff>
      <xdr:row>3</xdr:row>
      <xdr:rowOff>139565</xdr:rowOff>
    </xdr:from>
    <xdr:ext cx="1048364" cy="330004"/>
    <xdr:sp macro="" textlink="" fLocksText="0">
      <xdr:nvSpPr>
        <xdr:cNvPr id="14" name="Textfeld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0324437" y="892040"/>
          <a:ext cx="1048364" cy="330004"/>
        </a:xfrm>
        <a:prstGeom prst="rect">
          <a:avLst/>
        </a:prstGeom>
        <a:solidFill>
          <a:schemeClr val="tx1"/>
        </a:solidFill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tIns="90000" bIns="90000" rtlCol="0" anchor="ctr">
          <a:spAutoFit/>
        </a:bodyPr>
        <a:lstStyle/>
        <a:p>
          <a:pPr algn="ctr"/>
          <a:r>
            <a:rPr lang="en-US" sz="900" b="1">
              <a:solidFill>
                <a:schemeClr val="bg1"/>
              </a:solidFill>
              <a:latin typeface="Meta Offc" pitchFamily="34" charset="0"/>
              <a:cs typeface="Meta Offc" pitchFamily="34" charset="0"/>
            </a:rPr>
            <a:t>Beschritungsfeld</a:t>
          </a:r>
        </a:p>
      </xdr:txBody>
    </xdr:sp>
    <xdr:clientData fLocksWithSheet="0"/>
  </xdr:oneCellAnchor>
  <xdr:twoCellAnchor>
    <xdr:from>
      <xdr:col>19</xdr:col>
      <xdr:colOff>34976</xdr:colOff>
      <xdr:row>11</xdr:row>
      <xdr:rowOff>24840</xdr:rowOff>
    </xdr:from>
    <xdr:to>
      <xdr:col>25</xdr:col>
      <xdr:colOff>1143013</xdr:colOff>
      <xdr:row>11</xdr:row>
      <xdr:rowOff>24840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>
          <a:off x="7426376" y="2329890"/>
          <a:ext cx="5279987" cy="0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19</xdr:col>
      <xdr:colOff>34962</xdr:colOff>
      <xdr:row>13</xdr:row>
      <xdr:rowOff>28162</xdr:rowOff>
    </xdr:from>
    <xdr:to>
      <xdr:col>25</xdr:col>
      <xdr:colOff>1142999</xdr:colOff>
      <xdr:row>13</xdr:row>
      <xdr:rowOff>28162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>
          <a:off x="7426362" y="2761837"/>
          <a:ext cx="5279987" cy="0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21</xdr:col>
      <xdr:colOff>745397</xdr:colOff>
      <xdr:row>3</xdr:row>
      <xdr:rowOff>140825</xdr:rowOff>
    </xdr:from>
    <xdr:to>
      <xdr:col>21</xdr:col>
      <xdr:colOff>745397</xdr:colOff>
      <xdr:row>18</xdr:row>
      <xdr:rowOff>1019694</xdr:rowOff>
    </xdr:to>
    <xdr:cxnSp macro="">
      <xdr:nvCxnSpPr>
        <xdr:cNvPr id="17" name="Gerade Verbindung mit Pfeil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9698897" y="893300"/>
          <a:ext cx="0" cy="3984019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22</xdr:col>
      <xdr:colOff>215311</xdr:colOff>
      <xdr:row>3</xdr:row>
      <xdr:rowOff>140837</xdr:rowOff>
    </xdr:from>
    <xdr:to>
      <xdr:col>22</xdr:col>
      <xdr:colOff>215311</xdr:colOff>
      <xdr:row>18</xdr:row>
      <xdr:rowOff>1019706</xdr:rowOff>
    </xdr:to>
    <xdr:cxnSp macro="">
      <xdr:nvCxnSpPr>
        <xdr:cNvPr id="18" name="Gerade Verbindung mit Pfeil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CxnSpPr/>
      </xdr:nvCxnSpPr>
      <xdr:spPr>
        <a:xfrm>
          <a:off x="9949861" y="893312"/>
          <a:ext cx="0" cy="3984019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oneCellAnchor>
    <xdr:from>
      <xdr:col>23</xdr:col>
      <xdr:colOff>323187</xdr:colOff>
      <xdr:row>3</xdr:row>
      <xdr:rowOff>139565</xdr:rowOff>
    </xdr:from>
    <xdr:ext cx="1048364" cy="330004"/>
    <xdr:sp macro="" textlink="" fLocksText="0">
      <xdr:nvSpPr>
        <xdr:cNvPr id="19" name="Textfeld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>
        <a:xfrm>
          <a:off x="10324437" y="892040"/>
          <a:ext cx="1048364" cy="330004"/>
        </a:xfrm>
        <a:prstGeom prst="rect">
          <a:avLst/>
        </a:prstGeom>
        <a:solidFill>
          <a:srgbClr val="333333"/>
        </a:solidFill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tIns="90000" bIns="90000" rtlCol="0" anchor="ctr">
          <a:spAutoFit/>
        </a:bodyPr>
        <a:lstStyle/>
        <a:p>
          <a:pPr algn="ctr"/>
          <a:r>
            <a:rPr lang="en-US" sz="900" b="1">
              <a:solidFill>
                <a:srgbClr val="FFFFFF"/>
              </a:solidFill>
              <a:latin typeface="Meta Offc" pitchFamily="34" charset="0"/>
              <a:cs typeface="Meta Offc" pitchFamily="34" charset="0"/>
            </a:rPr>
            <a:t>Beschritungsfeld</a:t>
          </a:r>
        </a:p>
      </xdr:txBody>
    </xdr:sp>
    <xdr:clientData fLocksWithSheet="0"/>
  </xdr:oneCellAnchor>
  <xdr:twoCellAnchor>
    <xdr:from>
      <xdr:col>0</xdr:col>
      <xdr:colOff>185085</xdr:colOff>
      <xdr:row>18</xdr:row>
      <xdr:rowOff>935183</xdr:rowOff>
    </xdr:from>
    <xdr:to>
      <xdr:col>10</xdr:col>
      <xdr:colOff>402980</xdr:colOff>
      <xdr:row>19</xdr:row>
      <xdr:rowOff>0</xdr:rowOff>
    </xdr:to>
    <xdr:sp macro="" textlink="Daten!B5">
      <xdr:nvSpPr>
        <xdr:cNvPr id="20" name="Text Box 1042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185085" y="4806415"/>
          <a:ext cx="4313645" cy="2523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27432" tIns="22860" rIns="0" bIns="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fld id="{D4D0F414-56C6-42BD-8F89-165FAE4F1FD1}" type="TxLink">
            <a:rPr lang="en-US" sz="600" b="0" i="0" u="none" strike="noStrike" baseline="0">
              <a:solidFill>
                <a:srgbClr val="080808"/>
              </a:solidFill>
              <a:latin typeface="Meta Offc" pitchFamily="34" charset="0"/>
              <a:cs typeface="Meta Offc" pitchFamily="34" charset="0"/>
            </a:rPr>
            <a:pPr algn="l" rtl="0">
              <a:defRPr sz="1000"/>
            </a:pPr>
            <a:t> </a:t>
          </a:fld>
          <a:endParaRPr lang="de-DE" sz="600" b="0" i="0" u="none" strike="noStrike" baseline="0">
            <a:solidFill>
              <a:srgbClr val="000000"/>
            </a:solidFill>
            <a:latin typeface="Meta Offc" pitchFamily="34" charset="0"/>
            <a:cs typeface="Meta Offc" pitchFamily="34" charset="0"/>
          </a:endParaRPr>
        </a:p>
      </xdr:txBody>
    </xdr:sp>
    <xdr:clientData/>
  </xdr:twoCellAnchor>
  <xdr:twoCellAnchor editAs="absolute">
    <xdr:from>
      <xdr:col>7</xdr:col>
      <xdr:colOff>34637</xdr:colOff>
      <xdr:row>18</xdr:row>
      <xdr:rowOff>1063623</xdr:rowOff>
    </xdr:from>
    <xdr:to>
      <xdr:col>16</xdr:col>
      <xdr:colOff>821530</xdr:colOff>
      <xdr:row>20</xdr:row>
      <xdr:rowOff>238124</xdr:rowOff>
    </xdr:to>
    <xdr:sp macro="" textlink="Daten!Z4">
      <xdr:nvSpPr>
        <xdr:cNvPr id="21" name="Textfeld 20">
          <a:extLst>
            <a:ext uri="{FF2B5EF4-FFF2-40B4-BE49-F238E27FC236}">
              <a16:creationId xmlns:a16="http://schemas.microsoft.com/office/drawing/2014/main" id="{E791CDC6-A804-40B3-972D-EC32B97C8F80}"/>
            </a:ext>
          </a:extLst>
        </xdr:cNvPr>
        <xdr:cNvSpPr txBox="1"/>
      </xdr:nvSpPr>
      <xdr:spPr>
        <a:xfrm>
          <a:off x="3013364" y="4908259"/>
          <a:ext cx="4752757" cy="2828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fld id="{9177886A-D701-42DC-861F-695BB848EA45}" type="TxLink">
            <a:rPr lang="en-US" sz="600" b="0" i="0" u="none" strike="noStrike">
              <a:solidFill>
                <a:srgbClr val="080808"/>
              </a:solidFill>
              <a:latin typeface="Meta Serif Offc" panose="02010504050101020102" pitchFamily="2" charset="0"/>
              <a:ea typeface="Cambria"/>
              <a:cs typeface="Meta Serif Offc" panose="02010504050101020102" pitchFamily="2" charset="0"/>
            </a:rPr>
            <a:pPr algn="r"/>
            <a:t>Kraftfahrt-Bundesamt, Jahresbilanz der Neuzulassungen
https://www.kba.de/DE/Statistik/Fahrzeuge/Neuzulassungen/Jahresbilanz_Neuzulassungen/jahresbilanz_node.html (28.03.2023)</a:t>
          </a:fld>
          <a:endParaRPr lang="de-DE" sz="600">
            <a:solidFill>
              <a:srgbClr val="080808"/>
            </a:solidFill>
            <a:latin typeface="Meta Serif Offc" pitchFamily="2" charset="0"/>
            <a:cs typeface="Meta Serif Offc" pitchFamily="2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Larissa">
  <a:themeElements>
    <a:clrScheme name="UBA">
      <a:dk1>
        <a:srgbClr val="005F85"/>
      </a:dk1>
      <a:lt1>
        <a:srgbClr val="5EAD35"/>
      </a:lt1>
      <a:dk2>
        <a:srgbClr val="622F63"/>
      </a:dk2>
      <a:lt2>
        <a:srgbClr val="9D579A"/>
      </a:lt2>
      <a:accent1>
        <a:srgbClr val="D78400"/>
      </a:accent1>
      <a:accent2>
        <a:srgbClr val="CE1F5E"/>
      </a:accent2>
      <a:accent3>
        <a:srgbClr val="83053C"/>
      </a:accent3>
      <a:accent4>
        <a:srgbClr val="FABB00"/>
      </a:accent4>
      <a:accent5>
        <a:srgbClr val="007626"/>
      </a:accent5>
      <a:accent6>
        <a:srgbClr val="009BD5"/>
      </a:accent6>
      <a:hlink>
        <a:srgbClr val="005F85"/>
      </a:hlink>
      <a:folHlink>
        <a:srgbClr val="5EAD35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">
    <tabColor theme="3"/>
  </sheetPr>
  <dimension ref="A1:Z34"/>
  <sheetViews>
    <sheetView showGridLines="0" zoomScale="90" zoomScaleNormal="90" workbookViewId="0">
      <selection activeCell="Q12" sqref="Q12"/>
    </sheetView>
  </sheetViews>
  <sheetFormatPr baseColWidth="10" defaultColWidth="11.42578125" defaultRowHeight="12.75" x14ac:dyDescent="0.2"/>
  <cols>
    <col min="1" max="1" width="18" style="7" bestFit="1" customWidth="1"/>
    <col min="2" max="2" width="8.85546875" style="7" customWidth="1"/>
    <col min="3" max="11" width="15.140625" style="46" customWidth="1"/>
    <col min="12" max="12" width="15.140625" style="7" customWidth="1"/>
    <col min="13" max="16384" width="11.42578125" style="7"/>
  </cols>
  <sheetData>
    <row r="1" spans="1:26" ht="15.95" customHeight="1" x14ac:dyDescent="0.2">
      <c r="A1" s="11" t="s">
        <v>1</v>
      </c>
      <c r="B1" s="75" t="s">
        <v>16</v>
      </c>
      <c r="C1" s="76"/>
      <c r="D1" s="76"/>
      <c r="E1" s="76"/>
      <c r="F1" s="76"/>
      <c r="G1" s="76"/>
      <c r="H1" s="76"/>
      <c r="I1" s="76"/>
      <c r="J1" s="76"/>
      <c r="K1" s="76"/>
    </row>
    <row r="2" spans="1:26" ht="15.95" customHeight="1" x14ac:dyDescent="0.2">
      <c r="A2" s="11" t="s">
        <v>2</v>
      </c>
      <c r="B2" s="77"/>
      <c r="C2" s="78"/>
      <c r="D2" s="78"/>
      <c r="E2" s="78"/>
      <c r="F2" s="78"/>
      <c r="G2" s="78"/>
      <c r="H2" s="78"/>
      <c r="I2" s="78"/>
      <c r="J2" s="78"/>
      <c r="K2" s="78"/>
    </row>
    <row r="3" spans="1:26" ht="12.6" customHeight="1" x14ac:dyDescent="0.2">
      <c r="A3" s="11" t="s">
        <v>0</v>
      </c>
      <c r="B3" s="81" t="s">
        <v>24</v>
      </c>
      <c r="C3" s="83"/>
      <c r="D3" s="83"/>
      <c r="E3" s="83"/>
      <c r="F3" s="83"/>
      <c r="G3" s="83"/>
      <c r="H3" s="83"/>
      <c r="I3" s="83"/>
      <c r="J3" s="83"/>
      <c r="K3" s="83"/>
      <c r="Z3" s="49" t="str">
        <f>"Quelle: "&amp;Daten!B3</f>
        <v>Quelle: Bundesministerium für Digitales und Verkehr (Hrsg.), Verkehr in Zahlen 2022/2023, S. 144 und ältere Jahrgänge;</v>
      </c>
    </row>
    <row r="4" spans="1:26" ht="25.15" customHeight="1" x14ac:dyDescent="0.2">
      <c r="A4" s="11" t="s">
        <v>0</v>
      </c>
      <c r="B4" s="81" t="s">
        <v>23</v>
      </c>
      <c r="C4" s="83"/>
      <c r="D4" s="83"/>
      <c r="E4" s="83"/>
      <c r="F4" s="83"/>
      <c r="G4" s="83"/>
      <c r="H4" s="83"/>
      <c r="I4" s="83"/>
      <c r="J4" s="83"/>
      <c r="K4" s="83"/>
      <c r="Z4" s="49" t="str">
        <f>Daten!B4</f>
        <v>Kraftfahrt-Bundesamt, Jahresbilanz der Neuzulassungen
https://www.kba.de/DE/Statistik/Fahrzeuge/Neuzulassungen/Jahresbilanz_Neuzulassungen/jahresbilanz_node.html (28.03.2023)</v>
      </c>
    </row>
    <row r="5" spans="1:26" x14ac:dyDescent="0.2">
      <c r="A5" s="11" t="s">
        <v>3</v>
      </c>
      <c r="B5" s="81"/>
      <c r="C5" s="82"/>
      <c r="D5" s="82"/>
      <c r="E5" s="82"/>
      <c r="F5" s="82"/>
      <c r="G5" s="82"/>
      <c r="H5" s="82"/>
      <c r="I5" s="82"/>
      <c r="J5" s="82"/>
      <c r="K5" s="82"/>
    </row>
    <row r="6" spans="1:26" x14ac:dyDescent="0.2">
      <c r="A6" s="11" t="s">
        <v>8</v>
      </c>
      <c r="B6" s="77" t="s">
        <v>10</v>
      </c>
      <c r="C6" s="78"/>
      <c r="D6" s="78"/>
      <c r="E6" s="78"/>
      <c r="F6" s="78"/>
      <c r="G6" s="78"/>
      <c r="H6" s="78"/>
      <c r="I6" s="78"/>
      <c r="J6" s="78"/>
      <c r="K6" s="78"/>
    </row>
    <row r="7" spans="1:26" x14ac:dyDescent="0.2">
      <c r="A7" s="12" t="s">
        <v>9</v>
      </c>
      <c r="B7" s="79"/>
      <c r="C7" s="80"/>
      <c r="D7" s="80"/>
      <c r="E7" s="80"/>
      <c r="F7" s="80"/>
      <c r="G7" s="80"/>
      <c r="H7" s="80"/>
      <c r="I7" s="80"/>
      <c r="J7" s="80"/>
      <c r="K7" s="80"/>
    </row>
    <row r="9" spans="1:26" x14ac:dyDescent="0.2">
      <c r="A9" s="8"/>
      <c r="B9" s="8"/>
      <c r="C9" s="44"/>
      <c r="D9" s="44"/>
      <c r="E9" s="44"/>
      <c r="F9" s="44"/>
      <c r="G9" s="44"/>
      <c r="H9" s="44"/>
      <c r="I9" s="45"/>
      <c r="J9" s="45"/>
      <c r="K9" s="45"/>
    </row>
    <row r="10" spans="1:26" ht="45" customHeight="1" x14ac:dyDescent="0.2">
      <c r="A10" s="6"/>
      <c r="B10" s="32"/>
      <c r="C10" s="33"/>
      <c r="D10" s="33" t="s">
        <v>17</v>
      </c>
      <c r="E10" s="33" t="s">
        <v>12</v>
      </c>
      <c r="F10" s="33" t="s">
        <v>13</v>
      </c>
      <c r="G10" s="33" t="s">
        <v>14</v>
      </c>
      <c r="H10" s="33" t="s">
        <v>22</v>
      </c>
      <c r="I10" s="33" t="s">
        <v>19</v>
      </c>
      <c r="J10" s="33" t="s">
        <v>21</v>
      </c>
      <c r="K10" s="33" t="s">
        <v>20</v>
      </c>
      <c r="L10" s="33" t="s">
        <v>15</v>
      </c>
    </row>
    <row r="11" spans="1:26" ht="18.75" customHeight="1" x14ac:dyDescent="0.2">
      <c r="A11" s="6"/>
      <c r="B11" s="9">
        <v>2012</v>
      </c>
      <c r="C11" s="51" t="s">
        <v>10</v>
      </c>
      <c r="D11" s="52">
        <v>1555241</v>
      </c>
      <c r="E11" s="52">
        <v>1486119</v>
      </c>
      <c r="F11" s="52">
        <v>11465</v>
      </c>
      <c r="G11" s="52">
        <v>5215</v>
      </c>
      <c r="H11" s="52">
        <v>21438</v>
      </c>
      <c r="I11" s="52">
        <v>408</v>
      </c>
      <c r="J11" s="53">
        <v>2956</v>
      </c>
      <c r="K11" s="53">
        <v>70</v>
      </c>
      <c r="L11" s="54">
        <v>3082504</v>
      </c>
      <c r="M11" s="62">
        <f>SUM(D11:H11,J11:K11)</f>
        <v>3082504</v>
      </c>
    </row>
    <row r="12" spans="1:26" s="61" customFormat="1" ht="18.75" customHeight="1" x14ac:dyDescent="0.2">
      <c r="A12" s="55"/>
      <c r="B12" s="56"/>
      <c r="C12" s="57" t="s">
        <v>11</v>
      </c>
      <c r="D12" s="58">
        <f t="shared" ref="D12:J12" si="0">D11/$L$11*100</f>
        <v>50.453819362440413</v>
      </c>
      <c r="E12" s="58">
        <f t="shared" si="0"/>
        <v>48.211421623459373</v>
      </c>
      <c r="F12" s="58">
        <f t="shared" si="0"/>
        <v>0.37193787907493392</v>
      </c>
      <c r="G12" s="58">
        <f t="shared" si="0"/>
        <v>0.16918064015488707</v>
      </c>
      <c r="H12" s="58">
        <f t="shared" si="0"/>
        <v>0.69547355007487421</v>
      </c>
      <c r="I12" s="58">
        <f t="shared" si="0"/>
        <v>1.3235992556700655E-2</v>
      </c>
      <c r="J12" s="59">
        <f t="shared" si="0"/>
        <v>9.5896063719625349E-2</v>
      </c>
      <c r="K12" s="59">
        <f t="shared" ref="K12" si="1">K11/$L$11*100</f>
        <v>2.2708810759045246E-3</v>
      </c>
      <c r="L12" s="60">
        <v>100</v>
      </c>
      <c r="M12" s="62">
        <f t="shared" ref="M12:M32" si="2">SUM(D12:H12,J12:K12)</f>
        <v>100.00000000000001</v>
      </c>
    </row>
    <row r="13" spans="1:26" ht="18.75" customHeight="1" x14ac:dyDescent="0.2">
      <c r="A13" s="6"/>
      <c r="B13" s="9">
        <v>2013</v>
      </c>
      <c r="C13" s="51" t="s">
        <v>10</v>
      </c>
      <c r="D13" s="52">
        <v>1502784</v>
      </c>
      <c r="E13" s="52">
        <v>1403113</v>
      </c>
      <c r="F13" s="52">
        <v>6257</v>
      </c>
      <c r="G13" s="52">
        <v>7835</v>
      </c>
      <c r="H13" s="52">
        <v>26348</v>
      </c>
      <c r="I13" s="52">
        <v>1385</v>
      </c>
      <c r="J13" s="53">
        <v>6051</v>
      </c>
      <c r="K13" s="53">
        <v>43</v>
      </c>
      <c r="L13" s="54">
        <v>2952431</v>
      </c>
      <c r="M13" s="62">
        <f t="shared" si="2"/>
        <v>2952431</v>
      </c>
      <c r="N13" s="74" t="s">
        <v>18</v>
      </c>
    </row>
    <row r="14" spans="1:26" s="61" customFormat="1" ht="18.75" customHeight="1" x14ac:dyDescent="0.2">
      <c r="A14" s="55"/>
      <c r="B14" s="56"/>
      <c r="C14" s="57" t="s">
        <v>11</v>
      </c>
      <c r="D14" s="58">
        <f t="shared" ref="D14:K14" si="3">D13/$L$13*100</f>
        <v>50.899885551940081</v>
      </c>
      <c r="E14" s="58">
        <f t="shared" si="3"/>
        <v>47.523989553015802</v>
      </c>
      <c r="F14" s="58">
        <f t="shared" si="3"/>
        <v>0.21192705265593001</v>
      </c>
      <c r="G14" s="58">
        <f t="shared" si="3"/>
        <v>0.26537453373169434</v>
      </c>
      <c r="H14" s="58">
        <f t="shared" si="3"/>
        <v>0.89241713015477764</v>
      </c>
      <c r="I14" s="58">
        <f t="shared" si="3"/>
        <v>4.6910495114026375E-2</v>
      </c>
      <c r="J14" s="59">
        <f t="shared" si="3"/>
        <v>0.20494975157759826</v>
      </c>
      <c r="K14" s="59">
        <f t="shared" si="3"/>
        <v>1.4564269241177864E-3</v>
      </c>
      <c r="L14" s="60">
        <v>100</v>
      </c>
      <c r="M14" s="62">
        <f t="shared" si="2"/>
        <v>100</v>
      </c>
    </row>
    <row r="15" spans="1:26" ht="18.75" customHeight="1" x14ac:dyDescent="0.2">
      <c r="A15" s="10"/>
      <c r="B15" s="9">
        <v>2014</v>
      </c>
      <c r="C15" s="51" t="s">
        <v>10</v>
      </c>
      <c r="D15" s="52">
        <v>1533726</v>
      </c>
      <c r="E15" s="52">
        <v>1452565</v>
      </c>
      <c r="F15" s="52">
        <v>6234</v>
      </c>
      <c r="G15" s="52">
        <v>8194</v>
      </c>
      <c r="H15" s="52">
        <v>27435</v>
      </c>
      <c r="I15" s="52">
        <v>4527</v>
      </c>
      <c r="J15" s="53">
        <v>8522</v>
      </c>
      <c r="K15" s="53">
        <v>97</v>
      </c>
      <c r="L15" s="54">
        <v>3036773</v>
      </c>
      <c r="M15" s="62">
        <f t="shared" si="2"/>
        <v>3036773</v>
      </c>
    </row>
    <row r="16" spans="1:26" s="61" customFormat="1" ht="18.75" customHeight="1" x14ac:dyDescent="0.2">
      <c r="A16" s="55"/>
      <c r="B16" s="56"/>
      <c r="C16" s="57" t="s">
        <v>11</v>
      </c>
      <c r="D16" s="58">
        <f t="shared" ref="D16:J16" si="4">D15/$L$15*100</f>
        <v>50.505125012636768</v>
      </c>
      <c r="E16" s="58">
        <f t="shared" si="4"/>
        <v>47.832518268569956</v>
      </c>
      <c r="F16" s="58">
        <f t="shared" si="4"/>
        <v>0.2052837008232094</v>
      </c>
      <c r="G16" s="58">
        <f t="shared" si="4"/>
        <v>0.26982589742466756</v>
      </c>
      <c r="H16" s="58">
        <f t="shared" si="4"/>
        <v>0.90342610395969669</v>
      </c>
      <c r="I16" s="58">
        <f t="shared" si="4"/>
        <v>0.14907271633408228</v>
      </c>
      <c r="J16" s="59">
        <f t="shared" si="4"/>
        <v>0.28062683644776876</v>
      </c>
      <c r="K16" s="59">
        <f t="shared" ref="K16" si="5">K15/$L$15*100</f>
        <v>3.1941801379293082E-3</v>
      </c>
      <c r="L16" s="60">
        <v>100</v>
      </c>
      <c r="M16" s="62">
        <f t="shared" si="2"/>
        <v>100</v>
      </c>
    </row>
    <row r="17" spans="1:14" ht="18.75" customHeight="1" x14ac:dyDescent="0.2">
      <c r="A17" s="10"/>
      <c r="B17" s="9">
        <v>2015</v>
      </c>
      <c r="C17" s="51" t="s">
        <v>10</v>
      </c>
      <c r="D17" s="52">
        <v>1611389</v>
      </c>
      <c r="E17" s="52">
        <v>1538451</v>
      </c>
      <c r="F17" s="52">
        <v>4716</v>
      </c>
      <c r="G17" s="52">
        <v>5285</v>
      </c>
      <c r="H17" s="52">
        <v>33630</v>
      </c>
      <c r="I17" s="52">
        <v>11101</v>
      </c>
      <c r="J17" s="53">
        <v>12363</v>
      </c>
      <c r="K17" s="53">
        <v>208</v>
      </c>
      <c r="L17" s="54">
        <v>3206042</v>
      </c>
      <c r="M17" s="62">
        <f t="shared" si="2"/>
        <v>3206042</v>
      </c>
    </row>
    <row r="18" spans="1:14" ht="18.75" customHeight="1" x14ac:dyDescent="0.2">
      <c r="A18" s="10"/>
      <c r="B18" s="56"/>
      <c r="C18" s="57" t="s">
        <v>11</v>
      </c>
      <c r="D18" s="58">
        <f t="shared" ref="D18:J18" si="6">D17/$L$17*100</f>
        <v>50.261007185807294</v>
      </c>
      <c r="E18" s="58">
        <f t="shared" si="6"/>
        <v>47.985990202249376</v>
      </c>
      <c r="F18" s="58">
        <f t="shared" si="6"/>
        <v>0.14709726198221981</v>
      </c>
      <c r="G18" s="58">
        <f t="shared" si="6"/>
        <v>0.16484500203054109</v>
      </c>
      <c r="H18" s="58">
        <f t="shared" si="6"/>
        <v>1.0489569381810968</v>
      </c>
      <c r="I18" s="58">
        <f t="shared" si="6"/>
        <v>0.34625248203236264</v>
      </c>
      <c r="J18" s="59">
        <f t="shared" si="6"/>
        <v>0.385615659433033</v>
      </c>
      <c r="K18" s="59">
        <f t="shared" ref="K18" si="7">K17/$L$17*100</f>
        <v>6.4877503164337842E-3</v>
      </c>
      <c r="L18" s="60">
        <v>100</v>
      </c>
      <c r="M18" s="62">
        <f t="shared" si="2"/>
        <v>100</v>
      </c>
    </row>
    <row r="19" spans="1:14" ht="18.75" customHeight="1" x14ac:dyDescent="0.2">
      <c r="A19" s="10"/>
      <c r="B19" s="9">
        <v>2016</v>
      </c>
      <c r="C19" s="51" t="s">
        <v>10</v>
      </c>
      <c r="D19" s="52">
        <v>1746308</v>
      </c>
      <c r="E19" s="52">
        <v>1539596</v>
      </c>
      <c r="F19" s="52">
        <v>2990</v>
      </c>
      <c r="G19" s="52">
        <v>3240</v>
      </c>
      <c r="H19" s="52">
        <v>47996</v>
      </c>
      <c r="I19" s="52">
        <v>13744</v>
      </c>
      <c r="J19" s="53">
        <v>11410</v>
      </c>
      <c r="K19" s="53">
        <v>67</v>
      </c>
      <c r="L19" s="54">
        <v>3351607</v>
      </c>
      <c r="M19" s="62">
        <f t="shared" si="2"/>
        <v>3351607</v>
      </c>
    </row>
    <row r="20" spans="1:14" ht="18.75" customHeight="1" x14ac:dyDescent="0.2">
      <c r="A20" s="10"/>
      <c r="B20" s="56"/>
      <c r="C20" s="57" t="s">
        <v>11</v>
      </c>
      <c r="D20" s="58">
        <f t="shared" ref="D20:J20" si="8">D19/$L$19*100</f>
        <v>52.103602838876995</v>
      </c>
      <c r="E20" s="58">
        <f t="shared" si="8"/>
        <v>45.93605395859359</v>
      </c>
      <c r="F20" s="58">
        <f t="shared" si="8"/>
        <v>8.9210936723786535E-2</v>
      </c>
      <c r="G20" s="58">
        <f t="shared" si="8"/>
        <v>9.667004514550781E-2</v>
      </c>
      <c r="H20" s="58">
        <f t="shared" si="8"/>
        <v>1.4320294712357386</v>
      </c>
      <c r="I20" s="58">
        <f t="shared" si="8"/>
        <v>0.4100719445925492</v>
      </c>
      <c r="J20" s="59">
        <f t="shared" si="8"/>
        <v>0.34043370836735931</v>
      </c>
      <c r="K20" s="59">
        <f t="shared" ref="K20" si="9">K19/$L$19*100</f>
        <v>1.9990410570213035E-3</v>
      </c>
      <c r="L20" s="60">
        <v>100</v>
      </c>
      <c r="M20" s="62">
        <f t="shared" si="2"/>
        <v>99.999999999999986</v>
      </c>
    </row>
    <row r="21" spans="1:14" ht="18.75" customHeight="1" x14ac:dyDescent="0.2">
      <c r="A21" s="10"/>
      <c r="B21" s="9">
        <v>2017</v>
      </c>
      <c r="C21" s="51" t="s">
        <v>10</v>
      </c>
      <c r="D21" s="52">
        <v>1986488</v>
      </c>
      <c r="E21" s="52">
        <v>1336776</v>
      </c>
      <c r="F21" s="52">
        <v>4400</v>
      </c>
      <c r="G21" s="52">
        <v>3723</v>
      </c>
      <c r="H21" s="52">
        <v>84675</v>
      </c>
      <c r="I21" s="52">
        <v>29436</v>
      </c>
      <c r="J21" s="53">
        <v>25056</v>
      </c>
      <c r="K21" s="53">
        <v>144</v>
      </c>
      <c r="L21" s="54">
        <v>3441262</v>
      </c>
      <c r="M21" s="62">
        <f t="shared" si="2"/>
        <v>3441262</v>
      </c>
    </row>
    <row r="22" spans="1:14" ht="18.75" customHeight="1" x14ac:dyDescent="0.2">
      <c r="A22" s="10"/>
      <c r="B22" s="56"/>
      <c r="C22" s="57" t="s">
        <v>11</v>
      </c>
      <c r="D22" s="58">
        <f t="shared" ref="D22:J22" si="10">D21/$L$21*100</f>
        <v>57.725566957703315</v>
      </c>
      <c r="E22" s="58">
        <f t="shared" si="10"/>
        <v>38.845516557588468</v>
      </c>
      <c r="F22" s="58">
        <f t="shared" si="10"/>
        <v>0.12786006993945825</v>
      </c>
      <c r="G22" s="58">
        <f t="shared" si="10"/>
        <v>0.10818705463286434</v>
      </c>
      <c r="H22" s="58">
        <f t="shared" si="10"/>
        <v>2.4605798686644609</v>
      </c>
      <c r="I22" s="58">
        <f t="shared" si="10"/>
        <v>0.85538386789497567</v>
      </c>
      <c r="J22" s="59">
        <f t="shared" si="10"/>
        <v>0.72810498009160596</v>
      </c>
      <c r="K22" s="59">
        <f t="shared" ref="K22" si="11">K21/$L$21*100</f>
        <v>4.1845113798368158E-3</v>
      </c>
      <c r="L22" s="60">
        <v>100</v>
      </c>
      <c r="M22" s="62">
        <f t="shared" si="2"/>
        <v>100</v>
      </c>
    </row>
    <row r="23" spans="1:14" ht="18.75" customHeight="1" x14ac:dyDescent="0.2">
      <c r="A23" s="10"/>
      <c r="B23" s="9">
        <v>2018</v>
      </c>
      <c r="C23" s="51" t="s">
        <v>10</v>
      </c>
      <c r="D23" s="52">
        <v>2142700</v>
      </c>
      <c r="E23" s="52">
        <v>1111130</v>
      </c>
      <c r="F23" s="52">
        <v>4663</v>
      </c>
      <c r="G23" s="52">
        <v>10804</v>
      </c>
      <c r="H23" s="52">
        <v>130258</v>
      </c>
      <c r="I23" s="52">
        <v>31442</v>
      </c>
      <c r="J23" s="53">
        <v>36062</v>
      </c>
      <c r="K23" s="53">
        <v>161</v>
      </c>
      <c r="L23" s="54">
        <v>3435778</v>
      </c>
      <c r="M23" s="62">
        <f t="shared" si="2"/>
        <v>3435778</v>
      </c>
    </row>
    <row r="24" spans="1:14" ht="18.75" customHeight="1" x14ac:dyDescent="0.2">
      <c r="A24" s="10"/>
      <c r="B24" s="56"/>
      <c r="C24" s="57" t="s">
        <v>11</v>
      </c>
      <c r="D24" s="58">
        <f t="shared" ref="D24:J24" si="12">D23/$L$23*100</f>
        <v>62.364332037750984</v>
      </c>
      <c r="E24" s="58">
        <f t="shared" si="12"/>
        <v>32.339982385357843</v>
      </c>
      <c r="F24" s="58">
        <f t="shared" si="12"/>
        <v>0.13571889685538471</v>
      </c>
      <c r="G24" s="58">
        <f t="shared" si="12"/>
        <v>0.31445570697524694</v>
      </c>
      <c r="H24" s="58">
        <f t="shared" si="12"/>
        <v>3.7912228322086001</v>
      </c>
      <c r="I24" s="58">
        <f t="shared" si="12"/>
        <v>0.91513479625284289</v>
      </c>
      <c r="J24" s="59">
        <f t="shared" si="12"/>
        <v>1.049602157066027</v>
      </c>
      <c r="K24" s="59">
        <f t="shared" ref="K24" si="13">K23/$L$23*100</f>
        <v>4.6859837859139913E-3</v>
      </c>
      <c r="L24" s="60">
        <v>100</v>
      </c>
      <c r="M24" s="62">
        <f t="shared" si="2"/>
        <v>100.00000000000001</v>
      </c>
    </row>
    <row r="25" spans="1:14" ht="18.75" customHeight="1" x14ac:dyDescent="0.2">
      <c r="A25" s="10"/>
      <c r="B25" s="9">
        <v>2019</v>
      </c>
      <c r="C25" s="51" t="s">
        <v>10</v>
      </c>
      <c r="D25" s="52">
        <v>2136891</v>
      </c>
      <c r="E25" s="52">
        <v>1152733</v>
      </c>
      <c r="F25" s="52">
        <v>7256</v>
      </c>
      <c r="G25" s="52">
        <v>7623</v>
      </c>
      <c r="H25" s="52">
        <v>239250</v>
      </c>
      <c r="I25" s="52">
        <v>45348</v>
      </c>
      <c r="J25" s="53">
        <v>63281</v>
      </c>
      <c r="K25" s="53">
        <v>224</v>
      </c>
      <c r="L25" s="54">
        <v>3607258</v>
      </c>
      <c r="M25" s="62">
        <f t="shared" si="2"/>
        <v>3607258</v>
      </c>
    </row>
    <row r="26" spans="1:14" ht="18.75" customHeight="1" x14ac:dyDescent="0.2">
      <c r="A26" s="10"/>
      <c r="B26" s="56"/>
      <c r="C26" s="57" t="s">
        <v>11</v>
      </c>
      <c r="D26" s="58">
        <f t="shared" ref="D26:J26" si="14">D25/$L$25*100</f>
        <v>59.238651629575699</v>
      </c>
      <c r="E26" s="58">
        <f t="shared" si="14"/>
        <v>31.955934396707971</v>
      </c>
      <c r="F26" s="58">
        <f t="shared" si="14"/>
        <v>0.20115001477576597</v>
      </c>
      <c r="G26" s="58">
        <f t="shared" si="14"/>
        <v>0.21132394744151928</v>
      </c>
      <c r="H26" s="58">
        <f t="shared" si="14"/>
        <v>6.6324615539004972</v>
      </c>
      <c r="I26" s="58">
        <f t="shared" si="14"/>
        <v>1.2571321485737921</v>
      </c>
      <c r="J26" s="59">
        <f t="shared" si="14"/>
        <v>1.7542687548270735</v>
      </c>
      <c r="K26" s="59">
        <f t="shared" ref="K26" si="15">K25/$L$25*100</f>
        <v>6.2097027714679686E-3</v>
      </c>
      <c r="L26" s="60">
        <v>100</v>
      </c>
      <c r="M26" s="62">
        <f t="shared" si="2"/>
        <v>99.999999999999986</v>
      </c>
    </row>
    <row r="27" spans="1:14" ht="18.75" customHeight="1" x14ac:dyDescent="0.2">
      <c r="A27" s="10"/>
      <c r="B27" s="9">
        <v>2020</v>
      </c>
      <c r="C27" s="51" t="s">
        <v>10</v>
      </c>
      <c r="D27" s="52">
        <v>1361723</v>
      </c>
      <c r="E27" s="52">
        <v>819896</v>
      </c>
      <c r="F27" s="52">
        <v>6543</v>
      </c>
      <c r="G27" s="52">
        <v>7159</v>
      </c>
      <c r="H27" s="52">
        <v>527864</v>
      </c>
      <c r="I27" s="52">
        <v>200469</v>
      </c>
      <c r="J27" s="53">
        <v>194163</v>
      </c>
      <c r="K27" s="53">
        <v>330</v>
      </c>
      <c r="L27" s="54">
        <v>2917678</v>
      </c>
      <c r="M27" s="62">
        <f t="shared" si="2"/>
        <v>2917678</v>
      </c>
    </row>
    <row r="28" spans="1:14" ht="18.75" customHeight="1" x14ac:dyDescent="0.2">
      <c r="A28" s="10"/>
      <c r="B28" s="63"/>
      <c r="C28" s="64" t="s">
        <v>11</v>
      </c>
      <c r="D28" s="65">
        <f t="shared" ref="D28:J28" si="16">D27/$L$27*100</f>
        <v>46.671462717955855</v>
      </c>
      <c r="E28" s="65">
        <f t="shared" si="16"/>
        <v>28.100976187228337</v>
      </c>
      <c r="F28" s="65">
        <f t="shared" si="16"/>
        <v>0.22425367021309409</v>
      </c>
      <c r="G28" s="65">
        <f t="shared" si="16"/>
        <v>0.24536634954234154</v>
      </c>
      <c r="H28" s="65">
        <f t="shared" si="16"/>
        <v>18.091921041321214</v>
      </c>
      <c r="I28" s="65">
        <f t="shared" si="16"/>
        <v>6.8708404422969229</v>
      </c>
      <c r="J28" s="66">
        <f t="shared" si="16"/>
        <v>6.6547096698127763</v>
      </c>
      <c r="K28" s="66">
        <f t="shared" ref="K28" si="17">K27/$L$27*100</f>
        <v>1.1310363926382556E-2</v>
      </c>
      <c r="L28" s="67">
        <v>100</v>
      </c>
      <c r="M28" s="62">
        <f t="shared" si="2"/>
        <v>99.999999999999986</v>
      </c>
    </row>
    <row r="29" spans="1:14" ht="18.75" customHeight="1" x14ac:dyDescent="0.2">
      <c r="A29" s="10"/>
      <c r="B29" s="68">
        <v>2021</v>
      </c>
      <c r="C29" s="69" t="s">
        <v>10</v>
      </c>
      <c r="D29" s="70">
        <v>972588</v>
      </c>
      <c r="E29" s="70">
        <v>524446</v>
      </c>
      <c r="F29" s="70">
        <v>10118</v>
      </c>
      <c r="G29" s="70">
        <v>3916</v>
      </c>
      <c r="H29" s="70">
        <v>754588</v>
      </c>
      <c r="I29" s="70">
        <v>325449</v>
      </c>
      <c r="J29" s="71">
        <v>355961</v>
      </c>
      <c r="K29" s="71">
        <v>515</v>
      </c>
      <c r="L29" s="72">
        <v>2622132</v>
      </c>
      <c r="M29" s="62">
        <f t="shared" si="2"/>
        <v>2622132</v>
      </c>
    </row>
    <row r="30" spans="1:14" ht="18.600000000000001" customHeight="1" x14ac:dyDescent="0.2">
      <c r="A30" s="10"/>
      <c r="B30" s="63"/>
      <c r="C30" s="64" t="s">
        <v>11</v>
      </c>
      <c r="D30" s="65">
        <f t="shared" ref="D30:J30" si="18">D29/$L$29*100</f>
        <v>37.091496537931725</v>
      </c>
      <c r="E30" s="65">
        <f t="shared" si="18"/>
        <v>20.000747483345613</v>
      </c>
      <c r="F30" s="65">
        <f t="shared" si="18"/>
        <v>0.38586920872023228</v>
      </c>
      <c r="G30" s="65">
        <f t="shared" si="18"/>
        <v>0.14934412150112961</v>
      </c>
      <c r="H30" s="65">
        <f t="shared" si="18"/>
        <v>28.777651163251889</v>
      </c>
      <c r="I30" s="65">
        <f t="shared" si="18"/>
        <v>12.411617721762291</v>
      </c>
      <c r="J30" s="66">
        <f t="shared" si="18"/>
        <v>13.575250978974363</v>
      </c>
      <c r="K30" s="66">
        <f t="shared" ref="K30" si="19">K29/$L$29*100</f>
        <v>1.9640506275046411E-2</v>
      </c>
      <c r="L30" s="67">
        <v>100</v>
      </c>
      <c r="M30" s="62">
        <f t="shared" si="2"/>
        <v>100.00000000000001</v>
      </c>
    </row>
    <row r="31" spans="1:14" ht="18" customHeight="1" x14ac:dyDescent="0.2">
      <c r="A31" s="47"/>
      <c r="B31" s="68">
        <v>2022</v>
      </c>
      <c r="C31" s="69" t="s">
        <v>10</v>
      </c>
      <c r="D31" s="73">
        <v>863445</v>
      </c>
      <c r="E31" s="70">
        <v>472274</v>
      </c>
      <c r="F31" s="73">
        <v>15006</v>
      </c>
      <c r="G31" s="73">
        <v>1846</v>
      </c>
      <c r="H31" s="70">
        <v>827321</v>
      </c>
      <c r="I31" s="70">
        <v>362093</v>
      </c>
      <c r="J31" s="71">
        <v>470559</v>
      </c>
      <c r="K31" s="71">
        <v>906</v>
      </c>
      <c r="L31" s="72">
        <v>2651357</v>
      </c>
      <c r="M31" s="62">
        <f t="shared" si="2"/>
        <v>2651357</v>
      </c>
    </row>
    <row r="32" spans="1:14" ht="17.45" customHeight="1" x14ac:dyDescent="0.2">
      <c r="A32" s="47"/>
      <c r="B32" s="63"/>
      <c r="C32" s="64" t="s">
        <v>11</v>
      </c>
      <c r="D32" s="65">
        <f t="shared" ref="D32:J32" si="20">D31/$L$31*100</f>
        <v>32.56615386007995</v>
      </c>
      <c r="E32" s="65">
        <f t="shared" si="20"/>
        <v>17.812539013041246</v>
      </c>
      <c r="F32" s="65">
        <f t="shared" si="20"/>
        <v>0.56597432937171421</v>
      </c>
      <c r="G32" s="65">
        <f t="shared" si="20"/>
        <v>6.9624724244980965E-2</v>
      </c>
      <c r="H32" s="65">
        <f t="shared" si="20"/>
        <v>31.203681737314138</v>
      </c>
      <c r="I32" s="65">
        <f t="shared" si="20"/>
        <v>13.656893432306552</v>
      </c>
      <c r="J32" s="66">
        <f t="shared" si="20"/>
        <v>17.747855154926327</v>
      </c>
      <c r="K32" s="66">
        <f t="shared" ref="K32" si="21">K31/$L$31*100</f>
        <v>3.4171181021642877E-2</v>
      </c>
      <c r="L32" s="67">
        <v>100</v>
      </c>
      <c r="M32" s="62">
        <f t="shared" si="2"/>
        <v>100</v>
      </c>
      <c r="N32" s="62"/>
    </row>
    <row r="33" spans="1:12" x14ac:dyDescent="0.2">
      <c r="A33" s="47"/>
      <c r="B33" s="47"/>
      <c r="C33" s="48"/>
      <c r="D33" s="48"/>
      <c r="E33" s="48"/>
      <c r="F33" s="48"/>
      <c r="G33" s="48"/>
      <c r="H33" s="48"/>
      <c r="I33" s="48"/>
      <c r="J33" s="48"/>
      <c r="K33" s="48"/>
    </row>
    <row r="34" spans="1:12" x14ac:dyDescent="0.2">
      <c r="A34" s="47"/>
      <c r="B34" s="47"/>
      <c r="C34" s="48"/>
      <c r="D34" s="48"/>
      <c r="E34" s="48"/>
      <c r="F34" s="48"/>
      <c r="G34" s="48"/>
      <c r="H34" s="48"/>
      <c r="I34" s="48"/>
      <c r="J34" s="48"/>
      <c r="K34" s="48"/>
      <c r="L34" s="62"/>
    </row>
  </sheetData>
  <sheetProtection selectLockedCells="1"/>
  <mergeCells count="7">
    <mergeCell ref="B1:K1"/>
    <mergeCell ref="B6:K6"/>
    <mergeCell ref="B7:K7"/>
    <mergeCell ref="B5:K5"/>
    <mergeCell ref="B3:K3"/>
    <mergeCell ref="B2:K2"/>
    <mergeCell ref="B4:K4"/>
  </mergeCells>
  <phoneticPr fontId="19" type="noConversion"/>
  <pageMargins left="0.78740157480314965" right="0.78740157480314965" top="0.98425196850393704" bottom="0.98425196850393704" header="0.51181102362204722" footer="0.51181102362204722"/>
  <pageSetup paperSize="9" scale="7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  <pageSetUpPr fitToPage="1"/>
  </sheetPr>
  <dimension ref="A1:AA30"/>
  <sheetViews>
    <sheetView showGridLines="0" tabSelected="1" zoomScale="120" zoomScaleNormal="120" workbookViewId="0">
      <selection sqref="A1:Q21"/>
    </sheetView>
  </sheetViews>
  <sheetFormatPr baseColWidth="10" defaultRowHeight="12.75" x14ac:dyDescent="0.2"/>
  <cols>
    <col min="1" max="1" width="3.28515625" style="43" customWidth="1"/>
    <col min="2" max="2" width="5.7109375" style="1" customWidth="1"/>
    <col min="3" max="3" width="4.28515625" style="1" customWidth="1"/>
    <col min="4" max="4" width="1.7109375" style="1" customWidth="1"/>
    <col min="5" max="5" width="14" style="1" customWidth="1"/>
    <col min="6" max="6" width="1.7109375" style="1" customWidth="1"/>
    <col min="7" max="7" width="14" style="1" customWidth="1"/>
    <col min="8" max="8" width="1.7109375" style="1" customWidth="1"/>
    <col min="9" max="9" width="13.28515625" style="1" customWidth="1"/>
    <col min="10" max="10" width="1.7109375" style="1" customWidth="1"/>
    <col min="11" max="11" width="14" style="1" customWidth="1"/>
    <col min="12" max="12" width="1.7109375" style="1" customWidth="1"/>
    <col min="13" max="13" width="7.42578125" style="1" customWidth="1"/>
    <col min="14" max="14" width="3.140625" style="1" customWidth="1"/>
    <col min="15" max="15" width="1.42578125" style="1" customWidth="1"/>
    <col min="16" max="16" width="15.140625" style="1" customWidth="1"/>
    <col min="17" max="17" width="16.140625" style="1" customWidth="1"/>
    <col min="18" max="18" width="20" style="1" customWidth="1"/>
    <col min="19" max="19" width="2.5703125" customWidth="1"/>
    <col min="20" max="22" width="11.7109375" customWidth="1"/>
    <col min="23" max="23" width="4" customWidth="1"/>
    <col min="24" max="25" width="11.7109375" customWidth="1"/>
    <col min="26" max="26" width="19.140625" customWidth="1"/>
    <col min="27" max="27" width="2.5703125" customWidth="1"/>
  </cols>
  <sheetData>
    <row r="1" spans="1:27" ht="20.25" customHeight="1" x14ac:dyDescent="0.2">
      <c r="A1" s="40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5"/>
    </row>
    <row r="2" spans="1:27" ht="20.25" customHeight="1" x14ac:dyDescent="0.2">
      <c r="A2" s="4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Q2" s="36"/>
      <c r="S2" s="84" t="s">
        <v>7</v>
      </c>
      <c r="T2" s="85"/>
      <c r="U2" s="85"/>
      <c r="V2" s="85"/>
      <c r="W2" s="85"/>
      <c r="X2" s="85"/>
      <c r="Y2" s="85"/>
      <c r="Z2" s="85"/>
      <c r="AA2" s="86"/>
    </row>
    <row r="3" spans="1:27" ht="18.75" customHeight="1" x14ac:dyDescent="0.3">
      <c r="A3" s="41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Q3" s="36"/>
      <c r="S3" s="17"/>
      <c r="T3" s="18"/>
      <c r="U3" s="19"/>
      <c r="V3" s="18"/>
      <c r="W3" s="18"/>
      <c r="X3" s="19"/>
      <c r="Y3" s="18"/>
      <c r="Z3" s="18"/>
      <c r="AA3" s="20"/>
    </row>
    <row r="4" spans="1:27" ht="15.95" customHeight="1" x14ac:dyDescent="0.2">
      <c r="A4" s="41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Q4" s="36"/>
      <c r="S4" s="17"/>
      <c r="T4" s="18"/>
      <c r="U4" s="18"/>
      <c r="V4" s="18"/>
      <c r="W4" s="18"/>
      <c r="X4" s="18"/>
      <c r="Y4" s="18"/>
      <c r="Z4" s="18"/>
      <c r="AA4" s="20"/>
    </row>
    <row r="5" spans="1:27" ht="7.5" customHeight="1" x14ac:dyDescent="0.2">
      <c r="A5" s="41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Q5" s="36"/>
      <c r="S5" s="21"/>
      <c r="T5" s="22"/>
      <c r="U5" s="22"/>
      <c r="V5" s="22"/>
      <c r="W5" s="22"/>
      <c r="X5" s="22"/>
      <c r="Y5" s="22"/>
      <c r="Z5" s="22"/>
      <c r="AA5" s="23"/>
    </row>
    <row r="6" spans="1:27" ht="16.5" customHeight="1" x14ac:dyDescent="0.2">
      <c r="A6" s="41"/>
      <c r="C6" s="3"/>
      <c r="Q6" s="36"/>
      <c r="S6" s="21"/>
      <c r="T6" s="22"/>
      <c r="U6" s="22"/>
      <c r="V6" s="22"/>
      <c r="W6" s="22"/>
      <c r="X6" s="22"/>
      <c r="Y6" s="22"/>
      <c r="Z6" s="22"/>
      <c r="AA6" s="23"/>
    </row>
    <row r="7" spans="1:27" ht="16.5" customHeight="1" x14ac:dyDescent="0.2">
      <c r="A7" s="41"/>
      <c r="C7" s="3"/>
      <c r="Q7" s="36"/>
      <c r="S7" s="21"/>
      <c r="T7" s="22"/>
      <c r="U7" s="22"/>
      <c r="V7" s="22"/>
      <c r="W7" s="22"/>
      <c r="X7" s="22"/>
      <c r="Y7" s="22"/>
      <c r="Z7" s="22"/>
      <c r="AA7" s="23"/>
    </row>
    <row r="8" spans="1:27" ht="16.5" customHeight="1" x14ac:dyDescent="0.2">
      <c r="A8" s="41"/>
      <c r="C8" s="3"/>
      <c r="Q8" s="36"/>
      <c r="S8" s="21"/>
      <c r="T8" s="22"/>
      <c r="U8" s="22"/>
      <c r="V8" s="22"/>
      <c r="W8" s="22"/>
      <c r="X8" s="22"/>
      <c r="Y8" s="22"/>
      <c r="Z8" s="22"/>
      <c r="AA8" s="23"/>
    </row>
    <row r="9" spans="1:27" ht="16.5" customHeight="1" x14ac:dyDescent="0.2">
      <c r="A9" s="41"/>
      <c r="C9" s="3"/>
      <c r="Q9" s="36"/>
      <c r="S9" s="21"/>
      <c r="T9" s="22"/>
      <c r="U9" s="22"/>
      <c r="V9" s="22"/>
      <c r="W9" s="22"/>
      <c r="X9" s="22"/>
      <c r="Y9" s="22"/>
      <c r="Z9" s="22"/>
      <c r="AA9" s="23"/>
    </row>
    <row r="10" spans="1:27" ht="16.5" customHeight="1" x14ac:dyDescent="0.2">
      <c r="A10" s="41"/>
      <c r="C10" s="3"/>
      <c r="Q10" s="36"/>
      <c r="S10" s="21"/>
      <c r="T10" s="22"/>
      <c r="U10" s="22"/>
      <c r="V10" s="22"/>
      <c r="W10" s="22"/>
      <c r="X10" s="22"/>
      <c r="Y10" s="22"/>
      <c r="Z10" s="22"/>
      <c r="AA10" s="23"/>
    </row>
    <row r="11" spans="1:27" ht="16.5" customHeight="1" x14ac:dyDescent="0.2">
      <c r="A11" s="41"/>
      <c r="C11" s="3"/>
      <c r="Q11" s="36"/>
      <c r="S11" s="21"/>
      <c r="T11" s="24" t="s">
        <v>4</v>
      </c>
      <c r="U11" s="22"/>
      <c r="V11" s="22"/>
      <c r="W11" s="22"/>
      <c r="X11" s="22"/>
      <c r="Y11" s="22"/>
      <c r="Z11" s="22"/>
      <c r="AA11" s="23"/>
    </row>
    <row r="12" spans="1:27" ht="16.5" customHeight="1" x14ac:dyDescent="0.2">
      <c r="A12" s="41"/>
      <c r="C12" s="3"/>
      <c r="Q12" s="36"/>
      <c r="S12" s="21"/>
      <c r="T12" s="22"/>
      <c r="U12" s="22"/>
      <c r="V12" s="22"/>
      <c r="W12" s="22"/>
      <c r="X12" s="22"/>
      <c r="Y12" s="22"/>
      <c r="Z12" s="22"/>
      <c r="AA12" s="23"/>
    </row>
    <row r="13" spans="1:27" ht="17.25" customHeight="1" x14ac:dyDescent="0.2">
      <c r="A13" s="41"/>
      <c r="C13" s="3"/>
      <c r="Q13" s="36"/>
      <c r="S13" s="21"/>
      <c r="T13" s="24" t="s">
        <v>5</v>
      </c>
      <c r="U13" s="22"/>
      <c r="V13" s="22"/>
      <c r="W13" s="22"/>
      <c r="X13" s="22"/>
      <c r="Y13" s="22"/>
      <c r="Z13" s="22"/>
      <c r="AA13" s="23"/>
    </row>
    <row r="14" spans="1:27" ht="16.5" customHeight="1" x14ac:dyDescent="0.2">
      <c r="A14" s="41"/>
      <c r="C14" s="3"/>
      <c r="Q14" s="36"/>
      <c r="S14" s="21"/>
      <c r="T14" s="22"/>
      <c r="U14" s="22"/>
      <c r="V14" s="22"/>
      <c r="W14" s="22"/>
      <c r="X14" s="22"/>
      <c r="Y14" s="22"/>
      <c r="Z14" s="22"/>
      <c r="AA14" s="23"/>
    </row>
    <row r="15" spans="1:27" ht="16.5" customHeight="1" x14ac:dyDescent="0.2">
      <c r="A15" s="41"/>
      <c r="B15" s="13"/>
      <c r="C15" s="14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37"/>
      <c r="R15" s="13"/>
      <c r="S15" s="21"/>
      <c r="T15" s="22"/>
      <c r="U15" s="24" t="s">
        <v>6</v>
      </c>
      <c r="V15" s="22"/>
      <c r="W15" s="22"/>
      <c r="X15" s="24" t="s">
        <v>6</v>
      </c>
      <c r="Y15" s="22"/>
      <c r="Z15" s="22"/>
      <c r="AA15" s="23"/>
    </row>
    <row r="16" spans="1:27" ht="16.5" customHeight="1" x14ac:dyDescent="0.2">
      <c r="A16" s="41"/>
      <c r="B16" s="13"/>
      <c r="C16" s="14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37"/>
      <c r="R16" s="13"/>
      <c r="S16" s="21"/>
      <c r="T16" s="22"/>
      <c r="U16" s="22"/>
      <c r="V16" s="22"/>
      <c r="W16" s="22"/>
      <c r="X16" s="22"/>
      <c r="Y16" s="22"/>
      <c r="Z16" s="22"/>
      <c r="AA16" s="23"/>
    </row>
    <row r="17" spans="1:27" ht="16.5" customHeight="1" x14ac:dyDescent="0.2">
      <c r="A17" s="41"/>
      <c r="B17" s="13"/>
      <c r="C17" s="14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37"/>
      <c r="R17" s="13"/>
      <c r="S17" s="21"/>
      <c r="T17" s="22"/>
      <c r="U17" s="22"/>
      <c r="V17" s="22"/>
      <c r="W17" s="22"/>
      <c r="X17" s="22"/>
      <c r="Y17" s="22"/>
      <c r="Z17" s="22"/>
      <c r="AA17" s="23"/>
    </row>
    <row r="18" spans="1:27" ht="22.5" customHeight="1" x14ac:dyDescent="0.2">
      <c r="A18" s="41"/>
      <c r="B18" s="13"/>
      <c r="C18" s="14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37"/>
      <c r="R18" s="13"/>
      <c r="S18" s="21"/>
      <c r="T18" s="22"/>
      <c r="U18" s="22"/>
      <c r="V18" s="22"/>
      <c r="W18" s="22"/>
      <c r="X18" s="22"/>
      <c r="Y18" s="22"/>
      <c r="Z18" s="22"/>
      <c r="AA18" s="23"/>
    </row>
    <row r="19" spans="1:27" ht="87" customHeight="1" x14ac:dyDescent="0.2">
      <c r="A19" s="41"/>
      <c r="B19" s="15"/>
      <c r="C19" s="16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3"/>
      <c r="P19" s="13"/>
      <c r="Q19" s="37"/>
      <c r="R19" s="13"/>
      <c r="S19" s="25"/>
      <c r="T19" s="26"/>
      <c r="U19" s="26"/>
      <c r="V19" s="26"/>
      <c r="W19" s="26"/>
      <c r="X19" s="26"/>
      <c r="Y19" s="26"/>
      <c r="Z19" s="26"/>
      <c r="AA19" s="27"/>
    </row>
    <row r="20" spans="1:27" ht="3.75" hidden="1" customHeight="1" x14ac:dyDescent="0.2">
      <c r="A20" s="41"/>
      <c r="B20" s="15"/>
      <c r="C20" s="16"/>
      <c r="D20" s="15"/>
      <c r="E20" s="50"/>
      <c r="F20" s="15"/>
      <c r="G20" s="50"/>
      <c r="H20" s="15"/>
      <c r="I20" s="50"/>
      <c r="J20" s="15"/>
      <c r="K20" s="50"/>
      <c r="L20" s="15"/>
      <c r="M20" s="50"/>
      <c r="N20" s="15"/>
      <c r="O20" s="13"/>
      <c r="P20" s="13"/>
      <c r="Q20" s="37"/>
      <c r="R20" s="13"/>
    </row>
    <row r="21" spans="1:27" ht="19.5" customHeight="1" x14ac:dyDescent="0.2">
      <c r="A21" s="42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9"/>
      <c r="R21" s="13"/>
    </row>
    <row r="22" spans="1:27" ht="6.75" customHeight="1" x14ac:dyDescent="0.2"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</row>
    <row r="23" spans="1:27" ht="6" customHeight="1" x14ac:dyDescent="0.2">
      <c r="B23" s="28"/>
      <c r="C23" s="28"/>
      <c r="D23" s="28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</row>
    <row r="24" spans="1:27" ht="4.5" customHeight="1" x14ac:dyDescent="0.2">
      <c r="B24" s="28"/>
      <c r="C24" s="28"/>
      <c r="D24" s="28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</row>
    <row r="25" spans="1:27" ht="6" customHeight="1" x14ac:dyDescent="0.2">
      <c r="B25" s="28"/>
      <c r="C25" s="28"/>
      <c r="D25" s="28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</row>
    <row r="26" spans="1:27" ht="6.75" customHeight="1" x14ac:dyDescent="0.2"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</row>
    <row r="27" spans="1:27" ht="4.5" customHeight="1" x14ac:dyDescent="0.2">
      <c r="B27" s="13"/>
      <c r="C27" s="13"/>
      <c r="D27" s="13"/>
      <c r="E27" s="13"/>
      <c r="F27" s="13"/>
      <c r="G27" s="13"/>
      <c r="H27" s="30"/>
      <c r="I27" s="30"/>
      <c r="J27" s="30"/>
      <c r="K27" s="30"/>
      <c r="L27" s="30"/>
      <c r="M27" s="13"/>
      <c r="N27" s="13"/>
      <c r="O27" s="13"/>
      <c r="P27" s="13"/>
      <c r="Q27" s="13"/>
      <c r="R27" s="13"/>
    </row>
    <row r="28" spans="1:27" ht="18" customHeight="1" x14ac:dyDescent="0.2">
      <c r="B28" s="31"/>
      <c r="C28" s="31"/>
      <c r="D28" s="31"/>
      <c r="E28" s="31"/>
      <c r="F28" s="31"/>
      <c r="G28" s="30"/>
      <c r="H28" s="30"/>
      <c r="I28" s="30"/>
      <c r="J28" s="30"/>
      <c r="K28" s="30"/>
      <c r="L28" s="30"/>
      <c r="M28" s="13"/>
      <c r="N28" s="13"/>
      <c r="O28" s="13"/>
      <c r="P28" s="13"/>
      <c r="Q28" s="13"/>
      <c r="R28" s="13"/>
    </row>
    <row r="29" spans="1:27" x14ac:dyDescent="0.2">
      <c r="B29" s="31"/>
      <c r="C29" s="31"/>
      <c r="D29" s="31"/>
      <c r="E29" s="31"/>
      <c r="F29" s="31"/>
      <c r="G29" s="30"/>
      <c r="H29" s="30"/>
      <c r="I29" s="30"/>
      <c r="J29" s="30"/>
      <c r="K29" s="30"/>
      <c r="L29" s="30"/>
      <c r="M29" s="13"/>
      <c r="N29" s="13"/>
      <c r="O29" s="13"/>
      <c r="P29" s="13"/>
      <c r="Q29" s="13"/>
      <c r="R29" s="13"/>
    </row>
    <row r="30" spans="1:27" x14ac:dyDescent="0.2">
      <c r="B30" s="31"/>
      <c r="C30" s="31"/>
      <c r="D30" s="31"/>
      <c r="E30" s="31"/>
      <c r="F30" s="31"/>
      <c r="G30" s="30"/>
      <c r="H30" s="30"/>
      <c r="I30" s="30"/>
      <c r="J30" s="30"/>
      <c r="K30" s="30"/>
      <c r="L30" s="30"/>
      <c r="M30" s="13"/>
      <c r="N30" s="13"/>
      <c r="O30" s="13"/>
      <c r="P30" s="13"/>
      <c r="Q30" s="13"/>
      <c r="R30" s="13"/>
    </row>
  </sheetData>
  <sheetProtection selectLockedCells="1"/>
  <mergeCells count="1">
    <mergeCell ref="S2:AA2"/>
  </mergeCells>
  <printOptions horizontalCentered="1"/>
  <pageMargins left="0" right="0" top="0.78740157480314965" bottom="0.78740157480314965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Daten</vt:lpstr>
      <vt:lpstr>Diagramm</vt:lpstr>
      <vt:lpstr>Diagramm!Druckbereich</vt:lpstr>
      <vt:lpstr>Diagramm!Print_Area</vt:lpstr>
    </vt:vector>
  </TitlesOfParts>
  <Company>UBA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Sibylle Wilke</dc:creator>
  <cp:lastModifiedBy>Wilke, Sibylle</cp:lastModifiedBy>
  <cp:lastPrinted>2018-05-14T09:28:02Z</cp:lastPrinted>
  <dcterms:created xsi:type="dcterms:W3CDTF">2010-08-25T11:28:54Z</dcterms:created>
  <dcterms:modified xsi:type="dcterms:W3CDTF">2023-04-28T12:06:08Z</dcterms:modified>
</cp:coreProperties>
</file>