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Érets\2022_10_25\Digitalis_kultura_E2212N\Vegyes\"/>
    </mc:Choice>
  </mc:AlternateContent>
  <xr:revisionPtr revIDLastSave="0" documentId="8_{51589142-A9F7-4541-AFDE-0E4E13C1C608}" xr6:coauthVersionLast="47" xr6:coauthVersionMax="47" xr10:uidLastSave="{00000000-0000-0000-0000-000000000000}"/>
  <bookViews>
    <workbookView xWindow="75" yWindow="-37" windowWidth="19200" windowHeight="10199" xr2:uid="{00000000-000D-0000-FFFF-FFFF00000000}"/>
  </bookViews>
  <sheets>
    <sheet name="Használati útmutató" sheetId="77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útmutató'!$A$1:$A$8</definedName>
    <definedName name="_xlnm.Print_Area" localSheetId="1">Vizsgazo1!$B$3:$D$219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8" i="74" l="1"/>
  <c r="D204" i="74"/>
  <c r="D127" i="74"/>
  <c r="D128" i="74"/>
  <c r="D126" i="74"/>
  <c r="D131" i="74"/>
  <c r="D132" i="74"/>
  <c r="D133" i="74"/>
  <c r="D130" i="74"/>
  <c r="D136" i="74"/>
  <c r="D137" i="74"/>
  <c r="D138" i="74"/>
  <c r="D139" i="74"/>
  <c r="D135" i="74"/>
  <c r="D142" i="74"/>
  <c r="D143" i="74"/>
  <c r="D144" i="74"/>
  <c r="D145" i="74"/>
  <c r="D141" i="74"/>
  <c r="D148" i="74"/>
  <c r="D149" i="74"/>
  <c r="D150" i="74"/>
  <c r="D151" i="74"/>
  <c r="D147" i="74"/>
  <c r="D159" i="74"/>
  <c r="D158" i="74"/>
  <c r="D162" i="74"/>
  <c r="D163" i="74"/>
  <c r="D164" i="74"/>
  <c r="D161" i="74"/>
  <c r="D203" i="74"/>
  <c r="D205" i="74"/>
  <c r="D206" i="74"/>
  <c r="D207" i="74"/>
  <c r="D208" i="74"/>
  <c r="D209" i="74"/>
  <c r="D210" i="74"/>
  <c r="D211" i="74"/>
  <c r="D202" i="74"/>
  <c r="D194" i="74"/>
  <c r="D195" i="74"/>
  <c r="D196" i="74"/>
  <c r="D197" i="74"/>
  <c r="D198" i="74"/>
  <c r="D199" i="74"/>
  <c r="D200" i="74"/>
  <c r="D185" i="74"/>
  <c r="D186" i="74"/>
  <c r="D187" i="74"/>
  <c r="D188" i="74"/>
  <c r="D189" i="74"/>
  <c r="D190" i="74"/>
  <c r="D191" i="74"/>
  <c r="D170" i="74"/>
  <c r="D171" i="74"/>
  <c r="D172" i="74"/>
  <c r="D173" i="74"/>
  <c r="D174" i="74"/>
  <c r="D175" i="74"/>
  <c r="D167" i="74"/>
  <c r="D166" i="74"/>
  <c r="D169" i="74"/>
  <c r="D178" i="74"/>
  <c r="D179" i="74"/>
  <c r="D180" i="74"/>
  <c r="D181" i="74"/>
  <c r="D182" i="74"/>
  <c r="D177" i="74"/>
  <c r="D184" i="74"/>
  <c r="D193" i="74"/>
  <c r="C217" i="74"/>
  <c r="B218" i="74" l="1"/>
  <c r="B217" i="74"/>
  <c r="B216" i="74"/>
  <c r="B215" i="74"/>
  <c r="C219" i="74"/>
  <c r="D156" i="74" l="1"/>
  <c r="D124" i="74"/>
  <c r="D123" i="74"/>
  <c r="D122" i="74"/>
  <c r="D121" i="74"/>
  <c r="D120" i="74"/>
  <c r="D118" i="74"/>
  <c r="D117" i="74"/>
  <c r="D116" i="74"/>
  <c r="D114" i="74"/>
  <c r="D113" i="74"/>
  <c r="D111" i="74"/>
  <c r="D109" i="74"/>
  <c r="D104" i="74"/>
  <c r="D103" i="74"/>
  <c r="D102" i="74"/>
  <c r="D101" i="74"/>
  <c r="D99" i="74"/>
  <c r="D98" i="74"/>
  <c r="D97" i="74"/>
  <c r="D96" i="74"/>
  <c r="D95" i="74"/>
  <c r="D94" i="74"/>
  <c r="D93" i="74"/>
  <c r="D91" i="74"/>
  <c r="D90" i="74"/>
  <c r="D88" i="74"/>
  <c r="D87" i="74"/>
  <c r="D86" i="74"/>
  <c r="D85" i="74"/>
  <c r="D84" i="74"/>
  <c r="D82" i="74"/>
  <c r="D81" i="74"/>
  <c r="D80" i="74"/>
  <c r="D79" i="74"/>
  <c r="D77" i="74"/>
  <c r="D76" i="74"/>
  <c r="D75" i="74"/>
  <c r="D74" i="74"/>
  <c r="D73" i="74"/>
  <c r="D72" i="74"/>
  <c r="D70" i="74"/>
  <c r="D69" i="74"/>
  <c r="D68" i="74"/>
  <c r="D67" i="74"/>
  <c r="D65" i="74"/>
  <c r="D64" i="74"/>
  <c r="D58" i="74"/>
  <c r="D56" i="74"/>
  <c r="D54" i="74"/>
  <c r="D52" i="74"/>
  <c r="D51" i="74"/>
  <c r="D50" i="74"/>
  <c r="D49" i="74"/>
  <c r="D48" i="74"/>
  <c r="D47" i="74"/>
  <c r="D46" i="74"/>
  <c r="D45" i="74"/>
  <c r="D44" i="74"/>
  <c r="D43" i="74"/>
  <c r="D42" i="74"/>
  <c r="D40" i="74"/>
  <c r="D39" i="74"/>
  <c r="D38" i="74"/>
  <c r="D37" i="74"/>
  <c r="D35" i="74"/>
  <c r="D34" i="74"/>
  <c r="D33" i="74"/>
  <c r="D32" i="74"/>
  <c r="D31" i="74"/>
  <c r="D30" i="74"/>
  <c r="D28" i="74"/>
  <c r="D27" i="74"/>
  <c r="D26" i="74"/>
  <c r="D25" i="74"/>
  <c r="D23" i="74"/>
  <c r="D22" i="74"/>
  <c r="D21" i="74"/>
  <c r="D20" i="74"/>
  <c r="D19" i="74"/>
  <c r="D18" i="74"/>
  <c r="D17" i="74"/>
  <c r="D16" i="74"/>
  <c r="D15" i="74"/>
  <c r="D14" i="74"/>
  <c r="D13" i="74"/>
  <c r="D12" i="74"/>
  <c r="D11" i="74"/>
  <c r="D9" i="74"/>
  <c r="D8" i="74"/>
  <c r="D6" i="74"/>
  <c r="D212" i="74" l="1"/>
  <c r="D213" i="74" s="1"/>
  <c r="D218" i="74" s="1"/>
  <c r="D152" i="74"/>
  <c r="D217" i="74" s="1"/>
  <c r="D105" i="74"/>
  <c r="D59" i="74"/>
  <c r="D60" i="74" s="1"/>
  <c r="D215" i="74" s="1"/>
  <c r="D219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Oktatási Hivatal</author>
    <author>Horváth Kinga</author>
  </authors>
  <commentList>
    <comment ref="C3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Amennyiben a vizsgázó nem jelölte az általa választott feladatot, a vizsgaleírás alapján az 1.A feladatot kell értékelni.
Ennek megfelelően a cella üresen hagyása esetén a táblázat az 1.A feladatban elért pontokkal számol.</t>
        </r>
      </text>
    </comment>
    <comment ref="B6" authorId="1" shapeId="0" xr:uid="{00000000-0006-0000-0100-000002000000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8" authorId="1" shapeId="0" xr:uid="{00000000-0006-0000-0100-000003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" authorId="1" shapeId="0" xr:uid="{00000000-0006-0000-0100-000004000000}">
      <text>
        <r>
          <rPr>
            <sz val="10"/>
            <color indexed="81"/>
            <rFont val="Tahoma"/>
            <family val="2"/>
            <charset val="238"/>
          </rPr>
          <t>A pont jár akkor is, ha a kör kis mértékben takarja a háromszög tetejét, és akkor is, ha a csúcsán helyezkedik el.</t>
        </r>
      </text>
    </comment>
    <comment ref="B23" authorId="1" shapeId="0" xr:uid="{00000000-0006-0000-0100-000005000000}">
      <text>
        <r>
          <rPr>
            <sz val="10"/>
            <color indexed="81"/>
            <rFont val="Tahoma"/>
            <family val="2"/>
            <charset val="238"/>
          </rPr>
          <t>A pont nem adható meg, ha az ívek metszik, érintik egymást, vagy a mintától eltérően rendezetlenül helyezkednek el.
A pont jár akkor is, ha a három ív egymáshoz képest nincs függőlegesen középre igazítva.</t>
        </r>
      </text>
    </comment>
    <comment ref="B26" authorId="1" shapeId="0" xr:uid="{00000000-0006-0000-0100-000006000000}">
      <text>
        <r>
          <rPr>
            <sz val="10"/>
            <color indexed="81"/>
            <rFont val="Tahoma"/>
            <family val="2"/>
            <charset val="238"/>
          </rPr>
          <t>A pont jár akkor is, ha fej takarja a nyakat, és akkor is, ha a nyak pontosan illeszkedik a fejhez.</t>
        </r>
      </text>
    </comment>
    <comment ref="B28" authorId="1" shapeId="0" xr:uid="{00000000-0006-0000-0100-000007000000}">
      <text>
        <r>
          <rPr>
            <sz val="10"/>
            <color indexed="81"/>
            <rFont val="Tahoma"/>
            <family val="2"/>
            <charset val="238"/>
          </rPr>
          <t>A pont jár akkor is, ha a test takarja a nyakat, és akkor is, ha a nyak pontosan illeszkedik a testhez.</t>
        </r>
      </text>
    </comment>
    <comment ref="B34" authorId="1" shapeId="0" xr:uid="{00000000-0006-0000-0100-000008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37" authorId="1" shapeId="0" xr:uid="{00000000-0006-0000-0100-000009000000}">
      <text>
        <r>
          <rPr>
            <sz val="10"/>
            <color indexed="81"/>
            <rFont val="Tahoma"/>
            <family val="2"/>
            <charset val="238"/>
          </rPr>
          <t>A pont jár akkor is, ha tábla takarja a testet, és akkor is, ha a test pontosan illeszkedik a táblához</t>
        </r>
      </text>
    </comment>
    <comment ref="B47" authorId="1" shapeId="0" xr:uid="{00000000-0006-0000-0100-00000A000000}">
      <text>
        <r>
          <rPr>
            <sz val="10"/>
            <color indexed="81"/>
            <rFont val="Tahoma"/>
            <family val="2"/>
            <charset val="238"/>
          </rPr>
          <t>A pont csak akkor jár, ha a villáskulcs alakzatot objektumként készítette el (például a kör objektumból kivonta a téglalap alakzatot, a kört útvonallá alakította majd a csomópontokat módosította stb.)</t>
        </r>
      </text>
    </comment>
    <comment ref="B52" authorId="1" shapeId="0" xr:uid="{00000000-0006-0000-0100-00000B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56" authorId="1" shapeId="0" xr:uid="{00000000-0006-0000-0100-00000C000000}">
      <text>
        <r>
          <rPr>
            <sz val="10"/>
            <color indexed="81"/>
            <rFont val="Tahoma"/>
            <family val="2"/>
            <charset val="238"/>
          </rPr>
          <t>A pont jár akkor is, ha legfeljebb két alakzat a csoportosításból kimaradt.
A pont nem adható meg, ha az alakzatok száma 6-nál kevesebb.</t>
        </r>
      </text>
    </comment>
    <comment ref="B58" authorId="1" shapeId="0" xr:uid="{00000000-0006-0000-0100-00000D000000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kevesebb, vagy az exportált ábra az eredeti ábrához képest hiányos.</t>
        </r>
      </text>
    </comment>
    <comment ref="B67" authorId="1" shapeId="0" xr:uid="{00000000-0006-0000-0100-00000E000000}">
      <text>
        <r>
          <rPr>
            <sz val="10"/>
            <color indexed="81"/>
            <rFont val="Tahoma"/>
            <family val="2"/>
            <charset val="238"/>
          </rPr>
          <t>Például:
E3-as cellában: MIN(A2:A279)</t>
        </r>
      </text>
    </comment>
    <comment ref="B69" authorId="1" shapeId="0" xr:uid="{00000000-0006-0000-0100-00000F000000}">
      <text>
        <r>
          <rPr>
            <sz val="10"/>
            <color indexed="81"/>
            <rFont val="Tahoma"/>
            <family val="2"/>
            <charset val="238"/>
          </rPr>
          <t>Például:
E3-es cellában: KEREK.LE(…;3)</t>
        </r>
      </text>
    </comment>
    <comment ref="B70" authorId="1" shapeId="0" xr:uid="{00000000-0006-0000-0100-000010000000}">
      <text>
        <r>
          <rPr>
            <sz val="10"/>
            <color indexed="81"/>
            <rFont val="Tahoma"/>
            <family val="2"/>
            <charset val="238"/>
          </rPr>
          <t>Például:
E5-ös cellában: KEREK.FEL(…;3)
Az előző két pont jár akkor is, ha a minimum, illetve a maximum érték téves, de a kerekítés és formázás jó.</t>
        </r>
      </text>
    </comment>
    <comment ref="B75" authorId="1" shapeId="0" xr:uid="{00000000-0006-0000-0100-000011000000}">
      <text>
        <r>
          <rPr>
            <sz val="10"/>
            <color indexed="81"/>
            <rFont val="Tahoma"/>
            <family val="2"/>
            <charset val="238"/>
          </rPr>
          <t>A pont jár legfeljebb 2 karaktertévesztés esetén is.</t>
        </r>
      </text>
    </comment>
    <comment ref="B85" authorId="1" shapeId="0" xr:uid="{00000000-0006-0000-0100-000012000000}">
      <text>
        <r>
          <rPr>
            <sz val="10"/>
            <color indexed="81"/>
            <rFont val="Tahoma"/>
            <family val="2"/>
            <charset val="238"/>
          </rPr>
          <t>Például:
E8-as cellában: =MIN(C2:C279)</t>
        </r>
      </text>
    </comment>
    <comment ref="B86" authorId="1" shapeId="0" xr:uid="{00000000-0006-0000-0100-000013000000}">
      <text>
        <r>
          <rPr>
            <sz val="10"/>
            <color indexed="81"/>
            <rFont val="Tahoma"/>
            <family val="2"/>
            <charset val="238"/>
          </rPr>
          <t>Például:
E10-es cellában: =INDEX(A2:A279;HOL.VAN(E8;C2:C279;0))</t>
        </r>
      </text>
    </comment>
    <comment ref="B88" authorId="1" shapeId="0" xr:uid="{00000000-0006-0000-0100-000014000000}">
      <text>
        <r>
          <rPr>
            <sz val="10"/>
            <color indexed="81"/>
            <rFont val="Tahoma"/>
            <family val="2"/>
            <charset val="238"/>
          </rPr>
          <t>Például:
E10-es cellában: =INDEX(A2:A279;HOL.VAN($E$8;$C$2:$C$279;0))</t>
        </r>
      </text>
    </comment>
    <comment ref="B90" authorId="1" shapeId="0" xr:uid="{00000000-0006-0000-0100-000015000000}">
      <text>
        <r>
          <rPr>
            <sz val="10"/>
            <color indexed="81"/>
            <rFont val="Tahoma"/>
            <family val="2"/>
            <charset val="238"/>
          </rPr>
          <t>Például:
Formázási feltétel: =(C3-C2)*(C4-C3)&lt;0</t>
        </r>
      </text>
    </comment>
    <comment ref="B91" authorId="1" shapeId="0" xr:uid="{00000000-0006-0000-0100-000016000000}">
      <text>
        <r>
          <rPr>
            <sz val="10"/>
            <color indexed="81"/>
            <rFont val="Tahoma"/>
            <family val="2"/>
            <charset val="238"/>
          </rPr>
          <t>Például:
Formázási feltétel: =($C3-$C2)*($C4-$C3)&lt;0
A fenti 3 pont nem adható meg, ha nem feltételes formázást alkalmazott.
Az utolsó 2 pont jár, ha a formázott tartomány első vagy utolsó sorára nem érvényesítette a beállítást.</t>
        </r>
      </text>
    </comment>
    <comment ref="B94" authorId="1" shapeId="0" xr:uid="{00000000-0006-0000-0100-000017000000}">
      <text>
        <r>
          <rPr>
            <sz val="10"/>
            <color indexed="81"/>
            <rFont val="Tahoma"/>
            <family val="2"/>
            <charset val="238"/>
          </rPr>
          <t>Például:
H2-es cellában: =INDEX(A2:B92;HOL.VAN(G2;A2:A92;1);1)</t>
        </r>
      </text>
    </comment>
    <comment ref="B95" authorId="1" shapeId="0" xr:uid="{00000000-0006-0000-0100-000018000000}">
      <text>
        <r>
          <rPr>
            <sz val="10"/>
            <color indexed="81"/>
            <rFont val="Tahoma"/>
            <family val="2"/>
            <charset val="238"/>
          </rPr>
          <t>Például:
H2-es cellában: =INDEX($A$2:$B$92;HOL.VAN($G2;$A$2:$A$92;1);1)</t>
        </r>
      </text>
    </comment>
    <comment ref="B96" authorId="1" shapeId="0" xr:uid="{00000000-0006-0000-0100-000019000000}">
      <text>
        <r>
          <rPr>
            <sz val="10"/>
            <color indexed="81"/>
            <rFont val="Tahoma"/>
            <family val="2"/>
            <charset val="238"/>
          </rPr>
          <t>Például:
I2-es cellában: =INDEX(A2:B92;HOL.VAN(G2;A2:A92;1);2)</t>
        </r>
      </text>
    </comment>
    <comment ref="B97" authorId="1" shapeId="0" xr:uid="{00000000-0006-0000-0100-00001A000000}">
      <text>
        <r>
          <rPr>
            <sz val="10"/>
            <color indexed="81"/>
            <rFont val="Tahoma"/>
            <family val="2"/>
            <charset val="238"/>
          </rPr>
          <t>Például:
I2-es cellában: =INDEX($A$2:$B$92;HOL.VAN($G2;$A$2:$A$92;1);2)</t>
        </r>
      </text>
    </comment>
    <comment ref="B98" authorId="1" shapeId="0" xr:uid="{00000000-0006-0000-0100-00001B000000}">
      <text>
        <r>
          <rPr>
            <sz val="10"/>
            <color indexed="81"/>
            <rFont val="Tahoma"/>
            <family val="2"/>
            <charset val="238"/>
          </rPr>
          <t>Például:
J2-es cellában: =H2/(I2/60)</t>
        </r>
      </text>
    </comment>
    <comment ref="B99" authorId="1" shapeId="0" xr:uid="{00000000-0006-0000-0100-00001C000000}">
      <text>
        <r>
          <rPr>
            <sz val="10"/>
            <color indexed="81"/>
            <rFont val="Tahoma"/>
            <family val="2"/>
            <charset val="238"/>
          </rPr>
          <t>Például:
J2-es cellában: =H2/(I2/60)
A J2:J13-as tartomány celláiban a számok 2 tizedesjegyre vannak formázva
A pont jár akkor is, ha a kiszámolt érték téves, de a formázás jó.</t>
        </r>
      </text>
    </comment>
    <comment ref="B107" authorId="1" shapeId="0" xr:uid="{00000000-0006-0000-0100-00001D000000}">
      <text>
        <r>
          <rPr>
            <sz val="10"/>
            <color indexed="81"/>
            <rFont val="Tahoma"/>
            <family val="2"/>
            <charset val="238"/>
          </rPr>
          <t>A feladat javítása során kizárólag az .sql állományokba írt SQL-kódok kerülnek értékelésre! Fájlnévtől függetlenül az állományok tartalma értékelendő.--</t>
        </r>
      </text>
    </comment>
    <comment ref="B109" authorId="1" shapeId="0" xr:uid="{00000000-0006-0000-0100-00001E000000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11" authorId="1" shapeId="0" xr:uid="{00000000-0006-0000-0100-00001F000000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14" authorId="1" shapeId="0" xr:uid="{00000000-0006-0000-0100-000020000000}">
      <text>
        <r>
          <rPr>
            <sz val="10"/>
            <color indexed="81"/>
            <rFont val="Tahoma"/>
            <family val="2"/>
            <charset val="238"/>
          </rPr>
          <t>Például:
SELECT letszam
FROM megye
WHERE nev="Vas";</t>
        </r>
      </text>
    </comment>
    <comment ref="B118" authorId="1" shapeId="0" xr:uid="{00000000-0006-0000-0100-000021000000}">
      <text>
        <r>
          <rPr>
            <sz val="10"/>
            <color indexed="81"/>
            <rFont val="Tahoma"/>
            <family val="2"/>
            <charset val="238"/>
          </rPr>
          <t>Például:
SELECT sum(aerob.letszam)
FROM aerob, megye
WHERE mkod=kod AND nev="Somogy";</t>
        </r>
      </text>
    </comment>
    <comment ref="B124" authorId="1" shapeId="0" xr:uid="{00000000-0006-0000-0100-000022000000}">
      <text>
        <r>
          <rPr>
            <sz val="10"/>
            <color indexed="81"/>
            <rFont val="Tahoma"/>
            <family val="2"/>
            <charset val="238"/>
          </rPr>
          <t>Például:
SELECT aerob.letszam
FROM aerob, megye, allapot
WHERE mkod=megye.kod AND allkod=allapot.kod AND
megye.nev="Zala" AND nem=1 AND
allapot.nev="egészséges";</t>
        </r>
      </text>
    </comment>
    <comment ref="B127" authorId="1" shapeId="0" xr:uid="{00000000-0006-0000-0100-000023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28" authorId="1" shapeId="0" xr:uid="{00000000-0006-0000-0100-000024000000}">
      <text>
        <r>
          <rPr>
            <sz val="10"/>
            <color indexed="81"/>
            <rFont val="Tahoma"/>
            <family val="2"/>
            <charset val="238"/>
          </rPr>
          <t>Például:
SELECT count(nev)
FROM megye
WHERE letszam &lt; (SELECT letszam
FROM megye
WHERE nev="Heves");</t>
        </r>
      </text>
    </comment>
    <comment ref="B132" authorId="1" shapeId="0" xr:uid="{00000000-0006-0000-0100-000025000000}">
      <text>
        <r>
          <rPr>
            <sz val="10"/>
            <color indexed="81"/>
            <rFont val="Tahoma"/>
            <family val="2"/>
            <charset val="238"/>
          </rPr>
          <t>A pont akkor is jár, ha az összesítés nem helyes.</t>
        </r>
      </text>
    </comment>
    <comment ref="B133" authorId="1" shapeId="0" xr:uid="{00000000-0006-0000-0100-000026000000}">
      <text>
        <r>
          <rPr>
            <sz val="10"/>
            <color indexed="81"/>
            <rFont val="Tahoma"/>
            <family val="2"/>
            <charset val="238"/>
          </rPr>
          <t>Például:
SELECT sum(aerob.letszam)/megye.letszam
FROM aerob, megye
WHERE mkod=kod AND nev="Pest";</t>
        </r>
      </text>
    </comment>
    <comment ref="B139" authorId="1" shapeId="0" xr:uid="{00000000-0006-0000-0100-000027000000}">
      <text>
        <r>
          <rPr>
            <sz val="10"/>
            <color indexed="81"/>
            <rFont val="Tahoma"/>
            <family val="2"/>
            <charset val="238"/>
          </rPr>
          <t>Például:
SELECT megye.nev, aerob.letszam
FROM aerob, megye, allapot
WHERE mkod=megye.kod AND allkod=allapot.kod AND nem=0 AND  allapot.nev="egészséges"
ORDER BY 2 DESC;</t>
        </r>
      </text>
    </comment>
    <comment ref="B145" authorId="1" shapeId="0" xr:uid="{00000000-0006-0000-0100-000028000000}">
      <text>
        <r>
          <rPr>
            <sz val="10"/>
            <color indexed="81"/>
            <rFont val="Tahoma"/>
            <family val="2"/>
            <charset val="238"/>
          </rPr>
          <t>Például:
SELECT megye.nev, SUM(aerob.letszam)/megye.letszam
FROM megye, aerob
WHERE mkod=megye.kod
GROUP BY megye.nev
ORDER BY 2 DESC
LIMIT 1;</t>
        </r>
      </text>
    </comment>
    <comment ref="B151" authorId="1" shapeId="0" xr:uid="{00000000-0006-0000-0100-000029000000}">
      <text>
        <r>
          <rPr>
            <sz val="10"/>
            <color indexed="81"/>
            <rFont val="Tahoma"/>
            <family val="2"/>
            <charset val="238"/>
          </rPr>
          <t>Például:
SELECT megye.nev AS Megyenév,
SUM(aerob.letszam)/megye.letszam AS Arány
FROM megye, aerob, allapot
WHERE mkod=megye.kod AND allkod=allapot.kod AND
allapot.nev LIKE "%fejlesztés%"
GROUP BY mkod
HAVING Arány&gt;0.25;</t>
        </r>
      </text>
    </comment>
    <comment ref="B154" authorId="1" shapeId="0" xr:uid="{00000000-0006-0000-0100-00002A000000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programozási környezetnek megfelelő forrásállomány, és az tartalmazza a részfeladatok megoldásához tartozó forráskódot.
A pontozás során futási hibás vagy csak részlegesen jó megoldás is értékelendő. A részpontszám jár, ha a kódnak az adott elemnél feltüntetett megfelelő részlete hibátlan. A kiírásért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6" authorId="1" shapeId="0" xr:uid="{00000000-0006-0000-0100-00002B000000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9" authorId="1" shapeId="0" xr:uid="{00000000-0006-0000-0100-00002C000000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megoldást, amely a sorszám megjelenítésén kívül mást is végzett.</t>
        </r>
      </text>
    </comment>
    <comment ref="B164" authorId="1" shapeId="0" xr:uid="{00000000-0006-0000-0100-00002D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67" authorId="1" shapeId="0" xr:uid="{00000000-0006-0000-0100-00002E000000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hibás, de számítás eredménye.</t>
        </r>
      </text>
    </comment>
    <comment ref="B175" authorId="1" shapeId="0" xr:uid="{00000000-0006-0000-0100-00002F000000}">
      <text>
        <r>
          <rPr>
            <sz val="10"/>
            <color indexed="81"/>
            <rFont val="Tahoma"/>
            <family val="2"/>
            <charset val="238"/>
          </rPr>
          <t>A pont jár, ha az eredmény hibás, de a megjelenített számsorozat számítás eredménye.</t>
        </r>
      </text>
    </comment>
    <comment ref="B178" authorId="1" shapeId="0" xr:uid="{00000000-0006-0000-0100-000030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79" authorId="1" shapeId="0" xr:uid="{00000000-0006-0000-0100-000031000000}">
      <text>
        <r>
          <rPr>
            <sz val="10"/>
            <color indexed="81"/>
            <rFont val="Tahoma"/>
            <family val="2"/>
            <charset val="238"/>
          </rPr>
          <t>A pont jár, ha két számozott feladatnál minden esetben helyesen kezelte ezt az esetet.</t>
        </r>
      </text>
    </comment>
    <comment ref="B181" authorId="1" shapeId="0" xr:uid="{00000000-0006-0000-0100-000032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2" authorId="1" shapeId="0" xr:uid="{00000000-0006-0000-0100-000033000000}">
      <text>
        <r>
          <rPr>
            <sz val="10"/>
            <color indexed="81"/>
            <rFont val="Tahoma"/>
            <family val="2"/>
            <charset val="238"/>
          </rPr>
          <t>A pont jár, ha két számozott feladatnál minden esetben helyesen kezelte ezt az esetet.</t>
        </r>
      </text>
    </comment>
    <comment ref="B186" authorId="1" shapeId="0" xr:uid="{00000000-0006-0000-0100-000034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8" authorId="1" shapeId="0" xr:uid="{00000000-0006-0000-0100-000035000000}">
      <text>
        <r>
          <rPr>
            <sz val="10"/>
            <color indexed="81"/>
            <rFont val="Tahoma"/>
            <family val="2"/>
            <charset val="238"/>
          </rPr>
          <t>A pont nem bontható.
A pont jár akkor is, ha egy szín többször is szerepel.</t>
        </r>
      </text>
    </comment>
    <comment ref="B189" authorId="1" shapeId="0" xr:uid="{00000000-0006-0000-0100-000036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91" authorId="1" shapeId="0" xr:uid="{00000000-0006-0000-0100-000037000000}">
      <text>
        <r>
          <rPr>
            <sz val="10"/>
            <color indexed="81"/>
            <rFont val="Tahoma"/>
            <family val="2"/>
            <charset val="238"/>
          </rPr>
          <t>A pont jár, ha legalább egy részfeladatot megoldott, még akkor is, ha az eredmény hibás, de számítás eredménye.</t>
        </r>
      </text>
    </comment>
    <comment ref="B194" authorId="1" shapeId="0" xr:uid="{00000000-0006-0000-0100-000038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95" authorId="1" shapeId="0" xr:uid="{00000000-0006-0000-0100-000039000000}">
      <text>
        <r>
          <rPr>
            <sz val="10"/>
            <color indexed="81"/>
            <rFont val="Tahoma"/>
            <family val="2"/>
            <charset val="238"/>
          </rPr>
          <t>A pont nem bontható.
A pont akkor is jár, ha nem jól dolgozta fel az adatokat, de ez alapján helyesen döntött arról, hogy minden ágyás beültetésre kerül-e.</t>
        </r>
      </text>
    </comment>
    <comment ref="B196" authorId="1" shapeId="0" xr:uid="{00000000-0006-0000-0100-00003A000000}">
      <text>
        <r>
          <rPr>
            <sz val="10"/>
            <color indexed="81"/>
            <rFont val="Tahoma"/>
            <family val="2"/>
            <charset val="238"/>
          </rPr>
          <t>A pont nem bontható.
A pont akkor is jár, ha nem jól dolgozta fel az adatokat, de helyesen számolta meg a vállalt ágyások számát.</t>
        </r>
      </text>
    </comment>
    <comment ref="B211" authorId="1" shapeId="0" xr:uid="{00000000-0006-0000-0100-00003B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</commentList>
</comments>
</file>

<file path=xl/sharedStrings.xml><?xml version="1.0" encoding="utf-8"?>
<sst xmlns="http://schemas.openxmlformats.org/spreadsheetml/2006/main" count="217" uniqueCount="208">
  <si>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</si>
  <si>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</si>
  <si>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</si>
  <si>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</si>
  <si>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</si>
  <si>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A vektorgrafikus rajz létrehozása</t>
  </si>
  <si>
    <r>
      <t xml:space="preserve">Létezik vektorgrafikus ábra </t>
    </r>
    <r>
      <rPr>
        <i/>
        <sz val="11"/>
        <color theme="1"/>
        <rFont val="Courier New"/>
        <family val="3"/>
        <charset val="238"/>
      </rPr>
      <t>robotika</t>
    </r>
    <r>
      <rPr>
        <sz val="12"/>
        <color theme="1"/>
        <rFont val="Times New Roman"/>
        <family val="1"/>
        <charset val="238"/>
      </rPr>
      <t xml:space="preserve"> néven</t>
    </r>
  </si>
  <si>
    <t>A külső téglalap megrajzolása</t>
  </si>
  <si>
    <t>A robotot tartalmazó nagy téglalap szélessége 170 mm, magassága 270 mm</t>
  </si>
  <si>
    <t>A téglalap kitöltése fehér, szegélye fekete</t>
  </si>
  <si>
    <t>A robot fejének megrajzolása</t>
  </si>
  <si>
    <t>Megrajzolta a lekerekített téglalapot (fejet)</t>
  </si>
  <si>
    <t>A fejen belül elhelyezett egy fehér kitöltésű, fekete körvonalú kört (szem)</t>
  </si>
  <si>
    <t>A fehér körön belül elhelyezett egy fekete kitöltésű kört (pupilla)</t>
  </si>
  <si>
    <t>A szem és pupilla objektumokból még egy példányt létrehozott, a két szem méretében és a pupilla helyzetében is megegyezik</t>
  </si>
  <si>
    <t>A két szem alja azonos y koordinátán helyezkedik el</t>
  </si>
  <si>
    <t>A szempár a fejhez képest középre igazítva jelenik meg</t>
  </si>
  <si>
    <t>A robot száját megrajzolta, a száj pontosan 5 szakaszból álló, folytonosnak látszó vagy folytonos fekete töröttvonal</t>
  </si>
  <si>
    <t>A fej tetején elhelyezett egy szürke RGB(204, 204, 204) kódú színű, fekete szegélyű háromszöget</t>
  </si>
  <si>
    <t>A háromszög tetején elhelyezte a zöldeskék RGB(0, 128, 128) kódú kitöltésű, fekete szegélyű kört</t>
  </si>
  <si>
    <t>Megrajzolt egy fekete ívet</t>
  </si>
  <si>
    <t>A minta szerint megrajzolta mindhárom fekete ívet, azok mérete folyamatosan növekszik</t>
  </si>
  <si>
    <t>A nyak és a test megrajzolása</t>
  </si>
  <si>
    <t>Megrajzolta a nyakat (megadott szürke kitöltésű téglalap, fekete körvonallal)</t>
  </si>
  <si>
    <t>A nyak illeszkedik a fejhez</t>
  </si>
  <si>
    <t>Megrajzolta a testet (megadott szürke kitöltésű téglalap, fekete körvonallal)</t>
  </si>
  <si>
    <t>A test illeszkedik a nyakhoz</t>
  </si>
  <si>
    <t>Kijelző megrajzolása</t>
  </si>
  <si>
    <t>A testen belül megrajzolta a lekerekített téglalapot (kijelző)</t>
  </si>
  <si>
    <t>A kijelző kitöltése fehér, szegélye fekete</t>
  </si>
  <si>
    <t>A kijelző belsejében elhelyezte a szívritmust ábrázoló képet (rasztergrafikusan, vagy vektorgrafikusan)</t>
  </si>
  <si>
    <t>A vonalrajz pontosan a kijelző bal oldalától a jobb oldaláig tart</t>
  </si>
  <si>
    <t>A vektorizált változatot átszínezte a megadott zöldeskék színre</t>
  </si>
  <si>
    <t>Tábla és szöveg megrajzolása</t>
  </si>
  <si>
    <t>Megrajzolta a táblát (megadott zöldeskék kitöltésű téglalap, fekete körvonallal)</t>
  </si>
  <si>
    <t>A táblán belül elhelyezte a szöveget fehér színnel</t>
  </si>
  <si>
    <t>A szöveg nagybetűs és a minta szerinti tördelésű</t>
  </si>
  <si>
    <t>A szöveg jobbra és lefele irányba árnyékot vet</t>
  </si>
  <si>
    <t>A robot egyik karjának megrajzolása</t>
  </si>
  <si>
    <t>A kar felső része egy kör, téglalap, keskenyebb téglalap megrajzolásával készült el a minta szerint, az alakzatok vagy takarják egymást, vagy pontosan illeszkednek egymáshoz</t>
  </si>
  <si>
    <t>Mindhárom alkotóelem a megadott szürke színnel lett kitöltve, valamint a szegélye fekete</t>
  </si>
  <si>
    <t>A kör takarja a felkar téglalapját, az alkart takarja a felkar vagy pontosan illeszkedik</t>
  </si>
  <si>
    <t>A robot kézfejét alkotó körből egy szakaszokkal határolt rész hiányzik</t>
  </si>
  <si>
    <t>A robot kézfejét alkotó körből egy négyszög alakú rész hiányzik</t>
  </si>
  <si>
    <t>A hiányzó rész szegélye a körével megegyezik</t>
  </si>
  <si>
    <t>A villáskulcs alakú kéz körvonala fekete színű kitöltése a megadott szürke</t>
  </si>
  <si>
    <t>A váll illeszkedik a testhez, a kör a test mögött helyezkedik el, vagyis a test takarásában</t>
  </si>
  <si>
    <t>A villáskulcs alakú kéz részben takarja a táblát, amelyen a szöveg látható</t>
  </si>
  <si>
    <t>A robot két karja szimmetrikusan helyezkedik el</t>
  </si>
  <si>
    <t>Alakzatok igazítása</t>
  </si>
  <si>
    <t>A robot feje, antennája, nyaka, teste, kijelzője és a feliratot tartalmazó tábla egymáshoz képest vízszintesen középre igazított</t>
  </si>
  <si>
    <t>Az alakzatok csoportba foglalása</t>
  </si>
  <si>
    <t>A robotot ábrázoló összes alakzatot és a külső téglalapot csoportba foglalta</t>
  </si>
  <si>
    <r>
      <t xml:space="preserve">A </t>
    </r>
    <r>
      <rPr>
        <i/>
        <sz val="11"/>
        <color theme="1"/>
        <rFont val="Courier New"/>
        <family val="3"/>
        <charset val="238"/>
      </rPr>
      <t>robotika.png</t>
    </r>
    <r>
      <rPr>
        <sz val="12"/>
        <color theme="1"/>
        <rFont val="Times New Roman"/>
        <family val="1"/>
        <charset val="238"/>
      </rPr>
      <t xml:space="preserve"> állomány elkészítése</t>
    </r>
  </si>
  <si>
    <r>
      <t xml:space="preserve">Az elkészült ábrát a </t>
    </r>
    <r>
      <rPr>
        <i/>
        <sz val="11"/>
        <color theme="1"/>
        <rFont val="Courier New"/>
        <family val="3"/>
        <charset val="238"/>
      </rPr>
      <t>robotika.png</t>
    </r>
    <r>
      <rPr>
        <sz val="12"/>
        <color theme="1"/>
        <rFont val="Times New Roman"/>
        <family val="1"/>
        <charset val="238"/>
      </rPr>
      <t xml:space="preserve"> nevű állományba exportálta, vagy mentette</t>
    </r>
  </si>
  <si>
    <t>Feladat pontok összesen:</t>
  </si>
  <si>
    <r>
      <t xml:space="preserve">Vizsgapont: </t>
    </r>
    <r>
      <rPr>
        <i/>
        <sz val="12"/>
        <color theme="1"/>
        <rFont val="Times New Roman"/>
        <family val="1"/>
        <charset val="238"/>
      </rPr>
      <t>feladatpont 35/47 része lefelé kerekítve</t>
    </r>
  </si>
  <si>
    <t>1.A Robotikaszakkör logó</t>
  </si>
  <si>
    <t>1.B Dobogókő</t>
  </si>
  <si>
    <r>
      <t xml:space="preserve">Az adatok beolvasása és a fájl mentése </t>
    </r>
    <r>
      <rPr>
        <i/>
        <sz val="11"/>
        <color theme="1"/>
        <rFont val="Courier New"/>
        <family val="3"/>
        <charset val="238"/>
      </rPr>
      <t>tura</t>
    </r>
    <r>
      <rPr>
        <sz val="12"/>
        <color theme="1"/>
        <rFont val="Times New Roman"/>
        <family val="1"/>
        <charset val="238"/>
      </rPr>
      <t xml:space="preserve"> néven a program saját formátumában</t>
    </r>
  </si>
  <si>
    <r>
      <t xml:space="preserve">A </t>
    </r>
    <r>
      <rPr>
        <i/>
        <sz val="11"/>
        <color theme="1"/>
        <rFont val="Courier New"/>
        <family val="3"/>
        <charset val="238"/>
      </rPr>
      <t xml:space="preserve">nyomvonal.txt </t>
    </r>
    <r>
      <rPr>
        <sz val="12"/>
        <color theme="1"/>
        <rFont val="Times New Roman"/>
        <family val="1"/>
        <charset val="238"/>
      </rPr>
      <t xml:space="preserve">és a </t>
    </r>
    <r>
      <rPr>
        <i/>
        <sz val="11"/>
        <color theme="1"/>
        <rFont val="Courier New"/>
        <family val="3"/>
        <charset val="238"/>
      </rPr>
      <t>vezetes.txt</t>
    </r>
    <r>
      <rPr>
        <sz val="12"/>
        <color theme="1"/>
        <rFont val="Times New Roman"/>
        <family val="1"/>
        <charset val="238"/>
      </rPr>
      <t xml:space="preserve"> állomány teljes tartalmát elhelyezte két munkalapon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kiindulva</t>
    </r>
  </si>
  <si>
    <r>
      <t xml:space="preserve">A két munkalap neve </t>
    </r>
    <r>
      <rPr>
        <b/>
        <i/>
        <sz val="12"/>
        <color theme="1"/>
        <rFont val="Times New Roman"/>
        <family val="1"/>
        <charset val="238"/>
      </rPr>
      <t>nyomvonal</t>
    </r>
    <r>
      <rPr>
        <sz val="12"/>
        <color theme="1"/>
        <rFont val="Times New Roman"/>
        <family val="1"/>
        <charset val="238"/>
      </rPr>
      <t xml:space="preserve"> és </t>
    </r>
    <r>
      <rPr>
        <b/>
        <i/>
        <sz val="12"/>
        <color theme="1"/>
        <rFont val="Times New Roman"/>
        <family val="1"/>
        <charset val="238"/>
      </rPr>
      <t>vezetes</t>
    </r>
    <r>
      <rPr>
        <sz val="12"/>
        <color theme="1"/>
        <rFont val="Times New Roman"/>
        <family val="1"/>
        <charset val="238"/>
      </rPr>
      <t xml:space="preserve">, valamint a munkafüzetet </t>
    </r>
    <r>
      <rPr>
        <i/>
        <sz val="11"/>
        <color theme="1"/>
        <rFont val="Courier New"/>
        <family val="3"/>
        <charset val="238"/>
      </rPr>
      <t>tura</t>
    </r>
    <r>
      <rPr>
        <sz val="12"/>
        <color theme="1"/>
        <rFont val="Times New Roman"/>
        <family val="1"/>
        <charset val="238"/>
      </rPr>
      <t xml:space="preserve"> néven a program saját formátumában mentette</t>
    </r>
  </si>
  <si>
    <t>A földrajzi koordináták szélsőértékeinek meghatározása</t>
  </si>
  <si>
    <t>A fenti 4 meghatározás mindegyike helyes</t>
  </si>
  <si>
    <t>Diagram a túra útvonaláról</t>
  </si>
  <si>
    <r>
      <t xml:space="preserve">Az </t>
    </r>
    <r>
      <rPr>
        <i/>
        <sz val="12"/>
        <color theme="1"/>
        <rFont val="Times New Roman"/>
        <family val="1"/>
        <charset val="238"/>
      </rPr>
      <t>A2:B279</t>
    </r>
    <r>
      <rPr>
        <sz val="12"/>
        <color theme="1"/>
        <rFont val="Times New Roman"/>
        <family val="1"/>
        <charset val="238"/>
      </rPr>
      <t xml:space="preserve"> cellák értékeinek ábrázolása PontXY típusú diagramon</t>
    </r>
  </si>
  <si>
    <r>
      <t xml:space="preserve">A diagram a </t>
    </r>
    <r>
      <rPr>
        <i/>
        <sz val="12"/>
        <color theme="1"/>
        <rFont val="Times New Roman"/>
        <family val="1"/>
        <charset val="238"/>
      </rPr>
      <t>G1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S20</t>
    </r>
    <r>
      <rPr>
        <sz val="12"/>
        <color theme="1"/>
        <rFont val="Times New Roman"/>
        <family val="1"/>
        <charset val="238"/>
      </rPr>
      <t xml:space="preserve"> cellák által meghatározott tartományon belül jelenik meg</t>
    </r>
  </si>
  <si>
    <t>A diagram címe „Dobogókő - Rám-szakadék - Dobogókő kirándulás”</t>
  </si>
  <si>
    <t>Diagram a túra útvonal magassági adatairól</t>
  </si>
  <si>
    <r>
      <t xml:space="preserve">A </t>
    </r>
    <r>
      <rPr>
        <i/>
        <sz val="12"/>
        <color theme="1"/>
        <rFont val="Times New Roman"/>
        <family val="1"/>
        <charset val="238"/>
      </rPr>
      <t>C2:C279</t>
    </r>
    <r>
      <rPr>
        <sz val="12"/>
        <color theme="1"/>
        <rFont val="Times New Roman"/>
        <family val="1"/>
        <charset val="238"/>
      </rPr>
      <t xml:space="preserve"> cellák értékeinek ábrázolása Terület típusú diagramon</t>
    </r>
  </si>
  <si>
    <t>A diagram címe „Magassági diagram”</t>
  </si>
  <si>
    <t>A függőleges tengelycím a „Tengerszint feletti magasság” és a vízszintes tengelycím a „Rögzítés sorszáma” szöveg</t>
  </si>
  <si>
    <t>A legalacsonyabb magasságú pont meghatározása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</si>
  <si>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E7:F7</t>
    </r>
    <r>
      <rPr>
        <sz val="12"/>
        <color theme="1"/>
        <rFont val="Times New Roman"/>
        <family val="1"/>
        <charset val="238"/>
      </rPr>
      <t xml:space="preserve">-es és az </t>
    </r>
    <r>
      <rPr>
        <i/>
        <sz val="12"/>
        <color theme="1"/>
        <rFont val="Times New Roman"/>
        <family val="1"/>
        <charset val="238"/>
      </rPr>
      <t>E8:F8</t>
    </r>
    <r>
      <rPr>
        <sz val="12"/>
        <color theme="1"/>
        <rFont val="Times New Roman"/>
        <family val="1"/>
        <charset val="238"/>
      </rPr>
      <t>-as tartomány celláit soronként egyesítette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</si>
  <si>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E8</t>
    </r>
    <r>
      <rPr>
        <sz val="12"/>
        <color theme="1"/>
        <rFont val="Times New Roman"/>
        <family val="1"/>
        <charset val="238"/>
      </rPr>
      <t>-as cellában a legalacsonyabb pont magasságát kiszámolta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</si>
  <si>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E10</t>
    </r>
    <r>
      <rPr>
        <sz val="12"/>
        <color theme="1"/>
        <rFont val="Times New Roman"/>
        <family val="1"/>
        <charset val="238"/>
      </rPr>
      <t>-es vagy az F10-es cellában helyesen adja meg az egyik földrajzi koordinátát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</si>
  <si>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E10</t>
    </r>
    <r>
      <rPr>
        <sz val="12"/>
        <color theme="1"/>
        <rFont val="Times New Roman"/>
        <family val="1"/>
        <charset val="238"/>
      </rPr>
      <t>-es és az F10-es cellában helyesen adja meg a két földrajzi koordinátát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</si>
  <si>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E10</t>
    </r>
    <r>
      <rPr>
        <sz val="12"/>
        <color theme="1"/>
        <rFont val="Times New Roman"/>
        <family val="1"/>
        <charset val="238"/>
      </rPr>
      <t xml:space="preserve">-es és az </t>
    </r>
    <r>
      <rPr>
        <i/>
        <sz val="12"/>
        <color theme="1"/>
        <rFont val="Times New Roman"/>
        <family val="1"/>
        <charset val="238"/>
      </rPr>
      <t>F10</t>
    </r>
    <r>
      <rPr>
        <sz val="12"/>
        <color theme="1"/>
        <rFont val="Times New Roman"/>
        <family val="1"/>
        <charset val="238"/>
      </rPr>
      <t>-es cellában helyesen adja meg másolható kifejezéssel a két földrajzi koordinátát</t>
    </r>
  </si>
  <si>
    <t>A magassági irányváltási pontok feltételes formázása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</si>
  <si>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A2:C278</t>
    </r>
    <r>
      <rPr>
        <sz val="12"/>
        <color theme="1"/>
        <rFont val="Times New Roman"/>
        <family val="1"/>
        <charset val="238"/>
      </rPr>
      <t xml:space="preserve"> tartomány legalább egy sorában helyes feltétellel beállította a világoskék háttérszínt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</si>
  <si>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A2:C278</t>
    </r>
    <r>
      <rPr>
        <sz val="12"/>
        <color theme="1"/>
        <rFont val="Times New Roman"/>
        <family val="1"/>
        <charset val="238"/>
      </rPr>
      <t xml:space="preserve"> tartomány minden sorában helyes feltétellel beállította a világoskék háttérszínt</t>
    </r>
  </si>
  <si>
    <r>
      <t xml:space="preserve">Az átlagsebességek meghatározása a </t>
    </r>
    <r>
      <rPr>
        <b/>
        <i/>
        <sz val="12"/>
        <color theme="1"/>
        <rFont val="Times New Roman"/>
        <family val="1"/>
        <charset val="238"/>
      </rPr>
      <t>vezetes</t>
    </r>
    <r>
      <rPr>
        <sz val="12"/>
        <color theme="1"/>
        <rFont val="Times New Roman"/>
        <family val="1"/>
        <charset val="238"/>
      </rPr>
      <t xml:space="preserve"> munkalapon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</si>
  <si>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G2:G13-</t>
    </r>
    <r>
      <rPr>
        <sz val="12"/>
        <color theme="1"/>
        <rFont val="Times New Roman"/>
        <family val="1"/>
        <charset val="238"/>
      </rPr>
      <t>as tartomány celláiban 1-től 12-ig vannak az egész számok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</si>
  <si>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H2:H13-</t>
    </r>
    <r>
      <rPr>
        <sz val="12"/>
        <color theme="1"/>
        <rFont val="Times New Roman"/>
        <family val="1"/>
        <charset val="238"/>
      </rPr>
      <t xml:space="preserve">as tartomány egy cellájában a </t>
    </r>
    <r>
      <rPr>
        <i/>
        <sz val="12"/>
        <color theme="1"/>
        <rFont val="Times New Roman"/>
        <family val="1"/>
        <charset val="238"/>
      </rPr>
      <t>G</t>
    </r>
    <r>
      <rPr>
        <sz val="12"/>
        <color theme="1"/>
        <rFont val="Times New Roman"/>
        <family val="1"/>
        <charset val="238"/>
      </rPr>
      <t xml:space="preserve"> oszlopból kikeresett távolság van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</si>
  <si>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H2:H13-</t>
    </r>
    <r>
      <rPr>
        <sz val="12"/>
        <color theme="1"/>
        <rFont val="Times New Roman"/>
        <family val="1"/>
        <charset val="238"/>
      </rPr>
      <t xml:space="preserve">as tartomány celláiban a </t>
    </r>
    <r>
      <rPr>
        <i/>
        <sz val="12"/>
        <color theme="1"/>
        <rFont val="Times New Roman"/>
        <family val="1"/>
        <charset val="238"/>
      </rPr>
      <t>G</t>
    </r>
    <r>
      <rPr>
        <sz val="12"/>
        <color theme="1"/>
        <rFont val="Times New Roman"/>
        <family val="1"/>
        <charset val="238"/>
      </rPr>
      <t xml:space="preserve"> oszlopból kikeresett távolságok vannak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</si>
  <si>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I2:I13-</t>
    </r>
    <r>
      <rPr>
        <sz val="12"/>
        <color theme="1"/>
        <rFont val="Times New Roman"/>
        <family val="1"/>
        <charset val="238"/>
      </rPr>
      <t>as tartomány egy cellájában a menetidő van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</si>
  <si>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I2:I13-</t>
    </r>
    <r>
      <rPr>
        <sz val="12"/>
        <color theme="1"/>
        <rFont val="Times New Roman"/>
        <family val="1"/>
        <charset val="238"/>
      </rPr>
      <t>as tartomány minden cellájában a menetidő van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</si>
  <si>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J2:J13-</t>
    </r>
    <r>
      <rPr>
        <sz val="12"/>
        <color theme="1"/>
        <rFont val="Times New Roman"/>
        <family val="1"/>
        <charset val="238"/>
      </rPr>
      <t>as tartomány celláiban az átlagsebességek, a távolságok és az idők hányadosa van km/h-ban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</si>
  <si>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J2:J13-</t>
    </r>
    <r>
      <rPr>
        <sz val="12"/>
        <color theme="1"/>
        <rFont val="Times New Roman"/>
        <family val="1"/>
        <charset val="238"/>
      </rPr>
      <t>as tartomány celláiban a számok 2 tizedesjegyre vannak formázva</t>
    </r>
  </si>
  <si>
    <t>Formázási műveletek</t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</si>
  <si>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nyomvonal</t>
    </r>
    <r>
      <rPr>
        <sz val="12"/>
        <color theme="1"/>
        <rFont val="Times New Roman"/>
        <family val="1"/>
        <charset val="238"/>
      </rPr>
      <t xml:space="preserve"> munkalap minden cellájának tartalma vízszintesen középre igazított</t>
    </r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</si>
  <si>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vezetes</t>
    </r>
    <r>
      <rPr>
        <sz val="12"/>
        <color theme="1"/>
        <rFont val="Times New Roman"/>
        <family val="1"/>
        <charset val="238"/>
      </rPr>
      <t xml:space="preserve"> munkalapon az első sor celláinak tartalma vízszintesen és függőlegesen középre igazított</t>
    </r>
  </si>
  <si>
    <t>Összesen:</t>
  </si>
  <si>
    <t>2. Állóképesség</t>
  </si>
  <si>
    <r>
      <t xml:space="preserve">A megoldás </t>
    </r>
    <r>
      <rPr>
        <sz val="11"/>
        <color theme="1"/>
        <rFont val="Courier New"/>
        <family val="3"/>
        <charset val="238"/>
      </rPr>
      <t>.sql</t>
    </r>
    <r>
      <rPr>
        <sz val="12"/>
        <color theme="1"/>
        <rFont val="Times New Roman"/>
        <family val="1"/>
        <charset val="238"/>
      </rPr>
      <t xml:space="preserve"> állományok létrehozása</t>
    </r>
  </si>
  <si>
    <r>
      <t xml:space="preserve">Létrehozta a feladatok végén zárójelben megadott nevű és </t>
    </r>
    <r>
      <rPr>
        <i/>
        <sz val="11"/>
        <color theme="1"/>
        <rFont val="Courier New"/>
        <family val="3"/>
        <charset val="238"/>
      </rPr>
      <t>.sql</t>
    </r>
    <r>
      <rPr>
        <sz val="12"/>
        <color theme="1"/>
        <rFont val="Times New Roman"/>
        <family val="1"/>
        <charset val="238"/>
      </rPr>
      <t xml:space="preserve"> kiterjesztésű szöveges állományokat</t>
    </r>
  </si>
  <si>
    <t>Minden lekérdezésben a megfelelő mezők szerepelnek</t>
  </si>
  <si>
    <t>Minden elmentett lekérdezésben pontosan a kívánt mezők jelennek meg</t>
  </si>
  <si>
    <r>
      <t>2vas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</si>
  <si>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megye nevére</t>
  </si>
  <si>
    <t>A teljes lekérdezés helyes</t>
  </si>
  <si>
    <r>
      <t>3somogy</t>
    </r>
    <r>
      <rPr>
        <sz val="12"/>
        <color theme="1"/>
        <rFont val="Times New Roman"/>
        <family val="1"/>
        <charset val="238"/>
      </rPr>
      <t xml:space="preserve"> lekérdezés</t>
    </r>
  </si>
  <si>
    <t>Összesíti a felmérésben szereplő tanulókat</t>
  </si>
  <si>
    <t>A táblák kapcsolata és a feltételek összekapcsolása helyes</t>
  </si>
  <si>
    <r>
      <t>4zala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</si>
  <si>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tanulók nemére</t>
  </si>
  <si>
    <t>Helyesen szűr az állapotra</t>
  </si>
  <si>
    <t>A fenti három feltétel összekapcsolása helyes</t>
  </si>
  <si>
    <r>
      <t>5heves</t>
    </r>
    <r>
      <rPr>
        <sz val="12"/>
        <color theme="1"/>
        <rFont val="Times New Roman"/>
        <family val="1"/>
        <charset val="238"/>
      </rPr>
      <t xml:space="preserve"> lekérdezés</t>
    </r>
  </si>
  <si>
    <t>Helyesen határozza meg Heves megye tanulóinak számát</t>
  </si>
  <si>
    <t>A Heves megyei tanulók számát helyesen építi be a feltételbe</t>
  </si>
  <si>
    <t>Megszámolja a megyéket</t>
  </si>
  <si>
    <r>
      <t>6pest</t>
    </r>
    <r>
      <rPr>
        <sz val="12"/>
        <color theme="1"/>
        <rFont val="Times New Roman"/>
        <family val="1"/>
        <charset val="238"/>
      </rPr>
      <t xml:space="preserve"> lekérdezés</t>
    </r>
  </si>
  <si>
    <t>Helyesen összesíti a felmérésben szereplő tanulók létszámát</t>
  </si>
  <si>
    <t>Helyesen írja fel a felmérésben részt vevő és az összes tanuló arányát</t>
  </si>
  <si>
    <t>A táblák kapcsolata és a feltétel összekapcsolása helyes</t>
  </si>
  <si>
    <r>
      <t>7egesz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</si>
  <si>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az egészséges besorolást kapott tanulókra</t>
  </si>
  <si>
    <t>A fenti két feltétel összekapcsolása helyes</t>
  </si>
  <si>
    <t>A tanulók száma szerint csökkenő sorrendbe rendez</t>
  </si>
  <si>
    <r>
      <t>8arany</t>
    </r>
    <r>
      <rPr>
        <sz val="12"/>
        <color theme="1"/>
        <rFont val="Times New Roman"/>
        <family val="1"/>
        <charset val="238"/>
      </rPr>
      <t xml:space="preserve"> lekérdezés</t>
    </r>
  </si>
  <si>
    <t>Kiválasztja a legnagyobb arányt, vagy az arány értéke alapján rendez</t>
  </si>
  <si>
    <t>Megadja a legnagyobb aránnyal rendelkező megyét és az arányt</t>
  </si>
  <si>
    <r>
      <t>9negyed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</si>
  <si>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az állapot elnevezésére</t>
  </si>
  <si>
    <t>Helyesen összesíti a fejlesztést igénylő tanulók létszámát</t>
  </si>
  <si>
    <t>Helyesen felírja a fejlesztést igénylő és az összes tanuló arányát</t>
  </si>
  <si>
    <t>Helyesen szűri a megyéket az arány értéke alapján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</si>
  <si>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park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</si>
  <si>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Létrehozta a program forráskódját </t>
    </r>
    <r>
      <rPr>
        <i/>
        <sz val="11"/>
        <color theme="1"/>
        <rFont val="Courier New"/>
        <family val="3"/>
        <charset val="238"/>
      </rPr>
      <t>park</t>
    </r>
    <r>
      <rPr>
        <sz val="12"/>
        <color theme="1"/>
        <rFont val="Times New Roman"/>
        <family val="1"/>
        <charset val="238"/>
      </rPr>
      <t xml:space="preserve"> néven</t>
    </r>
  </si>
  <si>
    <t>Üzenetek a képernyőn</t>
  </si>
  <si>
    <t>Van olyan képernyőre írást igénylő feladat, amelynél megjelenítette a feladat sorszámát, és – ha kellett – utalt a felhasználótól bekért tartalomra</t>
  </si>
  <si>
    <t>Minden képernyőre írást igénylő megoldott feladatnál megjelenítette a sorszámot</t>
  </si>
  <si>
    <t>A bemeneti fájl feldolgozása és az adatok tárolása</t>
  </si>
  <si>
    <t>Megnyitotta a megadott fájlt beolvasás előtt, és az ágyások számát helyesen beolvasta és eltárolta</t>
  </si>
  <si>
    <t>Beolvasta és eltárolta a felajánlások egy sorát</t>
  </si>
  <si>
    <t>Olyan adatszerkezetet választott, amelyben legalább 3000 felajánlás eltárolható, ahol az ágyások sorszáma legfeljebb 3000</t>
  </si>
  <si>
    <t>Eltárolta az összes adatot</t>
  </si>
  <si>
    <t>A felajánlások számának meghatározása</t>
  </si>
  <si>
    <t>Meghatározta a felajánlások számát</t>
  </si>
  <si>
    <t>Tartalmában a mintának megfelelően megjelenítette a felajánlások számát</t>
  </si>
  <si>
    <t>A bejárat melletti ágyásokba ültetők meghatározása</t>
  </si>
  <si>
    <t>Egy felajánlásnál helyesen állapította meg, hogy a bejárat bal oldalára ültet-e</t>
  </si>
  <si>
    <t>Egy felajánlásnál helyesen állapította meg, hogy a bejárat jobb oldalára ültet-e</t>
  </si>
  <si>
    <t>Egy felajánlás esetén helyesen állapította meg, hogy a bejárat mindkét oldalára ültet-e</t>
  </si>
  <si>
    <t>Minden felajánlás esetén helyesen állapította meg, hogy a bejárat bal oldalára ültet-e</t>
  </si>
  <si>
    <t>Minden felajánlás esetén helyesen állapította meg, hogy a bejárat jobb oldalára ültet-e</t>
  </si>
  <si>
    <t>Minden felajánlás esetén helyesen állapította meg, hogy a bejárat mindkét oldalára ültet-e</t>
  </si>
  <si>
    <t>A mindkét oldalon ültető felajánlások sorszámát szóközökkel elválasztva megjeleníti a képernyőn</t>
  </si>
  <si>
    <t>A további feladatok közös pontjai</t>
  </si>
  <si>
    <t>Legalább egyszer helyesen kezelte azt az esetet, amelynél az első ágyás sorszáma alacsonyabb a másodiknál</t>
  </si>
  <si>
    <t>Legalább egy részfeladatnál helyesen kezelte azokat az eseteket, ahol az első ágyás sorszáma alacsonyabb a másodiknál</t>
  </si>
  <si>
    <t>Az összes megoldott részfeladatnál helyesen kezelte azokat az eseteket, ahol az első ágyás sorszáma alacsonyabb a másodiknál</t>
  </si>
  <si>
    <t>Legalább egy esetben helyesen kezelte azt az esetet, amelynél az első ágyás sorszáma magasabb a másodiknál</t>
  </si>
  <si>
    <t>Legalább egy részfeladatnál helyesen kezelte azokat az eseteket, ahol az első ágyás sorszáma magasabb a másodiknál</t>
  </si>
  <si>
    <t>Az összes megoldott részfeladatnál helyesen dolgozta fel azokat az eseteket, ahol az első ágyás sorszáma magasabb a másodiknál</t>
  </si>
  <si>
    <t>Megadott virágágyás adatainak meghatározása</t>
  </si>
  <si>
    <t>A felhasználótól bekérte az ágyás sorszámát</t>
  </si>
  <si>
    <t>Helyesen határozta meg azt, hogy az adott ágyás beültetésére hányan vállalkoznak</t>
  </si>
  <si>
    <t>Helyesen határozta meg a színt, ha csak az első ültetés történik meg</t>
  </si>
  <si>
    <r>
      <t>Ha nem volt ültetés, „</t>
    </r>
    <r>
      <rPr>
        <sz val="12"/>
        <color rgb="FF000000"/>
        <rFont val="Times New Roman"/>
        <family val="1"/>
        <charset val="238"/>
      </rPr>
      <t>Ezt az ágyást nem ültetik be.</t>
    </r>
    <r>
      <rPr>
        <sz val="12"/>
        <color theme="1"/>
        <rFont val="Times New Roman"/>
        <family val="1"/>
        <charset val="238"/>
      </rPr>
      <t>” szöveget írta ki</t>
    </r>
  </si>
  <si>
    <t>Helyesen határozta meg az összes színt, ha mindenki ültet az ágyásba</t>
  </si>
  <si>
    <t>Minden színt pontosan egyszer jelenített meg</t>
  </si>
  <si>
    <t>A színeket egy-egy szóköz választja el</t>
  </si>
  <si>
    <t>A válaszokat tartalmában a mintának megfelelően megjelenítette a képernyőn</t>
  </si>
  <si>
    <t>A felajánlások értékelése</t>
  </si>
  <si>
    <t>Egy ágyásról eldönti, hogy volt-e rá jelentkező vagy egy felajánláshoz tartozó összes ágyásról helyesen dönt</t>
  </si>
  <si>
    <t>Minden egyes ágyás esetén eldöntötte, hogy volt-e rá jelentkező vagy minden egyes felajánláshoz tartozó ágyásról helyesen dönt</t>
  </si>
  <si>
    <t>Helyesen határozta meg, hogy minden ágyás beültetésére van-e jelentkező</t>
  </si>
  <si>
    <t>Helyesen határozta meg, hogy hány ágyás beültetésére van jelentkező</t>
  </si>
  <si>
    <t>Helyes a megállapítás abban az esetben, ha minden ágyásra volt jelentkező</t>
  </si>
  <si>
    <t>Helyes a megállapítás, ha átszervezéssel megoldható a feladat</t>
  </si>
  <si>
    <t>Helyes a megállapítás, ha átszervezéssel sem oldható meg a feladat</t>
  </si>
  <si>
    <t>Az eredménynek megfelelő mondatot megjelenítette a képernyőn</t>
  </si>
  <si>
    <t>Az ágyások végső állapotának meghatározása</t>
  </si>
  <si>
    <t>Az ágyások állapotait a felajánlások sorrendjében vizsgálta</t>
  </si>
  <si>
    <t>Legalább egy ágyás esetén – ha az még nem volt beültetve – lecserélte a színt</t>
  </si>
  <si>
    <t>Legalább egy ágyás esetén – ha az még nem volt beültetve – megőrizte a felajánlás azonosítóját</t>
  </si>
  <si>
    <t>Minden ágyás esetén – ha az még nem volt beültetve – lecserélte a színt</t>
  </si>
  <si>
    <t>Minden ágyás esetén – ha az még nem volt beültetve – megőrizte a felajánlás azonosítóját</t>
  </si>
  <si>
    <r>
      <t xml:space="preserve">Létrehozta a </t>
    </r>
    <r>
      <rPr>
        <i/>
        <sz val="11"/>
        <color theme="1"/>
        <rFont val="Courier New"/>
        <family val="3"/>
        <charset val="238"/>
      </rPr>
      <t>szinek.txt</t>
    </r>
    <r>
      <rPr>
        <sz val="12"/>
        <color theme="1"/>
        <rFont val="Times New Roman"/>
        <family val="1"/>
        <charset val="238"/>
      </rPr>
      <t xml:space="preserve"> fájlt</t>
    </r>
  </si>
  <si>
    <t>Írt a fájlba</t>
  </si>
  <si>
    <t>A fájl soraiban egy szín karakter és egy szám található</t>
  </si>
  <si>
    <t>A fájl az ágyások számának megfelelő sort tartalmaz</t>
  </si>
  <si>
    <t>A kimeneti fájl tartalma helyes</t>
  </si>
  <si>
    <t>Feladatpontok összesen:</t>
  </si>
  <si>
    <t>Vizsgapont: feladatpont 50/58 része lefelé kerekítve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</si>
  <si>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</si>
  <si>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r>
      <t xml:space="preserve">A </t>
    </r>
    <r>
      <rPr>
        <b/>
        <sz val="12"/>
        <color rgb="FF000000"/>
        <rFont val="Times New Roman"/>
        <family val="1"/>
        <charset val="238"/>
      </rPr>
      <t>C3</t>
    </r>
    <r>
      <rPr>
        <sz val="12"/>
        <color indexed="8"/>
        <rFont val="Times New Roman"/>
        <family val="1"/>
        <charset val="238"/>
      </rPr>
      <t xml:space="preserve">-as cellába írja be a </t>
    </r>
    <r>
      <rPr>
        <b/>
        <sz val="12"/>
        <color rgb="FF000000"/>
        <rFont val="Times New Roman"/>
        <family val="1"/>
        <charset val="238"/>
      </rPr>
      <t>vizsgázó által választott feladat betűjelét</t>
    </r>
    <r>
      <rPr>
        <sz val="12"/>
        <color indexed="8"/>
        <rFont val="Times New Roman"/>
        <family val="1"/>
        <charset val="238"/>
      </rPr>
      <t xml:space="preserve">, amelyet a feladatlap első oldalán talál! Amennyiben a vizsgázó betűjelet nem adta meg, és a beadott fájlok alapján sem derül ki egyértelműen, hogy melyik feladatot választotta, akkor az 1.A feladatot kell értékelni. </t>
    </r>
    <r>
      <rPr>
        <b/>
        <sz val="12"/>
        <color rgb="FF000000"/>
        <rFont val="Times New Roman"/>
        <family val="1"/>
        <charset val="238"/>
      </rPr>
      <t xml:space="preserve">Ha az adott munkalapon a C3 cella üresen marad, az értékelő táblázat az 1.A feladathoz beírt pontszámok alapján számolja ki az összpontszámot. </t>
    </r>
  </si>
  <si>
    <t>A vizsgázó által választott első feladat betűjele (A vagy B):</t>
  </si>
  <si>
    <t>Azonosító jel:</t>
  </si>
  <si>
    <t>A szívritmuskép vektorizált változatát használta</t>
  </si>
  <si>
    <t>A villáskulcs alakzat és az alkar összeér, és a villáskulcs van az előtérben</t>
  </si>
  <si>
    <t>A diagramon a pontok görbített vonalakkal vannak összekötve, és nincsenek tengelycímek, valamint jelmagyarázat</t>
  </si>
  <si>
    <t>Az A oszlop celláiban lévő számok egy tizedesjegy pontosan jelennek meg; az oszlopszélességeket úgy állította, hogy a cellák tartalma mind a két munkalapon olvasható</t>
  </si>
  <si>
    <t>A megyék szerint csoportosít, és a megye nevét megjeleníti</t>
  </si>
  <si>
    <t>Helyesen felírja a felmérésben szereplő, és az összes tanuló arányát</t>
  </si>
  <si>
    <t>Kitöltése a megadott szürke szín, és a körvonala fekete</t>
  </si>
  <si>
    <t>A robot szája a fejhez képest középen helyezkedik el, és a fej körvonalához nem ér hozzá</t>
  </si>
  <si>
    <t>Az x és y koordináták szélsőértékei: 
  -  Az E3-as cellában az x koordináták minimuma van
  -  Az E5-ös cellában az x koordináták maximuma van
  -  Az F3-as cellában az y koordináták minimuma van
  -  Az F5-ös cellában az y koordináták maximuma vanA fenti 4 meghatározásból 2 helyes</t>
  </si>
  <si>
    <r>
      <t xml:space="preserve">Az </t>
    </r>
    <r>
      <rPr>
        <i/>
        <sz val="12"/>
        <color theme="1"/>
        <rFont val="Times New Roman"/>
        <family val="1"/>
        <charset val="238"/>
      </rPr>
      <t>E3</t>
    </r>
    <r>
      <rPr>
        <sz val="12"/>
        <color theme="1"/>
        <rFont val="Times New Roman"/>
        <family val="1"/>
        <charset val="238"/>
      </rPr>
      <t xml:space="preserve">-as vagy az </t>
    </r>
    <r>
      <rPr>
        <i/>
        <sz val="12"/>
        <color theme="1"/>
        <rFont val="Times New Roman"/>
        <family val="1"/>
        <charset val="238"/>
      </rPr>
      <t>F3</t>
    </r>
    <r>
      <rPr>
        <sz val="12"/>
        <color theme="1"/>
        <rFont val="Times New Roman"/>
        <family val="1"/>
        <charset val="238"/>
      </rPr>
      <t>-as cellában a meghatározott értékeket függvénnyel lefelé kerekítette, és formázta 3 tizedesjegyre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</si>
  <si>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E5</t>
    </r>
    <r>
      <rPr>
        <sz val="12"/>
        <color theme="1"/>
        <rFont val="Times New Roman"/>
        <family val="1"/>
        <charset val="238"/>
      </rPr>
      <t xml:space="preserve">-ös vagy az </t>
    </r>
    <r>
      <rPr>
        <i/>
        <sz val="12"/>
        <color theme="1"/>
        <rFont val="Times New Roman"/>
        <family val="1"/>
        <charset val="238"/>
      </rPr>
      <t>F5</t>
    </r>
    <r>
      <rPr>
        <sz val="12"/>
        <color theme="1"/>
        <rFont val="Times New Roman"/>
        <family val="1"/>
        <charset val="238"/>
      </rPr>
      <t>-ös cellában a meghatározott értékeket függvénnyel felfelé kerekítette, és formázta 3 tizedesjegyre</t>
    </r>
  </si>
  <si>
    <r>
      <t xml:space="preserve">A vízszintes tengely skáláján az ábrázolási határ az </t>
    </r>
    <r>
      <rPr>
        <i/>
        <sz val="12"/>
        <color theme="1"/>
        <rFont val="Times New Roman"/>
        <family val="1"/>
        <charset val="238"/>
      </rPr>
      <t>E3</t>
    </r>
    <r>
      <rPr>
        <sz val="12"/>
        <color theme="1"/>
        <rFont val="Times New Roman"/>
        <family val="1"/>
        <charset val="238"/>
      </rPr>
      <t xml:space="preserve">-as és </t>
    </r>
    <r>
      <rPr>
        <i/>
        <sz val="12"/>
        <color theme="1"/>
        <rFont val="Times New Roman"/>
        <family val="1"/>
        <charset val="238"/>
      </rPr>
      <t>E5</t>
    </r>
    <r>
      <rPr>
        <sz val="12"/>
        <color theme="1"/>
        <rFont val="Times New Roman"/>
        <family val="1"/>
        <charset val="238"/>
      </rPr>
      <t>-ös cellákban kiszámolt értékek</t>
    </r>
  </si>
  <si>
    <r>
      <t xml:space="preserve">A függőleges tengely skáláján az ábrázolási határ az </t>
    </r>
    <r>
      <rPr>
        <i/>
        <sz val="12"/>
        <color theme="1"/>
        <rFont val="Times New Roman"/>
        <family val="1"/>
        <charset val="238"/>
      </rPr>
      <t>F3</t>
    </r>
    <r>
      <rPr>
        <sz val="12"/>
        <color theme="1"/>
        <rFont val="Times New Roman"/>
        <family val="1"/>
        <charset val="238"/>
      </rPr>
      <t xml:space="preserve">-as és </t>
    </r>
    <r>
      <rPr>
        <i/>
        <sz val="12"/>
        <color theme="1"/>
        <rFont val="Times New Roman"/>
        <family val="1"/>
        <charset val="238"/>
      </rPr>
      <t>F5</t>
    </r>
    <r>
      <rPr>
        <sz val="12"/>
        <color theme="1"/>
        <rFont val="Times New Roman"/>
        <family val="1"/>
        <charset val="238"/>
      </rPr>
      <t>-ös cellákban kiszámolt értékek</t>
    </r>
  </si>
  <si>
    <t>A diagram a G22-es és az S36-os cellák által meghatározott tartományon belül jelenik meg</t>
  </si>
  <si>
    <t>A mértékegységek az elnevezések alatt külön sorban jelennek meg, a számok középre igazítottak</t>
  </si>
  <si>
    <t>3. Virágágyások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</si>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</sst>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9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0"/>
      <color indexed="81"/>
      <name val="Tahoma"/>
      <family val="2"/>
      <charset val="238"/>
    </font>
    <font>
      <sz val="11"/>
      <color theme="1"/>
      <name val="Courier New"/>
      <family val="3"/>
      <charset val="238"/>
    </font>
    <font>
      <sz val="12"/>
      <color rgb="FF000000"/>
      <name val="Times New Roman"/>
      <family val="1"/>
      <charset val="238"/>
    </font>
    <font>
      <sz val="16"/>
      <color theme="1"/>
      <name val="Calibri"/>
      <family val="2"/>
      <charset val="238"/>
      <scheme val="minor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  <charset val="238"/>
    </font>
    <font>
      <b/>
      <sz val="12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164" fontId="6" fillId="0" borderId="7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8" fillId="0" borderId="3" xfId="0" applyNumberFormat="1" applyFont="1" applyBorder="1" applyAlignment="1">
      <alignment horizontal="right" wrapText="1"/>
    </xf>
    <xf numFmtId="164" fontId="8" fillId="0" borderId="6" xfId="0" applyNumberFormat="1" applyFont="1" applyBorder="1" applyAlignment="1">
      <alignment horizontal="right"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wrapText="1"/>
    </xf>
    <xf numFmtId="0" fontId="8" fillId="0" borderId="5" xfId="0" applyFont="1" applyBorder="1" applyAlignment="1" applyProtection="1">
      <alignment vertical="center" wrapText="1"/>
    </xf>
    <xf numFmtId="164" fontId="8" fillId="0" borderId="6" xfId="0" applyNumberFormat="1" applyFont="1" applyBorder="1" applyAlignment="1" applyProtection="1">
      <alignment horizontal="right" wrapText="1"/>
    </xf>
    <xf numFmtId="164" fontId="6" fillId="2" borderId="7" xfId="0" applyNumberFormat="1" applyFont="1" applyFill="1" applyBorder="1" applyProtection="1"/>
    <xf numFmtId="164" fontId="1" fillId="0" borderId="8" xfId="0" applyNumberFormat="1" applyFont="1" applyBorder="1" applyAlignment="1" applyProtection="1">
      <alignment horizontal="right" wrapText="1"/>
    </xf>
    <xf numFmtId="0" fontId="1" fillId="0" borderId="3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4" fillId="0" borderId="10" xfId="0" applyFont="1" applyBorder="1" applyAlignment="1">
      <alignment horizontal="left" vertical="center"/>
    </xf>
    <xf numFmtId="165" fontId="0" fillId="0" borderId="13" xfId="0" applyNumberFormat="1" applyBorder="1" applyAlignment="1">
      <alignment wrapText="1"/>
    </xf>
    <xf numFmtId="165" fontId="0" fillId="0" borderId="10" xfId="0" applyNumberFormat="1" applyBorder="1" applyAlignment="1">
      <alignment wrapText="1"/>
    </xf>
    <xf numFmtId="165" fontId="0" fillId="0" borderId="11" xfId="0" applyNumberFormat="1" applyBorder="1" applyAlignment="1">
      <alignment wrapText="1"/>
    </xf>
    <xf numFmtId="0" fontId="0" fillId="0" borderId="0" xfId="0" applyAlignment="1">
      <alignment wrapText="1"/>
    </xf>
    <xf numFmtId="165" fontId="15" fillId="0" borderId="13" xfId="0" applyNumberFormat="1" applyFont="1" applyBorder="1" applyAlignment="1">
      <alignment wrapText="1"/>
    </xf>
    <xf numFmtId="165" fontId="15" fillId="0" borderId="7" xfId="0" applyNumberFormat="1" applyFont="1" applyBorder="1" applyAlignment="1">
      <alignment wrapText="1"/>
    </xf>
    <xf numFmtId="0" fontId="0" fillId="0" borderId="0" xfId="0" applyFill="1" applyBorder="1" applyProtection="1">
      <protection locked="0"/>
    </xf>
    <xf numFmtId="0" fontId="2" fillId="0" borderId="0" xfId="0" applyFont="1"/>
    <xf numFmtId="0" fontId="17" fillId="0" borderId="9" xfId="0" applyFont="1" applyBorder="1" applyAlignment="1">
      <alignment horizontal="right" vertical="center"/>
    </xf>
    <xf numFmtId="0" fontId="13" fillId="0" borderId="7" xfId="0" quotePrefix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right" vertical="center"/>
      <protection locked="0"/>
    </xf>
    <xf numFmtId="0" fontId="1" fillId="0" borderId="0" xfId="0" applyFont="1" applyAlignment="1">
      <alignment wrapText="1"/>
    </xf>
    <xf numFmtId="165" fontId="0" fillId="0" borderId="11" xfId="0" applyNumberFormat="1" applyBorder="1" applyAlignment="1">
      <alignment horizontal="right" vertical="center" wrapText="1"/>
    </xf>
    <xf numFmtId="165" fontId="0" fillId="0" borderId="12" xfId="0" applyNumberFormat="1" applyBorder="1" applyAlignment="1">
      <alignment horizontal="right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85F2272E-766E-41EE-928C-F6AFE530E969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 - </a:t>
          </a:r>
          <a:r>
            <a:rPr lang="hu-HU" sz="1100" baseline="0"/>
            <a:t> emelt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zoomScaleNormal="100" workbookViewId="0"/>
  </sheetViews>
  <sheetFormatPr defaultColWidth="9.265625" defaultRowHeight="15.4" x14ac:dyDescent="0.45"/>
  <cols>
    <col min="1" max="1" width="84.73046875" style="4" customWidth="1"/>
    <col min="2" max="16384" width="9.265625" style="45"/>
  </cols>
  <sheetData>
    <row r="1" spans="1:1" x14ac:dyDescent="0.45">
      <c r="A1" s="3" t="s">
        <v>0</v>
      </c>
    </row>
    <row r="3" spans="1:1" ht="33.75" customHeight="1" x14ac:dyDescent="0.45">
      <c r="A3" s="4" t="s">
        <v>1</v>
      </c>
    </row>
    <row r="4" spans="1:1" ht="33.75" customHeight="1" x14ac:dyDescent="0.45">
      <c r="A4" s="4" t="s">
        <v>187</v>
      </c>
    </row>
    <row r="5" spans="1:1" ht="100.15" customHeight="1" x14ac:dyDescent="0.45">
      <c r="A5" s="4" t="s">
        <v>188</v>
      </c>
    </row>
    <row r="6" spans="1:1" ht="75.75" customHeight="1" x14ac:dyDescent="0.45">
      <c r="A6" s="5" t="s">
        <v>2</v>
      </c>
    </row>
    <row r="7" spans="1:1" ht="82.5" customHeight="1" x14ac:dyDescent="0.45">
      <c r="A7" s="4" t="s">
        <v>3</v>
      </c>
    </row>
    <row r="8" spans="1:1" ht="42.75" customHeight="1" x14ac:dyDescent="0.45">
      <c r="A8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>
    <pageSetUpPr fitToPage="1"/>
  </sheetPr>
  <dimension ref="A1:E219"/>
  <sheetViews>
    <sheetView zoomScaleNormal="100" zoomScaleSheetLayoutView="100" workbookViewId="0">
      <selection activeCell="C1" sqref="C1"/>
    </sheetView>
  </sheetViews>
  <sheetFormatPr defaultColWidth="9.265625" defaultRowHeight="14.25" x14ac:dyDescent="0.45"/>
  <cols>
    <col min="1" max="1" width="3.59765625" style="6" customWidth="1"/>
    <col min="2" max="2" width="66.59765625" style="7" customWidth="1"/>
    <col min="3" max="4" width="10.59765625" style="7" customWidth="1"/>
    <col min="5" max="5" width="24.73046875" style="6" customWidth="1"/>
    <col min="6" max="16384" width="9.265625" style="7"/>
  </cols>
  <sheetData>
    <row r="1" spans="1:4" ht="33.75" customHeight="1" x14ac:dyDescent="0.45">
      <c r="A1" s="8"/>
      <c r="B1" s="9"/>
      <c r="C1" s="2"/>
      <c r="D1" s="48" t="s">
        <v>190</v>
      </c>
    </row>
    <row r="2" spans="1:4" ht="3.75" customHeight="1" thickBot="1" x14ac:dyDescent="0.5">
      <c r="A2" s="7"/>
    </row>
    <row r="3" spans="1:4" ht="21" customHeight="1" thickBot="1" x14ac:dyDescent="0.5">
      <c r="A3" s="8"/>
      <c r="B3" s="46" t="s">
        <v>189</v>
      </c>
      <c r="C3" s="47" t="s">
        <v>207</v>
      </c>
      <c r="D3"/>
    </row>
    <row r="4" spans="1:4" ht="21.4" thickBot="1" x14ac:dyDescent="0.5">
      <c r="A4" s="7"/>
      <c r="B4" s="10" t="s">
        <v>57</v>
      </c>
    </row>
    <row r="5" spans="1:4" ht="15.75" thickBot="1" x14ac:dyDescent="0.5">
      <c r="A5" s="7"/>
      <c r="B5" s="19" t="s">
        <v>5</v>
      </c>
      <c r="C5" s="20"/>
    </row>
    <row r="6" spans="1:4" ht="15.75" thickBot="1" x14ac:dyDescent="0.5">
      <c r="A6" s="6">
        <v>0</v>
      </c>
      <c r="B6" s="21" t="s">
        <v>6</v>
      </c>
      <c r="C6" s="22">
        <v>1</v>
      </c>
      <c r="D6" s="15">
        <f>C6*A6</f>
        <v>0</v>
      </c>
    </row>
    <row r="7" spans="1:4" ht="15.75" thickBot="1" x14ac:dyDescent="0.5">
      <c r="A7" s="7"/>
      <c r="B7" s="19" t="s">
        <v>7</v>
      </c>
      <c r="C7" s="20"/>
    </row>
    <row r="8" spans="1:4" ht="15.75" thickBot="1" x14ac:dyDescent="0.5">
      <c r="A8" s="6">
        <v>0</v>
      </c>
      <c r="B8" s="21" t="s">
        <v>8</v>
      </c>
      <c r="C8" s="22">
        <v>1</v>
      </c>
      <c r="D8" s="15">
        <f>C8*A8</f>
        <v>0</v>
      </c>
    </row>
    <row r="9" spans="1:4" ht="15.75" thickBot="1" x14ac:dyDescent="0.5">
      <c r="A9" s="6">
        <v>0</v>
      </c>
      <c r="B9" s="21" t="s">
        <v>9</v>
      </c>
      <c r="C9" s="22">
        <v>1</v>
      </c>
      <c r="D9" s="15">
        <f>C9*A9</f>
        <v>0</v>
      </c>
    </row>
    <row r="10" spans="1:4" ht="15.75" thickBot="1" x14ac:dyDescent="0.5">
      <c r="A10" s="7"/>
      <c r="B10" s="19" t="s">
        <v>10</v>
      </c>
      <c r="C10" s="20"/>
    </row>
    <row r="11" spans="1:4" ht="15.75" thickBot="1" x14ac:dyDescent="0.5">
      <c r="A11" s="6">
        <v>0</v>
      </c>
      <c r="B11" s="21" t="s">
        <v>11</v>
      </c>
      <c r="C11" s="22">
        <v>1</v>
      </c>
      <c r="D11" s="15">
        <f t="shared" ref="D11:D23" si="0">C11*A11</f>
        <v>0</v>
      </c>
    </row>
    <row r="12" spans="1:4" ht="15.75" thickBot="1" x14ac:dyDescent="0.5">
      <c r="A12" s="6">
        <v>0</v>
      </c>
      <c r="B12" s="21" t="s">
        <v>197</v>
      </c>
      <c r="C12" s="22">
        <v>1</v>
      </c>
      <c r="D12" s="15">
        <f t="shared" si="0"/>
        <v>0</v>
      </c>
    </row>
    <row r="13" spans="1:4" ht="15.75" thickBot="1" x14ac:dyDescent="0.5">
      <c r="A13" s="6">
        <v>0</v>
      </c>
      <c r="B13" s="21" t="s">
        <v>12</v>
      </c>
      <c r="C13" s="22">
        <v>1</v>
      </c>
      <c r="D13" s="15">
        <f t="shared" si="0"/>
        <v>0</v>
      </c>
    </row>
    <row r="14" spans="1:4" ht="15.75" thickBot="1" x14ac:dyDescent="0.5">
      <c r="A14" s="6">
        <v>0</v>
      </c>
      <c r="B14" s="21" t="s">
        <v>13</v>
      </c>
      <c r="C14" s="22">
        <v>1</v>
      </c>
      <c r="D14" s="15">
        <f t="shared" si="0"/>
        <v>0</v>
      </c>
    </row>
    <row r="15" spans="1:4" ht="31.15" thickBot="1" x14ac:dyDescent="0.5">
      <c r="A15" s="6">
        <v>0</v>
      </c>
      <c r="B15" s="21" t="s">
        <v>14</v>
      </c>
      <c r="C15" s="22">
        <v>1</v>
      </c>
      <c r="D15" s="15">
        <f t="shared" si="0"/>
        <v>0</v>
      </c>
    </row>
    <row r="16" spans="1:4" ht="15.75" thickBot="1" x14ac:dyDescent="0.5">
      <c r="A16" s="6">
        <v>0</v>
      </c>
      <c r="B16" s="21" t="s">
        <v>15</v>
      </c>
      <c r="C16" s="22">
        <v>1</v>
      </c>
      <c r="D16" s="15">
        <f t="shared" si="0"/>
        <v>0</v>
      </c>
    </row>
    <row r="17" spans="1:4" ht="15.75" thickBot="1" x14ac:dyDescent="0.5">
      <c r="A17" s="6">
        <v>0</v>
      </c>
      <c r="B17" s="21" t="s">
        <v>16</v>
      </c>
      <c r="C17" s="22">
        <v>1</v>
      </c>
      <c r="D17" s="15">
        <f t="shared" si="0"/>
        <v>0</v>
      </c>
    </row>
    <row r="18" spans="1:4" ht="31.15" thickBot="1" x14ac:dyDescent="0.5">
      <c r="A18" s="6">
        <v>0</v>
      </c>
      <c r="B18" s="21" t="s">
        <v>17</v>
      </c>
      <c r="C18" s="22">
        <v>2</v>
      </c>
      <c r="D18" s="15">
        <f t="shared" si="0"/>
        <v>0</v>
      </c>
    </row>
    <row r="19" spans="1:4" ht="31.15" thickBot="1" x14ac:dyDescent="0.5">
      <c r="A19" s="6">
        <v>0</v>
      </c>
      <c r="B19" s="21" t="s">
        <v>198</v>
      </c>
      <c r="C19" s="22">
        <v>1</v>
      </c>
      <c r="D19" s="15">
        <f t="shared" si="0"/>
        <v>0</v>
      </c>
    </row>
    <row r="20" spans="1:4" ht="31.15" thickBot="1" x14ac:dyDescent="0.5">
      <c r="A20" s="6">
        <v>0</v>
      </c>
      <c r="B20" s="21" t="s">
        <v>18</v>
      </c>
      <c r="C20" s="22">
        <v>1</v>
      </c>
      <c r="D20" s="15">
        <f t="shared" si="0"/>
        <v>0</v>
      </c>
    </row>
    <row r="21" spans="1:4" ht="31.15" thickBot="1" x14ac:dyDescent="0.5">
      <c r="A21" s="6">
        <v>0</v>
      </c>
      <c r="B21" s="21" t="s">
        <v>19</v>
      </c>
      <c r="C21" s="22">
        <v>1</v>
      </c>
      <c r="D21" s="15">
        <f t="shared" si="0"/>
        <v>0</v>
      </c>
    </row>
    <row r="22" spans="1:4" ht="15.75" thickBot="1" x14ac:dyDescent="0.5">
      <c r="A22" s="6">
        <v>0</v>
      </c>
      <c r="B22" s="21" t="s">
        <v>20</v>
      </c>
      <c r="C22" s="22">
        <v>1</v>
      </c>
      <c r="D22" s="15">
        <f t="shared" si="0"/>
        <v>0</v>
      </c>
    </row>
    <row r="23" spans="1:4" ht="31.15" thickBot="1" x14ac:dyDescent="0.5">
      <c r="A23" s="6">
        <v>0</v>
      </c>
      <c r="B23" s="21" t="s">
        <v>21</v>
      </c>
      <c r="C23" s="22">
        <v>1</v>
      </c>
      <c r="D23" s="15">
        <f t="shared" si="0"/>
        <v>0</v>
      </c>
    </row>
    <row r="24" spans="1:4" ht="15.75" thickBot="1" x14ac:dyDescent="0.5">
      <c r="A24" s="7"/>
      <c r="B24" s="19" t="s">
        <v>22</v>
      </c>
      <c r="C24" s="20"/>
    </row>
    <row r="25" spans="1:4" ht="15.75" thickBot="1" x14ac:dyDescent="0.5">
      <c r="A25" s="6">
        <v>0</v>
      </c>
      <c r="B25" s="21" t="s">
        <v>23</v>
      </c>
      <c r="C25" s="22">
        <v>1</v>
      </c>
      <c r="D25" s="15">
        <f>C25*A25</f>
        <v>0</v>
      </c>
    </row>
    <row r="26" spans="1:4" ht="15.75" thickBot="1" x14ac:dyDescent="0.5">
      <c r="A26" s="6">
        <v>0</v>
      </c>
      <c r="B26" s="21" t="s">
        <v>24</v>
      </c>
      <c r="C26" s="22">
        <v>1</v>
      </c>
      <c r="D26" s="15">
        <f>C26*A26</f>
        <v>0</v>
      </c>
    </row>
    <row r="27" spans="1:4" ht="15.75" thickBot="1" x14ac:dyDescent="0.5">
      <c r="A27" s="6">
        <v>0</v>
      </c>
      <c r="B27" s="21" t="s">
        <v>25</v>
      </c>
      <c r="C27" s="22">
        <v>1</v>
      </c>
      <c r="D27" s="15">
        <f>C27*A27</f>
        <v>0</v>
      </c>
    </row>
    <row r="28" spans="1:4" ht="15.75" thickBot="1" x14ac:dyDescent="0.5">
      <c r="A28" s="6">
        <v>0</v>
      </c>
      <c r="B28" s="21" t="s">
        <v>26</v>
      </c>
      <c r="C28" s="22">
        <v>1</v>
      </c>
      <c r="D28" s="15">
        <f>C28*A28</f>
        <v>0</v>
      </c>
    </row>
    <row r="29" spans="1:4" ht="15.75" thickBot="1" x14ac:dyDescent="0.5">
      <c r="A29" s="7"/>
      <c r="B29" s="19" t="s">
        <v>27</v>
      </c>
      <c r="C29" s="20"/>
    </row>
    <row r="30" spans="1:4" ht="15.75" thickBot="1" x14ac:dyDescent="0.5">
      <c r="A30" s="6">
        <v>0</v>
      </c>
      <c r="B30" s="21" t="s">
        <v>28</v>
      </c>
      <c r="C30" s="22">
        <v>1</v>
      </c>
      <c r="D30" s="15">
        <f t="shared" ref="D30:D35" si="1">C30*A30</f>
        <v>0</v>
      </c>
    </row>
    <row r="31" spans="1:4" ht="15.75" thickBot="1" x14ac:dyDescent="0.5">
      <c r="A31" s="6">
        <v>0</v>
      </c>
      <c r="B31" s="21" t="s">
        <v>29</v>
      </c>
      <c r="C31" s="22">
        <v>1</v>
      </c>
      <c r="D31" s="15">
        <f t="shared" si="1"/>
        <v>0</v>
      </c>
    </row>
    <row r="32" spans="1:4" ht="31.15" thickBot="1" x14ac:dyDescent="0.5">
      <c r="A32" s="6">
        <v>0</v>
      </c>
      <c r="B32" s="21" t="s">
        <v>30</v>
      </c>
      <c r="C32" s="22">
        <v>1</v>
      </c>
      <c r="D32" s="15">
        <f t="shared" si="1"/>
        <v>0</v>
      </c>
    </row>
    <row r="33" spans="1:4" ht="15.75" thickBot="1" x14ac:dyDescent="0.5">
      <c r="A33" s="6">
        <v>0</v>
      </c>
      <c r="B33" s="21" t="s">
        <v>31</v>
      </c>
      <c r="C33" s="22">
        <v>1</v>
      </c>
      <c r="D33" s="15">
        <f t="shared" si="1"/>
        <v>0</v>
      </c>
    </row>
    <row r="34" spans="1:4" ht="15.75" thickBot="1" x14ac:dyDescent="0.5">
      <c r="A34" s="6">
        <v>0</v>
      </c>
      <c r="B34" s="21" t="s">
        <v>191</v>
      </c>
      <c r="C34" s="22">
        <v>2</v>
      </c>
      <c r="D34" s="15">
        <f t="shared" si="1"/>
        <v>0</v>
      </c>
    </row>
    <row r="35" spans="1:4" ht="15.75" thickBot="1" x14ac:dyDescent="0.5">
      <c r="A35" s="6">
        <v>0</v>
      </c>
      <c r="B35" s="23" t="s">
        <v>32</v>
      </c>
      <c r="C35" s="24">
        <v>1</v>
      </c>
      <c r="D35" s="15">
        <f t="shared" si="1"/>
        <v>0</v>
      </c>
    </row>
    <row r="36" spans="1:4" ht="15.75" thickBot="1" x14ac:dyDescent="0.5">
      <c r="A36" s="7"/>
      <c r="B36" s="25" t="s">
        <v>33</v>
      </c>
      <c r="C36" s="26"/>
    </row>
    <row r="37" spans="1:4" ht="31.15" thickBot="1" x14ac:dyDescent="0.5">
      <c r="A37" s="6">
        <v>0</v>
      </c>
      <c r="B37" s="21" t="s">
        <v>34</v>
      </c>
      <c r="C37" s="22">
        <v>1</v>
      </c>
      <c r="D37" s="15">
        <f>C37*A37</f>
        <v>0</v>
      </c>
    </row>
    <row r="38" spans="1:4" ht="15.75" thickBot="1" x14ac:dyDescent="0.5">
      <c r="A38" s="6">
        <v>0</v>
      </c>
      <c r="B38" s="21" t="s">
        <v>35</v>
      </c>
      <c r="C38" s="22">
        <v>1</v>
      </c>
      <c r="D38" s="15">
        <f>C38*A38</f>
        <v>0</v>
      </c>
    </row>
    <row r="39" spans="1:4" ht="15.75" thickBot="1" x14ac:dyDescent="0.5">
      <c r="A39" s="6">
        <v>0</v>
      </c>
      <c r="B39" s="21" t="s">
        <v>36</v>
      </c>
      <c r="C39" s="22">
        <v>1</v>
      </c>
      <c r="D39" s="15">
        <f>C39*A39</f>
        <v>0</v>
      </c>
    </row>
    <row r="40" spans="1:4" ht="15.75" thickBot="1" x14ac:dyDescent="0.5">
      <c r="A40" s="6">
        <v>0</v>
      </c>
      <c r="B40" s="23" t="s">
        <v>37</v>
      </c>
      <c r="C40" s="24">
        <v>1</v>
      </c>
      <c r="D40" s="15">
        <f>C40*A40</f>
        <v>0</v>
      </c>
    </row>
    <row r="41" spans="1:4" ht="15.75" thickBot="1" x14ac:dyDescent="0.5">
      <c r="A41" s="7"/>
      <c r="B41" s="25" t="s">
        <v>38</v>
      </c>
      <c r="C41" s="26"/>
    </row>
    <row r="42" spans="1:4" ht="46.5" thickBot="1" x14ac:dyDescent="0.5">
      <c r="A42" s="6">
        <v>0</v>
      </c>
      <c r="B42" s="21" t="s">
        <v>39</v>
      </c>
      <c r="C42" s="22">
        <v>1</v>
      </c>
      <c r="D42" s="15">
        <f t="shared" ref="D42:D52" si="2">C42*A42</f>
        <v>0</v>
      </c>
    </row>
    <row r="43" spans="1:4" ht="31.15" thickBot="1" x14ac:dyDescent="0.5">
      <c r="A43" s="6">
        <v>0</v>
      </c>
      <c r="B43" s="21" t="s">
        <v>40</v>
      </c>
      <c r="C43" s="22">
        <v>1</v>
      </c>
      <c r="D43" s="15">
        <f t="shared" si="2"/>
        <v>0</v>
      </c>
    </row>
    <row r="44" spans="1:4" ht="31.15" thickBot="1" x14ac:dyDescent="0.5">
      <c r="A44" s="6">
        <v>0</v>
      </c>
      <c r="B44" s="21" t="s">
        <v>41</v>
      </c>
      <c r="C44" s="22">
        <v>1</v>
      </c>
      <c r="D44" s="15">
        <f t="shared" si="2"/>
        <v>0</v>
      </c>
    </row>
    <row r="45" spans="1:4" ht="15.75" thickBot="1" x14ac:dyDescent="0.5">
      <c r="A45" s="6">
        <v>0</v>
      </c>
      <c r="B45" s="21" t="s">
        <v>42</v>
      </c>
      <c r="C45" s="22">
        <v>1</v>
      </c>
      <c r="D45" s="15">
        <f t="shared" si="2"/>
        <v>0</v>
      </c>
    </row>
    <row r="46" spans="1:4" ht="15.75" thickBot="1" x14ac:dyDescent="0.5">
      <c r="A46" s="6">
        <v>0</v>
      </c>
      <c r="B46" s="21" t="s">
        <v>43</v>
      </c>
      <c r="C46" s="22">
        <v>1</v>
      </c>
      <c r="D46" s="15">
        <f t="shared" si="2"/>
        <v>0</v>
      </c>
    </row>
    <row r="47" spans="1:4" ht="15.75" thickBot="1" x14ac:dyDescent="0.5">
      <c r="A47" s="6">
        <v>0</v>
      </c>
      <c r="B47" s="21" t="s">
        <v>44</v>
      </c>
      <c r="C47" s="22">
        <v>1</v>
      </c>
      <c r="D47" s="15">
        <f t="shared" si="2"/>
        <v>0</v>
      </c>
    </row>
    <row r="48" spans="1:4" ht="15.75" thickBot="1" x14ac:dyDescent="0.5">
      <c r="A48" s="6">
        <v>0</v>
      </c>
      <c r="B48" s="21" t="s">
        <v>192</v>
      </c>
      <c r="C48" s="22">
        <v>1</v>
      </c>
      <c r="D48" s="15">
        <f t="shared" si="2"/>
        <v>0</v>
      </c>
    </row>
    <row r="49" spans="1:4" ht="15.75" thickBot="1" x14ac:dyDescent="0.5">
      <c r="A49" s="6">
        <v>0</v>
      </c>
      <c r="B49" s="21" t="s">
        <v>45</v>
      </c>
      <c r="C49" s="22">
        <v>1</v>
      </c>
      <c r="D49" s="15">
        <f t="shared" si="2"/>
        <v>0</v>
      </c>
    </row>
    <row r="50" spans="1:4" ht="31.15" thickBot="1" x14ac:dyDescent="0.5">
      <c r="A50" s="6">
        <v>0</v>
      </c>
      <c r="B50" s="21" t="s">
        <v>46</v>
      </c>
      <c r="C50" s="22">
        <v>1</v>
      </c>
      <c r="D50" s="15">
        <f t="shared" si="2"/>
        <v>0</v>
      </c>
    </row>
    <row r="51" spans="1:4" ht="15.75" thickBot="1" x14ac:dyDescent="0.5">
      <c r="A51" s="6">
        <v>0</v>
      </c>
      <c r="B51" s="21" t="s">
        <v>47</v>
      </c>
      <c r="C51" s="22">
        <v>1</v>
      </c>
      <c r="D51" s="15">
        <f t="shared" si="2"/>
        <v>0</v>
      </c>
    </row>
    <row r="52" spans="1:4" ht="15.75" thickBot="1" x14ac:dyDescent="0.5">
      <c r="A52" s="6">
        <v>0</v>
      </c>
      <c r="B52" s="21" t="s">
        <v>48</v>
      </c>
      <c r="C52" s="22">
        <v>2</v>
      </c>
      <c r="D52" s="15">
        <f t="shared" si="2"/>
        <v>0</v>
      </c>
    </row>
    <row r="53" spans="1:4" ht="15.75" thickBot="1" x14ac:dyDescent="0.5">
      <c r="A53" s="7"/>
      <c r="B53" s="19" t="s">
        <v>49</v>
      </c>
      <c r="C53" s="20"/>
    </row>
    <row r="54" spans="1:4" ht="31.15" thickBot="1" x14ac:dyDescent="0.5">
      <c r="A54" s="6">
        <v>0</v>
      </c>
      <c r="B54" s="21" t="s">
        <v>50</v>
      </c>
      <c r="C54" s="22">
        <v>1</v>
      </c>
      <c r="D54" s="15">
        <f>C54*A54</f>
        <v>0</v>
      </c>
    </row>
    <row r="55" spans="1:4" ht="15.75" thickBot="1" x14ac:dyDescent="0.5">
      <c r="A55" s="7"/>
      <c r="B55" s="19" t="s">
        <v>51</v>
      </c>
      <c r="C55" s="20"/>
    </row>
    <row r="56" spans="1:4" ht="15.75" thickBot="1" x14ac:dyDescent="0.5">
      <c r="A56" s="6">
        <v>0</v>
      </c>
      <c r="B56" s="21" t="s">
        <v>52</v>
      </c>
      <c r="C56" s="22">
        <v>1</v>
      </c>
      <c r="D56" s="15">
        <f>C56*A56</f>
        <v>0</v>
      </c>
    </row>
    <row r="57" spans="1:4" ht="15.75" thickBot="1" x14ac:dyDescent="0.5">
      <c r="A57" s="7"/>
      <c r="B57" s="19" t="s">
        <v>53</v>
      </c>
      <c r="C57" s="20"/>
    </row>
    <row r="58" spans="1:4" ht="31.15" thickBot="1" x14ac:dyDescent="0.5">
      <c r="A58" s="6">
        <v>0</v>
      </c>
      <c r="B58" s="21" t="s">
        <v>54</v>
      </c>
      <c r="C58" s="22">
        <v>1</v>
      </c>
      <c r="D58" s="15">
        <f>C58*A58</f>
        <v>0</v>
      </c>
    </row>
    <row r="59" spans="1:4" ht="15.75" thickBot="1" x14ac:dyDescent="0.5">
      <c r="A59" s="7"/>
      <c r="B59" s="27" t="s">
        <v>55</v>
      </c>
      <c r="C59" s="28">
        <v>47</v>
      </c>
      <c r="D59" s="15">
        <f>SUM(D6:D58)</f>
        <v>0</v>
      </c>
    </row>
    <row r="60" spans="1:4" ht="15.75" thickBot="1" x14ac:dyDescent="0.5">
      <c r="A60" s="7"/>
      <c r="B60" s="29" t="s">
        <v>56</v>
      </c>
      <c r="C60" s="30">
        <v>35</v>
      </c>
      <c r="D60" s="15">
        <f>ROUNDDOWN(D59*35/47,0)</f>
        <v>0</v>
      </c>
    </row>
    <row r="61" spans="1:4" x14ac:dyDescent="0.45">
      <c r="A61" s="7"/>
    </row>
    <row r="62" spans="1:4" ht="21.4" thickBot="1" x14ac:dyDescent="0.5">
      <c r="A62" s="7"/>
      <c r="B62" s="10" t="s">
        <v>58</v>
      </c>
    </row>
    <row r="63" spans="1:4" ht="31.15" thickBot="1" x14ac:dyDescent="0.5">
      <c r="A63" s="7"/>
      <c r="B63" s="19" t="s">
        <v>59</v>
      </c>
      <c r="C63" s="20"/>
    </row>
    <row r="64" spans="1:4" ht="31.15" thickBot="1" x14ac:dyDescent="0.5">
      <c r="A64" s="6">
        <v>0</v>
      </c>
      <c r="B64" s="21" t="s">
        <v>60</v>
      </c>
      <c r="C64" s="22">
        <v>1</v>
      </c>
      <c r="D64" s="15">
        <f>C64*A64</f>
        <v>0</v>
      </c>
    </row>
    <row r="65" spans="1:4" ht="31.15" thickBot="1" x14ac:dyDescent="0.5">
      <c r="A65" s="6">
        <v>0</v>
      </c>
      <c r="B65" s="21" t="s">
        <v>61</v>
      </c>
      <c r="C65" s="22">
        <v>1</v>
      </c>
      <c r="D65" s="15">
        <f>C65*A65</f>
        <v>0</v>
      </c>
    </row>
    <row r="66" spans="1:4" ht="15.75" thickBot="1" x14ac:dyDescent="0.5">
      <c r="A66" s="7"/>
      <c r="B66" s="19" t="s">
        <v>62</v>
      </c>
      <c r="C66" s="20"/>
    </row>
    <row r="67" spans="1:4" ht="97.35" customHeight="1" thickBot="1" x14ac:dyDescent="0.5">
      <c r="A67" s="6">
        <v>0</v>
      </c>
      <c r="B67" s="21" t="s">
        <v>199</v>
      </c>
      <c r="C67" s="32">
        <v>1</v>
      </c>
      <c r="D67" s="15">
        <f>C67*A67</f>
        <v>0</v>
      </c>
    </row>
    <row r="68" spans="1:4" ht="15.75" thickBot="1" x14ac:dyDescent="0.5">
      <c r="A68" s="6">
        <v>0</v>
      </c>
      <c r="B68" s="21" t="s">
        <v>63</v>
      </c>
      <c r="C68" s="22">
        <v>1</v>
      </c>
      <c r="D68" s="15">
        <f>C68*A68</f>
        <v>0</v>
      </c>
    </row>
    <row r="69" spans="1:4" ht="35.25" customHeight="1" thickBot="1" x14ac:dyDescent="0.5">
      <c r="A69" s="6">
        <v>0</v>
      </c>
      <c r="B69" s="49" t="s">
        <v>200</v>
      </c>
      <c r="C69" s="22">
        <v>1</v>
      </c>
      <c r="D69" s="15">
        <f>C69*A69</f>
        <v>0</v>
      </c>
    </row>
    <row r="70" spans="1:4" ht="31.15" thickBot="1" x14ac:dyDescent="0.5">
      <c r="A70" s="6">
        <v>0</v>
      </c>
      <c r="B70" s="1" t="s">
        <v>201</v>
      </c>
      <c r="C70" s="22">
        <v>1</v>
      </c>
      <c r="D70" s="15">
        <f>C70*A70</f>
        <v>0</v>
      </c>
    </row>
    <row r="71" spans="1:4" ht="15.75" thickBot="1" x14ac:dyDescent="0.5">
      <c r="A71" s="7"/>
      <c r="B71" s="19" t="s">
        <v>64</v>
      </c>
      <c r="C71" s="20"/>
    </row>
    <row r="72" spans="1:4" ht="15.75" thickBot="1" x14ac:dyDescent="0.5">
      <c r="A72" s="6">
        <v>0</v>
      </c>
      <c r="B72" s="21" t="s">
        <v>65</v>
      </c>
      <c r="C72" s="22">
        <v>1</v>
      </c>
      <c r="D72" s="15">
        <f t="shared" ref="D72:D77" si="3">C72*A72</f>
        <v>0</v>
      </c>
    </row>
    <row r="73" spans="1:4" ht="31.15" thickBot="1" x14ac:dyDescent="0.5">
      <c r="A73" s="6">
        <v>0</v>
      </c>
      <c r="B73" s="21" t="s">
        <v>66</v>
      </c>
      <c r="C73" s="22">
        <v>1</v>
      </c>
      <c r="D73" s="15">
        <f t="shared" si="3"/>
        <v>0</v>
      </c>
    </row>
    <row r="74" spans="1:4" ht="31.15" thickBot="1" x14ac:dyDescent="0.5">
      <c r="A74" s="6">
        <v>0</v>
      </c>
      <c r="B74" s="21" t="s">
        <v>193</v>
      </c>
      <c r="C74" s="22">
        <v>1</v>
      </c>
      <c r="D74" s="15">
        <f t="shared" si="3"/>
        <v>0</v>
      </c>
    </row>
    <row r="75" spans="1:4" ht="15.75" thickBot="1" x14ac:dyDescent="0.5">
      <c r="A75" s="6">
        <v>0</v>
      </c>
      <c r="B75" s="21" t="s">
        <v>67</v>
      </c>
      <c r="C75" s="22">
        <v>1</v>
      </c>
      <c r="D75" s="15">
        <f t="shared" si="3"/>
        <v>0</v>
      </c>
    </row>
    <row r="76" spans="1:4" ht="31.15" thickBot="1" x14ac:dyDescent="0.5">
      <c r="A76" s="6">
        <v>0</v>
      </c>
      <c r="B76" s="49" t="s">
        <v>202</v>
      </c>
      <c r="C76" s="22">
        <v>1</v>
      </c>
      <c r="D76" s="15">
        <f t="shared" si="3"/>
        <v>0</v>
      </c>
    </row>
    <row r="77" spans="1:4" ht="31.15" thickBot="1" x14ac:dyDescent="0.5">
      <c r="A77" s="6">
        <v>0</v>
      </c>
      <c r="B77" s="21" t="s">
        <v>203</v>
      </c>
      <c r="C77" s="22">
        <v>1</v>
      </c>
      <c r="D77" s="15">
        <f t="shared" si="3"/>
        <v>0</v>
      </c>
    </row>
    <row r="78" spans="1:4" ht="15.75" thickBot="1" x14ac:dyDescent="0.5">
      <c r="A78" s="7"/>
      <c r="B78" s="19" t="s">
        <v>68</v>
      </c>
      <c r="C78" s="20"/>
    </row>
    <row r="79" spans="1:4" ht="15.75" thickBot="1" x14ac:dyDescent="0.5">
      <c r="A79" s="6">
        <v>0</v>
      </c>
      <c r="B79" s="21" t="s">
        <v>69</v>
      </c>
      <c r="C79" s="22">
        <v>1</v>
      </c>
      <c r="D79" s="15">
        <f>C79*A79</f>
        <v>0</v>
      </c>
    </row>
    <row r="80" spans="1:4" ht="31.15" thickBot="1" x14ac:dyDescent="0.5">
      <c r="A80" s="6">
        <v>0</v>
      </c>
      <c r="B80" s="21" t="s">
        <v>204</v>
      </c>
      <c r="C80" s="22">
        <v>1</v>
      </c>
      <c r="D80" s="15">
        <f>C80*A80</f>
        <v>0</v>
      </c>
    </row>
    <row r="81" spans="1:4" ht="15.75" thickBot="1" x14ac:dyDescent="0.5">
      <c r="A81" s="6">
        <v>0</v>
      </c>
      <c r="B81" s="21" t="s">
        <v>70</v>
      </c>
      <c r="C81" s="22">
        <v>1</v>
      </c>
      <c r="D81" s="15">
        <f>C81*A81</f>
        <v>0</v>
      </c>
    </row>
    <row r="82" spans="1:4" ht="31.15" thickBot="1" x14ac:dyDescent="0.5">
      <c r="A82" s="6">
        <v>0</v>
      </c>
      <c r="B82" s="21" t="s">
        <v>71</v>
      </c>
      <c r="C82" s="22">
        <v>1</v>
      </c>
      <c r="D82" s="15">
        <f>C82*A82</f>
        <v>0</v>
      </c>
    </row>
    <row r="83" spans="1:4" ht="15.75" thickBot="1" x14ac:dyDescent="0.5">
      <c r="A83" s="7"/>
      <c r="B83" s="19" t="s">
        <v>72</v>
      </c>
      <c r="C83" s="20"/>
    </row>
    <row r="84" spans="1:4" ht="15.75" thickBot="1" x14ac:dyDescent="0.5">
      <c r="A84" s="6">
        <v>0</v>
      </c>
      <c r="B84" s="21" t="s">
        <v>73</v>
      </c>
      <c r="C84" s="22">
        <v>1</v>
      </c>
      <c r="D84" s="15">
        <f>C84*A84</f>
        <v>0</v>
      </c>
    </row>
    <row r="85" spans="1:4" ht="15.75" thickBot="1" x14ac:dyDescent="0.5">
      <c r="A85" s="6">
        <v>0</v>
      </c>
      <c r="B85" s="21" t="s">
        <v>74</v>
      </c>
      <c r="C85" s="22">
        <v>1</v>
      </c>
      <c r="D85" s="15">
        <f>C85*A85</f>
        <v>0</v>
      </c>
    </row>
    <row r="86" spans="1:4" ht="31.15" thickBot="1" x14ac:dyDescent="0.5">
      <c r="A86" s="6">
        <v>0</v>
      </c>
      <c r="B86" s="21" t="s">
        <v>75</v>
      </c>
      <c r="C86" s="22">
        <v>1</v>
      </c>
      <c r="D86" s="15">
        <f>C86*A86</f>
        <v>0</v>
      </c>
    </row>
    <row r="87" spans="1:4" ht="31.15" thickBot="1" x14ac:dyDescent="0.5">
      <c r="A87" s="6">
        <v>0</v>
      </c>
      <c r="B87" s="21" t="s">
        <v>76</v>
      </c>
      <c r="C87" s="22">
        <v>1</v>
      </c>
      <c r="D87" s="15">
        <f>C87*A87</f>
        <v>0</v>
      </c>
    </row>
    <row r="88" spans="1:4" ht="31.15" thickBot="1" x14ac:dyDescent="0.5">
      <c r="A88" s="6">
        <v>0</v>
      </c>
      <c r="B88" s="21" t="s">
        <v>77</v>
      </c>
      <c r="C88" s="22">
        <v>1</v>
      </c>
      <c r="D88" s="15">
        <f>C88*A88</f>
        <v>0</v>
      </c>
    </row>
    <row r="89" spans="1:4" ht="15.75" thickBot="1" x14ac:dyDescent="0.5">
      <c r="A89" s="7"/>
      <c r="B89" s="19" t="s">
        <v>78</v>
      </c>
      <c r="C89" s="20"/>
    </row>
    <row r="90" spans="1:4" ht="31.15" thickBot="1" x14ac:dyDescent="0.5">
      <c r="A90" s="6">
        <v>0</v>
      </c>
      <c r="B90" s="21" t="s">
        <v>79</v>
      </c>
      <c r="C90" s="22">
        <v>1</v>
      </c>
      <c r="D90" s="15">
        <f>C90*A90</f>
        <v>0</v>
      </c>
    </row>
    <row r="91" spans="1:4" ht="31.15" thickBot="1" x14ac:dyDescent="0.5">
      <c r="A91" s="6">
        <v>0</v>
      </c>
      <c r="B91" s="21" t="s">
        <v>80</v>
      </c>
      <c r="C91" s="22">
        <v>2</v>
      </c>
      <c r="D91" s="15">
        <f>C91*A91</f>
        <v>0</v>
      </c>
    </row>
    <row r="92" spans="1:4" ht="15.75" thickBot="1" x14ac:dyDescent="0.5">
      <c r="A92" s="7"/>
      <c r="B92" s="19" t="s">
        <v>81</v>
      </c>
      <c r="C92" s="20"/>
    </row>
    <row r="93" spans="1:4" ht="15.75" thickBot="1" x14ac:dyDescent="0.5">
      <c r="A93" s="6">
        <v>0</v>
      </c>
      <c r="B93" s="21" t="s">
        <v>82</v>
      </c>
      <c r="C93" s="22">
        <v>1</v>
      </c>
      <c r="D93" s="15">
        <f t="shared" ref="D93:D99" si="4">C93*A93</f>
        <v>0</v>
      </c>
    </row>
    <row r="94" spans="1:4" ht="31.15" thickBot="1" x14ac:dyDescent="0.5">
      <c r="A94" s="6">
        <v>0</v>
      </c>
      <c r="B94" s="21" t="s">
        <v>83</v>
      </c>
      <c r="C94" s="22">
        <v>1</v>
      </c>
      <c r="D94" s="15">
        <f t="shared" si="4"/>
        <v>0</v>
      </c>
    </row>
    <row r="95" spans="1:4" ht="31.15" thickBot="1" x14ac:dyDescent="0.5">
      <c r="A95" s="6">
        <v>0</v>
      </c>
      <c r="B95" s="21" t="s">
        <v>84</v>
      </c>
      <c r="C95" s="22">
        <v>1</v>
      </c>
      <c r="D95" s="15">
        <f t="shared" si="4"/>
        <v>0</v>
      </c>
    </row>
    <row r="96" spans="1:4" ht="15.75" thickBot="1" x14ac:dyDescent="0.5">
      <c r="A96" s="6">
        <v>0</v>
      </c>
      <c r="B96" s="21" t="s">
        <v>85</v>
      </c>
      <c r="C96" s="22">
        <v>1</v>
      </c>
      <c r="D96" s="15">
        <f t="shared" si="4"/>
        <v>0</v>
      </c>
    </row>
    <row r="97" spans="1:4" ht="15.75" thickBot="1" x14ac:dyDescent="0.5">
      <c r="A97" s="6">
        <v>0</v>
      </c>
      <c r="B97" s="21" t="s">
        <v>86</v>
      </c>
      <c r="C97" s="22">
        <v>1</v>
      </c>
      <c r="D97" s="15">
        <f t="shared" si="4"/>
        <v>0</v>
      </c>
    </row>
    <row r="98" spans="1:4" ht="31.15" thickBot="1" x14ac:dyDescent="0.5">
      <c r="A98" s="6">
        <v>0</v>
      </c>
      <c r="B98" s="21" t="s">
        <v>87</v>
      </c>
      <c r="C98" s="22">
        <v>1</v>
      </c>
      <c r="D98" s="15">
        <f t="shared" si="4"/>
        <v>0</v>
      </c>
    </row>
    <row r="99" spans="1:4" ht="15.75" thickBot="1" x14ac:dyDescent="0.5">
      <c r="A99" s="6">
        <v>0</v>
      </c>
      <c r="B99" s="21" t="s">
        <v>88</v>
      </c>
      <c r="C99" s="22">
        <v>1</v>
      </c>
      <c r="D99" s="15">
        <f t="shared" si="4"/>
        <v>0</v>
      </c>
    </row>
    <row r="100" spans="1:4" ht="15.75" thickBot="1" x14ac:dyDescent="0.5">
      <c r="A100" s="7"/>
      <c r="B100" s="19" t="s">
        <v>89</v>
      </c>
      <c r="C100" s="33"/>
    </row>
    <row r="101" spans="1:4" ht="31.15" thickBot="1" x14ac:dyDescent="0.5">
      <c r="A101" s="6">
        <v>0</v>
      </c>
      <c r="B101" s="21" t="s">
        <v>90</v>
      </c>
      <c r="C101" s="22">
        <v>1</v>
      </c>
      <c r="D101" s="15">
        <f>C101*A101</f>
        <v>0</v>
      </c>
    </row>
    <row r="102" spans="1:4" ht="31.15" thickBot="1" x14ac:dyDescent="0.5">
      <c r="A102" s="6">
        <v>0</v>
      </c>
      <c r="B102" s="21" t="s">
        <v>91</v>
      </c>
      <c r="C102" s="22">
        <v>1</v>
      </c>
      <c r="D102" s="15">
        <f>C102*A102</f>
        <v>0</v>
      </c>
    </row>
    <row r="103" spans="1:4" ht="31.15" thickBot="1" x14ac:dyDescent="0.5">
      <c r="A103" s="6">
        <v>0</v>
      </c>
      <c r="B103" s="49" t="s">
        <v>205</v>
      </c>
      <c r="C103" s="22">
        <v>1</v>
      </c>
      <c r="D103" s="15">
        <f>C103*A103</f>
        <v>0</v>
      </c>
    </row>
    <row r="104" spans="1:4" ht="46.5" thickBot="1" x14ac:dyDescent="0.5">
      <c r="A104" s="6">
        <v>0</v>
      </c>
      <c r="B104" s="21" t="s">
        <v>194</v>
      </c>
      <c r="C104" s="22">
        <v>1</v>
      </c>
      <c r="D104" s="15">
        <f>C104*A104</f>
        <v>0</v>
      </c>
    </row>
    <row r="105" spans="1:4" ht="15.4" thickBot="1" x14ac:dyDescent="0.5">
      <c r="A105" s="7"/>
      <c r="B105" s="27" t="s">
        <v>92</v>
      </c>
      <c r="C105" s="34">
        <v>35</v>
      </c>
      <c r="D105" s="31">
        <f>SUM(D64:D104)</f>
        <v>0</v>
      </c>
    </row>
    <row r="106" spans="1:4" x14ac:dyDescent="0.45">
      <c r="A106" s="7"/>
    </row>
    <row r="107" spans="1:4" ht="21.4" thickBot="1" x14ac:dyDescent="0.5">
      <c r="A107" s="7"/>
      <c r="B107" s="10" t="s">
        <v>93</v>
      </c>
    </row>
    <row r="108" spans="1:4" ht="15.75" thickBot="1" x14ac:dyDescent="0.5">
      <c r="A108" s="7"/>
      <c r="B108" s="19" t="s">
        <v>94</v>
      </c>
      <c r="C108" s="20"/>
    </row>
    <row r="109" spans="1:4" ht="31.15" thickBot="1" x14ac:dyDescent="0.5">
      <c r="A109" s="6">
        <v>0</v>
      </c>
      <c r="B109" s="21" t="s">
        <v>95</v>
      </c>
      <c r="C109" s="22">
        <v>1</v>
      </c>
      <c r="D109" s="15">
        <f>C109*A109</f>
        <v>0</v>
      </c>
    </row>
    <row r="110" spans="1:4" ht="15.75" thickBot="1" x14ac:dyDescent="0.5">
      <c r="A110" s="7"/>
      <c r="B110" s="19" t="s">
        <v>96</v>
      </c>
      <c r="C110" s="20"/>
    </row>
    <row r="111" spans="1:4" ht="15.75" thickBot="1" x14ac:dyDescent="0.5">
      <c r="A111" s="6">
        <v>0</v>
      </c>
      <c r="B111" s="21" t="s">
        <v>97</v>
      </c>
      <c r="C111" s="22">
        <v>1</v>
      </c>
      <c r="D111" s="15">
        <f>C111*A111</f>
        <v>0</v>
      </c>
    </row>
    <row r="112" spans="1:4" ht="15.75" thickBot="1" x14ac:dyDescent="0.5">
      <c r="A112" s="7"/>
      <c r="B112" s="27" t="s">
        <v>98</v>
      </c>
      <c r="C112" s="20"/>
    </row>
    <row r="113" spans="1:4" ht="15.75" thickBot="1" x14ac:dyDescent="0.5">
      <c r="A113" s="6">
        <v>0</v>
      </c>
      <c r="B113" s="21" t="s">
        <v>99</v>
      </c>
      <c r="C113" s="22">
        <v>1</v>
      </c>
      <c r="D113" s="15">
        <f>C113*A113</f>
        <v>0</v>
      </c>
    </row>
    <row r="114" spans="1:4" ht="15.75" thickBot="1" x14ac:dyDescent="0.5">
      <c r="A114" s="6">
        <v>0</v>
      </c>
      <c r="B114" s="21" t="s">
        <v>100</v>
      </c>
      <c r="C114" s="22">
        <v>1</v>
      </c>
      <c r="D114" s="15">
        <f>C114*A114</f>
        <v>0</v>
      </c>
    </row>
    <row r="115" spans="1:4" ht="15.75" thickBot="1" x14ac:dyDescent="0.5">
      <c r="A115" s="7"/>
      <c r="B115" s="27" t="s">
        <v>101</v>
      </c>
      <c r="C115" s="20"/>
    </row>
    <row r="116" spans="1:4" ht="15.75" thickBot="1" x14ac:dyDescent="0.5">
      <c r="A116" s="6">
        <v>0</v>
      </c>
      <c r="B116" s="21" t="s">
        <v>99</v>
      </c>
      <c r="C116" s="22">
        <v>1</v>
      </c>
      <c r="D116" s="15">
        <f>C116*A116</f>
        <v>0</v>
      </c>
    </row>
    <row r="117" spans="1:4" ht="15.75" thickBot="1" x14ac:dyDescent="0.5">
      <c r="A117" s="6">
        <v>0</v>
      </c>
      <c r="B117" s="21" t="s">
        <v>102</v>
      </c>
      <c r="C117" s="22">
        <v>1</v>
      </c>
      <c r="D117" s="15">
        <f>C117*A117</f>
        <v>0</v>
      </c>
    </row>
    <row r="118" spans="1:4" ht="15.75" thickBot="1" x14ac:dyDescent="0.5">
      <c r="A118" s="6">
        <v>0</v>
      </c>
      <c r="B118" s="21" t="s">
        <v>103</v>
      </c>
      <c r="C118" s="22">
        <v>1</v>
      </c>
      <c r="D118" s="15">
        <f>C118*A118</f>
        <v>0</v>
      </c>
    </row>
    <row r="119" spans="1:4" ht="15.75" thickBot="1" x14ac:dyDescent="0.5">
      <c r="A119" s="7"/>
      <c r="B119" s="27" t="s">
        <v>104</v>
      </c>
      <c r="C119" s="20"/>
    </row>
    <row r="120" spans="1:4" ht="15.75" thickBot="1" x14ac:dyDescent="0.5">
      <c r="A120" s="6">
        <v>0</v>
      </c>
      <c r="B120" s="21" t="s">
        <v>99</v>
      </c>
      <c r="C120" s="22">
        <v>1</v>
      </c>
      <c r="D120" s="15">
        <f>C120*A120</f>
        <v>0</v>
      </c>
    </row>
    <row r="121" spans="1:4" ht="15.75" thickBot="1" x14ac:dyDescent="0.5">
      <c r="A121" s="6">
        <v>0</v>
      </c>
      <c r="B121" s="21" t="s">
        <v>105</v>
      </c>
      <c r="C121" s="22">
        <v>1</v>
      </c>
      <c r="D121" s="15">
        <f>C121*A121</f>
        <v>0</v>
      </c>
    </row>
    <row r="122" spans="1:4" ht="15.75" thickBot="1" x14ac:dyDescent="0.5">
      <c r="A122" s="6">
        <v>0</v>
      </c>
      <c r="B122" s="21" t="s">
        <v>106</v>
      </c>
      <c r="C122" s="22">
        <v>1</v>
      </c>
      <c r="D122" s="15">
        <f>C122*A122</f>
        <v>0</v>
      </c>
    </row>
    <row r="123" spans="1:4" ht="15.75" thickBot="1" x14ac:dyDescent="0.5">
      <c r="A123" s="6">
        <v>0</v>
      </c>
      <c r="B123" s="21" t="s">
        <v>107</v>
      </c>
      <c r="C123" s="22">
        <v>1</v>
      </c>
      <c r="D123" s="15">
        <f>C123*A123</f>
        <v>0</v>
      </c>
    </row>
    <row r="124" spans="1:4" ht="15.75" thickBot="1" x14ac:dyDescent="0.5">
      <c r="A124" s="6">
        <v>0</v>
      </c>
      <c r="B124" s="21" t="s">
        <v>100</v>
      </c>
      <c r="C124" s="22">
        <v>1</v>
      </c>
      <c r="D124" s="15">
        <f>C124*A124</f>
        <v>0</v>
      </c>
    </row>
    <row r="125" spans="1:4" ht="15.75" thickBot="1" x14ac:dyDescent="0.5">
      <c r="A125" s="7"/>
      <c r="B125" s="27" t="s">
        <v>108</v>
      </c>
      <c r="C125" s="20"/>
    </row>
    <row r="126" spans="1:4" ht="15.75" thickBot="1" x14ac:dyDescent="0.5">
      <c r="A126" s="6">
        <v>0</v>
      </c>
      <c r="B126" s="21" t="s">
        <v>109</v>
      </c>
      <c r="C126" s="22">
        <v>1</v>
      </c>
      <c r="D126" s="15">
        <f>C126*A126</f>
        <v>0</v>
      </c>
    </row>
    <row r="127" spans="1:4" ht="15.75" thickBot="1" x14ac:dyDescent="0.5">
      <c r="A127" s="6">
        <v>0</v>
      </c>
      <c r="B127" s="21" t="s">
        <v>110</v>
      </c>
      <c r="C127" s="22">
        <v>2</v>
      </c>
      <c r="D127" s="15">
        <f t="shared" ref="D127:D128" si="5">C127*A127</f>
        <v>0</v>
      </c>
    </row>
    <row r="128" spans="1:4" ht="15.75" thickBot="1" x14ac:dyDescent="0.5">
      <c r="A128" s="44">
        <v>0</v>
      </c>
      <c r="B128" s="21" t="s">
        <v>111</v>
      </c>
      <c r="C128" s="22">
        <v>1</v>
      </c>
      <c r="D128" s="15">
        <f t="shared" si="5"/>
        <v>0</v>
      </c>
    </row>
    <row r="129" spans="1:4" ht="15.75" thickBot="1" x14ac:dyDescent="0.5">
      <c r="A129" s="7"/>
      <c r="B129" s="27" t="s">
        <v>112</v>
      </c>
      <c r="C129" s="20"/>
    </row>
    <row r="130" spans="1:4" ht="15.75" thickBot="1" x14ac:dyDescent="0.5">
      <c r="A130" s="6">
        <v>0</v>
      </c>
      <c r="B130" s="21" t="s">
        <v>99</v>
      </c>
      <c r="C130" s="22">
        <v>1</v>
      </c>
      <c r="D130" s="15">
        <f>C130*A130</f>
        <v>0</v>
      </c>
    </row>
    <row r="131" spans="1:4" ht="15.75" thickBot="1" x14ac:dyDescent="0.5">
      <c r="A131" s="6">
        <v>0</v>
      </c>
      <c r="B131" s="21" t="s">
        <v>113</v>
      </c>
      <c r="C131" s="22">
        <v>1</v>
      </c>
      <c r="D131" s="15">
        <f t="shared" ref="D131:D133" si="6">C131*A131</f>
        <v>0</v>
      </c>
    </row>
    <row r="132" spans="1:4" ht="15.75" thickBot="1" x14ac:dyDescent="0.5">
      <c r="A132" s="6">
        <v>0</v>
      </c>
      <c r="B132" s="21" t="s">
        <v>114</v>
      </c>
      <c r="C132" s="22">
        <v>1</v>
      </c>
      <c r="D132" s="15">
        <f t="shared" si="6"/>
        <v>0</v>
      </c>
    </row>
    <row r="133" spans="1:4" ht="15.75" thickBot="1" x14ac:dyDescent="0.5">
      <c r="A133" s="44">
        <v>0</v>
      </c>
      <c r="B133" s="21" t="s">
        <v>115</v>
      </c>
      <c r="C133" s="22">
        <v>1</v>
      </c>
      <c r="D133" s="15">
        <f t="shared" si="6"/>
        <v>0</v>
      </c>
    </row>
    <row r="134" spans="1:4" ht="15.75" thickBot="1" x14ac:dyDescent="0.5">
      <c r="A134" s="7"/>
      <c r="B134" s="27" t="s">
        <v>116</v>
      </c>
      <c r="C134" s="20"/>
    </row>
    <row r="135" spans="1:4" ht="15.75" thickBot="1" x14ac:dyDescent="0.5">
      <c r="A135" s="6">
        <v>0</v>
      </c>
      <c r="B135" s="21" t="s">
        <v>117</v>
      </c>
      <c r="C135" s="22">
        <v>1</v>
      </c>
      <c r="D135" s="15">
        <f>C135*A135</f>
        <v>0</v>
      </c>
    </row>
    <row r="136" spans="1:4" ht="15.75" thickBot="1" x14ac:dyDescent="0.5">
      <c r="A136" s="6">
        <v>0</v>
      </c>
      <c r="B136" s="21" t="s">
        <v>105</v>
      </c>
      <c r="C136" s="22">
        <v>1</v>
      </c>
      <c r="D136" s="15">
        <f t="shared" ref="D136:D139" si="7">C136*A136</f>
        <v>0</v>
      </c>
    </row>
    <row r="137" spans="1:4" ht="15.75" thickBot="1" x14ac:dyDescent="0.5">
      <c r="A137" s="6">
        <v>0</v>
      </c>
      <c r="B137" s="21" t="s">
        <v>118</v>
      </c>
      <c r="C137" s="22">
        <v>1</v>
      </c>
      <c r="D137" s="15">
        <f t="shared" si="7"/>
        <v>0</v>
      </c>
    </row>
    <row r="138" spans="1:4" ht="15.75" thickBot="1" x14ac:dyDescent="0.5">
      <c r="A138" s="6">
        <v>0</v>
      </c>
      <c r="B138" s="21" t="s">
        <v>119</v>
      </c>
      <c r="C138" s="22">
        <v>1</v>
      </c>
      <c r="D138" s="15">
        <f t="shared" si="7"/>
        <v>0</v>
      </c>
    </row>
    <row r="139" spans="1:4" ht="15.75" thickBot="1" x14ac:dyDescent="0.5">
      <c r="A139" s="44">
        <v>0</v>
      </c>
      <c r="B139" s="21" t="s">
        <v>100</v>
      </c>
      <c r="C139" s="22">
        <v>1</v>
      </c>
      <c r="D139" s="15">
        <f t="shared" si="7"/>
        <v>0</v>
      </c>
    </row>
    <row r="140" spans="1:4" ht="15.75" thickBot="1" x14ac:dyDescent="0.5">
      <c r="A140" s="7"/>
      <c r="B140" s="27" t="s">
        <v>120</v>
      </c>
      <c r="C140" s="20"/>
    </row>
    <row r="141" spans="1:4" ht="15.75" thickBot="1" x14ac:dyDescent="0.5">
      <c r="A141" s="6">
        <v>0</v>
      </c>
      <c r="B141" s="21" t="s">
        <v>195</v>
      </c>
      <c r="C141" s="22">
        <v>1</v>
      </c>
      <c r="D141" s="15">
        <f>C141*A141</f>
        <v>0</v>
      </c>
    </row>
    <row r="142" spans="1:4" ht="15.75" thickBot="1" x14ac:dyDescent="0.5">
      <c r="A142" s="6">
        <v>0</v>
      </c>
      <c r="B142" s="21" t="s">
        <v>113</v>
      </c>
      <c r="C142" s="22">
        <v>1</v>
      </c>
      <c r="D142" s="15">
        <f t="shared" ref="D142:D145" si="8">C142*A142</f>
        <v>0</v>
      </c>
    </row>
    <row r="143" spans="1:4" ht="15.75" thickBot="1" x14ac:dyDescent="0.5">
      <c r="A143" s="6">
        <v>0</v>
      </c>
      <c r="B143" s="21" t="s">
        <v>196</v>
      </c>
      <c r="C143" s="22">
        <v>1</v>
      </c>
      <c r="D143" s="15">
        <f t="shared" si="8"/>
        <v>0</v>
      </c>
    </row>
    <row r="144" spans="1:4" ht="15.75" thickBot="1" x14ac:dyDescent="0.5">
      <c r="A144" s="6">
        <v>0</v>
      </c>
      <c r="B144" s="21" t="s">
        <v>121</v>
      </c>
      <c r="C144" s="22">
        <v>1</v>
      </c>
      <c r="D144" s="15">
        <f t="shared" si="8"/>
        <v>0</v>
      </c>
    </row>
    <row r="145" spans="1:4" ht="15.75" thickBot="1" x14ac:dyDescent="0.5">
      <c r="A145" s="44">
        <v>0</v>
      </c>
      <c r="B145" s="21" t="s">
        <v>122</v>
      </c>
      <c r="C145" s="22">
        <v>1</v>
      </c>
      <c r="D145" s="15">
        <f t="shared" si="8"/>
        <v>0</v>
      </c>
    </row>
    <row r="146" spans="1:4" ht="15.75" thickBot="1" x14ac:dyDescent="0.5">
      <c r="A146" s="7"/>
      <c r="B146" s="27" t="s">
        <v>123</v>
      </c>
      <c r="C146" s="20"/>
    </row>
    <row r="147" spans="1:4" ht="15.75" thickBot="1" x14ac:dyDescent="0.5">
      <c r="A147" s="6">
        <v>0</v>
      </c>
      <c r="B147" s="21" t="s">
        <v>195</v>
      </c>
      <c r="C147" s="22">
        <v>1</v>
      </c>
      <c r="D147" s="15">
        <f>C147*A147</f>
        <v>0</v>
      </c>
    </row>
    <row r="148" spans="1:4" ht="15.75" thickBot="1" x14ac:dyDescent="0.5">
      <c r="A148" s="6">
        <v>0</v>
      </c>
      <c r="B148" s="21" t="s">
        <v>124</v>
      </c>
      <c r="C148" s="22">
        <v>1</v>
      </c>
      <c r="D148" s="15">
        <f t="shared" ref="D148:D151" si="9">C148*A148</f>
        <v>0</v>
      </c>
    </row>
    <row r="149" spans="1:4" ht="15.75" thickBot="1" x14ac:dyDescent="0.5">
      <c r="A149" s="6">
        <v>0</v>
      </c>
      <c r="B149" s="21" t="s">
        <v>125</v>
      </c>
      <c r="C149" s="22">
        <v>1</v>
      </c>
      <c r="D149" s="15">
        <f t="shared" si="9"/>
        <v>0</v>
      </c>
    </row>
    <row r="150" spans="1:4" ht="15.75" thickBot="1" x14ac:dyDescent="0.5">
      <c r="A150" s="6">
        <v>0</v>
      </c>
      <c r="B150" s="21" t="s">
        <v>126</v>
      </c>
      <c r="C150" s="22">
        <v>1</v>
      </c>
      <c r="D150" s="15">
        <f t="shared" si="9"/>
        <v>0</v>
      </c>
    </row>
    <row r="151" spans="1:4" ht="15.75" thickBot="1" x14ac:dyDescent="0.5">
      <c r="A151" s="44">
        <v>0</v>
      </c>
      <c r="B151" s="21" t="s">
        <v>127</v>
      </c>
      <c r="C151" s="22">
        <v>1</v>
      </c>
      <c r="D151" s="15">
        <f t="shared" si="9"/>
        <v>0</v>
      </c>
    </row>
    <row r="152" spans="1:4" ht="15.4" thickBot="1" x14ac:dyDescent="0.5">
      <c r="A152" s="7"/>
      <c r="B152" s="27" t="s">
        <v>92</v>
      </c>
      <c r="C152" s="34">
        <v>35</v>
      </c>
      <c r="D152" s="31">
        <f>SUM(D109:D151)</f>
        <v>0</v>
      </c>
    </row>
    <row r="153" spans="1:4" x14ac:dyDescent="0.45">
      <c r="A153" s="7"/>
    </row>
    <row r="154" spans="1:4" ht="21.4" thickBot="1" x14ac:dyDescent="0.5">
      <c r="A154" s="7"/>
      <c r="B154" s="10" t="s">
        <v>206</v>
      </c>
    </row>
    <row r="155" spans="1:4" ht="15.75" thickBot="1" x14ac:dyDescent="0.5">
      <c r="A155" s="7"/>
      <c r="B155" s="35" t="s">
        <v>128</v>
      </c>
      <c r="C155" s="12"/>
    </row>
    <row r="156" spans="1:4" ht="15.75" thickBot="1" x14ac:dyDescent="0.5">
      <c r="A156" s="6">
        <v>0</v>
      </c>
      <c r="B156" s="36" t="s">
        <v>129</v>
      </c>
      <c r="C156" s="16">
        <v>1</v>
      </c>
      <c r="D156" s="15">
        <f>C156*A156</f>
        <v>0</v>
      </c>
    </row>
    <row r="157" spans="1:4" ht="15.75" thickBot="1" x14ac:dyDescent="0.5">
      <c r="A157" s="7"/>
      <c r="B157" s="35" t="s">
        <v>130</v>
      </c>
      <c r="C157" s="12"/>
    </row>
    <row r="158" spans="1:4" ht="31.15" thickBot="1" x14ac:dyDescent="0.5">
      <c r="A158" s="6">
        <v>0</v>
      </c>
      <c r="B158" s="1" t="s">
        <v>131</v>
      </c>
      <c r="C158" s="16">
        <v>1</v>
      </c>
      <c r="D158" s="15">
        <f>C158*A158</f>
        <v>0</v>
      </c>
    </row>
    <row r="159" spans="1:4" ht="31.15" thickBot="1" x14ac:dyDescent="0.5">
      <c r="A159" s="44">
        <v>0</v>
      </c>
      <c r="B159" s="1" t="s">
        <v>132</v>
      </c>
      <c r="C159" s="16">
        <v>1</v>
      </c>
      <c r="D159" s="15">
        <f>C159*A159</f>
        <v>0</v>
      </c>
    </row>
    <row r="160" spans="1:4" ht="15.75" thickBot="1" x14ac:dyDescent="0.5">
      <c r="A160" s="7"/>
      <c r="B160" s="11" t="s">
        <v>133</v>
      </c>
      <c r="C160" s="12"/>
    </row>
    <row r="161" spans="1:4" ht="31.15" thickBot="1" x14ac:dyDescent="0.5">
      <c r="A161" s="6">
        <v>0</v>
      </c>
      <c r="B161" s="1" t="s">
        <v>134</v>
      </c>
      <c r="C161" s="16">
        <v>1</v>
      </c>
      <c r="D161" s="15">
        <f>C161*A161</f>
        <v>0</v>
      </c>
    </row>
    <row r="162" spans="1:4" ht="15.75" thickBot="1" x14ac:dyDescent="0.5">
      <c r="A162" s="6">
        <v>0</v>
      </c>
      <c r="B162" s="1" t="s">
        <v>135</v>
      </c>
      <c r="C162" s="16">
        <v>1</v>
      </c>
      <c r="D162" s="15">
        <f t="shared" ref="D162:D164" si="10">C162*A162</f>
        <v>0</v>
      </c>
    </row>
    <row r="163" spans="1:4" ht="31.15" thickBot="1" x14ac:dyDescent="0.5">
      <c r="A163" s="6">
        <v>0</v>
      </c>
      <c r="B163" s="1" t="s">
        <v>136</v>
      </c>
      <c r="C163" s="16">
        <v>1</v>
      </c>
      <c r="D163" s="15">
        <f t="shared" si="10"/>
        <v>0</v>
      </c>
    </row>
    <row r="164" spans="1:4" ht="15.75" thickBot="1" x14ac:dyDescent="0.5">
      <c r="A164" s="44">
        <v>0</v>
      </c>
      <c r="B164" s="1" t="s">
        <v>137</v>
      </c>
      <c r="C164" s="16">
        <v>2</v>
      </c>
      <c r="D164" s="15">
        <f t="shared" si="10"/>
        <v>0</v>
      </c>
    </row>
    <row r="165" spans="1:4" ht="15.75" thickBot="1" x14ac:dyDescent="0.5">
      <c r="A165" s="7"/>
      <c r="B165" s="11" t="s">
        <v>138</v>
      </c>
      <c r="C165" s="12"/>
    </row>
    <row r="166" spans="1:4" ht="15.75" thickBot="1" x14ac:dyDescent="0.5">
      <c r="A166" s="6">
        <v>0</v>
      </c>
      <c r="B166" s="1" t="s">
        <v>139</v>
      </c>
      <c r="C166" s="16">
        <v>1</v>
      </c>
      <c r="D166" s="15">
        <f>C166*A166</f>
        <v>0</v>
      </c>
    </row>
    <row r="167" spans="1:4" ht="15.75" thickBot="1" x14ac:dyDescent="0.5">
      <c r="A167" s="44">
        <v>0</v>
      </c>
      <c r="B167" s="1" t="s">
        <v>140</v>
      </c>
      <c r="C167" s="16">
        <v>1</v>
      </c>
      <c r="D167" s="15">
        <f>C167*A167</f>
        <v>0</v>
      </c>
    </row>
    <row r="168" spans="1:4" ht="15.75" thickBot="1" x14ac:dyDescent="0.5">
      <c r="A168" s="7"/>
      <c r="B168" s="11" t="s">
        <v>141</v>
      </c>
      <c r="C168" s="12"/>
    </row>
    <row r="169" spans="1:4" ht="15.75" thickBot="1" x14ac:dyDescent="0.5">
      <c r="A169" s="6">
        <v>0</v>
      </c>
      <c r="B169" s="1" t="s">
        <v>142</v>
      </c>
      <c r="C169" s="16">
        <v>1</v>
      </c>
      <c r="D169" s="15">
        <f>C169*A169</f>
        <v>0</v>
      </c>
    </row>
    <row r="170" spans="1:4" ht="31.15" thickBot="1" x14ac:dyDescent="0.5">
      <c r="A170" s="6">
        <v>0</v>
      </c>
      <c r="B170" s="1" t="s">
        <v>143</v>
      </c>
      <c r="C170" s="16">
        <v>1</v>
      </c>
      <c r="D170" s="15">
        <f t="shared" ref="D170:D175" si="11">C170*A170</f>
        <v>0</v>
      </c>
    </row>
    <row r="171" spans="1:4" ht="31.15" thickBot="1" x14ac:dyDescent="0.5">
      <c r="A171" s="6">
        <v>0</v>
      </c>
      <c r="B171" s="1" t="s">
        <v>144</v>
      </c>
      <c r="C171" s="16">
        <v>1</v>
      </c>
      <c r="D171" s="15">
        <f t="shared" si="11"/>
        <v>0</v>
      </c>
    </row>
    <row r="172" spans="1:4" ht="31.15" thickBot="1" x14ac:dyDescent="0.5">
      <c r="A172" s="6">
        <v>0</v>
      </c>
      <c r="B172" s="1" t="s">
        <v>145</v>
      </c>
      <c r="C172" s="16">
        <v>1</v>
      </c>
      <c r="D172" s="15">
        <f t="shared" si="11"/>
        <v>0</v>
      </c>
    </row>
    <row r="173" spans="1:4" ht="31.15" thickBot="1" x14ac:dyDescent="0.5">
      <c r="A173" s="6">
        <v>0</v>
      </c>
      <c r="B173" s="1" t="s">
        <v>146</v>
      </c>
      <c r="C173" s="16">
        <v>1</v>
      </c>
      <c r="D173" s="15">
        <f t="shared" si="11"/>
        <v>0</v>
      </c>
    </row>
    <row r="174" spans="1:4" ht="31.15" thickBot="1" x14ac:dyDescent="0.5">
      <c r="A174" s="6">
        <v>0</v>
      </c>
      <c r="B174" s="1" t="s">
        <v>147</v>
      </c>
      <c r="C174" s="16">
        <v>1</v>
      </c>
      <c r="D174" s="15">
        <f t="shared" si="11"/>
        <v>0</v>
      </c>
    </row>
    <row r="175" spans="1:4" ht="31.15" thickBot="1" x14ac:dyDescent="0.5">
      <c r="A175" s="6">
        <v>0</v>
      </c>
      <c r="B175" s="1" t="s">
        <v>148</v>
      </c>
      <c r="C175" s="16">
        <v>1</v>
      </c>
      <c r="D175" s="15">
        <f t="shared" si="11"/>
        <v>0</v>
      </c>
    </row>
    <row r="176" spans="1:4" ht="15.75" thickBot="1" x14ac:dyDescent="0.5">
      <c r="A176" s="7"/>
      <c r="B176" s="11" t="s">
        <v>149</v>
      </c>
      <c r="C176" s="12"/>
    </row>
    <row r="177" spans="1:4" ht="31.15" thickBot="1" x14ac:dyDescent="0.5">
      <c r="A177" s="6">
        <v>0</v>
      </c>
      <c r="B177" s="1" t="s">
        <v>150</v>
      </c>
      <c r="C177" s="16">
        <v>1</v>
      </c>
      <c r="D177" s="15">
        <f>C177*A177</f>
        <v>0</v>
      </c>
    </row>
    <row r="178" spans="1:4" ht="31.15" thickBot="1" x14ac:dyDescent="0.5">
      <c r="A178" s="6">
        <v>0</v>
      </c>
      <c r="B178" s="1" t="s">
        <v>151</v>
      </c>
      <c r="C178" s="16">
        <v>2</v>
      </c>
      <c r="D178" s="15">
        <f t="shared" ref="D178:D182" si="12">C178*A178</f>
        <v>0</v>
      </c>
    </row>
    <row r="179" spans="1:4" ht="31.15" thickBot="1" x14ac:dyDescent="0.5">
      <c r="A179" s="6">
        <v>0</v>
      </c>
      <c r="B179" s="1" t="s">
        <v>152</v>
      </c>
      <c r="C179" s="16">
        <v>1</v>
      </c>
      <c r="D179" s="15">
        <f t="shared" si="12"/>
        <v>0</v>
      </c>
    </row>
    <row r="180" spans="1:4" ht="31.15" thickBot="1" x14ac:dyDescent="0.5">
      <c r="A180" s="6">
        <v>0</v>
      </c>
      <c r="B180" s="1" t="s">
        <v>153</v>
      </c>
      <c r="C180" s="16">
        <v>1</v>
      </c>
      <c r="D180" s="15">
        <f t="shared" si="12"/>
        <v>0</v>
      </c>
    </row>
    <row r="181" spans="1:4" ht="31.15" thickBot="1" x14ac:dyDescent="0.5">
      <c r="A181" s="6">
        <v>0</v>
      </c>
      <c r="B181" s="1" t="s">
        <v>154</v>
      </c>
      <c r="C181" s="16">
        <v>2</v>
      </c>
      <c r="D181" s="15">
        <f t="shared" si="12"/>
        <v>0</v>
      </c>
    </row>
    <row r="182" spans="1:4" ht="31.15" thickBot="1" x14ac:dyDescent="0.5">
      <c r="A182" s="6">
        <v>0</v>
      </c>
      <c r="B182" s="1" t="s">
        <v>155</v>
      </c>
      <c r="C182" s="16">
        <v>1</v>
      </c>
      <c r="D182" s="15">
        <f t="shared" si="12"/>
        <v>0</v>
      </c>
    </row>
    <row r="183" spans="1:4" ht="15.75" thickBot="1" x14ac:dyDescent="0.5">
      <c r="A183" s="7"/>
      <c r="B183" s="11" t="s">
        <v>156</v>
      </c>
      <c r="C183" s="12"/>
    </row>
    <row r="184" spans="1:4" ht="15.75" thickBot="1" x14ac:dyDescent="0.5">
      <c r="A184" s="6">
        <v>0</v>
      </c>
      <c r="B184" s="1" t="s">
        <v>157</v>
      </c>
      <c r="C184" s="16">
        <v>1</v>
      </c>
      <c r="D184" s="15">
        <f>C184*A184</f>
        <v>0</v>
      </c>
    </row>
    <row r="185" spans="1:4" ht="31.15" thickBot="1" x14ac:dyDescent="0.5">
      <c r="A185" s="6">
        <v>0</v>
      </c>
      <c r="B185" s="1" t="s">
        <v>158</v>
      </c>
      <c r="C185" s="16">
        <v>1</v>
      </c>
      <c r="D185" s="15">
        <f t="shared" ref="D185:D191" si="13">C185*A185</f>
        <v>0</v>
      </c>
    </row>
    <row r="186" spans="1:4" ht="15.75" thickBot="1" x14ac:dyDescent="0.5">
      <c r="A186" s="6">
        <v>0</v>
      </c>
      <c r="B186" s="1" t="s">
        <v>159</v>
      </c>
      <c r="C186" s="16">
        <v>2</v>
      </c>
      <c r="D186" s="15">
        <f t="shared" si="13"/>
        <v>0</v>
      </c>
    </row>
    <row r="187" spans="1:4" ht="15.75" thickBot="1" x14ac:dyDescent="0.5">
      <c r="A187" s="6">
        <v>0</v>
      </c>
      <c r="B187" s="1" t="s">
        <v>160</v>
      </c>
      <c r="C187" s="16">
        <v>1</v>
      </c>
      <c r="D187" s="15">
        <f t="shared" si="13"/>
        <v>0</v>
      </c>
    </row>
    <row r="188" spans="1:4" ht="15.75" thickBot="1" x14ac:dyDescent="0.5">
      <c r="A188" s="6">
        <v>0</v>
      </c>
      <c r="B188" s="1" t="s">
        <v>161</v>
      </c>
      <c r="C188" s="16">
        <v>2</v>
      </c>
      <c r="D188" s="15">
        <f t="shared" si="13"/>
        <v>0</v>
      </c>
    </row>
    <row r="189" spans="1:4" ht="15.75" thickBot="1" x14ac:dyDescent="0.5">
      <c r="A189" s="6">
        <v>0</v>
      </c>
      <c r="B189" s="1" t="s">
        <v>162</v>
      </c>
      <c r="C189" s="16">
        <v>2</v>
      </c>
      <c r="D189" s="15">
        <f t="shared" si="13"/>
        <v>0</v>
      </c>
    </row>
    <row r="190" spans="1:4" ht="15.75" thickBot="1" x14ac:dyDescent="0.5">
      <c r="A190" s="6">
        <v>0</v>
      </c>
      <c r="B190" s="1" t="s">
        <v>163</v>
      </c>
      <c r="C190" s="16">
        <v>1</v>
      </c>
      <c r="D190" s="15">
        <f t="shared" si="13"/>
        <v>0</v>
      </c>
    </row>
    <row r="191" spans="1:4" ht="15.75" thickBot="1" x14ac:dyDescent="0.5">
      <c r="A191" s="6">
        <v>0</v>
      </c>
      <c r="B191" s="1" t="s">
        <v>164</v>
      </c>
      <c r="C191" s="16">
        <v>1</v>
      </c>
      <c r="D191" s="15">
        <f t="shared" si="13"/>
        <v>0</v>
      </c>
    </row>
    <row r="192" spans="1:4" ht="15.75" thickBot="1" x14ac:dyDescent="0.5">
      <c r="A192" s="7"/>
      <c r="B192" s="11" t="s">
        <v>165</v>
      </c>
      <c r="C192" s="12"/>
    </row>
    <row r="193" spans="1:4" ht="31.15" thickBot="1" x14ac:dyDescent="0.5">
      <c r="A193" s="6">
        <v>0</v>
      </c>
      <c r="B193" s="1" t="s">
        <v>166</v>
      </c>
      <c r="C193" s="16">
        <v>1</v>
      </c>
      <c r="D193" s="15">
        <f>C193*A193</f>
        <v>0</v>
      </c>
    </row>
    <row r="194" spans="1:4" ht="31.15" thickBot="1" x14ac:dyDescent="0.5">
      <c r="A194" s="6">
        <v>0</v>
      </c>
      <c r="B194" s="1" t="s">
        <v>167</v>
      </c>
      <c r="C194" s="16">
        <v>2</v>
      </c>
      <c r="D194" s="15">
        <f t="shared" ref="D194:D200" si="14">C194*A194</f>
        <v>0</v>
      </c>
    </row>
    <row r="195" spans="1:4" ht="15.75" thickBot="1" x14ac:dyDescent="0.5">
      <c r="A195" s="6">
        <v>0</v>
      </c>
      <c r="B195" s="1" t="s">
        <v>168</v>
      </c>
      <c r="C195" s="16">
        <v>2</v>
      </c>
      <c r="D195" s="15">
        <f t="shared" si="14"/>
        <v>0</v>
      </c>
    </row>
    <row r="196" spans="1:4" ht="15.75" thickBot="1" x14ac:dyDescent="0.5">
      <c r="A196" s="6">
        <v>0</v>
      </c>
      <c r="B196" s="1" t="s">
        <v>169</v>
      </c>
      <c r="C196" s="16">
        <v>2</v>
      </c>
      <c r="D196" s="15">
        <f t="shared" si="14"/>
        <v>0</v>
      </c>
    </row>
    <row r="197" spans="1:4" ht="15.75" thickBot="1" x14ac:dyDescent="0.5">
      <c r="A197" s="6">
        <v>0</v>
      </c>
      <c r="B197" s="1" t="s">
        <v>170</v>
      </c>
      <c r="C197" s="16">
        <v>1</v>
      </c>
      <c r="D197" s="15">
        <f t="shared" si="14"/>
        <v>0</v>
      </c>
    </row>
    <row r="198" spans="1:4" ht="15.75" thickBot="1" x14ac:dyDescent="0.5">
      <c r="A198" s="6">
        <v>0</v>
      </c>
      <c r="B198" s="1" t="s">
        <v>171</v>
      </c>
      <c r="C198" s="16">
        <v>1</v>
      </c>
      <c r="D198" s="15">
        <f t="shared" si="14"/>
        <v>0</v>
      </c>
    </row>
    <row r="199" spans="1:4" ht="15.75" thickBot="1" x14ac:dyDescent="0.5">
      <c r="A199" s="6">
        <v>0</v>
      </c>
      <c r="B199" s="1" t="s">
        <v>172</v>
      </c>
      <c r="C199" s="16">
        <v>1</v>
      </c>
      <c r="D199" s="15">
        <f t="shared" si="14"/>
        <v>0</v>
      </c>
    </row>
    <row r="200" spans="1:4" ht="15.75" thickBot="1" x14ac:dyDescent="0.5">
      <c r="A200" s="6">
        <v>0</v>
      </c>
      <c r="B200" s="1" t="s">
        <v>173</v>
      </c>
      <c r="C200" s="16">
        <v>1</v>
      </c>
      <c r="D200" s="15">
        <f t="shared" si="14"/>
        <v>0</v>
      </c>
    </row>
    <row r="201" spans="1:4" ht="15.75" thickBot="1" x14ac:dyDescent="0.5">
      <c r="A201" s="7"/>
      <c r="B201" s="11" t="s">
        <v>174</v>
      </c>
      <c r="C201" s="12"/>
    </row>
    <row r="202" spans="1:4" ht="15.75" thickBot="1" x14ac:dyDescent="0.5">
      <c r="A202" s="6">
        <v>0</v>
      </c>
      <c r="B202" s="1" t="s">
        <v>175</v>
      </c>
      <c r="C202" s="16">
        <v>1</v>
      </c>
      <c r="D202" s="15">
        <f>C202*A202</f>
        <v>0</v>
      </c>
    </row>
    <row r="203" spans="1:4" ht="15.75" thickBot="1" x14ac:dyDescent="0.5">
      <c r="A203" s="6">
        <v>0</v>
      </c>
      <c r="B203" s="1" t="s">
        <v>176</v>
      </c>
      <c r="C203" s="16">
        <v>1</v>
      </c>
      <c r="D203" s="15">
        <f t="shared" ref="D203:D211" si="15">C203*A203</f>
        <v>0</v>
      </c>
    </row>
    <row r="204" spans="1:4" ht="31.15" thickBot="1" x14ac:dyDescent="0.5">
      <c r="A204" s="6">
        <v>0</v>
      </c>
      <c r="B204" s="1" t="s">
        <v>177</v>
      </c>
      <c r="C204" s="16">
        <v>1</v>
      </c>
      <c r="D204" s="15">
        <f t="shared" si="15"/>
        <v>0</v>
      </c>
    </row>
    <row r="205" spans="1:4" ht="15.75" thickBot="1" x14ac:dyDescent="0.5">
      <c r="A205" s="6">
        <v>0</v>
      </c>
      <c r="B205" s="1" t="s">
        <v>178</v>
      </c>
      <c r="C205" s="16">
        <v>1</v>
      </c>
      <c r="D205" s="15">
        <f t="shared" si="15"/>
        <v>0</v>
      </c>
    </row>
    <row r="206" spans="1:4" ht="31.15" thickBot="1" x14ac:dyDescent="0.5">
      <c r="A206" s="6">
        <v>0</v>
      </c>
      <c r="B206" s="1" t="s">
        <v>179</v>
      </c>
      <c r="C206" s="16">
        <v>1</v>
      </c>
      <c r="D206" s="15">
        <f t="shared" si="15"/>
        <v>0</v>
      </c>
    </row>
    <row r="207" spans="1:4" ht="15.75" thickBot="1" x14ac:dyDescent="0.5">
      <c r="A207" s="6">
        <v>0</v>
      </c>
      <c r="B207" s="1" t="s">
        <v>180</v>
      </c>
      <c r="C207" s="16">
        <v>1</v>
      </c>
      <c r="D207" s="15">
        <f t="shared" si="15"/>
        <v>0</v>
      </c>
    </row>
    <row r="208" spans="1:4" ht="15.75" thickBot="1" x14ac:dyDescent="0.5">
      <c r="A208" s="6">
        <v>0</v>
      </c>
      <c r="B208" s="1" t="s">
        <v>181</v>
      </c>
      <c r="C208" s="16">
        <v>1</v>
      </c>
      <c r="D208" s="15">
        <f t="shared" si="15"/>
        <v>0</v>
      </c>
    </row>
    <row r="209" spans="1:4" ht="15.75" thickBot="1" x14ac:dyDescent="0.5">
      <c r="A209" s="6">
        <v>0</v>
      </c>
      <c r="B209" s="1" t="s">
        <v>182</v>
      </c>
      <c r="C209" s="16">
        <v>1</v>
      </c>
      <c r="D209" s="15">
        <f t="shared" si="15"/>
        <v>0</v>
      </c>
    </row>
    <row r="210" spans="1:4" ht="15.75" thickBot="1" x14ac:dyDescent="0.5">
      <c r="A210" s="6">
        <v>0</v>
      </c>
      <c r="B210" s="1" t="s">
        <v>183</v>
      </c>
      <c r="C210" s="16">
        <v>1</v>
      </c>
      <c r="D210" s="15">
        <f t="shared" si="15"/>
        <v>0</v>
      </c>
    </row>
    <row r="211" spans="1:4" ht="15.75" thickBot="1" x14ac:dyDescent="0.5">
      <c r="A211" s="6">
        <v>0</v>
      </c>
      <c r="B211" s="1" t="s">
        <v>184</v>
      </c>
      <c r="C211" s="16">
        <v>2</v>
      </c>
      <c r="D211" s="15">
        <f t="shared" si="15"/>
        <v>0</v>
      </c>
    </row>
    <row r="212" spans="1:4" ht="15.75" thickBot="1" x14ac:dyDescent="0.5">
      <c r="A212" s="7"/>
      <c r="B212" s="13" t="s">
        <v>185</v>
      </c>
      <c r="C212" s="17">
        <v>58</v>
      </c>
      <c r="D212" s="15">
        <f>SUM(D156:D211)</f>
        <v>0</v>
      </c>
    </row>
    <row r="213" spans="1:4" ht="15.75" thickBot="1" x14ac:dyDescent="0.5">
      <c r="A213" s="7"/>
      <c r="B213" s="14" t="s">
        <v>186</v>
      </c>
      <c r="C213" s="18">
        <v>50</v>
      </c>
      <c r="D213" s="15">
        <f>ROUNDDOWN(D212*50/58,0)</f>
        <v>0</v>
      </c>
    </row>
    <row r="214" spans="1:4" x14ac:dyDescent="0.45">
      <c r="A214" s="7"/>
    </row>
    <row r="215" spans="1:4" ht="21" x14ac:dyDescent="0.45">
      <c r="A215" s="7"/>
      <c r="B215" s="37" t="str">
        <f>B4</f>
        <v>1.A Robotikaszakkör logó</v>
      </c>
      <c r="C215" s="50">
        <v>35</v>
      </c>
      <c r="D215" s="50">
        <f>IF(C3="B",D105,D60)</f>
        <v>0</v>
      </c>
    </row>
    <row r="216" spans="1:4" ht="21" x14ac:dyDescent="0.45">
      <c r="A216" s="7"/>
      <c r="B216" s="37" t="str">
        <f>B62</f>
        <v>1.B Dobogókő</v>
      </c>
      <c r="C216" s="51"/>
      <c r="D216" s="51"/>
    </row>
    <row r="217" spans="1:4" ht="21" x14ac:dyDescent="0.45">
      <c r="A217" s="7"/>
      <c r="B217" s="37" t="str">
        <f>B107</f>
        <v>2. Állóképesség</v>
      </c>
      <c r="C217" s="38">
        <f>C152</f>
        <v>35</v>
      </c>
      <c r="D217" s="39">
        <f>D152</f>
        <v>0</v>
      </c>
    </row>
    <row r="218" spans="1:4" ht="21.4" thickBot="1" x14ac:dyDescent="0.5">
      <c r="A218" s="7"/>
      <c r="B218" s="37" t="str">
        <f>B154</f>
        <v>3. Virágágyások</v>
      </c>
      <c r="C218" s="38">
        <f>C213</f>
        <v>50</v>
      </c>
      <c r="D218" s="40">
        <f>D213</f>
        <v>0</v>
      </c>
    </row>
    <row r="219" spans="1:4" ht="14.65" thickBot="1" x14ac:dyDescent="0.5">
      <c r="B219" s="41"/>
      <c r="C219" s="42">
        <f>SUM(C215:C218)</f>
        <v>120</v>
      </c>
      <c r="D219" s="43">
        <f>SUM(D215:D218)</f>
        <v>0</v>
      </c>
    </row>
  </sheetData>
  <sheetProtection sheet="1" objects="1" scenarios="1"/>
  <mergeCells count="2">
    <mergeCell ref="C215:C216"/>
    <mergeCell ref="D215:D216"/>
  </mergeCells>
  <dataValidations count="3">
    <dataValidation type="whole" allowBlank="1" showInputMessage="1" showErrorMessage="1" errorTitle="Hibás adat" error="Csak 0 és 1 értéke lehet a cellának." sqref="A6 A8:A9 A11:A23 A25:A28 A30:A35 A37:A40 A42:A52 A56 A54 A64:A65 A58:A60 A67:A70 A79:A82 A72:A77 A84:A88 A90:A91 A93:A99 A109 A101:A104 A111 A113:A114 A116:A118 A120:A124 A126:A127 A129:A132 A134:A138 A140:A144 A146:A150 A156:A158 A160:A163 A165:A166 A168:A174 A176:A181 A183:A190 A192:A199 A201:A212" xr:uid="{00000000-0002-0000-0100-000000000000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00000000-0002-0000-0100-000001000000}">
      <formula1>"'  ,A,B"</formula1>
    </dataValidation>
    <dataValidation type="whole" allowBlank="1" showInputMessage="1" showErrorMessage="1" error="Csak 0 és 1 értéke lehet a cellának." sqref="A191" xr:uid="{D66A444D-3104-4F56-9EE8-2428291918DB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0" orientation="portrait" r:id="rId1"/>
  <headerFooter>
    <oddFooter>&amp;L2212 gyakolrati vizsga&amp;C&amp;P/&amp;N&amp;R2022.október 25.</oddFooter>
  </headerFooter>
  <rowBreaks count="7" manualBreakCount="7">
    <brk id="35" min="1" max="3" man="1"/>
    <brk id="65" min="1" max="3" man="1"/>
    <brk id="91" min="1" max="3" man="1"/>
    <brk id="124" min="1" max="3" man="1"/>
    <brk id="159" min="1" max="3" man="1"/>
    <brk id="182" min="1" max="3" man="1"/>
    <brk id="213" min="1" max="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3C5B6FCA7EC55247B49A5499A6BCDAD5" ma:contentTypeVersion="9" ma:contentTypeDescription="Új dokumentum létrehozása." ma:contentTypeScope="" ma:versionID="0c6b88918c5a3ab3d230bc61593b8816">
  <xsd:schema xmlns:xsd="http://www.w3.org/2001/XMLSchema" xmlns:xs="http://www.w3.org/2001/XMLSchema" xmlns:p="http://schemas.microsoft.com/office/2006/metadata/properties" xmlns:ns2="155dc9ea-feaf-4e2d-aa1b-d1503f019ff6" targetNamespace="http://schemas.microsoft.com/office/2006/metadata/properties" ma:root="true" ma:fieldsID="ba3745dc2593f71f226e1cea30769bb7" ns2:_="">
    <xsd:import namespace="155dc9ea-feaf-4e2d-aa1b-d1503f019f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dc9ea-feaf-4e2d-aa1b-d1503f019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12F2D5-25B1-4E9F-A5B7-37F6DCBD4B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4756AA-AB28-4E3E-AE1D-0F449A0FE7EE}">
  <ds:schemaRefs>
    <ds:schemaRef ds:uri="155dc9ea-feaf-4e2d-aa1b-d1503f019ff6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BA9A87B-1B2A-4B9C-8263-6533FF7BE3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dc9ea-feaf-4e2d-aa1b-d1503f019f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Reményi Zoltán</dc:creator>
  <cp:lastModifiedBy>Horváth Kinga</cp:lastModifiedBy>
  <cp:lastPrinted>2022-11-02T07:14:20Z</cp:lastPrinted>
  <dcterms:created xsi:type="dcterms:W3CDTF">2017-02-07T19:26:48Z</dcterms:created>
  <dcterms:modified xsi:type="dcterms:W3CDTF">2022-11-02T09:58:24Z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0x0101003C5B6FCA7EC55247B49A5499A6BCDAD5</vt:lpwstr>
  </property>
</Properties>
</file>