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72aed64ada6fad/Documents/"/>
    </mc:Choice>
  </mc:AlternateContent>
  <xr:revisionPtr revIDLastSave="0" documentId="8_{4C6093ED-1CE1-40ED-B79B-6B296F848980}" xr6:coauthVersionLast="47" xr6:coauthVersionMax="47" xr10:uidLastSave="{00000000-0000-0000-0000-000000000000}"/>
  <bookViews>
    <workbookView xWindow="0" yWindow="0" windowWidth="14964" windowHeight="12336" xr2:uid="{2F4564F9-6031-4C9B-9727-33DE6AE2C69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3" i="1" l="1"/>
  <c r="E62" i="1"/>
  <c r="E64" i="1"/>
  <c r="E61" i="1"/>
  <c r="E65" i="1" s="1"/>
  <c r="B65" i="1"/>
  <c r="D72" i="1"/>
  <c r="D73" i="1"/>
  <c r="D74" i="1"/>
  <c r="D75" i="1"/>
  <c r="D76" i="1"/>
  <c r="D77" i="1"/>
  <c r="D78" i="1"/>
  <c r="E28" i="1"/>
  <c r="E29" i="1"/>
  <c r="E30" i="1"/>
  <c r="E31" i="1"/>
  <c r="E32" i="1"/>
  <c r="E33" i="1"/>
  <c r="E34" i="1"/>
  <c r="E35" i="1"/>
  <c r="E36" i="1"/>
  <c r="E37" i="1"/>
  <c r="E38" i="1"/>
  <c r="E39" i="1"/>
  <c r="E27" i="1"/>
  <c r="E44" i="1"/>
  <c r="E54" i="1"/>
  <c r="E45" i="1"/>
  <c r="E46" i="1"/>
  <c r="E47" i="1"/>
  <c r="E48" i="1"/>
  <c r="E49" i="1"/>
  <c r="E50" i="1"/>
  <c r="E51" i="1"/>
  <c r="E52" i="1"/>
  <c r="E53" i="1"/>
  <c r="E55" i="1"/>
  <c r="E57" i="1"/>
  <c r="B57" i="1"/>
  <c r="E40" i="1"/>
  <c r="B40" i="1"/>
  <c r="B80" i="1" s="1"/>
  <c r="B16" i="1"/>
  <c r="E16" i="1"/>
  <c r="D79" i="1" l="1"/>
</calcChain>
</file>

<file path=xl/sharedStrings.xml><?xml version="1.0" encoding="utf-8"?>
<sst xmlns="http://schemas.openxmlformats.org/spreadsheetml/2006/main" count="95" uniqueCount="54">
  <si>
    <t>1 March 2025 (Banana Choc Chip Muffin; Yield: 17)</t>
  </si>
  <si>
    <r>
      <t xml:space="preserve">PURCHASE WEIGHT </t>
    </r>
    <r>
      <rPr>
        <sz val="11"/>
        <color theme="1"/>
        <rFont val="Calibri"/>
        <family val="2"/>
        <scheme val="minor"/>
      </rPr>
      <t>(in Grams)</t>
    </r>
  </si>
  <si>
    <t>PURCHASE PRICE</t>
  </si>
  <si>
    <t>INGREDIENT</t>
  </si>
  <si>
    <r>
      <t>USAGE</t>
    </r>
    <r>
      <rPr>
        <sz val="11"/>
        <color theme="1"/>
        <rFont val="Calibri"/>
        <family val="2"/>
        <scheme val="minor"/>
      </rPr>
      <t xml:space="preserve"> (in Grams)</t>
    </r>
  </si>
  <si>
    <t>PRICE</t>
  </si>
  <si>
    <t>FORMULAS</t>
  </si>
  <si>
    <t>All-Purpose Flour</t>
  </si>
  <si>
    <t>PRICE OF INGREDIENTS USED = (USAGE/PURCHASE WEIGHT) x PURCHASE PRICE</t>
  </si>
  <si>
    <t>Calumet Baking Powder</t>
  </si>
  <si>
    <t>COST OF GOODS or SERVING = (PORTION SIZE/YIELD) x TOTAL COST</t>
  </si>
  <si>
    <t>Queen Baking Soda</t>
  </si>
  <si>
    <t>SUGGESTED RETAIL PRICE = COST OF SERVING/35% (FOOD COST)</t>
  </si>
  <si>
    <t>Salt</t>
  </si>
  <si>
    <t>McCormick Cinnamon</t>
  </si>
  <si>
    <t>35% Food Cost (Ingredients used)</t>
  </si>
  <si>
    <t>McCormick Nutmeg</t>
  </si>
  <si>
    <t>15% Labor (Salary to yourself or to your people)</t>
  </si>
  <si>
    <t>Lakatan Banana</t>
  </si>
  <si>
    <t>15% Overhead (Electricity, Water)</t>
  </si>
  <si>
    <t>Dippig Banana</t>
  </si>
  <si>
    <t>5% Wastage (Things you cannot control such as spoilage)</t>
  </si>
  <si>
    <t>Jolly Canola Oil</t>
  </si>
  <si>
    <t>18% Markup (Your profit)</t>
  </si>
  <si>
    <t>Brown Sugar</t>
  </si>
  <si>
    <t>12% Tax (Assuming BIR registered business, if not, omit then divide evenly amongst abovementioned)</t>
  </si>
  <si>
    <t>Eggs (Medium)</t>
  </si>
  <si>
    <t>100% TOTAL</t>
  </si>
  <si>
    <t>Vanilla</t>
  </si>
  <si>
    <t>Hershey's Semi-Sweet Chocolate Chips</t>
  </si>
  <si>
    <t>MUFFIN (per Gram)</t>
  </si>
  <si>
    <t>YIELD TOTAL</t>
  </si>
  <si>
    <t>5 March 2025 (Banana Choc Chip Muffin; Yield: 25)</t>
  </si>
  <si>
    <t>5 March 2025 (Banana Muffin; Yield: 25)</t>
  </si>
  <si>
    <t>5 March 2025 (Lipton Iced Tea; Yield: 16 oZ)</t>
  </si>
  <si>
    <t>Distilled Water</t>
  </si>
  <si>
    <t>Lipton Tea Bag</t>
  </si>
  <si>
    <t>Note: Balikbayan Box</t>
  </si>
  <si>
    <t xml:space="preserve">Calamansi </t>
  </si>
  <si>
    <t xml:space="preserve">White Sugar </t>
  </si>
  <si>
    <t>5 March 2025 Profits</t>
  </si>
  <si>
    <t>PRODUCT</t>
  </si>
  <si>
    <t xml:space="preserve">QUANTITY </t>
  </si>
  <si>
    <t>COST</t>
  </si>
  <si>
    <t>EARNED</t>
  </si>
  <si>
    <t>BANANA MUFFIN</t>
  </si>
  <si>
    <t>CHOCO-BANANA MUFFIN</t>
  </si>
  <si>
    <t>CB MUFFIN COMBO</t>
  </si>
  <si>
    <t>B MUFFIN COMBO</t>
  </si>
  <si>
    <t>LIPTON ICED DRINK (16 oZ)</t>
  </si>
  <si>
    <t>BOX OF 4 (CB)</t>
  </si>
  <si>
    <t>BOX OF 4 (B)</t>
  </si>
  <si>
    <t>Overall Profit</t>
  </si>
  <si>
    <t>Profit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</si>
</sst>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₱-3409]* #,##0.00_-;\-[$₱-3409]* #,##0.00_-;_-[$₱-3409]* &quot;-&quot;??_-;_-@_-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1" fillId="7" borderId="0" xfId="0" applyFont="1" applyFill="1"/>
    <xf numFmtId="164" fontId="1" fillId="8" borderId="0" xfId="0" applyNumberFormat="1" applyFont="1" applyFill="1"/>
    <xf numFmtId="0" fontId="1" fillId="10" borderId="0" xfId="0" applyFont="1" applyFill="1"/>
    <xf numFmtId="0" fontId="1" fillId="11" borderId="0" xfId="0" applyFont="1" applyFill="1"/>
    <xf numFmtId="0" fontId="1" fillId="9" borderId="0" xfId="0" applyFont="1" applyFill="1" applyAlignment="1">
      <alignment horizontal="center"/>
    </xf>
    <xf numFmtId="164" fontId="0" fillId="2" borderId="0" xfId="0" applyNumberFormat="1" applyFill="1"/>
    <xf numFmtId="0" fontId="0" fillId="2" borderId="0" xfId="0" applyFill="1"/>
    <xf numFmtId="0" fontId="0" fillId="0" borderId="0" xfId="0" applyFill="1"/>
    <xf numFmtId="164" fontId="3" fillId="0" borderId="0" xfId="0" applyNumberFormat="1" applyFont="1"/>
    <xf numFmtId="164" fontId="1" fillId="2" borderId="0" xfId="0" applyNumberFormat="1" applyFont="1" applyFill="1"/>
    <xf numFmtId="0" fontId="0" fillId="12" borderId="0" xfId="0" applyFill="1"/>
    <xf numFmtId="164" fontId="0" fillId="12" borderId="0" xfId="0" applyNumberFormat="1" applyFill="1"/>
    <xf numFmtId="0" fontId="4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5" Type="http://schemas.openxmlformats.org/officeDocument/2006/relationships/customXml" Target="../ink/ink4.xml"/><Relationship Id="rId4" Type="http://schemas.openxmlformats.org/officeDocument/2006/relationships/customXml" Target="../ink/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22620</xdr:colOff>
      <xdr:row>22</xdr:row>
      <xdr:rowOff>159840</xdr:rowOff>
    </xdr:from>
    <xdr:to>
      <xdr:col>2</xdr:col>
      <xdr:colOff>22980</xdr:colOff>
      <xdr:row>22</xdr:row>
      <xdr:rowOff>160200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A1C9B19E-EEA8-C57E-799E-E5F24E46B3B4}"/>
                </a:ext>
              </a:extLst>
            </xdr14:cNvPr>
            <xdr14:cNvContentPartPr/>
          </xdr14:nvContentPartPr>
          <xdr14:nvPr macro=""/>
          <xdr14:xfrm>
            <a:off x="3139200" y="41832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A1C9B19E-EEA8-C57E-799E-E5F24E46B3B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133080" y="417708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83820</xdr:colOff>
      <xdr:row>12</xdr:row>
      <xdr:rowOff>159840</xdr:rowOff>
    </xdr:from>
    <xdr:to>
      <xdr:col>2</xdr:col>
      <xdr:colOff>84180</xdr:colOff>
      <xdr:row>12</xdr:row>
      <xdr:rowOff>160200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0260C8F9-CAB7-3142-E65A-D54C10D77C05}"/>
                </a:ext>
              </a:extLst>
            </xdr14:cNvPr>
            <xdr14:cNvContentPartPr/>
          </xdr14:nvContentPartPr>
          <xdr14:nvPr macro=""/>
          <xdr14:xfrm>
            <a:off x="3200400" y="235440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0260C8F9-CAB7-3142-E65A-D54C10D77C0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194280" y="234828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83820</xdr:colOff>
      <xdr:row>36</xdr:row>
      <xdr:rowOff>159840</xdr:rowOff>
    </xdr:from>
    <xdr:to>
      <xdr:col>2</xdr:col>
      <xdr:colOff>84180</xdr:colOff>
      <xdr:row>36</xdr:row>
      <xdr:rowOff>160200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2">
              <a:extLst>
                <a:ext uri="{FF2B5EF4-FFF2-40B4-BE49-F238E27FC236}">
                  <a16:creationId xmlns:a16="http://schemas.microsoft.com/office/drawing/2014/main" id="{B0F449D7-55CA-4E1C-A74D-1595768BCA04}"/>
                </a:ext>
                <a:ext uri="{147F2762-F138-4A5C-976F-8EAC2B608ADB}">
                  <a16:predDERef xmlns:a16="http://schemas.microsoft.com/office/drawing/2014/main" pred="{0260C8F9-CAB7-3142-E65A-D54C10D77C05}"/>
                </a:ext>
              </a:extLst>
            </xdr14:cNvPr>
            <xdr14:cNvContentPartPr/>
          </xdr14:nvContentPartPr>
          <xdr14:nvPr macro=""/>
          <xdr14:xfrm>
            <a:off x="3200400" y="235440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0260C8F9-CAB7-3142-E65A-D54C10D77C0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194280" y="234828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83820</xdr:colOff>
      <xdr:row>53</xdr:row>
      <xdr:rowOff>159840</xdr:rowOff>
    </xdr:from>
    <xdr:to>
      <xdr:col>2</xdr:col>
      <xdr:colOff>84180</xdr:colOff>
      <xdr:row>53</xdr:row>
      <xdr:rowOff>160200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2">
              <a:extLst>
                <a:ext uri="{FF2B5EF4-FFF2-40B4-BE49-F238E27FC236}">
                  <a16:creationId xmlns:a16="http://schemas.microsoft.com/office/drawing/2014/main" id="{AEEFD675-2ED0-4969-A5DB-B5A20779E993}"/>
                </a:ext>
                <a:ext uri="{147F2762-F138-4A5C-976F-8EAC2B608ADB}">
                  <a16:predDERef xmlns:a16="http://schemas.microsoft.com/office/drawing/2014/main" pred="{B0F449D7-55CA-4E1C-A74D-1595768BCA04}"/>
                </a:ext>
              </a:extLst>
            </xdr14:cNvPr>
            <xdr14:cNvContentPartPr/>
          </xdr14:nvContentPartPr>
          <xdr14:nvPr macro=""/>
          <xdr14:xfrm>
            <a:off x="3200400" y="235440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0260C8F9-CAB7-3142-E65A-D54C10D77C0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194280" y="234828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4T13:53:05.53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24575,'-1'0'-8191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4T13:53:06.383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24575,'-1'0'-8191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6T07:23:38.47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24575,'-1'0'-8191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6T07:24:07.72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24575,'-1'0'-8191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A1E53-ABE9-435E-B927-927A446C5627}">
  <dimension ref="A1:I84"/>
  <sheetViews>
    <sheetView tabSelected="1" topLeftCell="A75" workbookViewId="0">
      <selection activeCell="A82" sqref="A82:E84"/>
    </sheetView>
  </sheetViews>
  <sheetFormatPr defaultRowHeight="14.45"/>
  <cols>
    <col min="1" max="1" width="27.42578125" customWidth="1"/>
    <col min="2" max="2" width="18" customWidth="1"/>
    <col min="3" max="3" width="35.5703125" customWidth="1"/>
    <col min="4" max="5" width="18" customWidth="1"/>
    <col min="6" max="6" width="26.85546875" customWidth="1"/>
    <col min="7" max="7" width="89.28515625" customWidth="1"/>
    <col min="8" max="8" width="19.140625" customWidth="1"/>
    <col min="9" max="9" width="24.85546875" customWidth="1"/>
  </cols>
  <sheetData>
    <row r="1" spans="1:9">
      <c r="A1" s="13" t="s">
        <v>0</v>
      </c>
      <c r="B1" s="13"/>
      <c r="C1" s="13"/>
      <c r="D1" s="13"/>
      <c r="E1" s="13"/>
      <c r="H1" s="1"/>
      <c r="I1" s="1"/>
    </row>
    <row r="2" spans="1:9">
      <c r="A2" s="3" t="s">
        <v>1</v>
      </c>
      <c r="B2" s="4" t="s">
        <v>2</v>
      </c>
      <c r="C2" s="5" t="s">
        <v>3</v>
      </c>
      <c r="D2" s="3" t="s">
        <v>4</v>
      </c>
      <c r="E2" s="4" t="s">
        <v>5</v>
      </c>
      <c r="F2" s="6"/>
      <c r="G2" s="8" t="s">
        <v>6</v>
      </c>
    </row>
    <row r="3" spans="1:9">
      <c r="A3">
        <v>3000</v>
      </c>
      <c r="B3" s="2">
        <v>272</v>
      </c>
      <c r="C3" t="s">
        <v>7</v>
      </c>
      <c r="D3">
        <v>180</v>
      </c>
      <c r="E3" s="2">
        <v>16.32</v>
      </c>
      <c r="F3" s="7"/>
      <c r="G3" t="s">
        <v>8</v>
      </c>
    </row>
    <row r="4" spans="1:9">
      <c r="A4">
        <v>50</v>
      </c>
      <c r="B4" s="2">
        <v>17.25</v>
      </c>
      <c r="C4" t="s">
        <v>9</v>
      </c>
      <c r="D4">
        <v>5.69</v>
      </c>
      <c r="E4" s="2">
        <v>1.96</v>
      </c>
      <c r="F4" s="7"/>
      <c r="G4" t="s">
        <v>10</v>
      </c>
    </row>
    <row r="5" spans="1:9">
      <c r="A5">
        <v>250</v>
      </c>
      <c r="B5" s="2">
        <v>38</v>
      </c>
      <c r="C5" t="s">
        <v>11</v>
      </c>
      <c r="D5">
        <v>5.69</v>
      </c>
      <c r="E5" s="2">
        <v>0.86</v>
      </c>
      <c r="F5" s="7"/>
      <c r="G5" t="s">
        <v>12</v>
      </c>
    </row>
    <row r="6" spans="1:9">
      <c r="A6">
        <v>250</v>
      </c>
      <c r="B6" s="2">
        <v>11.5</v>
      </c>
      <c r="C6" t="s">
        <v>13</v>
      </c>
      <c r="D6">
        <v>2.84</v>
      </c>
      <c r="E6" s="2">
        <v>0.13</v>
      </c>
      <c r="F6" s="7"/>
      <c r="G6" s="9" t="s">
        <v>5</v>
      </c>
    </row>
    <row r="7" spans="1:9">
      <c r="A7">
        <v>30</v>
      </c>
      <c r="B7" s="2">
        <v>57</v>
      </c>
      <c r="C7" t="s">
        <v>14</v>
      </c>
      <c r="D7">
        <v>5.69</v>
      </c>
      <c r="E7" s="2">
        <v>10.81</v>
      </c>
      <c r="F7" s="7"/>
      <c r="G7" t="s">
        <v>15</v>
      </c>
    </row>
    <row r="8" spans="1:9">
      <c r="A8">
        <v>37</v>
      </c>
      <c r="B8" s="2">
        <v>156.75</v>
      </c>
      <c r="C8" t="s">
        <v>16</v>
      </c>
      <c r="D8">
        <v>1.42</v>
      </c>
      <c r="E8" s="2">
        <v>6.01</v>
      </c>
      <c r="F8" s="7"/>
      <c r="G8" t="s">
        <v>17</v>
      </c>
    </row>
    <row r="9" spans="1:9">
      <c r="A9">
        <v>1000</v>
      </c>
      <c r="B9" s="2">
        <v>124</v>
      </c>
      <c r="C9" t="s">
        <v>18</v>
      </c>
      <c r="D9">
        <v>300</v>
      </c>
      <c r="E9" s="2">
        <v>37.200000000000003</v>
      </c>
      <c r="F9" s="7"/>
      <c r="G9" t="s">
        <v>19</v>
      </c>
    </row>
    <row r="10" spans="1:9">
      <c r="A10">
        <v>1000</v>
      </c>
      <c r="B10" s="2">
        <v>47</v>
      </c>
      <c r="C10" t="s">
        <v>20</v>
      </c>
      <c r="D10">
        <v>200</v>
      </c>
      <c r="E10" s="2">
        <v>9.4</v>
      </c>
      <c r="F10" s="7"/>
      <c r="G10" t="s">
        <v>21</v>
      </c>
    </row>
    <row r="11" spans="1:9">
      <c r="A11">
        <v>500</v>
      </c>
      <c r="B11" s="2">
        <v>93.05</v>
      </c>
      <c r="C11" t="s">
        <v>22</v>
      </c>
      <c r="D11">
        <v>46.87</v>
      </c>
      <c r="E11" s="2">
        <v>8.7200000000000006</v>
      </c>
      <c r="F11" s="7"/>
      <c r="G11" t="s">
        <v>23</v>
      </c>
    </row>
    <row r="12" spans="1:9">
      <c r="A12">
        <v>500</v>
      </c>
      <c r="B12" s="2">
        <v>75</v>
      </c>
      <c r="C12" t="s">
        <v>24</v>
      </c>
      <c r="D12">
        <v>83</v>
      </c>
      <c r="E12" s="2">
        <v>12.45</v>
      </c>
      <c r="F12" s="7"/>
      <c r="G12" t="s">
        <v>25</v>
      </c>
    </row>
    <row r="13" spans="1:9">
      <c r="A13">
        <v>672</v>
      </c>
      <c r="B13" s="2">
        <v>105</v>
      </c>
      <c r="C13" t="s">
        <v>26</v>
      </c>
      <c r="D13">
        <v>112</v>
      </c>
      <c r="E13" s="2">
        <v>17.5</v>
      </c>
      <c r="F13" s="7"/>
      <c r="G13" t="s">
        <v>27</v>
      </c>
    </row>
    <row r="14" spans="1:9">
      <c r="A14">
        <v>20</v>
      </c>
      <c r="B14" s="2">
        <v>49</v>
      </c>
      <c r="C14" t="s">
        <v>28</v>
      </c>
      <c r="D14">
        <v>5.69</v>
      </c>
      <c r="E14" s="2">
        <v>13.94</v>
      </c>
      <c r="F14" s="7"/>
    </row>
    <row r="15" spans="1:9">
      <c r="A15">
        <v>340</v>
      </c>
      <c r="B15" s="2">
        <v>264.5</v>
      </c>
      <c r="C15" t="s">
        <v>29</v>
      </c>
      <c r="D15">
        <v>220</v>
      </c>
      <c r="E15" s="2">
        <v>171.14</v>
      </c>
      <c r="F15" s="7"/>
    </row>
    <row r="16" spans="1:9">
      <c r="B16" s="10">
        <f>SUM(B3:B15)</f>
        <v>1310.05</v>
      </c>
      <c r="E16" s="10">
        <f>SUM(E3:E15)</f>
        <v>306.44</v>
      </c>
      <c r="F16" s="7"/>
    </row>
    <row r="20" spans="1:5">
      <c r="A20" s="11" t="s">
        <v>30</v>
      </c>
    </row>
    <row r="22" spans="1:5">
      <c r="A22" s="12" t="s">
        <v>31</v>
      </c>
      <c r="B22">
        <v>17</v>
      </c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 ht="15">
      <c r="A25" s="13" t="s">
        <v>32</v>
      </c>
      <c r="B25" s="13"/>
      <c r="C25" s="13"/>
      <c r="D25" s="13"/>
      <c r="E25" s="13"/>
    </row>
    <row r="26" spans="1:5" ht="15">
      <c r="A26" s="3" t="s">
        <v>1</v>
      </c>
      <c r="B26" s="4" t="s">
        <v>2</v>
      </c>
      <c r="C26" s="5" t="s">
        <v>3</v>
      </c>
      <c r="D26" s="3" t="s">
        <v>4</v>
      </c>
      <c r="E26" s="4" t="s">
        <v>5</v>
      </c>
    </row>
    <row r="27" spans="1:5" ht="15">
      <c r="A27">
        <v>3000</v>
      </c>
      <c r="B27" s="2">
        <v>272</v>
      </c>
      <c r="C27" t="s">
        <v>7</v>
      </c>
      <c r="D27">
        <v>180</v>
      </c>
      <c r="E27" s="2">
        <f>(D27/A27)*B27</f>
        <v>16.32</v>
      </c>
    </row>
    <row r="28" spans="1:5" ht="15">
      <c r="A28">
        <v>50</v>
      </c>
      <c r="B28" s="2">
        <v>17.25</v>
      </c>
      <c r="C28" t="s">
        <v>9</v>
      </c>
      <c r="D28">
        <v>5.69</v>
      </c>
      <c r="E28" s="2">
        <f t="shared" ref="E28:E39" si="0">(D28/A28)*B28</f>
        <v>1.9630500000000002</v>
      </c>
    </row>
    <row r="29" spans="1:5" ht="15">
      <c r="A29">
        <v>250</v>
      </c>
      <c r="B29" s="2">
        <v>38</v>
      </c>
      <c r="C29" t="s">
        <v>11</v>
      </c>
      <c r="D29">
        <v>5.69</v>
      </c>
      <c r="E29" s="2">
        <f t="shared" si="0"/>
        <v>0.86488000000000009</v>
      </c>
    </row>
    <row r="30" spans="1:5" ht="15">
      <c r="A30">
        <v>250</v>
      </c>
      <c r="B30" s="2">
        <v>11.5</v>
      </c>
      <c r="C30" t="s">
        <v>13</v>
      </c>
      <c r="D30">
        <v>2.84</v>
      </c>
      <c r="E30" s="2">
        <f t="shared" si="0"/>
        <v>0.13063999999999998</v>
      </c>
    </row>
    <row r="31" spans="1:5" ht="15">
      <c r="A31">
        <v>30</v>
      </c>
      <c r="B31" s="2">
        <v>57</v>
      </c>
      <c r="C31" t="s">
        <v>14</v>
      </c>
      <c r="D31">
        <v>5.69</v>
      </c>
      <c r="E31" s="2">
        <f t="shared" si="0"/>
        <v>10.811</v>
      </c>
    </row>
    <row r="32" spans="1:5" ht="15">
      <c r="A32">
        <v>37</v>
      </c>
      <c r="B32" s="2">
        <v>156.75</v>
      </c>
      <c r="C32" t="s">
        <v>16</v>
      </c>
      <c r="D32">
        <v>1.42</v>
      </c>
      <c r="E32" s="2">
        <f t="shared" si="0"/>
        <v>6.0158108108108106</v>
      </c>
    </row>
    <row r="33" spans="1:5" ht="15">
      <c r="A33">
        <v>1000</v>
      </c>
      <c r="B33" s="2">
        <v>124</v>
      </c>
      <c r="C33" t="s">
        <v>18</v>
      </c>
      <c r="D33">
        <v>300</v>
      </c>
      <c r="E33" s="2">
        <f t="shared" si="0"/>
        <v>37.199999999999996</v>
      </c>
    </row>
    <row r="34" spans="1:5" ht="15">
      <c r="A34">
        <v>1000</v>
      </c>
      <c r="B34" s="2">
        <v>47</v>
      </c>
      <c r="C34" t="s">
        <v>20</v>
      </c>
      <c r="D34">
        <v>200</v>
      </c>
      <c r="E34" s="2">
        <f t="shared" si="0"/>
        <v>9.4</v>
      </c>
    </row>
    <row r="35" spans="1:5" ht="15">
      <c r="A35">
        <v>500</v>
      </c>
      <c r="B35" s="2">
        <v>93.05</v>
      </c>
      <c r="C35" t="s">
        <v>22</v>
      </c>
      <c r="D35">
        <v>46.87</v>
      </c>
      <c r="E35" s="2">
        <f t="shared" si="0"/>
        <v>8.7225069999999985</v>
      </c>
    </row>
    <row r="36" spans="1:5" ht="15">
      <c r="A36">
        <v>500</v>
      </c>
      <c r="B36" s="2">
        <v>75</v>
      </c>
      <c r="C36" t="s">
        <v>24</v>
      </c>
      <c r="D36">
        <v>83</v>
      </c>
      <c r="E36" s="2">
        <f t="shared" si="0"/>
        <v>12.450000000000001</v>
      </c>
    </row>
    <row r="37" spans="1:5" ht="15">
      <c r="A37">
        <v>672</v>
      </c>
      <c r="B37" s="2">
        <v>105</v>
      </c>
      <c r="C37" t="s">
        <v>26</v>
      </c>
      <c r="D37">
        <v>112</v>
      </c>
      <c r="E37" s="2">
        <f t="shared" si="0"/>
        <v>17.5</v>
      </c>
    </row>
    <row r="38" spans="1:5" ht="15">
      <c r="A38">
        <v>20</v>
      </c>
      <c r="B38" s="2">
        <v>49</v>
      </c>
      <c r="C38" t="s">
        <v>28</v>
      </c>
      <c r="D38">
        <v>5.69</v>
      </c>
      <c r="E38" s="2">
        <f t="shared" si="0"/>
        <v>13.940500000000002</v>
      </c>
    </row>
    <row r="39" spans="1:5" ht="15">
      <c r="A39">
        <v>340</v>
      </c>
      <c r="B39" s="2">
        <v>264.5</v>
      </c>
      <c r="C39" t="s">
        <v>29</v>
      </c>
      <c r="D39">
        <v>220</v>
      </c>
      <c r="E39" s="2">
        <f t="shared" si="0"/>
        <v>171.14705882352942</v>
      </c>
    </row>
    <row r="40" spans="1:5" ht="15">
      <c r="B40" s="10">
        <f>SUM(B27:B39)</f>
        <v>1310.05</v>
      </c>
      <c r="E40" s="10">
        <f>SUM(E27:E39)</f>
        <v>306.4654466343402</v>
      </c>
    </row>
    <row r="41" spans="1:5">
      <c r="A41" s="7"/>
      <c r="B41" s="7"/>
      <c r="C41" s="7"/>
      <c r="D41" s="7"/>
      <c r="E41" s="7"/>
    </row>
    <row r="42" spans="1:5" ht="15">
      <c r="A42" s="13" t="s">
        <v>33</v>
      </c>
      <c r="B42" s="13"/>
      <c r="C42" s="13"/>
      <c r="D42" s="13"/>
      <c r="E42" s="13"/>
    </row>
    <row r="43" spans="1:5" ht="15">
      <c r="A43" s="3" t="s">
        <v>1</v>
      </c>
      <c r="B43" s="4" t="s">
        <v>2</v>
      </c>
      <c r="C43" s="5" t="s">
        <v>3</v>
      </c>
      <c r="D43" s="3" t="s">
        <v>4</v>
      </c>
      <c r="E43" s="4" t="s">
        <v>5</v>
      </c>
    </row>
    <row r="44" spans="1:5" ht="15">
      <c r="A44">
        <v>3000</v>
      </c>
      <c r="B44" s="2">
        <v>272</v>
      </c>
      <c r="C44" t="s">
        <v>7</v>
      </c>
      <c r="D44">
        <v>180</v>
      </c>
      <c r="E44" s="2">
        <f>(D44/A44)*B44</f>
        <v>16.32</v>
      </c>
    </row>
    <row r="45" spans="1:5">
      <c r="A45">
        <v>50</v>
      </c>
      <c r="B45" s="2">
        <v>17.25</v>
      </c>
      <c r="C45" t="s">
        <v>9</v>
      </c>
      <c r="D45">
        <v>5.69</v>
      </c>
      <c r="E45" s="2">
        <f t="shared" ref="E45:E55" si="1">(D45/A45)*B45</f>
        <v>1.9630500000000002</v>
      </c>
    </row>
    <row r="46" spans="1:5">
      <c r="A46">
        <v>250</v>
      </c>
      <c r="B46" s="2">
        <v>38</v>
      </c>
      <c r="C46" t="s">
        <v>11</v>
      </c>
      <c r="D46">
        <v>5.69</v>
      </c>
      <c r="E46" s="2">
        <f t="shared" si="1"/>
        <v>0.86488000000000009</v>
      </c>
    </row>
    <row r="47" spans="1:5">
      <c r="A47">
        <v>250</v>
      </c>
      <c r="B47" s="2">
        <v>11.5</v>
      </c>
      <c r="C47" t="s">
        <v>13</v>
      </c>
      <c r="D47">
        <v>2.84</v>
      </c>
      <c r="E47" s="2">
        <f t="shared" si="1"/>
        <v>0.13063999999999998</v>
      </c>
    </row>
    <row r="48" spans="1:5">
      <c r="A48">
        <v>30</v>
      </c>
      <c r="B48" s="2">
        <v>57</v>
      </c>
      <c r="C48" t="s">
        <v>14</v>
      </c>
      <c r="D48">
        <v>5.69</v>
      </c>
      <c r="E48" s="2">
        <f t="shared" si="1"/>
        <v>10.811</v>
      </c>
    </row>
    <row r="49" spans="1:6">
      <c r="A49">
        <v>37</v>
      </c>
      <c r="B49" s="2">
        <v>156.75</v>
      </c>
      <c r="C49" t="s">
        <v>16</v>
      </c>
      <c r="D49">
        <v>1.42</v>
      </c>
      <c r="E49" s="2">
        <f t="shared" si="1"/>
        <v>6.0158108108108106</v>
      </c>
    </row>
    <row r="50" spans="1:6">
      <c r="A50">
        <v>1000</v>
      </c>
      <c r="B50" s="2">
        <v>124</v>
      </c>
      <c r="C50" t="s">
        <v>18</v>
      </c>
      <c r="D50">
        <v>300</v>
      </c>
      <c r="E50" s="2">
        <f t="shared" si="1"/>
        <v>37.199999999999996</v>
      </c>
    </row>
    <row r="51" spans="1:6">
      <c r="A51">
        <v>1000</v>
      </c>
      <c r="B51" s="2">
        <v>47</v>
      </c>
      <c r="C51" t="s">
        <v>20</v>
      </c>
      <c r="D51">
        <v>200</v>
      </c>
      <c r="E51" s="2">
        <f t="shared" si="1"/>
        <v>9.4</v>
      </c>
    </row>
    <row r="52" spans="1:6">
      <c r="A52">
        <v>500</v>
      </c>
      <c r="B52" s="2">
        <v>93.05</v>
      </c>
      <c r="C52" t="s">
        <v>22</v>
      </c>
      <c r="D52">
        <v>46.87</v>
      </c>
      <c r="E52" s="2">
        <f t="shared" si="1"/>
        <v>8.7225069999999985</v>
      </c>
    </row>
    <row r="53" spans="1:6">
      <c r="A53">
        <v>500</v>
      </c>
      <c r="B53" s="2">
        <v>75</v>
      </c>
      <c r="C53" t="s">
        <v>24</v>
      </c>
      <c r="D53">
        <v>83</v>
      </c>
      <c r="E53" s="2">
        <f t="shared" si="1"/>
        <v>12.450000000000001</v>
      </c>
    </row>
    <row r="54" spans="1:6">
      <c r="A54">
        <v>672</v>
      </c>
      <c r="B54" s="2">
        <v>105</v>
      </c>
      <c r="C54" t="s">
        <v>26</v>
      </c>
      <c r="D54">
        <v>112</v>
      </c>
      <c r="E54" s="2">
        <f t="shared" si="1"/>
        <v>17.5</v>
      </c>
    </row>
    <row r="55" spans="1:6">
      <c r="A55">
        <v>20</v>
      </c>
      <c r="B55" s="2">
        <v>49</v>
      </c>
      <c r="C55" t="s">
        <v>28</v>
      </c>
      <c r="D55">
        <v>5.69</v>
      </c>
      <c r="E55" s="2">
        <f t="shared" si="1"/>
        <v>13.940500000000002</v>
      </c>
    </row>
    <row r="56" spans="1:6">
      <c r="B56" s="14"/>
      <c r="C56" s="15"/>
      <c r="D56" s="15"/>
      <c r="E56" s="14"/>
    </row>
    <row r="57" spans="1:6" ht="15">
      <c r="B57" s="10">
        <f>SUM(B44:B56)</f>
        <v>1045.55</v>
      </c>
      <c r="E57" s="10">
        <f>SUM(E44:E56)</f>
        <v>135.3183878108108</v>
      </c>
    </row>
    <row r="58" spans="1:6">
      <c r="A58" s="7"/>
      <c r="B58" s="7"/>
      <c r="C58" s="7"/>
      <c r="D58" s="7"/>
      <c r="E58" s="7"/>
    </row>
    <row r="59" spans="1:6" ht="15">
      <c r="A59" s="13" t="s">
        <v>34</v>
      </c>
      <c r="B59" s="13"/>
      <c r="C59" s="13"/>
      <c r="D59" s="13"/>
      <c r="E59" s="13"/>
    </row>
    <row r="60" spans="1:6" ht="15">
      <c r="A60" s="3" t="s">
        <v>1</v>
      </c>
      <c r="B60" s="4" t="s">
        <v>2</v>
      </c>
      <c r="C60" s="5" t="s">
        <v>3</v>
      </c>
      <c r="D60" s="3" t="s">
        <v>4</v>
      </c>
      <c r="E60" s="4" t="s">
        <v>5</v>
      </c>
    </row>
    <row r="61" spans="1:6">
      <c r="A61">
        <v>3875</v>
      </c>
      <c r="B61" s="2">
        <v>30</v>
      </c>
      <c r="C61" t="s">
        <v>35</v>
      </c>
      <c r="D61">
        <v>454</v>
      </c>
      <c r="E61" s="2">
        <f>(D61/A61)*B61</f>
        <v>3.5148387096774192</v>
      </c>
    </row>
    <row r="62" spans="1:6" ht="15">
      <c r="A62" s="19">
        <v>2000</v>
      </c>
      <c r="B62" s="20">
        <v>255</v>
      </c>
      <c r="C62" s="19" t="s">
        <v>36</v>
      </c>
      <c r="D62" s="19">
        <v>2</v>
      </c>
      <c r="E62" s="20">
        <f t="shared" ref="E62:E64" si="2">(D62/A62)*B62</f>
        <v>0.255</v>
      </c>
      <c r="F62" s="21" t="s">
        <v>37</v>
      </c>
    </row>
    <row r="63" spans="1:6">
      <c r="A63">
        <v>500</v>
      </c>
      <c r="B63" s="2">
        <v>35</v>
      </c>
      <c r="C63" t="s">
        <v>38</v>
      </c>
      <c r="D63">
        <v>10</v>
      </c>
      <c r="E63" s="2">
        <f>(D63/A63)*B63</f>
        <v>0.70000000000000007</v>
      </c>
    </row>
    <row r="64" spans="1:6">
      <c r="A64">
        <v>1000</v>
      </c>
      <c r="B64" s="2">
        <v>80</v>
      </c>
      <c r="C64" t="s">
        <v>39</v>
      </c>
      <c r="D64">
        <v>17</v>
      </c>
      <c r="E64" s="2">
        <f t="shared" si="2"/>
        <v>1.36</v>
      </c>
    </row>
    <row r="65" spans="1:5" ht="15">
      <c r="B65" s="18">
        <f>SUM(B61:B64)</f>
        <v>400</v>
      </c>
      <c r="E65" s="18">
        <f>SUM(E61:E64)</f>
        <v>5.8298387096774196</v>
      </c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 ht="15">
      <c r="A70" s="13" t="s">
        <v>40</v>
      </c>
      <c r="B70" s="13"/>
      <c r="C70" s="13"/>
      <c r="D70" s="13"/>
      <c r="E70" s="13"/>
    </row>
    <row r="71" spans="1:5" ht="15">
      <c r="A71" s="1" t="s">
        <v>41</v>
      </c>
      <c r="B71" s="1" t="s">
        <v>42</v>
      </c>
      <c r="C71" s="1" t="s">
        <v>43</v>
      </c>
      <c r="D71" s="1" t="s">
        <v>44</v>
      </c>
    </row>
    <row r="72" spans="1:5">
      <c r="A72" t="s">
        <v>45</v>
      </c>
      <c r="B72" s="16">
        <v>19</v>
      </c>
      <c r="C72" s="2">
        <v>20</v>
      </c>
      <c r="D72" s="2">
        <f>C72*B72</f>
        <v>380</v>
      </c>
    </row>
    <row r="73" spans="1:5">
      <c r="A73" t="s">
        <v>46</v>
      </c>
      <c r="B73">
        <v>12</v>
      </c>
      <c r="C73" s="2">
        <v>29</v>
      </c>
      <c r="D73" s="2">
        <f t="shared" ref="D73:D78" si="3">C73*B73</f>
        <v>348</v>
      </c>
    </row>
    <row r="74" spans="1:5">
      <c r="A74" t="s">
        <v>47</v>
      </c>
      <c r="B74">
        <v>5</v>
      </c>
      <c r="C74" s="2">
        <v>50</v>
      </c>
      <c r="D74" s="2">
        <f t="shared" si="3"/>
        <v>250</v>
      </c>
    </row>
    <row r="75" spans="1:5">
      <c r="A75" t="s">
        <v>48</v>
      </c>
      <c r="C75" s="2">
        <v>40</v>
      </c>
      <c r="D75" s="2">
        <f t="shared" si="3"/>
        <v>0</v>
      </c>
    </row>
    <row r="76" spans="1:5">
      <c r="A76" t="s">
        <v>49</v>
      </c>
      <c r="B76" s="16">
        <v>3</v>
      </c>
      <c r="C76" s="2">
        <v>25</v>
      </c>
      <c r="D76" s="2">
        <f t="shared" si="3"/>
        <v>75</v>
      </c>
    </row>
    <row r="77" spans="1:5">
      <c r="A77" t="s">
        <v>50</v>
      </c>
      <c r="B77">
        <v>2</v>
      </c>
      <c r="C77" s="2">
        <v>115</v>
      </c>
      <c r="D77" s="2">
        <f t="shared" si="3"/>
        <v>230</v>
      </c>
    </row>
    <row r="78" spans="1:5">
      <c r="A78" t="s">
        <v>51</v>
      </c>
      <c r="B78">
        <v>1</v>
      </c>
      <c r="C78" s="2">
        <v>75</v>
      </c>
      <c r="D78" s="2">
        <f t="shared" si="3"/>
        <v>75</v>
      </c>
    </row>
    <row r="79" spans="1:5" ht="15">
      <c r="D79" s="10">
        <f>SUM(D72:D78)</f>
        <v>1358</v>
      </c>
      <c r="E79" s="10">
        <v>1371</v>
      </c>
    </row>
    <row r="80" spans="1:5" ht="15">
      <c r="A80" s="3" t="s">
        <v>52</v>
      </c>
      <c r="B80" s="17">
        <f>E79-B40</f>
        <v>60.950000000000045</v>
      </c>
      <c r="C80" s="1" t="s">
        <v>53</v>
      </c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</sheetData>
  <mergeCells count="5">
    <mergeCell ref="A1:E1"/>
    <mergeCell ref="A25:E25"/>
    <mergeCell ref="A42:E42"/>
    <mergeCell ref="A59:E59"/>
    <mergeCell ref="A70:E70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Alyssa Tolentino</dc:creator>
  <cp:keywords/>
  <dc:description/>
  <cp:lastModifiedBy/>
  <cp:revision/>
  <dcterms:created xsi:type="dcterms:W3CDTF">2025-03-04T12:48:40Z</dcterms:created>
  <dcterms:modified xsi:type="dcterms:W3CDTF">2025-03-06T08:39:03Z</dcterms:modified>
  <cp:category/>
  <cp:contentStatus/>
</cp:coreProperties>
</file>