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_assign\"/>
    </mc:Choice>
  </mc:AlternateContent>
  <xr:revisionPtr revIDLastSave="0" documentId="13_ncr:1_{A6702055-CF16-433B-81B0-94AC5C17D655}" xr6:coauthVersionLast="40" xr6:coauthVersionMax="40" xr10:uidLastSave="{00000000-0000-0000-0000-000000000000}"/>
  <bookViews>
    <workbookView xWindow="-120" yWindow="-120" windowWidth="20730" windowHeight="11160" xr2:uid="{95CF0751-9AD1-4E87-86B0-8B08F715AB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B29" i="1"/>
  <c r="B30" i="1" s="1"/>
  <c r="E30" i="1"/>
  <c r="H29" i="1"/>
  <c r="H30" i="1" s="1"/>
  <c r="E29" i="1"/>
  <c r="I28" i="1"/>
  <c r="J28" i="1" s="1"/>
  <c r="F28" i="1"/>
  <c r="G28" i="1" s="1"/>
  <c r="C28" i="1"/>
  <c r="D28" i="1" s="1"/>
  <c r="I27" i="1"/>
  <c r="J27" i="1" s="1"/>
  <c r="F27" i="1"/>
  <c r="G27" i="1" s="1"/>
  <c r="C27" i="1"/>
  <c r="D27" i="1" s="1"/>
  <c r="I26" i="1"/>
  <c r="J26" i="1" s="1"/>
  <c r="F26" i="1"/>
  <c r="G26" i="1" s="1"/>
  <c r="C26" i="1"/>
  <c r="D26" i="1" s="1"/>
  <c r="I25" i="1"/>
  <c r="J25" i="1" s="1"/>
  <c r="F25" i="1"/>
  <c r="G25" i="1" s="1"/>
  <c r="C25" i="1"/>
  <c r="D25" i="1" s="1"/>
  <c r="I24" i="1"/>
  <c r="J24" i="1" s="1"/>
  <c r="F24" i="1"/>
  <c r="G24" i="1" s="1"/>
  <c r="C24" i="1"/>
  <c r="D24" i="1" s="1"/>
  <c r="K19" i="1"/>
  <c r="I19" i="1"/>
  <c r="K18" i="1"/>
  <c r="I18" i="1"/>
  <c r="D13" i="1"/>
  <c r="D12" i="1"/>
  <c r="E9" i="1"/>
  <c r="E8" i="1"/>
  <c r="D9" i="1"/>
  <c r="D8" i="1"/>
  <c r="C9" i="1"/>
  <c r="C8" i="1"/>
  <c r="N27" i="1" l="1"/>
  <c r="G29" i="1"/>
  <c r="G30" i="1" s="1"/>
  <c r="J29" i="1"/>
  <c r="J30" i="1" s="1"/>
  <c r="D29" i="1"/>
  <c r="D30" i="1" s="1"/>
</calcChain>
</file>

<file path=xl/sharedStrings.xml><?xml version="1.0" encoding="utf-8"?>
<sst xmlns="http://schemas.openxmlformats.org/spreadsheetml/2006/main" count="38" uniqueCount="26">
  <si>
    <t>Column1</t>
  </si>
  <si>
    <t>Group1</t>
  </si>
  <si>
    <t>Group2</t>
  </si>
  <si>
    <t>Group3</t>
  </si>
  <si>
    <t>sum:</t>
  </si>
  <si>
    <t>mean</t>
  </si>
  <si>
    <t>All groups</t>
  </si>
  <si>
    <t>D</t>
  </si>
  <si>
    <t>D^2</t>
  </si>
  <si>
    <t>Sum:</t>
  </si>
  <si>
    <t>Mean:</t>
  </si>
  <si>
    <t xml:space="preserve">total sum = </t>
  </si>
  <si>
    <t xml:space="preserve">total mean = 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</si>
  <si>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</si>
  <si>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</si>
  <si>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</si>
  <si>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</si>
  <si>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</si>
  <si>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</si>
  <si>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</si>
  <si>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</si>
  <si>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</si>
  <si>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mean:</t>
  </si>
  <si>
    <t>SSW</t>
  </si>
  <si>
    <t>SSB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</si>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</sst>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11024-8C1B-437D-8008-15B4622EFF0F}" name="Table3" displayName="Table3" ref="A22:J30" totalsRowShown="0" headerRowDxfId="0">
  <autoFilter ref="A22:J30" xr:uid="{C4BB6C48-4F0C-4EC6-A6AC-D6B3DCF9B55B}"/>
  <tableColumns count="10">
    <tableColumn id="1" xr3:uid="{8628A343-E951-4C78-8934-B887C8429E42}" name="Column1"/>
    <tableColumn id="2" xr3:uid="{84549E1D-5784-43A8-A2C6-E7C04B338222}" name="Column2"/>
    <tableColumn id="3" xr3:uid="{967288C6-6CD9-4DF2-BFB9-9D7555326136}" name="Column3"/>
    <tableColumn id="4" xr3:uid="{4DD8AE67-57B5-4255-86AC-AD976D8A57E1}" name="Column4"/>
    <tableColumn id="5" xr3:uid="{6E978659-B366-4CE0-86EF-EFCDD86D7737}" name="Column5"/>
    <tableColumn id="6" xr3:uid="{D8E5CA63-4776-461D-9B66-E75904E75C3C}" name="Column6"/>
    <tableColumn id="7" xr3:uid="{FE083D41-4B74-42F6-BADD-21E5A2BFC17C}" name="Column7"/>
    <tableColumn id="8" xr3:uid="{BCCAE419-FF21-4EBF-9A87-DCA951DAC670}" name="Column8"/>
    <tableColumn id="9" xr3:uid="{055977D1-F7DA-4ED7-BB06-318921D84153}" name="Column9"/>
    <tableColumn id="10" xr3:uid="{1BAF976A-206C-4DCE-867A-3327D8A7E2B4}" name="Column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C75F-7DA7-4053-874C-B7947CED5F1F}">
  <dimension ref="A2:N30"/>
  <sheetViews>
    <sheetView tabSelected="1" workbookViewId="0">
      <selection activeCell="C8" sqref="C8"/>
    </sheetView>
  </sheetViews>
  <sheetFormatPr defaultRowHeight="15" x14ac:dyDescent="0.25"/>
  <sheetData>
    <row r="2" spans="2:11" x14ac:dyDescent="0.25">
      <c r="B2" s="1" t="s">
        <v>0</v>
      </c>
      <c r="C2" s="2" t="s">
        <v>1</v>
      </c>
      <c r="D2" s="2" t="s">
        <v>2</v>
      </c>
      <c r="E2" s="2" t="s">
        <v>3</v>
      </c>
      <c r="H2" s="3" t="s">
        <v>0</v>
      </c>
      <c r="I2" s="4" t="s">
        <v>6</v>
      </c>
      <c r="J2" s="4" t="s">
        <v>7</v>
      </c>
      <c r="K2" s="4" t="s">
        <v>8</v>
      </c>
    </row>
    <row r="3" spans="2:11" x14ac:dyDescent="0.25">
      <c r="B3" s="1"/>
      <c r="C3" s="1">
        <v>51</v>
      </c>
      <c r="D3" s="1">
        <v>23</v>
      </c>
      <c r="E3" s="1">
        <v>56</v>
      </c>
      <c r="H3" s="3"/>
      <c r="I3" s="3">
        <v>51</v>
      </c>
      <c r="J3" s="3">
        <v>-0.13000000000000256</v>
      </c>
      <c r="K3" s="3">
        <v>1.6900000000000664E-2</v>
      </c>
    </row>
    <row r="4" spans="2:11" x14ac:dyDescent="0.25">
      <c r="B4" s="1"/>
      <c r="C4" s="1">
        <v>45</v>
      </c>
      <c r="D4" s="1">
        <v>43</v>
      </c>
      <c r="E4" s="1">
        <v>76</v>
      </c>
      <c r="H4" s="3"/>
      <c r="I4" s="3">
        <v>45</v>
      </c>
      <c r="J4" s="3">
        <v>-6.1300000000000026</v>
      </c>
      <c r="K4" s="3">
        <v>37.57690000000003</v>
      </c>
    </row>
    <row r="5" spans="2:11" x14ac:dyDescent="0.25">
      <c r="B5" s="1"/>
      <c r="C5" s="1">
        <v>33</v>
      </c>
      <c r="D5" s="1">
        <v>23</v>
      </c>
      <c r="E5" s="1">
        <v>74</v>
      </c>
      <c r="H5" s="3"/>
      <c r="I5" s="3">
        <v>33</v>
      </c>
      <c r="J5" s="3">
        <v>-18.130000000000003</v>
      </c>
      <c r="K5" s="3">
        <v>328.69690000000008</v>
      </c>
    </row>
    <row r="6" spans="2:11" x14ac:dyDescent="0.25">
      <c r="B6" s="1"/>
      <c r="C6" s="1">
        <v>45</v>
      </c>
      <c r="D6" s="1">
        <v>43</v>
      </c>
      <c r="E6" s="1">
        <v>87</v>
      </c>
      <c r="H6" s="3"/>
      <c r="I6" s="3">
        <v>45</v>
      </c>
      <c r="J6" s="3">
        <v>-6.1300000000000026</v>
      </c>
      <c r="K6" s="3">
        <v>37.57690000000003</v>
      </c>
    </row>
    <row r="7" spans="2:11" x14ac:dyDescent="0.25">
      <c r="B7" s="1"/>
      <c r="C7" s="1">
        <v>67</v>
      </c>
      <c r="D7" s="1">
        <v>45</v>
      </c>
      <c r="E7" s="1">
        <v>56</v>
      </c>
      <c r="H7" s="3"/>
      <c r="I7" s="3">
        <v>67</v>
      </c>
      <c r="J7" s="3">
        <v>15.869999999999997</v>
      </c>
      <c r="K7" s="3">
        <v>251.85689999999991</v>
      </c>
    </row>
    <row r="8" spans="2:11" x14ac:dyDescent="0.25">
      <c r="B8" s="2" t="s">
        <v>4</v>
      </c>
      <c r="C8" s="2">
        <f>SUM(C3:C7)</f>
        <v>241</v>
      </c>
      <c r="D8" s="2">
        <f>SUM(D3:D7)</f>
        <v>177</v>
      </c>
      <c r="E8" s="2">
        <f>SUM(E3:E7)</f>
        <v>349</v>
      </c>
      <c r="H8" s="3"/>
      <c r="I8" s="3">
        <v>23</v>
      </c>
      <c r="J8" s="3">
        <v>-28.130000000000003</v>
      </c>
      <c r="K8" s="3">
        <v>791.29690000000016</v>
      </c>
    </row>
    <row r="9" spans="2:11" x14ac:dyDescent="0.25">
      <c r="B9" s="2" t="s">
        <v>5</v>
      </c>
      <c r="C9" s="2">
        <f>C8/5</f>
        <v>48.2</v>
      </c>
      <c r="D9" s="2">
        <f>D8/5</f>
        <v>35.4</v>
      </c>
      <c r="E9" s="2">
        <f>E8/5</f>
        <v>69.8</v>
      </c>
      <c r="H9" s="3"/>
      <c r="I9" s="3">
        <v>43</v>
      </c>
      <c r="J9" s="3">
        <v>-8.1300000000000026</v>
      </c>
      <c r="K9" s="3">
        <v>66.096900000000048</v>
      </c>
    </row>
    <row r="10" spans="2:11" x14ac:dyDescent="0.25">
      <c r="H10" s="3"/>
      <c r="I10" s="3">
        <v>23</v>
      </c>
      <c r="J10" s="3">
        <v>-28.130000000000003</v>
      </c>
      <c r="K10" s="3">
        <v>791.29690000000016</v>
      </c>
    </row>
    <row r="11" spans="2:11" x14ac:dyDescent="0.25">
      <c r="H11" s="3"/>
      <c r="I11" s="3">
        <v>43</v>
      </c>
      <c r="J11" s="3">
        <v>-8.1300000000000026</v>
      </c>
      <c r="K11" s="3">
        <v>66.096900000000048</v>
      </c>
    </row>
    <row r="12" spans="2:11" x14ac:dyDescent="0.25">
      <c r="B12" s="4" t="s">
        <v>11</v>
      </c>
      <c r="C12" s="4"/>
      <c r="D12" s="4">
        <f>SUM(C8:E8)</f>
        <v>767</v>
      </c>
      <c r="H12" s="3"/>
      <c r="I12" s="3">
        <v>45</v>
      </c>
      <c r="J12" s="3">
        <v>-6.1300000000000026</v>
      </c>
      <c r="K12" s="3">
        <v>37.57690000000003</v>
      </c>
    </row>
    <row r="13" spans="2:11" x14ac:dyDescent="0.25">
      <c r="B13" s="4" t="s">
        <v>12</v>
      </c>
      <c r="C13" s="4"/>
      <c r="D13" s="4">
        <f>D12/15</f>
        <v>51.133333333333333</v>
      </c>
      <c r="H13" s="3"/>
      <c r="I13" s="3">
        <v>56</v>
      </c>
      <c r="J13" s="3">
        <v>4.8699999999999974</v>
      </c>
      <c r="K13" s="3">
        <v>23.716899999999974</v>
      </c>
    </row>
    <row r="14" spans="2:11" x14ac:dyDescent="0.25">
      <c r="H14" s="3"/>
      <c r="I14" s="3">
        <v>76</v>
      </c>
      <c r="J14" s="3">
        <v>24.869999999999997</v>
      </c>
      <c r="K14" s="3">
        <v>618.51689999999985</v>
      </c>
    </row>
    <row r="15" spans="2:11" x14ac:dyDescent="0.25">
      <c r="H15" s="3"/>
      <c r="I15" s="3">
        <v>74</v>
      </c>
      <c r="J15" s="3">
        <v>22.869999999999997</v>
      </c>
      <c r="K15" s="3">
        <v>523.03689999999983</v>
      </c>
    </row>
    <row r="16" spans="2:11" x14ac:dyDescent="0.25">
      <c r="H16" s="3"/>
      <c r="I16" s="3">
        <v>87</v>
      </c>
      <c r="J16" s="3">
        <v>35.869999999999997</v>
      </c>
      <c r="K16" s="3">
        <v>1286.6568999999997</v>
      </c>
    </row>
    <row r="17" spans="1:14" x14ac:dyDescent="0.25">
      <c r="H17" s="3"/>
      <c r="I17" s="3">
        <v>56</v>
      </c>
      <c r="J17" s="3">
        <v>4.8699999999999974</v>
      </c>
      <c r="K17" s="3">
        <v>23.716899999999974</v>
      </c>
    </row>
    <row r="18" spans="1:14" x14ac:dyDescent="0.25">
      <c r="H18" s="5" t="s">
        <v>9</v>
      </c>
      <c r="I18" s="5">
        <f>SUM(I3:I17)</f>
        <v>767</v>
      </c>
      <c r="J18" s="5"/>
      <c r="K18" s="5">
        <f>SUM(K3:K17)</f>
        <v>4883.7335000000003</v>
      </c>
    </row>
    <row r="19" spans="1:14" x14ac:dyDescent="0.25">
      <c r="H19" s="4" t="s">
        <v>10</v>
      </c>
      <c r="I19" s="4">
        <f>I18/15</f>
        <v>51.133333333333333</v>
      </c>
      <c r="J19" s="4"/>
      <c r="K19" s="4">
        <f>K18/15</f>
        <v>325.58223333333336</v>
      </c>
    </row>
    <row r="22" spans="1:14" x14ac:dyDescent="0.25">
      <c r="A22" s="3" t="s">
        <v>0</v>
      </c>
      <c r="B22" s="4" t="s">
        <v>13</v>
      </c>
      <c r="C22" s="4" t="s">
        <v>14</v>
      </c>
      <c r="D22" s="4" t="s">
        <v>15</v>
      </c>
      <c r="E22" s="4" t="s">
        <v>16</v>
      </c>
      <c r="F22" s="4" t="s">
        <v>17</v>
      </c>
      <c r="G22" s="4" t="s">
        <v>18</v>
      </c>
      <c r="H22" s="4" t="s">
        <v>19</v>
      </c>
      <c r="I22" s="4" t="s">
        <v>20</v>
      </c>
      <c r="J22" s="4" t="s">
        <v>21</v>
      </c>
    </row>
    <row r="23" spans="1:14" x14ac:dyDescent="0.25">
      <c r="A23" s="3"/>
      <c r="B23" s="4" t="s">
        <v>1</v>
      </c>
      <c r="C23" s="4" t="s">
        <v>7</v>
      </c>
      <c r="D23" s="4" t="s">
        <v>8</v>
      </c>
      <c r="E23" s="4" t="s">
        <v>2</v>
      </c>
      <c r="F23" s="4" t="s">
        <v>7</v>
      </c>
      <c r="G23" s="4" t="s">
        <v>8</v>
      </c>
      <c r="H23" s="4" t="s">
        <v>3</v>
      </c>
      <c r="I23" s="4" t="s">
        <v>7</v>
      </c>
      <c r="J23" s="4" t="s">
        <v>8</v>
      </c>
    </row>
    <row r="24" spans="1:14" x14ac:dyDescent="0.25">
      <c r="A24" s="3"/>
      <c r="B24" s="3">
        <v>51</v>
      </c>
      <c r="C24" s="3">
        <f>B24-48.2</f>
        <v>2.7999999999999972</v>
      </c>
      <c r="D24" s="3">
        <f>POWER(C24,2)</f>
        <v>7.8399999999999839</v>
      </c>
      <c r="E24" s="3">
        <v>23</v>
      </c>
      <c r="F24" s="3">
        <f>E24-35.4</f>
        <v>-12.399999999999999</v>
      </c>
      <c r="G24" s="3">
        <f>POWER(F24,2)</f>
        <v>153.75999999999996</v>
      </c>
      <c r="H24" s="3">
        <v>56</v>
      </c>
      <c r="I24" s="3">
        <f>H24-69.8</f>
        <v>-13.799999999999997</v>
      </c>
      <c r="J24" s="3">
        <f>POWER(I24,2)</f>
        <v>190.43999999999991</v>
      </c>
    </row>
    <row r="25" spans="1:14" x14ac:dyDescent="0.25">
      <c r="A25" s="3"/>
      <c r="B25" s="3">
        <v>45</v>
      </c>
      <c r="C25" s="3">
        <f t="shared" ref="C25:C28" si="0">B25-48.2</f>
        <v>-3.2000000000000028</v>
      </c>
      <c r="D25" s="3">
        <f t="shared" ref="D25:D28" si="1">POWER(C25,2)</f>
        <v>10.240000000000018</v>
      </c>
      <c r="E25" s="3">
        <v>43</v>
      </c>
      <c r="F25" s="3">
        <f t="shared" ref="F25:F28" si="2">E25-35.4</f>
        <v>7.6000000000000014</v>
      </c>
      <c r="G25" s="3">
        <f t="shared" ref="G25:G28" si="3">POWER(F25,2)</f>
        <v>57.760000000000019</v>
      </c>
      <c r="H25" s="3">
        <v>76</v>
      </c>
      <c r="I25" s="3">
        <f t="shared" ref="I25:I28" si="4">H25-69.8</f>
        <v>6.2000000000000028</v>
      </c>
      <c r="J25" s="3">
        <f t="shared" ref="J25:J28" si="5">POWER(I25,2)</f>
        <v>38.440000000000033</v>
      </c>
      <c r="M25" s="4" t="s">
        <v>23</v>
      </c>
      <c r="N25" s="4">
        <f>D29+G29+J29</f>
        <v>1860.8</v>
      </c>
    </row>
    <row r="26" spans="1:14" x14ac:dyDescent="0.25">
      <c r="A26" s="3"/>
      <c r="B26" s="3">
        <v>33</v>
      </c>
      <c r="C26" s="3">
        <f t="shared" si="0"/>
        <v>-15.200000000000003</v>
      </c>
      <c r="D26" s="3">
        <f t="shared" si="1"/>
        <v>231.04000000000008</v>
      </c>
      <c r="E26" s="3">
        <v>23</v>
      </c>
      <c r="F26" s="3">
        <f t="shared" si="2"/>
        <v>-12.399999999999999</v>
      </c>
      <c r="G26" s="3">
        <f t="shared" si="3"/>
        <v>153.75999999999996</v>
      </c>
      <c r="H26" s="3">
        <v>74</v>
      </c>
      <c r="I26" s="3">
        <f t="shared" si="4"/>
        <v>4.2000000000000028</v>
      </c>
      <c r="J26" s="3">
        <f t="shared" si="5"/>
        <v>17.640000000000025</v>
      </c>
      <c r="M26" s="4" t="s">
        <v>24</v>
      </c>
      <c r="N26" s="4">
        <f>((B30-D13)^2+(E30-D13)^2+(H30-D13)^2)*5</f>
        <v>3022.9333333333329</v>
      </c>
    </row>
    <row r="27" spans="1:14" x14ac:dyDescent="0.25">
      <c r="A27" s="3"/>
      <c r="B27" s="3">
        <v>45</v>
      </c>
      <c r="C27" s="3">
        <f t="shared" si="0"/>
        <v>-3.2000000000000028</v>
      </c>
      <c r="D27" s="3">
        <f t="shared" si="1"/>
        <v>10.240000000000018</v>
      </c>
      <c r="E27" s="3">
        <v>43</v>
      </c>
      <c r="F27" s="3">
        <f t="shared" si="2"/>
        <v>7.6000000000000014</v>
      </c>
      <c r="G27" s="3">
        <f t="shared" si="3"/>
        <v>57.760000000000019</v>
      </c>
      <c r="H27" s="3">
        <v>87</v>
      </c>
      <c r="I27" s="3">
        <f t="shared" si="4"/>
        <v>17.200000000000003</v>
      </c>
      <c r="J27" s="3">
        <f t="shared" si="5"/>
        <v>295.84000000000009</v>
      </c>
      <c r="M27" s="5" t="s">
        <v>25</v>
      </c>
      <c r="N27" s="5">
        <f>N25+N26</f>
        <v>4883.7333333333327</v>
      </c>
    </row>
    <row r="28" spans="1:14" x14ac:dyDescent="0.25">
      <c r="A28" s="3"/>
      <c r="B28" s="3">
        <v>67</v>
      </c>
      <c r="C28" s="3">
        <f t="shared" si="0"/>
        <v>18.799999999999997</v>
      </c>
      <c r="D28" s="3">
        <f t="shared" si="1"/>
        <v>353.43999999999988</v>
      </c>
      <c r="E28" s="3">
        <v>45</v>
      </c>
      <c r="F28" s="3">
        <f t="shared" si="2"/>
        <v>9.6000000000000014</v>
      </c>
      <c r="G28" s="3">
        <f t="shared" si="3"/>
        <v>92.160000000000025</v>
      </c>
      <c r="H28" s="3">
        <v>56</v>
      </c>
      <c r="I28" s="3">
        <f t="shared" si="4"/>
        <v>-13.799999999999997</v>
      </c>
      <c r="J28" s="3">
        <f t="shared" si="5"/>
        <v>190.43999999999991</v>
      </c>
    </row>
    <row r="29" spans="1:14" x14ac:dyDescent="0.25">
      <c r="A29" s="4" t="s">
        <v>4</v>
      </c>
      <c r="B29" s="4">
        <f>SUM(B24:B28)</f>
        <v>241</v>
      </c>
      <c r="C29" s="4"/>
      <c r="D29" s="4">
        <f>SUM(D24:D28)</f>
        <v>612.79999999999995</v>
      </c>
      <c r="E29" s="4">
        <f>SUM(E24:E28)</f>
        <v>177</v>
      </c>
      <c r="F29" s="4"/>
      <c r="G29" s="4">
        <f>SUM(G24:G28)</f>
        <v>515.20000000000005</v>
      </c>
      <c r="H29" s="4">
        <f>SUM(H24:H28)</f>
        <v>349</v>
      </c>
      <c r="I29" s="4"/>
      <c r="J29" s="4">
        <f>SUM(J24:J28)</f>
        <v>732.8</v>
      </c>
    </row>
    <row r="30" spans="1:14" x14ac:dyDescent="0.25">
      <c r="A30" s="4" t="s">
        <v>22</v>
      </c>
      <c r="B30" s="4">
        <f>B29/5</f>
        <v>48.2</v>
      </c>
      <c r="C30" s="4"/>
      <c r="D30" s="4">
        <f>D29/5</f>
        <v>122.55999999999999</v>
      </c>
      <c r="E30" s="4">
        <f>E29/5</f>
        <v>35.4</v>
      </c>
      <c r="F30" s="4"/>
      <c r="G30" s="4">
        <f>G29/5</f>
        <v>103.04</v>
      </c>
      <c r="H30" s="4">
        <f>H29/5</f>
        <v>69.8</v>
      </c>
      <c r="I30" s="4"/>
      <c r="J30" s="4">
        <f>J29/5</f>
        <v>146.56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</dc:creator>
  <cp:lastModifiedBy>Zubair</cp:lastModifiedBy>
  <dcterms:created xsi:type="dcterms:W3CDTF">2019-02-20T12:14:24Z</dcterms:created>
  <dcterms:modified xsi:type="dcterms:W3CDTF">2019-02-20T12:31:04Z</dcterms:modified>
</cp:coreProperties>
</file>