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tin\Downloads\"/>
    </mc:Choice>
  </mc:AlternateContent>
  <xr:revisionPtr revIDLastSave="0" documentId="13_ncr:1_{5D70220E-A150-40E1-83DE-F3595B80086C}" xr6:coauthVersionLast="47" xr6:coauthVersionMax="47" xr10:uidLastSave="{00000000-0000-0000-0000-000000000000}"/>
  <bookViews>
    <workbookView xWindow="-108" yWindow="-108" windowWidth="23256" windowHeight="12456" xr2:uid="{3CD67086-3E5B-4E80-988C-A77A68F1011E}"/>
  </bookViews>
  <sheets>
    <sheet name="Order Details" sheetId="1" r:id="rId1"/>
    <sheet name="B2B" sheetId="3" r:id="rId2"/>
  </sheets>
  <definedNames>
    <definedName name="_xlnm._FilterDatabase" localSheetId="1" hidden="1">B2B!$A$3:$R$12</definedName>
    <definedName name="_xlnm._FilterDatabase" localSheetId="0" hidden="1">'Order Details'!$A$3:$X$7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3" l="1"/>
  <c r="L7" i="1"/>
  <c r="S12" i="3"/>
  <c r="M12" i="3"/>
  <c r="I12" i="3"/>
  <c r="Y11" i="3"/>
  <c r="K11" i="3"/>
  <c r="J11" i="3"/>
  <c r="L11" i="3" s="1"/>
  <c r="Y10" i="3"/>
  <c r="K10" i="3"/>
  <c r="Y9" i="3"/>
  <c r="K9" i="3"/>
  <c r="Y8" i="3"/>
  <c r="K8" i="3"/>
  <c r="Y7" i="3"/>
  <c r="K7" i="3"/>
  <c r="Y6" i="3"/>
  <c r="K6" i="3"/>
  <c r="J6" i="3"/>
  <c r="Y4" i="3"/>
  <c r="K4" i="3"/>
  <c r="L4" i="3" s="1"/>
  <c r="M7" i="1"/>
  <c r="Y7" i="1"/>
  <c r="AE5" i="1"/>
  <c r="AE6" i="1"/>
  <c r="AE4" i="1"/>
  <c r="K5" i="1"/>
  <c r="K6" i="1"/>
  <c r="K4" i="1"/>
  <c r="L12" i="3" l="1"/>
  <c r="K12" i="3"/>
  <c r="Y12" i="3"/>
  <c r="K7" i="1"/>
  <c r="AE7" i="1"/>
  <c r="J12" i="3"/>
  <c r="I7" i="1"/>
  <c r="J4" i="1"/>
  <c r="L4" i="1" s="1"/>
  <c r="J5" i="1"/>
  <c r="L5" i="1" s="1"/>
  <c r="J6" i="1"/>
  <c r="L6" i="1" s="1"/>
  <c r="J7" i="1" l="1"/>
</calcChain>
</file>

<file path=xl/sharedStrings.xml><?xml version="1.0" encoding="utf-8"?>
<sst xmlns="http://schemas.openxmlformats.org/spreadsheetml/2006/main" count="115" uniqueCount="49">
  <si>
    <t>S.No</t>
  </si>
  <si>
    <t>Name Of The Company</t>
  </si>
  <si>
    <t>No Of Pax</t>
  </si>
  <si>
    <t xml:space="preserve">Snow Hill </t>
  </si>
  <si>
    <t>Price Per Pax</t>
  </si>
  <si>
    <t>Snow Hill Supplier</t>
  </si>
  <si>
    <t>Hindustan Pharma</t>
  </si>
  <si>
    <t>Total Order Value</t>
  </si>
  <si>
    <t>Balance</t>
  </si>
  <si>
    <t>Malaysia</t>
  </si>
  <si>
    <t>Shakeer Bhai (Tkt adv)</t>
  </si>
  <si>
    <t>Route</t>
  </si>
  <si>
    <t>Final Destination</t>
  </si>
  <si>
    <t>ORDER DETAILS</t>
  </si>
  <si>
    <t>ON / OFF</t>
  </si>
  <si>
    <t>OFF</t>
  </si>
  <si>
    <t>Flight/Hotel</t>
  </si>
  <si>
    <t>Date Of Travel / Stay</t>
  </si>
  <si>
    <t>MAA-KUL-MAA</t>
  </si>
  <si>
    <t>TBA</t>
  </si>
  <si>
    <t>1st PAYMENT DETAILS</t>
  </si>
  <si>
    <t>2nd PAYMENT DETAILS</t>
  </si>
  <si>
    <t>Amt Collected</t>
  </si>
  <si>
    <t>Mode of Payment</t>
  </si>
  <si>
    <t>Amt Collected- details</t>
  </si>
  <si>
    <t>3rd PAYMENT DETAILS</t>
  </si>
  <si>
    <t>Total amt collected</t>
  </si>
  <si>
    <t>Amt Paid to Supplier</t>
  </si>
  <si>
    <t>HOTEL PAYMENT</t>
  </si>
  <si>
    <t>TOTAL PAYMENT</t>
  </si>
  <si>
    <t>Flight</t>
  </si>
  <si>
    <t>Flight (1st PAYMENT DETAILS)</t>
  </si>
  <si>
    <t>Flight (2nd PAYMENT DETAILS)</t>
  </si>
  <si>
    <t xml:space="preserve">AMT Paid  </t>
  </si>
  <si>
    <t>AMT Paid</t>
  </si>
  <si>
    <t>BKK</t>
  </si>
  <si>
    <t>BKK-SIN-CJB</t>
  </si>
  <si>
    <t>Ms.Mahalakshmi (Shakeer )</t>
  </si>
  <si>
    <t>(i) SHAKEER BHAI</t>
  </si>
  <si>
    <t>ISSUANCE DETAILS</t>
  </si>
  <si>
    <t xml:space="preserve">(i) </t>
  </si>
  <si>
    <t>Date Required</t>
  </si>
  <si>
    <t>Amount</t>
  </si>
  <si>
    <t>Date Received</t>
  </si>
  <si>
    <t>Booking ref (Flight)</t>
  </si>
  <si>
    <t>Booking ref (Hotel)</t>
  </si>
  <si>
    <t>input</t>
  </si>
  <si>
    <t>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</si>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</sst>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43" fontId="3" fillId="6" borderId="1" xfId="1" applyFont="1" applyFill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43" fontId="0" fillId="0" borderId="3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43" fontId="0" fillId="0" borderId="11" xfId="0" applyNumberFormat="1" applyBorder="1"/>
    <xf numFmtId="0" fontId="0" fillId="0" borderId="11" xfId="0" applyBorder="1" applyAlignment="1">
      <alignment horizontal="center" vertical="center"/>
    </xf>
    <xf numFmtId="43" fontId="0" fillId="0" borderId="11" xfId="1" applyFont="1" applyBorder="1"/>
    <xf numFmtId="43" fontId="3" fillId="6" borderId="11" xfId="1" applyFont="1" applyFill="1" applyBorder="1"/>
    <xf numFmtId="43" fontId="0" fillId="0" borderId="12" xfId="0" applyNumberFormat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7" fontId="0" fillId="3" borderId="1" xfId="0" applyNumberFormat="1" applyFill="1" applyBorder="1" applyAlignment="1">
      <alignment horizontal="center"/>
    </xf>
    <xf numFmtId="43" fontId="0" fillId="3" borderId="1" xfId="1" applyFont="1" applyFill="1" applyBorder="1"/>
    <xf numFmtId="0" fontId="0" fillId="3" borderId="1" xfId="0" applyFill="1" applyBorder="1" applyAlignment="1">
      <alignment horizontal="center" vertical="center"/>
    </xf>
    <xf numFmtId="43" fontId="3" fillId="3" borderId="1" xfId="1" applyFont="1" applyFill="1" applyBorder="1"/>
    <xf numFmtId="43" fontId="0" fillId="3" borderId="3" xfId="0" applyNumberFormat="1" applyFill="1" applyBorder="1"/>
    <xf numFmtId="43" fontId="0" fillId="3" borderId="1" xfId="1" applyFont="1" applyFill="1" applyBorder="1" applyAlignment="1">
      <alignment horizontal="center"/>
    </xf>
    <xf numFmtId="43" fontId="6" fillId="3" borderId="1" xfId="1" applyFont="1" applyFill="1" applyBorder="1"/>
    <xf numFmtId="0" fontId="2" fillId="8" borderId="8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3" fontId="0" fillId="3" borderId="1" xfId="1" applyFont="1" applyFill="1" applyBorder="1" applyAlignment="1">
      <alignment vertical="center"/>
    </xf>
    <xf numFmtId="43" fontId="6" fillId="3" borderId="1" xfId="1" applyFont="1" applyFill="1" applyBorder="1" applyAlignment="1">
      <alignment vertical="center"/>
    </xf>
    <xf numFmtId="43" fontId="0" fillId="3" borderId="1" xfId="1" applyFont="1" applyFill="1" applyBorder="1" applyAlignment="1">
      <alignment horizontal="center" vertical="center"/>
    </xf>
    <xf numFmtId="43" fontId="0" fillId="3" borderId="3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0" fontId="5" fillId="7" borderId="4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43" fontId="6" fillId="3" borderId="18" xfId="1" applyFont="1" applyFill="1" applyBorder="1"/>
    <xf numFmtId="43" fontId="0" fillId="0" borderId="19" xfId="0" applyNumberFormat="1" applyBorder="1"/>
    <xf numFmtId="0" fontId="0" fillId="7" borderId="20" xfId="0" applyFill="1" applyBorder="1" applyAlignment="1">
      <alignment horizontal="center" vertical="center"/>
    </xf>
    <xf numFmtId="43" fontId="0" fillId="3" borderId="16" xfId="1" applyFont="1" applyFill="1" applyBorder="1"/>
    <xf numFmtId="43" fontId="0" fillId="0" borderId="21" xfId="0" applyNumberFormat="1" applyBorder="1"/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43" fontId="0" fillId="3" borderId="2" xfId="1" applyFont="1" applyFill="1" applyBorder="1"/>
    <xf numFmtId="43" fontId="0" fillId="3" borderId="3" xfId="1" applyFont="1" applyFill="1" applyBorder="1"/>
    <xf numFmtId="43" fontId="0" fillId="0" borderId="10" xfId="0" applyNumberFormat="1" applyBorder="1"/>
    <xf numFmtId="43" fontId="0" fillId="0" borderId="12" xfId="1" applyFont="1" applyBorder="1"/>
    <xf numFmtId="0" fontId="5" fillId="7" borderId="6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43" fontId="0" fillId="3" borderId="18" xfId="0" applyNumberFormat="1" applyFill="1" applyBorder="1"/>
    <xf numFmtId="0" fontId="4" fillId="5" borderId="0" xfId="0" applyFont="1" applyFill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28" xfId="0" applyFill="1" applyBorder="1"/>
    <xf numFmtId="0" fontId="0" fillId="3" borderId="28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3AA3-A12D-4A9E-84B9-04CC09F4F08A}">
  <sheetPr codeName="Sheet1">
    <tabColor theme="0" tint="-0.499984740745262"/>
  </sheetPr>
  <dimension ref="A1:AG8"/>
  <sheetViews>
    <sheetView tabSelected="1" zoomScale="85" zoomScaleNormal="85" workbookViewId="0">
      <selection activeCell="H28" sqref="H28"/>
    </sheetView>
  </sheetViews>
  <sheetFormatPr defaultRowHeight="14.4" x14ac:dyDescent="0.3"/>
  <cols>
    <col min="1" max="1" width="4.6640625" style="4" bestFit="1" customWidth="1"/>
    <col min="2" max="2" width="30.33203125" customWidth="1"/>
    <col min="3" max="3" width="13" customWidth="1"/>
    <col min="4" max="4" width="15.77734375" style="4" customWidth="1"/>
    <col min="5" max="5" width="23.88671875" style="4" bestFit="1" customWidth="1"/>
    <col min="6" max="6" width="17.88671875" style="4" bestFit="1" customWidth="1"/>
    <col min="7" max="7" width="14.5546875" customWidth="1"/>
    <col min="8" max="8" width="14.44140625" bestFit="1" customWidth="1"/>
    <col min="9" max="9" width="11.21875" style="6" bestFit="1" customWidth="1"/>
    <col min="10" max="10" width="15.5546875" customWidth="1"/>
    <col min="11" max="11" width="16.6640625" customWidth="1"/>
    <col min="12" max="12" width="16.109375" customWidth="1"/>
    <col min="13" max="15" width="13.21875" customWidth="1"/>
    <col min="16" max="16" width="15.21875" customWidth="1"/>
    <col min="17" max="19" width="13.21875" customWidth="1"/>
    <col min="20" max="20" width="17.88671875" bestFit="1" customWidth="1"/>
    <col min="21" max="23" width="13.21875" customWidth="1"/>
    <col min="24" max="24" width="17.44140625" customWidth="1"/>
    <col min="25" max="25" width="15.5546875" customWidth="1"/>
    <col min="26" max="26" width="24.44140625" customWidth="1"/>
    <col min="27" max="27" width="13.21875" customWidth="1"/>
    <col min="28" max="28" width="25.5546875" customWidth="1"/>
    <col min="29" max="29" width="13.21875" customWidth="1"/>
    <col min="30" max="30" width="12.77734375" customWidth="1"/>
    <col min="31" max="31" width="26.21875" bestFit="1" customWidth="1"/>
    <col min="32" max="33" width="19.6640625" customWidth="1"/>
  </cols>
  <sheetData>
    <row r="1" spans="1:33" ht="15" thickBot="1" x14ac:dyDescent="0.35">
      <c r="M1" s="74" t="s">
        <v>24</v>
      </c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63" t="s">
        <v>27</v>
      </c>
      <c r="Z1" s="63"/>
      <c r="AA1" s="63"/>
      <c r="AB1" s="63"/>
      <c r="AC1" s="63"/>
      <c r="AD1" s="63"/>
    </row>
    <row r="2" spans="1:33" ht="15" thickBot="1" x14ac:dyDescent="0.35">
      <c r="H2" s="67" t="s">
        <v>13</v>
      </c>
      <c r="I2" s="67"/>
      <c r="J2" s="67"/>
      <c r="K2" s="67"/>
      <c r="L2" s="67"/>
      <c r="M2" s="68" t="s">
        <v>20</v>
      </c>
      <c r="N2" s="69"/>
      <c r="O2" s="69"/>
      <c r="P2" s="70"/>
      <c r="Q2" s="71" t="s">
        <v>21</v>
      </c>
      <c r="R2" s="72"/>
      <c r="S2" s="72"/>
      <c r="T2" s="69"/>
      <c r="U2" s="70" t="s">
        <v>25</v>
      </c>
      <c r="V2" s="71"/>
      <c r="W2" s="71"/>
      <c r="X2" s="73"/>
      <c r="Y2" s="64" t="s">
        <v>31</v>
      </c>
      <c r="Z2" s="65"/>
      <c r="AA2" s="65" t="s">
        <v>32</v>
      </c>
      <c r="AB2" s="65"/>
      <c r="AC2" s="65" t="s">
        <v>28</v>
      </c>
      <c r="AD2" s="66"/>
      <c r="AE2" s="60" t="s">
        <v>29</v>
      </c>
      <c r="AF2" s="10" t="s">
        <v>44</v>
      </c>
      <c r="AG2" s="10" t="s">
        <v>45</v>
      </c>
    </row>
    <row r="3" spans="1:33" s="6" customFormat="1" ht="28.5" customHeight="1" x14ac:dyDescent="0.3">
      <c r="A3" s="11" t="s">
        <v>0</v>
      </c>
      <c r="B3" s="12" t="s">
        <v>1</v>
      </c>
      <c r="C3" s="12" t="s">
        <v>14</v>
      </c>
      <c r="D3" s="12" t="s">
        <v>12</v>
      </c>
      <c r="E3" s="12" t="s">
        <v>11</v>
      </c>
      <c r="F3" s="12" t="s">
        <v>16</v>
      </c>
      <c r="G3" s="13" t="s">
        <v>17</v>
      </c>
      <c r="H3" s="14" t="s">
        <v>4</v>
      </c>
      <c r="I3" s="14" t="s">
        <v>2</v>
      </c>
      <c r="J3" s="14" t="s">
        <v>7</v>
      </c>
      <c r="K3" s="14" t="s">
        <v>26</v>
      </c>
      <c r="L3" s="48" t="s">
        <v>8</v>
      </c>
      <c r="M3" s="54" t="s">
        <v>42</v>
      </c>
      <c r="N3" s="16" t="s">
        <v>41</v>
      </c>
      <c r="O3" s="16" t="s">
        <v>43</v>
      </c>
      <c r="P3" s="16" t="s">
        <v>23</v>
      </c>
      <c r="Q3" s="15" t="s">
        <v>42</v>
      </c>
      <c r="R3" s="16" t="s">
        <v>41</v>
      </c>
      <c r="S3" s="16" t="s">
        <v>43</v>
      </c>
      <c r="T3" s="16" t="s">
        <v>23</v>
      </c>
      <c r="U3" s="15" t="s">
        <v>42</v>
      </c>
      <c r="V3" s="16" t="s">
        <v>41</v>
      </c>
      <c r="W3" s="16" t="s">
        <v>43</v>
      </c>
      <c r="X3" s="55" t="s">
        <v>23</v>
      </c>
      <c r="Y3" s="51" t="s">
        <v>33</v>
      </c>
      <c r="Z3" s="18" t="s">
        <v>23</v>
      </c>
      <c r="AA3" s="17" t="s">
        <v>34</v>
      </c>
      <c r="AB3" s="18" t="s">
        <v>23</v>
      </c>
      <c r="AC3" s="17" t="s">
        <v>34</v>
      </c>
      <c r="AD3" s="18" t="s">
        <v>23</v>
      </c>
      <c r="AE3" s="61"/>
      <c r="AF3" s="5"/>
      <c r="AG3" s="5"/>
    </row>
    <row r="4" spans="1:33" x14ac:dyDescent="0.3">
      <c r="A4" s="29">
        <v>1</v>
      </c>
      <c r="B4" s="30" t="s">
        <v>5</v>
      </c>
      <c r="C4" s="31" t="s">
        <v>15</v>
      </c>
      <c r="D4" s="31" t="s">
        <v>9</v>
      </c>
      <c r="E4" s="31" t="s">
        <v>18</v>
      </c>
      <c r="F4" s="31" t="s">
        <v>9</v>
      </c>
      <c r="G4" s="32">
        <v>45444</v>
      </c>
      <c r="H4" s="33">
        <v>21000</v>
      </c>
      <c r="I4" s="34">
        <v>2</v>
      </c>
      <c r="J4" s="33">
        <f t="shared" ref="J4:J5" si="0">SUM(I4*H4)</f>
        <v>42000</v>
      </c>
      <c r="K4" s="33">
        <f t="shared" ref="K4:K6" si="1">SUM(M4+Q4+U4)</f>
        <v>10000</v>
      </c>
      <c r="L4" s="49">
        <f t="shared" ref="L4:L6" si="2">SUM(J4-K4)</f>
        <v>32000</v>
      </c>
      <c r="M4" s="56">
        <v>10000</v>
      </c>
      <c r="N4" s="33"/>
      <c r="O4" s="33"/>
      <c r="P4" s="37" t="s">
        <v>15</v>
      </c>
      <c r="Q4" s="33"/>
      <c r="R4" s="33"/>
      <c r="S4" s="33"/>
      <c r="T4" s="30"/>
      <c r="U4" s="33"/>
      <c r="V4" s="33"/>
      <c r="W4" s="33"/>
      <c r="X4" s="57"/>
      <c r="Y4" s="52"/>
      <c r="Z4" s="37"/>
      <c r="AA4" s="33"/>
      <c r="AB4" s="30"/>
      <c r="AC4" s="33"/>
      <c r="AD4" s="33"/>
      <c r="AE4" s="62">
        <f>Y4+AA4+AC4</f>
        <v>0</v>
      </c>
      <c r="AF4" s="1"/>
      <c r="AG4" s="1"/>
    </row>
    <row r="5" spans="1:33" x14ac:dyDescent="0.3">
      <c r="A5" s="29">
        <v>2</v>
      </c>
      <c r="B5" s="30" t="s">
        <v>3</v>
      </c>
      <c r="C5" s="31" t="s">
        <v>15</v>
      </c>
      <c r="D5" s="31" t="s">
        <v>9</v>
      </c>
      <c r="E5" s="31" t="s">
        <v>18</v>
      </c>
      <c r="F5" s="31" t="s">
        <v>9</v>
      </c>
      <c r="G5" s="32">
        <v>45444</v>
      </c>
      <c r="H5" s="33">
        <v>21000</v>
      </c>
      <c r="I5" s="34">
        <v>3</v>
      </c>
      <c r="J5" s="33">
        <f t="shared" si="0"/>
        <v>63000</v>
      </c>
      <c r="K5" s="33">
        <f t="shared" si="1"/>
        <v>20000</v>
      </c>
      <c r="L5" s="49">
        <f t="shared" si="2"/>
        <v>43000</v>
      </c>
      <c r="M5" s="56">
        <v>20000</v>
      </c>
      <c r="N5" s="33"/>
      <c r="O5" s="33"/>
      <c r="P5" s="37" t="s">
        <v>15</v>
      </c>
      <c r="Q5" s="33"/>
      <c r="R5" s="33"/>
      <c r="S5" s="33"/>
      <c r="T5" s="30"/>
      <c r="U5" s="33"/>
      <c r="V5" s="33"/>
      <c r="W5" s="33"/>
      <c r="X5" s="57"/>
      <c r="Y5" s="52"/>
      <c r="Z5" s="37"/>
      <c r="AA5" s="33"/>
      <c r="AB5" s="30"/>
      <c r="AC5" s="33"/>
      <c r="AD5" s="33"/>
      <c r="AE5" s="62">
        <f t="shared" ref="AE5:AE6" si="3">Y5+AA5+AC5</f>
        <v>0</v>
      </c>
      <c r="AF5" s="1"/>
      <c r="AG5" s="1"/>
    </row>
    <row r="6" spans="1:33" x14ac:dyDescent="0.3">
      <c r="A6" s="29">
        <v>3</v>
      </c>
      <c r="B6" s="30" t="s">
        <v>6</v>
      </c>
      <c r="C6" s="31" t="s">
        <v>15</v>
      </c>
      <c r="D6" s="31" t="s">
        <v>9</v>
      </c>
      <c r="E6" s="31" t="s">
        <v>18</v>
      </c>
      <c r="F6" s="31" t="s">
        <v>9</v>
      </c>
      <c r="G6" s="32">
        <v>45474</v>
      </c>
      <c r="H6" s="33">
        <v>19000</v>
      </c>
      <c r="I6" s="34">
        <v>1</v>
      </c>
      <c r="J6" s="33">
        <f>SUM(I6*H6)</f>
        <v>19000</v>
      </c>
      <c r="K6" s="33">
        <f t="shared" si="1"/>
        <v>5000</v>
      </c>
      <c r="L6" s="49">
        <f t="shared" si="2"/>
        <v>14000</v>
      </c>
      <c r="M6" s="56">
        <v>5000</v>
      </c>
      <c r="N6" s="33"/>
      <c r="O6" s="33"/>
      <c r="P6" s="37" t="s">
        <v>15</v>
      </c>
      <c r="Q6" s="33"/>
      <c r="R6" s="33"/>
      <c r="S6" s="33"/>
      <c r="T6" s="30"/>
      <c r="U6" s="33"/>
      <c r="V6" s="33"/>
      <c r="W6" s="33"/>
      <c r="X6" s="57"/>
      <c r="Y6" s="52"/>
      <c r="Z6" s="37"/>
      <c r="AA6" s="33"/>
      <c r="AB6" s="30"/>
      <c r="AC6" s="33"/>
      <c r="AD6" s="33"/>
      <c r="AE6" s="62">
        <f t="shared" si="3"/>
        <v>0</v>
      </c>
      <c r="AF6" s="1"/>
      <c r="AG6" s="1"/>
    </row>
    <row r="7" spans="1:33" ht="15" thickBot="1" x14ac:dyDescent="0.35">
      <c r="A7" s="21"/>
      <c r="B7" s="22"/>
      <c r="C7" s="22"/>
      <c r="D7" s="23"/>
      <c r="E7" s="23"/>
      <c r="F7" s="23"/>
      <c r="G7" s="22"/>
      <c r="H7" s="24"/>
      <c r="I7" s="25">
        <f>SUM(I4:I6)</f>
        <v>6</v>
      </c>
      <c r="J7" s="26">
        <f>SUM(J4:J6)</f>
        <v>124000</v>
      </c>
      <c r="K7" s="26">
        <f>SUM(K4:K6)</f>
        <v>35000</v>
      </c>
      <c r="L7" s="50">
        <f>SUM(L4:L6)</f>
        <v>89000</v>
      </c>
      <c r="M7" s="58">
        <f>SUM(M4:M6)</f>
        <v>35000</v>
      </c>
      <c r="N7" s="24"/>
      <c r="O7" s="24"/>
      <c r="P7" s="26"/>
      <c r="Q7" s="24"/>
      <c r="R7" s="24"/>
      <c r="S7" s="24"/>
      <c r="T7" s="27"/>
      <c r="U7" s="24"/>
      <c r="V7" s="24"/>
      <c r="W7" s="24"/>
      <c r="X7" s="59"/>
      <c r="Y7" s="53">
        <f>SUM(Y4:Y6)</f>
        <v>0</v>
      </c>
      <c r="Z7" s="26"/>
      <c r="AA7" s="24"/>
      <c r="AB7" s="27"/>
      <c r="AC7" s="24"/>
      <c r="AD7" s="26"/>
      <c r="AE7" s="50">
        <f>SUM(AE4:AE6)</f>
        <v>0</v>
      </c>
      <c r="AF7" s="1"/>
      <c r="AG7" s="1"/>
    </row>
    <row r="8" spans="1:33" x14ac:dyDescent="0.3">
      <c r="B8" s="82" t="s">
        <v>46</v>
      </c>
      <c r="C8" s="83" t="s">
        <v>47</v>
      </c>
      <c r="D8" s="4" t="s">
        <v>47</v>
      </c>
      <c r="E8" s="4" t="s">
        <v>48</v>
      </c>
      <c r="F8" s="4" t="s">
        <v>48</v>
      </c>
      <c r="G8" s="84" t="s">
        <v>47</v>
      </c>
      <c r="H8" s="84" t="s">
        <v>48</v>
      </c>
      <c r="I8" s="6" t="s">
        <v>48</v>
      </c>
      <c r="J8" s="84" t="s">
        <v>48</v>
      </c>
      <c r="K8" s="84" t="s">
        <v>48</v>
      </c>
    </row>
  </sheetData>
  <mergeCells count="9">
    <mergeCell ref="Y1:AD1"/>
    <mergeCell ref="Y2:Z2"/>
    <mergeCell ref="AA2:AB2"/>
    <mergeCell ref="AC2:AD2"/>
    <mergeCell ref="H2:L2"/>
    <mergeCell ref="M2:P2"/>
    <mergeCell ref="Q2:T2"/>
    <mergeCell ref="U2:X2"/>
    <mergeCell ref="M1:X1"/>
  </mergeCells>
  <pageMargins left="0.7" right="0.7" top="0.75" bottom="0.75" header="0.3" footer="0.3"/>
  <pageSetup paperSize="9" orientation="portrait" verticalDpi="0" r:id="rId1"/>
  <ignoredErrors>
    <ignoredError sqref="K7" formula="1"/>
    <ignoredError sqref="I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9919-BE6F-4AAC-8904-9DA2882F19D9}">
  <sheetPr codeName="Sheet3">
    <tabColor theme="0" tint="-0.499984740745262"/>
  </sheetPr>
  <dimension ref="A1:Y12"/>
  <sheetViews>
    <sheetView zoomScale="85" zoomScaleNormal="85" workbookViewId="0">
      <selection activeCell="L6" sqref="L6"/>
    </sheetView>
  </sheetViews>
  <sheetFormatPr defaultRowHeight="14.4" x14ac:dyDescent="0.3"/>
  <cols>
    <col min="1" max="1" width="4.6640625" style="4" bestFit="1" customWidth="1"/>
    <col min="2" max="2" width="30.33203125" customWidth="1"/>
    <col min="3" max="3" width="13" customWidth="1"/>
    <col min="4" max="4" width="15.77734375" style="4" customWidth="1"/>
    <col min="5" max="5" width="23.88671875" style="4" bestFit="1" customWidth="1"/>
    <col min="6" max="6" width="17.88671875" style="4" bestFit="1" customWidth="1"/>
    <col min="7" max="7" width="14.5546875" customWidth="1"/>
    <col min="8" max="8" width="14.44140625" bestFit="1" customWidth="1"/>
    <col min="9" max="9" width="11.21875" style="6" bestFit="1" customWidth="1"/>
    <col min="10" max="10" width="15.5546875" customWidth="1"/>
    <col min="11" max="11" width="16.6640625" customWidth="1"/>
    <col min="12" max="12" width="16.109375" customWidth="1"/>
    <col min="13" max="13" width="13.21875" customWidth="1"/>
    <col min="14" max="14" width="15.21875" customWidth="1"/>
    <col min="15" max="15" width="13.21875" customWidth="1"/>
    <col min="16" max="16" width="17.88671875" bestFit="1" customWidth="1"/>
    <col min="17" max="17" width="13.21875" customWidth="1"/>
    <col min="18" max="18" width="17.44140625" customWidth="1"/>
    <col min="19" max="19" width="15.5546875" customWidth="1"/>
    <col min="20" max="20" width="24.44140625" customWidth="1"/>
    <col min="21" max="21" width="13.21875" customWidth="1"/>
    <col min="22" max="22" width="25.5546875" customWidth="1"/>
    <col min="23" max="23" width="13.21875" customWidth="1"/>
    <col min="24" max="24" width="12.77734375" customWidth="1"/>
    <col min="25" max="25" width="26.21875" bestFit="1" customWidth="1"/>
  </cols>
  <sheetData>
    <row r="1" spans="1:25" x14ac:dyDescent="0.3">
      <c r="M1" s="74" t="s">
        <v>24</v>
      </c>
      <c r="N1" s="74"/>
      <c r="O1" s="74"/>
      <c r="P1" s="74"/>
      <c r="Q1" s="74"/>
      <c r="R1" s="74"/>
      <c r="S1" s="63" t="s">
        <v>27</v>
      </c>
      <c r="T1" s="63"/>
      <c r="U1" s="63"/>
      <c r="V1" s="63"/>
      <c r="W1" s="63"/>
      <c r="X1" s="63"/>
    </row>
    <row r="2" spans="1:25" ht="15" thickBot="1" x14ac:dyDescent="0.35">
      <c r="A2" s="75" t="s">
        <v>38</v>
      </c>
      <c r="B2" s="75"/>
      <c r="C2" s="75"/>
      <c r="H2" s="67" t="s">
        <v>13</v>
      </c>
      <c r="I2" s="67"/>
      <c r="J2" s="67"/>
      <c r="K2" s="67"/>
      <c r="L2" s="67"/>
      <c r="M2" s="79" t="s">
        <v>20</v>
      </c>
      <c r="N2" s="79"/>
      <c r="O2" s="80" t="s">
        <v>21</v>
      </c>
      <c r="P2" s="81"/>
      <c r="Q2" s="79" t="s">
        <v>25</v>
      </c>
      <c r="R2" s="79"/>
      <c r="S2" s="65" t="s">
        <v>31</v>
      </c>
      <c r="T2" s="65"/>
      <c r="U2" s="65" t="s">
        <v>32</v>
      </c>
      <c r="V2" s="65"/>
      <c r="W2" s="65" t="s">
        <v>28</v>
      </c>
      <c r="X2" s="66"/>
      <c r="Y2" s="47" t="s">
        <v>29</v>
      </c>
    </row>
    <row r="3" spans="1:25" s="6" customFormat="1" ht="28.5" customHeight="1" x14ac:dyDescent="0.3">
      <c r="A3" s="11" t="s">
        <v>0</v>
      </c>
      <c r="B3" s="12" t="s">
        <v>1</v>
      </c>
      <c r="C3" s="12" t="s">
        <v>14</v>
      </c>
      <c r="D3" s="12" t="s">
        <v>12</v>
      </c>
      <c r="E3" s="12" t="s">
        <v>11</v>
      </c>
      <c r="F3" s="12" t="s">
        <v>16</v>
      </c>
      <c r="G3" s="13" t="s">
        <v>17</v>
      </c>
      <c r="H3" s="14" t="s">
        <v>4</v>
      </c>
      <c r="I3" s="14" t="s">
        <v>2</v>
      </c>
      <c r="J3" s="14" t="s">
        <v>7</v>
      </c>
      <c r="K3" s="14" t="s">
        <v>26</v>
      </c>
      <c r="L3" s="39" t="s">
        <v>8</v>
      </c>
      <c r="M3" s="15" t="s">
        <v>22</v>
      </c>
      <c r="N3" s="16" t="s">
        <v>23</v>
      </c>
      <c r="O3" s="15" t="s">
        <v>22</v>
      </c>
      <c r="P3" s="16" t="s">
        <v>23</v>
      </c>
      <c r="Q3" s="15" t="s">
        <v>22</v>
      </c>
      <c r="R3" s="16" t="s">
        <v>23</v>
      </c>
      <c r="S3" s="17" t="s">
        <v>33</v>
      </c>
      <c r="T3" s="18" t="s">
        <v>23</v>
      </c>
      <c r="U3" s="17" t="s">
        <v>34</v>
      </c>
      <c r="V3" s="18" t="s">
        <v>23</v>
      </c>
      <c r="W3" s="17" t="s">
        <v>34</v>
      </c>
      <c r="X3" s="18" t="s">
        <v>23</v>
      </c>
      <c r="Y3" s="19"/>
    </row>
    <row r="4" spans="1:25" s="46" customFormat="1" ht="20.55" customHeight="1" x14ac:dyDescent="0.3">
      <c r="A4" s="40">
        <v>1</v>
      </c>
      <c r="B4" s="41" t="s">
        <v>10</v>
      </c>
      <c r="C4" s="34" t="s">
        <v>15</v>
      </c>
      <c r="D4" s="34"/>
      <c r="E4" s="34"/>
      <c r="F4" s="34"/>
      <c r="G4" s="34" t="s">
        <v>19</v>
      </c>
      <c r="H4" s="41"/>
      <c r="I4" s="34"/>
      <c r="J4" s="42">
        <v>300000</v>
      </c>
      <c r="K4" s="42">
        <f>SUM(M4+O4+Q4)</f>
        <v>300000</v>
      </c>
      <c r="L4" s="43">
        <f>SUM(J4-K4)</f>
        <v>0</v>
      </c>
      <c r="M4" s="42">
        <v>300000</v>
      </c>
      <c r="N4" s="44" t="s">
        <v>15</v>
      </c>
      <c r="O4" s="42"/>
      <c r="P4" s="41"/>
      <c r="Q4" s="41"/>
      <c r="R4" s="42"/>
      <c r="S4" s="42"/>
      <c r="T4" s="44"/>
      <c r="U4" s="42"/>
      <c r="V4" s="41"/>
      <c r="W4" s="41"/>
      <c r="X4" s="42"/>
      <c r="Y4" s="45">
        <f t="shared" ref="Y4:Y11" si="0">S4+U4+W4</f>
        <v>0</v>
      </c>
    </row>
    <row r="5" spans="1:25" x14ac:dyDescent="0.3">
      <c r="A5" s="76" t="s">
        <v>39</v>
      </c>
      <c r="B5" s="77"/>
      <c r="C5" s="77"/>
      <c r="D5" s="78"/>
      <c r="E5" s="31"/>
      <c r="F5" s="31"/>
      <c r="G5" s="31"/>
      <c r="H5" s="30"/>
      <c r="I5" s="34"/>
      <c r="J5" s="33"/>
      <c r="K5" s="33"/>
      <c r="L5" s="38"/>
      <c r="M5" s="33"/>
      <c r="N5" s="37"/>
      <c r="O5" s="33"/>
      <c r="P5" s="30"/>
      <c r="Q5" s="30"/>
      <c r="R5" s="33"/>
      <c r="S5" s="33"/>
      <c r="T5" s="37"/>
      <c r="U5" s="33"/>
      <c r="V5" s="30"/>
      <c r="W5" s="30"/>
      <c r="X5" s="33"/>
      <c r="Y5" s="36"/>
    </row>
    <row r="6" spans="1:25" x14ac:dyDescent="0.3">
      <c r="A6" s="29" t="s">
        <v>40</v>
      </c>
      <c r="B6" s="30" t="s">
        <v>37</v>
      </c>
      <c r="C6" s="31"/>
      <c r="D6" s="31" t="s">
        <v>35</v>
      </c>
      <c r="E6" s="31" t="s">
        <v>36</v>
      </c>
      <c r="F6" s="31" t="s">
        <v>30</v>
      </c>
      <c r="G6" s="32">
        <v>45383</v>
      </c>
      <c r="H6" s="33">
        <v>22500</v>
      </c>
      <c r="I6" s="34">
        <v>1</v>
      </c>
      <c r="J6" s="33">
        <f t="shared" ref="J6:J11" si="1">SUM(I6*H6)</f>
        <v>22500</v>
      </c>
      <c r="K6" s="33">
        <f t="shared" ref="K6:K11" si="2">SUM(M6+O6+Q6)</f>
        <v>0</v>
      </c>
      <c r="L6" s="43">
        <f>SUM(J6-K6)</f>
        <v>22500</v>
      </c>
      <c r="M6" s="30"/>
      <c r="N6" s="33"/>
      <c r="O6" s="33"/>
      <c r="P6" s="35"/>
      <c r="Q6" s="30"/>
      <c r="R6" s="33"/>
      <c r="S6" s="30"/>
      <c r="T6" s="33"/>
      <c r="U6" s="33"/>
      <c r="V6" s="35"/>
      <c r="W6" s="30"/>
      <c r="X6" s="33"/>
      <c r="Y6" s="36">
        <f t="shared" si="0"/>
        <v>0</v>
      </c>
    </row>
    <row r="7" spans="1:25" x14ac:dyDescent="0.3">
      <c r="A7" s="7"/>
      <c r="B7" s="1"/>
      <c r="C7" s="3"/>
      <c r="D7" s="3"/>
      <c r="E7" s="3"/>
      <c r="F7" s="3"/>
      <c r="G7" s="9"/>
      <c r="H7" s="2"/>
      <c r="I7" s="5"/>
      <c r="J7" s="2"/>
      <c r="K7" s="2">
        <f t="shared" si="2"/>
        <v>0</v>
      </c>
      <c r="L7" s="2"/>
      <c r="M7" s="1"/>
      <c r="N7" s="2"/>
      <c r="O7" s="2"/>
      <c r="P7" s="8"/>
      <c r="Q7" s="1"/>
      <c r="R7" s="2"/>
      <c r="S7" s="1"/>
      <c r="T7" s="2"/>
      <c r="U7" s="2"/>
      <c r="V7" s="8"/>
      <c r="W7" s="1"/>
      <c r="X7" s="2"/>
      <c r="Y7" s="20">
        <f t="shared" si="0"/>
        <v>0</v>
      </c>
    </row>
    <row r="8" spans="1:25" x14ac:dyDescent="0.3">
      <c r="A8" s="7"/>
      <c r="B8" s="1"/>
      <c r="C8" s="3"/>
      <c r="D8" s="3"/>
      <c r="E8" s="3"/>
      <c r="F8" s="3"/>
      <c r="G8" s="9"/>
      <c r="H8" s="2"/>
      <c r="I8" s="5"/>
      <c r="J8" s="2"/>
      <c r="K8" s="2">
        <f t="shared" si="2"/>
        <v>0</v>
      </c>
      <c r="L8" s="2"/>
      <c r="M8" s="1"/>
      <c r="N8" s="2"/>
      <c r="O8" s="2"/>
      <c r="P8" s="8"/>
      <c r="Q8" s="1"/>
      <c r="R8" s="2"/>
      <c r="S8" s="1"/>
      <c r="T8" s="2"/>
      <c r="U8" s="2"/>
      <c r="V8" s="8"/>
      <c r="W8" s="1"/>
      <c r="X8" s="2"/>
      <c r="Y8" s="20">
        <f t="shared" si="0"/>
        <v>0</v>
      </c>
    </row>
    <row r="9" spans="1:25" x14ac:dyDescent="0.3">
      <c r="A9" s="7"/>
      <c r="B9" s="1"/>
      <c r="C9" s="3"/>
      <c r="D9" s="3"/>
      <c r="E9" s="3"/>
      <c r="F9" s="3"/>
      <c r="G9" s="9"/>
      <c r="H9" s="2"/>
      <c r="I9" s="5"/>
      <c r="J9" s="2"/>
      <c r="K9" s="2">
        <f t="shared" si="2"/>
        <v>0</v>
      </c>
      <c r="L9" s="2"/>
      <c r="M9" s="1"/>
      <c r="N9" s="2"/>
      <c r="O9" s="2"/>
      <c r="P9" s="8"/>
      <c r="Q9" s="1"/>
      <c r="R9" s="2"/>
      <c r="S9" s="1"/>
      <c r="T9" s="2"/>
      <c r="U9" s="2"/>
      <c r="V9" s="8"/>
      <c r="W9" s="1"/>
      <c r="X9" s="2"/>
      <c r="Y9" s="20">
        <f t="shared" si="0"/>
        <v>0</v>
      </c>
    </row>
    <row r="10" spans="1:25" x14ac:dyDescent="0.3">
      <c r="A10" s="7"/>
      <c r="B10" s="1"/>
      <c r="C10" s="3"/>
      <c r="D10" s="3"/>
      <c r="E10" s="3"/>
      <c r="F10" s="3"/>
      <c r="G10" s="9"/>
      <c r="H10" s="2"/>
      <c r="I10" s="5"/>
      <c r="J10" s="2"/>
      <c r="K10" s="2">
        <f t="shared" si="2"/>
        <v>0</v>
      </c>
      <c r="L10" s="2"/>
      <c r="M10" s="1"/>
      <c r="N10" s="2"/>
      <c r="O10" s="2"/>
      <c r="P10" s="8"/>
      <c r="Q10" s="1"/>
      <c r="R10" s="2"/>
      <c r="S10" s="1"/>
      <c r="T10" s="2"/>
      <c r="U10" s="2"/>
      <c r="V10" s="8"/>
      <c r="W10" s="1"/>
      <c r="X10" s="2"/>
      <c r="Y10" s="20">
        <f t="shared" si="0"/>
        <v>0</v>
      </c>
    </row>
    <row r="11" spans="1:25" x14ac:dyDescent="0.3">
      <c r="A11" s="7"/>
      <c r="B11" s="1"/>
      <c r="C11" s="3"/>
      <c r="D11" s="3"/>
      <c r="E11" s="3"/>
      <c r="F11" s="3"/>
      <c r="G11" s="9"/>
      <c r="H11" s="2"/>
      <c r="I11" s="5"/>
      <c r="J11" s="2">
        <f t="shared" si="1"/>
        <v>0</v>
      </c>
      <c r="K11" s="2">
        <f t="shared" si="2"/>
        <v>0</v>
      </c>
      <c r="L11" s="2">
        <f>SUM(J11-K11)</f>
        <v>0</v>
      </c>
      <c r="M11" s="1"/>
      <c r="N11" s="2"/>
      <c r="O11" s="1"/>
      <c r="P11" s="8"/>
      <c r="Q11" s="1"/>
      <c r="R11" s="2"/>
      <c r="S11" s="1"/>
      <c r="T11" s="2"/>
      <c r="U11" s="1"/>
      <c r="V11" s="8"/>
      <c r="W11" s="1"/>
      <c r="X11" s="2"/>
      <c r="Y11" s="20">
        <f t="shared" si="0"/>
        <v>0</v>
      </c>
    </row>
    <row r="12" spans="1:25" ht="15" thickBot="1" x14ac:dyDescent="0.35">
      <c r="A12" s="21"/>
      <c r="B12" s="22"/>
      <c r="C12" s="22"/>
      <c r="D12" s="23"/>
      <c r="E12" s="23"/>
      <c r="F12" s="23"/>
      <c r="G12" s="22"/>
      <c r="H12" s="24"/>
      <c r="I12" s="25">
        <f>SUM(I4:I4)</f>
        <v>0</v>
      </c>
      <c r="J12" s="26">
        <f>SUM(J4:J4)</f>
        <v>300000</v>
      </c>
      <c r="K12" s="26">
        <f>SUM(K4:K11)</f>
        <v>300000</v>
      </c>
      <c r="L12" s="24">
        <f>L6</f>
        <v>22500</v>
      </c>
      <c r="M12" s="24">
        <f>SUM(M4:M11)</f>
        <v>300000</v>
      </c>
      <c r="N12" s="26"/>
      <c r="O12" s="24"/>
      <c r="P12" s="27"/>
      <c r="Q12" s="24"/>
      <c r="R12" s="26"/>
      <c r="S12" s="24">
        <f>SUM(S4:S11)</f>
        <v>0</v>
      </c>
      <c r="T12" s="26"/>
      <c r="U12" s="24"/>
      <c r="V12" s="27"/>
      <c r="W12" s="24"/>
      <c r="X12" s="26"/>
      <c r="Y12" s="28">
        <f>SUM(Y4:Y11)</f>
        <v>0</v>
      </c>
    </row>
  </sheetData>
  <mergeCells count="11">
    <mergeCell ref="A2:C2"/>
    <mergeCell ref="A5:D5"/>
    <mergeCell ref="M1:R1"/>
    <mergeCell ref="S1:X1"/>
    <mergeCell ref="H2:L2"/>
    <mergeCell ref="M2:N2"/>
    <mergeCell ref="O2:P2"/>
    <mergeCell ref="Q2:R2"/>
    <mergeCell ref="S2:T2"/>
    <mergeCell ref="U2:V2"/>
    <mergeCell ref="W2:X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Details</vt:lpstr>
      <vt:lpstr>B2B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Xcel Tours And Travels</dc:creator>
  <cp:lastModifiedBy>Martin Jerome</cp:lastModifiedBy>
  <dcterms:created xsi:type="dcterms:W3CDTF">2023-09-26T13:26:30Z</dcterms:created>
  <dcterms:modified xsi:type="dcterms:W3CDTF">2024-05-09T15:15:40Z</dcterms:modified>
</cp:coreProperties>
</file>