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firstSheet="20" activeTab="22"/>
  </bookViews>
  <sheets>
    <sheet name="TC30" sheetId="50" state="hidden" r:id="rId1"/>
    <sheet name="TC29" sheetId="47" state="hidden" r:id="rId2"/>
    <sheet name="TC26" sheetId="46" state="hidden" r:id="rId3"/>
    <sheet name="TC25" sheetId="45" state="hidden" r:id="rId4"/>
    <sheet name="UTC22" sheetId="41" state="hidden" r:id="rId5"/>
    <sheet name="UTC21" sheetId="40" state="hidden" r:id="rId6"/>
    <sheet name="UTC20" sheetId="39" state="hidden" r:id="rId7"/>
    <sheet name="UTC19" sheetId="38" state="hidden" r:id="rId8"/>
    <sheet name="UTC18" sheetId="34" state="hidden" r:id="rId9"/>
    <sheet name="TC24" sheetId="44" state="hidden" r:id="rId10"/>
    <sheet name="TC23" sheetId="30" state="hidden" r:id="rId11"/>
    <sheet name="TC16" sheetId="29" state="hidden" r:id="rId12"/>
    <sheet name="TC15" sheetId="28" state="hidden" r:id="rId13"/>
    <sheet name="TC14" sheetId="27" state="hidden" r:id="rId14"/>
    <sheet name="TC13" sheetId="26" state="hidden" r:id="rId15"/>
    <sheet name="TC11" sheetId="24" state="hidden" r:id="rId16"/>
    <sheet name="TC10" sheetId="23" state="hidden" r:id="rId17"/>
    <sheet name="TC12" sheetId="25" state="hidden" r:id="rId18"/>
    <sheet name="UTC47 (3)" sheetId="53" state="hidden" r:id="rId19"/>
    <sheet name="UTC48" sheetId="52" state="hidden" r:id="rId20"/>
    <sheet name="Cover" sheetId="2" r:id="rId21"/>
    <sheet name="UTC28" sheetId="48" r:id="rId22"/>
    <sheet name="UTC27" sheetId="42" r:id="rId23"/>
    <sheet name="HomePage" sheetId="4" state="hidden" r:id="rId24"/>
    <sheet name="UTC17" sheetId="17" state="hidden" r:id="rId25"/>
    <sheet name="SignUp" sheetId="9" state="hidden" r:id="rId26"/>
    <sheet name="SignIn" sheetId="6" state="hidden" r:id="rId27"/>
    <sheet name="Order" sheetId="14" state="hidden" r:id="rId28"/>
    <sheet name="Admin_Management" sheetId="16" state="hidden" r:id="rId29"/>
    <sheet name="TC46" sheetId="51" state="hidden" r:id="rId30"/>
    <sheet name="Admin_SignIn" sheetId="15" state="hidden" r:id="rId31"/>
    <sheet name="Addition" sheetId="18" state="hidden" r:id="rId32"/>
    <sheet name="TC1" sheetId="7" state="hidden" r:id="rId33"/>
    <sheet name="TC2" sheetId="5" state="hidden" r:id="rId34"/>
    <sheet name="TC3" sheetId="10" state="hidden" r:id="rId35"/>
    <sheet name="TC4" sheetId="11" state="hidden" r:id="rId36"/>
    <sheet name="TC5" sheetId="13" state="hidden" r:id="rId37"/>
    <sheet name="TC6" sheetId="19" state="hidden" r:id="rId38"/>
    <sheet name="TC7" sheetId="20" state="hidden" r:id="rId39"/>
    <sheet name="TC8" sheetId="21" state="hidden" r:id="rId40"/>
    <sheet name="TC9" sheetId="22" state="hidden" r:id="rId41"/>
    <sheet name="Test Report" sheetId="3" state="hidden" r:id="rId42"/>
    <sheet name="UTC47" sheetId="49" state="hidden" r:id="rId43"/>
    <sheet name="UTC (4)" sheetId="33" state="hidden" r:id="rId44"/>
  </sheets>
  <externalReferences>
    <externalReference r:id="rId45"/>
    <externalReference r:id="rId46"/>
  </externalReferences>
  <definedNames>
    <definedName name="Access">[1]Validation!$E$2:$E$223</definedName>
    <definedName name="AccessCircuit">[1]Validation!$C$2:$C$29</definedName>
    <definedName name="ACTION" localSheetId="31">#REF!</definedName>
    <definedName name="ACTION" localSheetId="28">#REF!</definedName>
    <definedName name="ACTION" localSheetId="30">#REF!</definedName>
    <definedName name="ACTION" localSheetId="23">#REF!</definedName>
    <definedName name="ACTION" localSheetId="27">#REF!</definedName>
    <definedName name="ACTION" localSheetId="26">#REF!</definedName>
    <definedName name="ACTION" localSheetId="25">#REF!</definedName>
    <definedName name="ACTION" localSheetId="32">#REF!</definedName>
    <definedName name="ACTION" localSheetId="16">#REF!</definedName>
    <definedName name="ACTION" localSheetId="15">#REF!</definedName>
    <definedName name="ACTION" localSheetId="17">#REF!</definedName>
    <definedName name="ACTION" localSheetId="14">#REF!</definedName>
    <definedName name="ACTION" localSheetId="13">#REF!</definedName>
    <definedName name="ACTION" localSheetId="12">#REF!</definedName>
    <definedName name="ACTION" localSheetId="11">#REF!</definedName>
    <definedName name="ACTION" localSheetId="10">#REF!</definedName>
    <definedName name="ACTION" localSheetId="9">#REF!</definedName>
    <definedName name="ACTION" localSheetId="3">#REF!</definedName>
    <definedName name="ACTION" localSheetId="2">#REF!</definedName>
    <definedName name="ACTION" localSheetId="1">#REF!</definedName>
    <definedName name="ACTION" localSheetId="34">#REF!</definedName>
    <definedName name="ACTION" localSheetId="0">#REF!</definedName>
    <definedName name="ACTION" localSheetId="35">#REF!</definedName>
    <definedName name="ACTION" localSheetId="29">#REF!</definedName>
    <definedName name="ACTION" localSheetId="36">#REF!</definedName>
    <definedName name="ACTION" localSheetId="37">#REF!</definedName>
    <definedName name="ACTION" localSheetId="38">#REF!</definedName>
    <definedName name="ACTION" localSheetId="39">#REF!</definedName>
    <definedName name="ACTION" localSheetId="40">#REF!</definedName>
    <definedName name="ACTION" localSheetId="41">#REF!</definedName>
    <definedName name="ACTION" localSheetId="43">#REF!</definedName>
    <definedName name="ACTION" localSheetId="24">#REF!</definedName>
    <definedName name="ACTION" localSheetId="8">#REF!</definedName>
    <definedName name="ACTION" localSheetId="7">#REF!</definedName>
    <definedName name="ACTION" localSheetId="6">#REF!</definedName>
    <definedName name="ACTION" localSheetId="5">#REF!</definedName>
    <definedName name="ACTION" localSheetId="4">#REF!</definedName>
    <definedName name="ACTION" localSheetId="22">#REF!</definedName>
    <definedName name="ACTION" localSheetId="21">#REF!</definedName>
    <definedName name="ACTION" localSheetId="42">#REF!</definedName>
    <definedName name="ACTION" localSheetId="18">#REF!</definedName>
    <definedName name="ACTION" localSheetId="19">#REF!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42" l="1"/>
  <c r="N7" i="42"/>
  <c r="M7" i="42"/>
  <c r="L7" i="42"/>
  <c r="C7" i="42"/>
  <c r="A7" i="42"/>
  <c r="O7" i="48"/>
  <c r="N7" i="48"/>
  <c r="M7" i="48"/>
  <c r="L7" i="48"/>
  <c r="C7" i="48"/>
  <c r="A7" i="48"/>
  <c r="F7" i="42" l="1"/>
  <c r="F7" i="48"/>
  <c r="O7" i="53"/>
  <c r="N7" i="53"/>
  <c r="M7" i="53"/>
  <c r="L7" i="53"/>
  <c r="C7" i="53"/>
  <c r="A7" i="53"/>
  <c r="O7" i="52"/>
  <c r="N7" i="52"/>
  <c r="M7" i="52"/>
  <c r="L7" i="52"/>
  <c r="C7" i="52"/>
  <c r="A7" i="52"/>
  <c r="F7" i="52" s="1"/>
  <c r="O7" i="49"/>
  <c r="N7" i="49"/>
  <c r="M7" i="49"/>
  <c r="L7" i="49"/>
  <c r="C7" i="49"/>
  <c r="A7" i="49"/>
  <c r="O7" i="41"/>
  <c r="N7" i="41"/>
  <c r="M7" i="41"/>
  <c r="L7" i="41"/>
  <c r="C7" i="41"/>
  <c r="A7" i="41"/>
  <c r="F7" i="41" s="1"/>
  <c r="O7" i="40"/>
  <c r="N7" i="40"/>
  <c r="M7" i="40"/>
  <c r="L7" i="40"/>
  <c r="C7" i="40"/>
  <c r="A7" i="40"/>
  <c r="O7" i="39"/>
  <c r="N7" i="39"/>
  <c r="M7" i="39"/>
  <c r="L7" i="39"/>
  <c r="C7" i="39"/>
  <c r="A7" i="39"/>
  <c r="F7" i="39" s="1"/>
  <c r="O7" i="38"/>
  <c r="N7" i="38"/>
  <c r="M7" i="38"/>
  <c r="L7" i="38"/>
  <c r="C7" i="38"/>
  <c r="A7" i="38"/>
  <c r="O7" i="34"/>
  <c r="N7" i="34"/>
  <c r="M7" i="34"/>
  <c r="L7" i="34"/>
  <c r="C7" i="34"/>
  <c r="A7" i="34"/>
  <c r="F7" i="34" s="1"/>
  <c r="O7" i="33"/>
  <c r="L4" i="33" s="1"/>
  <c r="N7" i="33"/>
  <c r="M7" i="33"/>
  <c r="L7" i="33"/>
  <c r="C7" i="33"/>
  <c r="A7" i="33"/>
  <c r="C2" i="33"/>
  <c r="D7" i="18"/>
  <c r="G16" i="3" s="1"/>
  <c r="D7" i="16"/>
  <c r="H18" i="2"/>
  <c r="C16" i="3"/>
  <c r="B7" i="18"/>
  <c r="E16" i="3" s="1"/>
  <c r="D6" i="18"/>
  <c r="F16" i="3" s="1"/>
  <c r="B6" i="18"/>
  <c r="D16" i="3" s="1"/>
  <c r="O7" i="17"/>
  <c r="N7" i="17"/>
  <c r="M7" i="17"/>
  <c r="L7" i="17"/>
  <c r="C7" i="17"/>
  <c r="A7" i="17"/>
  <c r="D7" i="15"/>
  <c r="C15" i="3"/>
  <c r="B7" i="14"/>
  <c r="B6" i="14"/>
  <c r="D7" i="14"/>
  <c r="F7" i="33" l="1"/>
  <c r="F7" i="38"/>
  <c r="F7" i="40"/>
  <c r="F7" i="53"/>
  <c r="F7" i="49"/>
  <c r="F7" i="17"/>
  <c r="C6" i="3"/>
  <c r="C14" i="3"/>
  <c r="G13" i="3"/>
  <c r="H17" i="2"/>
  <c r="H16" i="2"/>
  <c r="H12" i="2"/>
  <c r="H15" i="2"/>
  <c r="H14" i="2"/>
  <c r="C13" i="3"/>
  <c r="D7" i="6"/>
  <c r="G14" i="3"/>
  <c r="B7" i="16"/>
  <c r="E14" i="3" s="1"/>
  <c r="D6" i="16"/>
  <c r="F14" i="3" s="1"/>
  <c r="B6" i="16"/>
  <c r="D14" i="3" s="1"/>
  <c r="G15" i="3"/>
  <c r="B7" i="15"/>
  <c r="E15" i="3" s="1"/>
  <c r="D6" i="15"/>
  <c r="F15" i="3" s="1"/>
  <c r="B6" i="15"/>
  <c r="D15" i="3" s="1"/>
  <c r="E13" i="3"/>
  <c r="D6" i="14"/>
  <c r="F13" i="3" s="1"/>
  <c r="D13" i="3"/>
  <c r="D7" i="9"/>
  <c r="G12" i="3" s="1"/>
  <c r="C12" i="3"/>
  <c r="D7" i="4"/>
  <c r="C11" i="3"/>
  <c r="H13" i="2"/>
  <c r="B7" i="9"/>
  <c r="E12" i="3" s="1"/>
  <c r="D6" i="9"/>
  <c r="F12" i="3" s="1"/>
  <c r="B6" i="9"/>
  <c r="D12" i="3" s="1"/>
  <c r="C10" i="3"/>
  <c r="G11" i="3" l="1"/>
  <c r="B7" i="6"/>
  <c r="E11" i="3" s="1"/>
  <c r="D6" i="6"/>
  <c r="F11" i="3" s="1"/>
  <c r="B6" i="6"/>
  <c r="D11" i="3" s="1"/>
  <c r="B7" i="4" l="1"/>
  <c r="D6" i="4"/>
  <c r="B6" i="4"/>
  <c r="F10" i="3" l="1"/>
  <c r="E10" i="3"/>
  <c r="D10" i="3"/>
  <c r="G10" i="3"/>
  <c r="E17" i="3" l="1"/>
  <c r="F17" i="3"/>
  <c r="D17" i="3"/>
  <c r="G17" i="3"/>
  <c r="E20" i="3" l="1"/>
  <c r="E19" i="3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<sst xmlns="http://schemas.openxmlformats.org/spreadsheetml/2006/main" count="2249" uniqueCount="533">
  <si>
    <t>Update testcase</t>
  </si>
  <si>
    <t>1.2</t>
  </si>
  <si>
    <t>1.1</t>
  </si>
  <si>
    <t>First creation</t>
  </si>
  <si>
    <t>1.0</t>
  </si>
  <si>
    <t>Reference</t>
  </si>
  <si>
    <t>Reviewer/
Approver</t>
  </si>
  <si>
    <t>Originator</t>
  </si>
  <si>
    <t>Change description</t>
  </si>
  <si>
    <t>Change location</t>
  </si>
  <si>
    <t>Version</t>
  </si>
  <si>
    <t>Effective Date</t>
  </si>
  <si>
    <t>Record of change:</t>
  </si>
  <si>
    <t>Project Code:</t>
  </si>
  <si>
    <t>Project Name:</t>
  </si>
  <si>
    <t>Issue date:</t>
  </si>
  <si>
    <t>Version:</t>
  </si>
  <si>
    <t>TEST CASE</t>
  </si>
  <si>
    <t>HANZCR_ZA0501</t>
  </si>
  <si>
    <t>31/03/2019</t>
  </si>
  <si>
    <t>Huy</t>
  </si>
  <si>
    <t>TEST REPORT</t>
  </si>
  <si>
    <t>No</t>
  </si>
  <si>
    <t>Module code</t>
  </si>
  <si>
    <t>Pass</t>
  </si>
  <si>
    <t>Fail</t>
  </si>
  <si>
    <t>Pending</t>
  </si>
  <si>
    <t>Number of  test cases</t>
  </si>
  <si>
    <t>Sub total</t>
  </si>
  <si>
    <t>Test coverage</t>
  </si>
  <si>
    <t>%</t>
  </si>
  <si>
    <t>Test successful coverage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</si>
  <si>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</si>
  <si>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</si>
  <si>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Test requirement: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</si>
  <si>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</si>
  <si>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</si>
  <si>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</si>
  <si>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</si>
  <si>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</si>
  <si>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</si>
  <si>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</si>
  <si>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</si>
  <si>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</si>
  <si>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</si>
  <si>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</si>
  <si>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</si>
  <si>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</si>
  <si>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</si>
  <si>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</si>
  <si>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</si>
  <si>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</si>
  <si>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</si>
  <si>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</si>
  <si>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</si>
  <si>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</si>
  <si>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</si>
  <si>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</si>
  <si>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</si>
  <si>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TC23</t>
  </si>
  <si>
    <t>TC24</t>
  </si>
  <si>
    <t>TC25</t>
  </si>
  <si>
    <t>TC26</t>
  </si>
  <si>
    <t>TC29</t>
  </si>
  <si>
    <t>TC30</t>
  </si>
  <si>
    <t>TC31</t>
  </si>
  <si>
    <t>TC32</t>
  </si>
  <si>
    <t>TC33</t>
  </si>
  <si>
    <t>TC34</t>
  </si>
  <si>
    <t>TC35</t>
  </si>
  <si>
    <t>TC36</t>
  </si>
  <si>
    <t>Ecommerce website - Cocosecret</t>
  </si>
  <si>
    <t>Test Case ID</t>
  </si>
  <si>
    <t>Created By</t>
  </si>
  <si>
    <t>Reviewed By</t>
  </si>
  <si>
    <t>QA Tester’s Log</t>
  </si>
  <si>
    <t xml:space="preserve">Tester's Name </t>
  </si>
  <si>
    <t>Date Tested</t>
  </si>
  <si>
    <t>1-Jan-2017</t>
  </si>
  <si>
    <t>Test Case (Pass/Fail/Not Executed)</t>
  </si>
  <si>
    <t>S #</t>
  </si>
  <si>
    <t>Prerequisites:</t>
  </si>
  <si>
    <t>Test Data</t>
  </si>
  <si>
    <t>Access to Chrome Browser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</si>
  <si>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</si>
  <si>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</si>
  <si>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</si>
  <si>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</si>
  <si>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</si>
  <si>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</si>
  <si>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Site should open</t>
  </si>
  <si>
    <t>As Expected</t>
  </si>
  <si>
    <t>TEST SCENARIO</t>
  </si>
  <si>
    <t>CR100 - Home Page</t>
  </si>
  <si>
    <t>Son</t>
  </si>
  <si>
    <t>Truong</t>
  </si>
  <si>
    <t>CCS - CocoSecret</t>
  </si>
  <si>
    <t>1. Check Display Home Page: All Role</t>
  </si>
  <si>
    <t>Navigate to https://myphamngocson.000webhostapp.com/</t>
  </si>
  <si>
    <r>
      <t>Website name show on brower tab, it's name "</t>
    </r>
    <r>
      <rPr>
        <b/>
        <sz val="10"/>
        <color indexed="8"/>
        <rFont val="Tahoma"/>
        <family val="2"/>
      </rPr>
      <t>Shop Mỹ Phẩm Chính Hãng"</t>
    </r>
  </si>
  <si>
    <t>Check tag head</t>
  </si>
  <si>
    <t>Tag head exists</t>
  </si>
  <si>
    <t>Check website name in title tag</t>
  </si>
  <si>
    <t>It should be have value "Shop Mỹ Phẩm Chính Hãng"</t>
  </si>
  <si>
    <t>1.3</t>
  </si>
  <si>
    <t>1.4</t>
  </si>
  <si>
    <t>1.5</t>
  </si>
  <si>
    <t>1.6</t>
  </si>
  <si>
    <t>Minh</t>
  </si>
  <si>
    <t>Long</t>
  </si>
  <si>
    <t>Check All Element In This Page</t>
  </si>
  <si>
    <t xml:space="preserve">1: Navigate to https://myphamngocson.000webhostapp.com/
2: Check URL
</t>
  </si>
  <si>
    <t>Checking website URL show on Browers</t>
  </si>
  <si>
    <t>Check URL</t>
  </si>
  <si>
    <t>URL should be "https://myphamngocson.000webhostapp.com/"</t>
  </si>
  <si>
    <t>Home Page</t>
  </si>
  <si>
    <t xml:space="preserve">1: Navigate to https://myphamngocson.000webhostapp.com/
2: Check Head
3: Check Title
</t>
  </si>
  <si>
    <r>
      <t xml:space="preserve">Checking Phone is display in </t>
    </r>
    <r>
      <rPr>
        <b/>
        <sz val="10"/>
        <color indexed="8"/>
        <rFont val="Tahoma"/>
        <family val="2"/>
      </rPr>
      <t>Header</t>
    </r>
  </si>
  <si>
    <r>
      <t xml:space="preserve">Checking Sign Up is display in </t>
    </r>
    <r>
      <rPr>
        <b/>
        <sz val="10"/>
        <color indexed="8"/>
        <rFont val="Tahoma"/>
        <family val="2"/>
      </rPr>
      <t>Header</t>
    </r>
  </si>
  <si>
    <r>
      <t xml:space="preserve">Checking Sign In is display in </t>
    </r>
    <r>
      <rPr>
        <b/>
        <sz val="10"/>
        <color indexed="8"/>
        <rFont val="Tahoma"/>
        <family val="2"/>
      </rPr>
      <t>Header</t>
    </r>
  </si>
  <si>
    <r>
      <t xml:space="preserve">Checking Home is display in </t>
    </r>
    <r>
      <rPr>
        <b/>
        <sz val="10"/>
        <color indexed="8"/>
        <rFont val="Tahoma"/>
        <family val="2"/>
      </rPr>
      <t>Menubar</t>
    </r>
  </si>
  <si>
    <r>
      <t xml:space="preserve">Checking Category is display in </t>
    </r>
    <r>
      <rPr>
        <b/>
        <sz val="10"/>
        <color indexed="8"/>
        <rFont val="Tahoma"/>
        <family val="2"/>
      </rPr>
      <t>Menubar</t>
    </r>
  </si>
  <si>
    <r>
      <t xml:space="preserve">Checking Contact is display in </t>
    </r>
    <r>
      <rPr>
        <b/>
        <sz val="10"/>
        <color indexed="8"/>
        <rFont val="Tahoma"/>
        <family val="2"/>
      </rPr>
      <t>Menubar</t>
    </r>
  </si>
  <si>
    <r>
      <t xml:space="preserve">Checking List New Product is display in </t>
    </r>
    <r>
      <rPr>
        <b/>
        <sz val="10"/>
        <color indexed="8"/>
        <rFont val="Tahoma"/>
        <family val="2"/>
      </rPr>
      <t>Body</t>
    </r>
  </si>
  <si>
    <r>
      <t xml:space="preserve">Checking List Promotion Product is display in </t>
    </r>
    <r>
      <rPr>
        <b/>
        <sz val="10"/>
        <color indexed="8"/>
        <rFont val="Tahoma"/>
        <family val="2"/>
      </rPr>
      <t>Body</t>
    </r>
  </si>
  <si>
    <r>
      <t xml:space="preserve">Checking Contact is display in </t>
    </r>
    <r>
      <rPr>
        <b/>
        <sz val="10"/>
        <color indexed="8"/>
        <rFont val="Tahoma"/>
        <family val="2"/>
      </rPr>
      <t>Footer</t>
    </r>
  </si>
  <si>
    <r>
      <t xml:space="preserve">Checking About Us is display in </t>
    </r>
    <r>
      <rPr>
        <b/>
        <sz val="10"/>
        <color indexed="8"/>
        <rFont val="Tahoma"/>
        <family val="2"/>
      </rPr>
      <t>Footer</t>
    </r>
  </si>
  <si>
    <r>
      <t xml:space="preserve">Checking Address is display in </t>
    </r>
    <r>
      <rPr>
        <b/>
        <sz val="10"/>
        <color indexed="8"/>
        <rFont val="Tahoma"/>
        <family val="2"/>
      </rPr>
      <t>Header</t>
    </r>
  </si>
  <si>
    <t>Checking Website name show on Browers</t>
  </si>
  <si>
    <r>
      <t xml:space="preserve">Checking Recommend is display in </t>
    </r>
    <r>
      <rPr>
        <b/>
        <sz val="10"/>
        <color indexed="8"/>
        <rFont val="Tahoma"/>
        <family val="2"/>
      </rPr>
      <t>Menubar</t>
    </r>
  </si>
  <si>
    <r>
      <t>Website URL is "</t>
    </r>
    <r>
      <rPr>
        <b/>
        <sz val="10"/>
        <color indexed="8"/>
        <rFont val="Tahoma"/>
        <family val="2"/>
      </rPr>
      <t>https://myphamngocson.000webhostapp.com"</t>
    </r>
  </si>
  <si>
    <r>
      <t>See</t>
    </r>
    <r>
      <rPr>
        <sz val="10"/>
        <color indexed="8"/>
        <rFont val="Tahoma"/>
        <family val="2"/>
      </rPr>
      <t xml:space="preserve"> a Address divison: "</t>
    </r>
    <r>
      <rPr>
        <b/>
        <sz val="10"/>
        <color indexed="8"/>
        <rFont val="Tahoma"/>
        <family val="2"/>
      </rPr>
      <t xml:space="preserve"> 90-92 Lê Thị Riêng, Bến Thành, Quận 1"</t>
    </r>
  </si>
  <si>
    <t>1: In this page
2: Check elements Address</t>
  </si>
  <si>
    <t>1: In this page
2: Check elements Phone</t>
  </si>
  <si>
    <r>
      <t>See</t>
    </r>
    <r>
      <rPr>
        <sz val="10"/>
        <color indexed="8"/>
        <rFont val="Tahoma"/>
        <family val="2"/>
      </rPr>
      <t xml:space="preserve"> a Phone divison: "</t>
    </r>
    <r>
      <rPr>
        <b/>
        <sz val="10"/>
        <color indexed="8"/>
        <rFont val="Tahoma"/>
        <family val="2"/>
      </rPr>
      <t xml:space="preserve"> 0163 296 7751"</t>
    </r>
  </si>
  <si>
    <r>
      <t>See</t>
    </r>
    <r>
      <rPr>
        <sz val="10"/>
        <color indexed="8"/>
        <rFont val="Tahoma"/>
        <family val="2"/>
      </rPr>
      <t xml:space="preserve"> a Sign In item: "</t>
    </r>
    <r>
      <rPr>
        <b/>
        <sz val="10"/>
        <color indexed="8"/>
        <rFont val="Tahoma"/>
        <family val="2"/>
      </rPr>
      <t>Đăng Nhập"</t>
    </r>
  </si>
  <si>
    <r>
      <t>See</t>
    </r>
    <r>
      <rPr>
        <sz val="10"/>
        <color indexed="8"/>
        <rFont val="Tahoma"/>
        <family val="2"/>
      </rPr>
      <t xml:space="preserve"> a Sign Up item: "</t>
    </r>
    <r>
      <rPr>
        <b/>
        <sz val="10"/>
        <color indexed="8"/>
        <rFont val="Tahoma"/>
        <family val="2"/>
      </rPr>
      <t>Đăng Ký"</t>
    </r>
  </si>
  <si>
    <r>
      <t>See</t>
    </r>
    <r>
      <rPr>
        <sz val="10"/>
        <color indexed="8"/>
        <rFont val="Tahoma"/>
        <family val="2"/>
      </rPr>
      <t xml:space="preserve"> a Home item: "</t>
    </r>
    <r>
      <rPr>
        <b/>
        <sz val="10"/>
        <color indexed="8"/>
        <rFont val="Tahoma"/>
        <family val="2"/>
      </rPr>
      <t>Trang Chủ"</t>
    </r>
  </si>
  <si>
    <r>
      <t>See</t>
    </r>
    <r>
      <rPr>
        <sz val="10"/>
        <color indexed="8"/>
        <rFont val="Tahoma"/>
        <family val="2"/>
      </rPr>
      <t xml:space="preserve"> a Category item: "</t>
    </r>
    <r>
      <rPr>
        <b/>
        <sz val="10"/>
        <color indexed="8"/>
        <rFont val="Tahoma"/>
        <family val="2"/>
      </rPr>
      <t>Loại"</t>
    </r>
  </si>
  <si>
    <r>
      <t>See</t>
    </r>
    <r>
      <rPr>
        <sz val="10"/>
        <color indexed="8"/>
        <rFont val="Tahoma"/>
        <family val="2"/>
      </rPr>
      <t xml:space="preserve"> a Recommend item: "</t>
    </r>
    <r>
      <rPr>
        <b/>
        <sz val="10"/>
        <color indexed="8"/>
        <rFont val="Tahoma"/>
        <family val="2"/>
      </rPr>
      <t>Giới Thiệu"</t>
    </r>
  </si>
  <si>
    <r>
      <t>See</t>
    </r>
    <r>
      <rPr>
        <sz val="10"/>
        <color indexed="8"/>
        <rFont val="Tahoma"/>
        <family val="2"/>
      </rPr>
      <t xml:space="preserve"> a Contact item: "</t>
    </r>
    <r>
      <rPr>
        <b/>
        <sz val="10"/>
        <color indexed="8"/>
        <rFont val="Tahoma"/>
        <family val="2"/>
      </rPr>
      <t>Liên Lạc"</t>
    </r>
  </si>
  <si>
    <r>
      <t>See</t>
    </r>
    <r>
      <rPr>
        <sz val="10"/>
        <color indexed="8"/>
        <rFont val="Tahoma"/>
        <family val="2"/>
      </rPr>
      <t xml:space="preserve"> a List new product item: "</t>
    </r>
    <r>
      <rPr>
        <b/>
        <sz val="10"/>
        <color indexed="8"/>
        <rFont val="Tahoma"/>
        <family val="2"/>
      </rPr>
      <t>Sản phẩm mới"</t>
    </r>
  </si>
  <si>
    <r>
      <t>See</t>
    </r>
    <r>
      <rPr>
        <sz val="10"/>
        <color indexed="8"/>
        <rFont val="Tahoma"/>
        <family val="2"/>
      </rPr>
      <t xml:space="preserve"> a List promotion product item: "</t>
    </r>
    <r>
      <rPr>
        <b/>
        <sz val="10"/>
        <color indexed="8"/>
        <rFont val="Tahoma"/>
        <family val="2"/>
      </rPr>
      <t>Sản phẩm giảm giá"</t>
    </r>
  </si>
  <si>
    <r>
      <t>See</t>
    </r>
    <r>
      <rPr>
        <sz val="10"/>
        <color indexed="8"/>
        <rFont val="Tahoma"/>
        <family val="2"/>
      </rPr>
      <t xml:space="preserve"> a About Us item: "</t>
    </r>
    <r>
      <rPr>
        <b/>
        <sz val="10"/>
        <color indexed="8"/>
        <rFont val="Tahoma"/>
        <family val="2"/>
      </rPr>
      <t>Về Chúng tôi"</t>
    </r>
  </si>
  <si>
    <r>
      <t>See</t>
    </r>
    <r>
      <rPr>
        <sz val="10"/>
        <color indexed="8"/>
        <rFont val="Tahoma"/>
        <family val="2"/>
      </rPr>
      <t xml:space="preserve"> a Contact item: "</t>
    </r>
    <r>
      <rPr>
        <b/>
        <sz val="10"/>
        <color indexed="8"/>
        <rFont val="Tahoma"/>
        <family val="2"/>
      </rPr>
      <t xml:space="preserve">Liên Hệ" </t>
    </r>
  </si>
  <si>
    <t>Report:</t>
  </si>
  <si>
    <t>Test Report</t>
  </si>
  <si>
    <t>CR110 - Sign In</t>
  </si>
  <si>
    <t>CR120 - Sign Up</t>
  </si>
  <si>
    <t>2. Check Validate</t>
  </si>
  <si>
    <t>Checking navigate to Sign Up page</t>
  </si>
  <si>
    <t>1: Go to the Head
2: Click Sign Up button</t>
  </si>
  <si>
    <t>Checking all elements dis play</t>
  </si>
  <si>
    <r>
      <t>See</t>
    </r>
    <r>
      <rPr>
        <sz val="10"/>
        <color indexed="8"/>
        <rFont val="Tahoma"/>
        <family val="2"/>
      </rPr>
      <t xml:space="preserve"> all Elements</t>
    </r>
  </si>
  <si>
    <t>Check validate of Email</t>
  </si>
  <si>
    <t>Check validate of Name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</si>
  <si>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for validate</t>
    </r>
  </si>
  <si>
    <t>1: Go to text field
2: Enter value
3: Click button Sign Up</t>
  </si>
  <si>
    <t>Check validate of Address</t>
  </si>
  <si>
    <t>Check validate of Phone Number</t>
  </si>
  <si>
    <t>Check validate of Pass</t>
  </si>
  <si>
    <t>Check validate of Re-pass</t>
  </si>
  <si>
    <t>Check button Sign Up when Sign up successful</t>
  </si>
  <si>
    <t>Check button Sign Up when Sign up fail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</si>
  <si>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error</t>
    </r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</si>
  <si>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success.
Reload</t>
    </r>
  </si>
  <si>
    <t>1. Check Display Sign In</t>
  </si>
  <si>
    <t>Checking navigate to Sign In page</t>
  </si>
  <si>
    <t>1: Check elements Title
2: Check elements Email
3: Check elements Pass</t>
  </si>
  <si>
    <t>1: Go to text field
2: Enter value
3: Click button Sign In</t>
  </si>
  <si>
    <t>1: Enter value all Elements
2: Click button Sign Up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</si>
  <si>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for error</t>
    </r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</si>
  <si>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success.
Direct to Home Page</t>
    </r>
  </si>
  <si>
    <t>CR130 - Order</t>
  </si>
  <si>
    <t>1. Check Cart</t>
  </si>
  <si>
    <t>Checking add product to cart</t>
  </si>
  <si>
    <t>1: Navigate to Home Page
2: Move to product
3: Click add to cart button</t>
  </si>
  <si>
    <t>1. Check Display In This Page</t>
  </si>
  <si>
    <t>Check set quantity &gt; 1</t>
  </si>
  <si>
    <t>1: Navigate to Home Page
2: Move to product
3: Click detail
4: Input quantity
5: Click add to cart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</si>
  <si>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product bought in cart and increase once</t>
    </r>
  </si>
  <si>
    <t>Quantity increase = Inputed quantity</t>
  </si>
  <si>
    <t>Check Display In Cart</t>
  </si>
  <si>
    <r>
      <t xml:space="preserve">Checking product added in </t>
    </r>
    <r>
      <rPr>
        <b/>
        <sz val="10"/>
        <color indexed="8"/>
        <rFont val="Tahoma"/>
        <family val="2"/>
      </rPr>
      <t>cart</t>
    </r>
  </si>
  <si>
    <r>
      <t xml:space="preserve">See </t>
    </r>
    <r>
      <rPr>
        <sz val="10"/>
        <color indexed="8"/>
        <rFont val="Tahoma"/>
        <family val="2"/>
      </rPr>
      <t>all product added in cart</t>
    </r>
  </si>
  <si>
    <r>
      <t xml:space="preserve">Checking Total Price product added in </t>
    </r>
    <r>
      <rPr>
        <b/>
        <sz val="10"/>
        <color indexed="8"/>
        <rFont val="Tahoma"/>
        <family val="2"/>
      </rPr>
      <t>Cart</t>
    </r>
  </si>
  <si>
    <t xml:space="preserve">Total Price = product price * product quantity
of each product </t>
  </si>
  <si>
    <r>
      <t xml:space="preserve">Checking Display Total Price product added in </t>
    </r>
    <r>
      <rPr>
        <b/>
        <sz val="10"/>
        <color indexed="8"/>
        <rFont val="Tahoma"/>
        <family val="2"/>
      </rPr>
      <t>Cart</t>
    </r>
  </si>
  <si>
    <r>
      <t xml:space="preserve">See </t>
    </r>
    <r>
      <rPr>
        <sz val="10"/>
        <color indexed="8"/>
        <rFont val="Tahoma"/>
        <family val="2"/>
      </rPr>
      <t>Total elements in cart</t>
    </r>
  </si>
  <si>
    <r>
      <t xml:space="preserve">Checking Display Order button in </t>
    </r>
    <r>
      <rPr>
        <b/>
        <sz val="10"/>
        <color indexed="8"/>
        <rFont val="Tahoma"/>
        <family val="2"/>
      </rPr>
      <t>Cart</t>
    </r>
  </si>
  <si>
    <t>1: Move to cart button
2: Click
3: Check product in cart</t>
  </si>
  <si>
    <t>1: Move to cart button
2: Click
3: Check button in cart</t>
  </si>
  <si>
    <r>
      <t xml:space="preserve">See </t>
    </r>
    <r>
      <rPr>
        <sz val="10"/>
        <color indexed="8"/>
        <rFont val="Tahoma"/>
        <family val="2"/>
      </rPr>
      <t>Order button in cart</t>
    </r>
  </si>
  <si>
    <t>3. Check Order Page</t>
  </si>
  <si>
    <t>2. Check Navigate To Order Page</t>
  </si>
  <si>
    <t>TC37</t>
  </si>
  <si>
    <t>Check Order button navigate to Order Page</t>
  </si>
  <si>
    <t>1: Move to cart 
2: Click Order button</t>
  </si>
  <si>
    <t>Site navigate to Order Page</t>
  </si>
  <si>
    <t xml:space="preserve">                                                          Check Order Details</t>
  </si>
  <si>
    <t>TC38</t>
  </si>
  <si>
    <t>TC39</t>
  </si>
  <si>
    <t>TC40</t>
  </si>
  <si>
    <t>7-Apr-2019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</si>
  <si>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</si>
  <si>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</si>
  <si>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</si>
  <si>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</si>
  <si>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</si>
  <si>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</si>
  <si>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</si>
  <si>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&lt;List modules included in this release&gt; ex: Release 1 includes 2 modules: Module1 and Module2</t>
  </si>
  <si>
    <t>CCS</t>
  </si>
  <si>
    <t>Check display product in order detail</t>
  </si>
  <si>
    <t>1: Navigate Order Page</t>
  </si>
  <si>
    <r>
      <t xml:space="preserve">See </t>
    </r>
    <r>
      <rPr>
        <sz val="10"/>
        <color indexed="8"/>
        <rFont val="Tahoma"/>
        <family val="2"/>
      </rPr>
      <t>Total elements is display</t>
    </r>
  </si>
  <si>
    <t>Check Payment</t>
  </si>
  <si>
    <t>Check display Total Price</t>
  </si>
  <si>
    <t>Check display Payment</t>
  </si>
  <si>
    <r>
      <t xml:space="preserve">See </t>
    </r>
    <r>
      <rPr>
        <sz val="10"/>
        <color indexed="8"/>
        <rFont val="Tahoma"/>
        <family val="2"/>
      </rPr>
      <t>Payment elements is display</t>
    </r>
  </si>
  <si>
    <t>1: Navigate Order Page
2: Select Payment
3: Click Check Out Button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</si>
  <si>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success message.
Save data Order in database.
Direct to Check Out page</t>
    </r>
  </si>
  <si>
    <t>TC42</t>
  </si>
  <si>
    <t>UTC41</t>
  </si>
  <si>
    <t>1: Navigate Order Page
2: Check elements Name
3: Check elements Sex
4: Check elements Email
5: Check elements Address
6: Check elements Phone Number
7: Click button Check Out</t>
  </si>
  <si>
    <t>Check  display fill customer info in Order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</si>
  <si>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all elements</t>
    </r>
  </si>
  <si>
    <t>UTC43</t>
  </si>
  <si>
    <t>Check validate customer info in Order</t>
  </si>
  <si>
    <t>1: Navigate Order Page
2: Check elements Name
3: Check elements Sex
4: Check elements Email
5: Check elements Address
6: Check elements Phone Number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</si>
  <si>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all validate message</t>
    </r>
  </si>
  <si>
    <t xml:space="preserve">                                                                            Check Navigate Check Out Button</t>
  </si>
  <si>
    <t>TC44</t>
  </si>
  <si>
    <t>Check button Sign In when Sign In fail</t>
  </si>
  <si>
    <t>Check button Sign In when Sign In successful</t>
  </si>
  <si>
    <t>TC45</t>
  </si>
  <si>
    <t>1: Enter value all Elements
2: Click button Sign In</t>
  </si>
  <si>
    <t>Check button Check Out when fail</t>
  </si>
  <si>
    <t>1: Enter value all Elements
2: Click button Check Out</t>
  </si>
  <si>
    <t>Check button Check Out when success</t>
  </si>
  <si>
    <t>See message error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</si>
  <si>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success</t>
    </r>
  </si>
  <si>
    <t>TC46</t>
  </si>
  <si>
    <t>Check Navigate of Check Out button</t>
  </si>
  <si>
    <t>1: Check Out successful
2: Check direct site</t>
  </si>
  <si>
    <t>Navigate to Check Out page</t>
  </si>
  <si>
    <t>CR140 - Admin Sign In</t>
  </si>
  <si>
    <t>1. Check Display Elements</t>
  </si>
  <si>
    <t>Checking elements</t>
  </si>
  <si>
    <t>1: Navigate to https://myphamngocson.000webhostapp.com/admin/dangnhap
2: Check all display elements</t>
  </si>
  <si>
    <t>2. Check Sign In</t>
  </si>
  <si>
    <t>UTC47</t>
  </si>
  <si>
    <t>UTC48</t>
  </si>
  <si>
    <t>Check sign in successful</t>
  </si>
  <si>
    <t>Check sign in fail</t>
  </si>
  <si>
    <t>1: Navigate to https://myphamngocson.000webhostapp.com/admin/dangnhap
2: Input value
3: Click sign in button</t>
  </si>
  <si>
    <t>Navigate to Management Page</t>
  </si>
  <si>
    <t>Function Code</t>
  </si>
  <si>
    <t>Function Name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</si>
  <si>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</si>
  <si>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</si>
  <si>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</si>
  <si>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</si>
  <si>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</si>
  <si>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</si>
  <si>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</si>
  <si>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</si>
  <si>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</si>
  <si>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</si>
  <si>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</si>
  <si>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</si>
  <si>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</si>
  <si>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</si>
  <si>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</si>
  <si>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</si>
  <si>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</si>
  <si>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</si>
  <si>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</si>
  <si>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</si>
  <si>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</si>
  <si>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</si>
  <si>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  <phoneticPr fontId="0" type="noConversion"/>
  </si>
  <si>
    <t>a</t>
    <phoneticPr fontId="0" type="noConversion"/>
  </si>
  <si>
    <t>O</t>
  </si>
  <si>
    <t>b</t>
    <phoneticPr fontId="0" type="noConversion"/>
  </si>
  <si>
    <t>c</t>
    <phoneticPr fontId="0"/>
  </si>
  <si>
    <t>Confirm</t>
  </si>
  <si>
    <t>Return</t>
    <phoneticPr fontId="0" type="noConversion"/>
  </si>
  <si>
    <t xml:space="preserve">list </t>
    <phoneticPr fontId="0"/>
  </si>
  <si>
    <t>null</t>
    <phoneticPr fontId="0"/>
  </si>
  <si>
    <t>size = 0</t>
    <phoneticPr fontId="0"/>
  </si>
  <si>
    <t>{-1/2}</t>
    <phoneticPr fontId="0"/>
  </si>
  <si>
    <t>{1,1}</t>
    <phoneticPr fontId="0"/>
  </si>
  <si>
    <t>{1,-3}</t>
    <phoneticPr fontId="0"/>
  </si>
  <si>
    <t>Exception</t>
    <phoneticPr fontId="0" type="noConversion"/>
  </si>
  <si>
    <t>Log message</t>
    <phoneticPr fontId="0" type="noConversion"/>
  </si>
  <si>
    <t>"please input a&gt;= -1"</t>
    <phoneticPr fontId="0"/>
  </si>
  <si>
    <t>Type(N : Normal, A : Abnormal, B : Boundary)</t>
  </si>
  <si>
    <t>A</t>
  </si>
  <si>
    <t>N</t>
  </si>
  <si>
    <t>B</t>
  </si>
  <si>
    <t>Passed/Failed</t>
  </si>
  <si>
    <t>Executed Date</t>
  </si>
  <si>
    <t>Defect ID</t>
  </si>
  <si>
    <t>1. Check Display</t>
  </si>
  <si>
    <t>TC49</t>
  </si>
  <si>
    <t>Checking Dashboard</t>
  </si>
  <si>
    <t>1: Go to Dash board
2: Checking all elements</t>
  </si>
  <si>
    <t>CR150 - Admin Management</t>
  </si>
  <si>
    <t>TC50</t>
  </si>
  <si>
    <t>Checking Order</t>
  </si>
  <si>
    <t>1: Go to Order
2: Checking all elements</t>
  </si>
  <si>
    <t>TC51</t>
  </si>
  <si>
    <t>Checking Slider Management</t>
  </si>
  <si>
    <t>1: Go to Management
2: Checking all elements</t>
  </si>
  <si>
    <t>TC52</t>
  </si>
  <si>
    <t>Checking Customer Management</t>
  </si>
  <si>
    <t>TC53</t>
  </si>
  <si>
    <t>Checking User Management</t>
  </si>
  <si>
    <t>Check Display In Task</t>
  </si>
  <si>
    <t>TC54</t>
  </si>
  <si>
    <t>TC55</t>
  </si>
  <si>
    <t>TC56</t>
  </si>
  <si>
    <t>TC57</t>
  </si>
  <si>
    <t>Checking Product Management</t>
  </si>
  <si>
    <t>Checking Category Management</t>
  </si>
  <si>
    <t>TC58</t>
  </si>
  <si>
    <t>TC59</t>
  </si>
  <si>
    <t>Checking display elements in Add Category</t>
  </si>
  <si>
    <t>Checking display elements in Add Product</t>
  </si>
  <si>
    <t>Checking display elements in Add User</t>
  </si>
  <si>
    <t>Checking display elements in Add Slider</t>
  </si>
  <si>
    <t>1: Go to Menu Slider
2: Go to Add category panel 
3: Check all elements display</t>
  </si>
  <si>
    <t>1: Go to Menu Slider
2: Go to Add product panel 
3: Check all elements display</t>
  </si>
  <si>
    <t>1: Go to Menu Slider
2: Go to Add user panel 
3: Check all elements display</t>
  </si>
  <si>
    <t>1: Go to Menu Slider
2: Go to Add slider panel 
3: Check all elements display</t>
  </si>
  <si>
    <t>UTC60</t>
  </si>
  <si>
    <t>Check Action In Task</t>
  </si>
  <si>
    <t>UTC61</t>
  </si>
  <si>
    <t>UTC62</t>
  </si>
  <si>
    <t>UTC63</t>
  </si>
  <si>
    <t>Checking Action Add in Add Category</t>
  </si>
  <si>
    <t>1: Go to add category panel
2: Move to text field
3: Input value
4: Submit add</t>
  </si>
  <si>
    <t>Checking Action Re-enter value in Add Category</t>
  </si>
  <si>
    <t>1: Go to add category panel
2: Move to text field
3: Input value
4: Submit re-enter</t>
  </si>
  <si>
    <t>Reload site.
See messeage for success</t>
  </si>
  <si>
    <r>
      <t xml:space="preserve">Reload site.
</t>
    </r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messeage for success</t>
    </r>
  </si>
  <si>
    <t>Text field is empty</t>
  </si>
  <si>
    <t>1: Go to category panel
2: Move to edit element
3: Click edit
4: Navigate to edit panel
5: Input value to text field
6: Submit</t>
  </si>
  <si>
    <t>1: Go to edit panel
2: Move to text field
3: Input value
4: Submit re-enter</t>
  </si>
  <si>
    <t>Checking Action Add in Add Product</t>
  </si>
  <si>
    <t>UTC64</t>
  </si>
  <si>
    <t>1: Go to add product panel
2: Move to text fields
3: Input value
4: Submit add</t>
  </si>
  <si>
    <t>1: Go to add product panel
2: Move to text fields
3: Input value
4: Submit re-enter</t>
  </si>
  <si>
    <t>UTC65</t>
  </si>
  <si>
    <t>UTC66</t>
  </si>
  <si>
    <t>UTC67</t>
  </si>
  <si>
    <t>UTC68</t>
  </si>
  <si>
    <t>UTC69</t>
  </si>
  <si>
    <t>UTC70</t>
  </si>
  <si>
    <t>Checking Action Re-enter value in Add Product</t>
  </si>
  <si>
    <t>Checking Action Re-enter in Edit Category</t>
  </si>
  <si>
    <t>Checking Action Re-enter in Edit Product</t>
  </si>
  <si>
    <t>1: Go to product panel
2: Move to edit element
3: Click edit
4: Navigate to edit panel
5: Input value to text fields
6: Submit</t>
  </si>
  <si>
    <t>CR160 - Addition Other Test Case</t>
  </si>
  <si>
    <t>Checking Action Add in Add User</t>
  </si>
  <si>
    <t>Checking Action Re-enter value in Add User</t>
  </si>
  <si>
    <t>UTC71</t>
  </si>
  <si>
    <t>UTC72</t>
  </si>
  <si>
    <t>UTC73</t>
  </si>
  <si>
    <t>UTC74</t>
  </si>
  <si>
    <t>UTC75</t>
  </si>
  <si>
    <t>UTC76</t>
  </si>
  <si>
    <t>Checking Action Edit  in Add User</t>
  </si>
  <si>
    <t>Checking Action Re-enter in Edit User</t>
  </si>
  <si>
    <t>Checking Action Edit  in Product</t>
  </si>
  <si>
    <t>Checking Action Edit  in  Category</t>
  </si>
  <si>
    <t>UTC77</t>
  </si>
  <si>
    <t>UTC78</t>
  </si>
  <si>
    <t>UTC79</t>
  </si>
  <si>
    <t>Check Sign Out direct</t>
  </si>
  <si>
    <t>2. Check Sign Out</t>
  </si>
  <si>
    <t>1: Move to elements User in nav-bar
2: Click dropdown
3: Click sign out button</t>
  </si>
  <si>
    <t>Navigate to Admin Sign In page.
Account active status = false</t>
  </si>
  <si>
    <t>TC80</t>
  </si>
  <si>
    <t>Checking Delete in Cate</t>
  </si>
  <si>
    <t>Checking Action Add in Add Slider</t>
  </si>
  <si>
    <t>Checking Action Re-enter value in Add Slider</t>
  </si>
  <si>
    <t>Checking Action Edit  in Add Slider</t>
  </si>
  <si>
    <t>Checking Action Re-enter in Edit Slider</t>
  </si>
  <si>
    <t>1: Go to add user panel
2: Move to text fields
3: Input value
4: Submit add</t>
  </si>
  <si>
    <t>1: Go to add user panel
2: Move to text fields
3: Input value
4: Submit re-enter</t>
  </si>
  <si>
    <t>1: Go to user panel
2: Move to edit element
3: Click edit
4: Navigate to edit panel
5: Input value to text fields
6: Submit</t>
  </si>
  <si>
    <t>1: Go to add slider panel
2: Move to insert element
3: Insert image
4: Submit add</t>
  </si>
  <si>
    <t>Inset field is empty</t>
  </si>
  <si>
    <t>1: Go to slider panel
2: Move to edit element
3: Click edit
4: Navigate to edit panel
5: replace value to insert fields
6: Submit</t>
  </si>
  <si>
    <t>1: Go to slider panel
2: Move to edit element
3: Click edit
4: Navigate to edit panel
5: replace value to insert fields
6: Submit re-enter</t>
  </si>
  <si>
    <t>1: Go to user panel
2: Move to edit element
3: Click edit
4: Navigate to edit panel
5: Input value to text fields
6: Submit re-enter</t>
  </si>
  <si>
    <t>Checking Delete in Slider</t>
  </si>
  <si>
    <t>1: Go to category panel
2: Move to delete element
3: Click element
4: Submit</t>
  </si>
  <si>
    <t>1: Go to product panel
2: Move to delete element
3: Click element
4: Submit</t>
  </si>
  <si>
    <t>1: Go to user panel
2: Move to delete element
3: Click element
4: Submit</t>
  </si>
  <si>
    <t>1: Go to slider panel
2: Move to delete element
3: Click element
4: Submit</t>
  </si>
  <si>
    <t>Checking Delete in Product</t>
  </si>
  <si>
    <t>Checking Delete in User</t>
  </si>
  <si>
    <t>UTC81</t>
  </si>
  <si>
    <t>1. Check Search funtion</t>
  </si>
  <si>
    <t>Checking Admin side bar Search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</si>
  <si>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all elements submited by value in text field</t>
    </r>
  </si>
  <si>
    <t>UTC82</t>
  </si>
  <si>
    <t>1: Go to Dash board
2: Move to search text field
3: Enter value
4: Submit</t>
  </si>
  <si>
    <t>1: Go to Home Page
2: Move to search text field
3: Enter value
4: Submit</t>
  </si>
  <si>
    <t>Checking Home Page Search with Product Name</t>
  </si>
  <si>
    <t>UTC83</t>
  </si>
  <si>
    <t>Checking Home Page Search with Product Price</t>
  </si>
  <si>
    <t>2. Check Navigate In Menu Bar</t>
  </si>
  <si>
    <t>TC84</t>
  </si>
  <si>
    <t>TC85</t>
  </si>
  <si>
    <t>Check Navigate of Recommend</t>
  </si>
  <si>
    <t>Check Navigate of Contact</t>
  </si>
  <si>
    <t>1: Go to Menubar
2: Click Recommend</t>
  </si>
  <si>
    <t>Navigate to Recommend Page</t>
  </si>
  <si>
    <t>3. Check Action in Cart</t>
  </si>
  <si>
    <t>TC</t>
  </si>
  <si>
    <t>Checking Action Delete in cart</t>
  </si>
  <si>
    <t>1: Move to elements cart
2: Drop dowm
3: Click delete item</t>
  </si>
  <si>
    <t>Product is delete</t>
  </si>
  <si>
    <t>https://myphamngocson.000webhostapp.com/</t>
  </si>
  <si>
    <t>Shop Mỹ Phẩm Chính Hãng</t>
  </si>
  <si>
    <t xml:space="preserve">Xpath Address element = </t>
  </si>
  <si>
    <t>String = 90-92 Lê Thị Riêng, Bến Thành, Quận 1</t>
  </si>
  <si>
    <t>Move to Address element with Xpath</t>
  </si>
  <si>
    <t>Should be Xpath ""</t>
  </si>
  <si>
    <t>Check value</t>
  </si>
  <si>
    <t>Should be value "90-92 Lê Thị Riêng, Bến Thành, Quận 1"</t>
  </si>
  <si>
    <t>1: In this page
2: Check elements Sign Up</t>
  </si>
  <si>
    <t>1: In this page
2: Check elements Sign In</t>
  </si>
  <si>
    <t>1: In this page
2: Check elements Home</t>
  </si>
  <si>
    <t>1: In this page
2: Check elements Category</t>
  </si>
  <si>
    <t>1: In this page
2: Check elements Contact</t>
  </si>
  <si>
    <t>1: In this page
2: Check elements Recommend</t>
  </si>
  <si>
    <t>1: In this page
2: Check elements List New Product</t>
  </si>
  <si>
    <t>1: In this page
2: Check elements List Promotion Product</t>
  </si>
  <si>
    <t>1: In this page
2: Check elements About Us</t>
  </si>
  <si>
    <t>Move mouse to header-top</t>
  </si>
  <si>
    <t>Found header top</t>
  </si>
  <si>
    <t>Find Xpath of Sign Up elements</t>
  </si>
  <si>
    <t>Sign Up Xpath =</t>
  </si>
  <si>
    <t>Found Xpath ""</t>
  </si>
  <si>
    <t>Click Sign Up</t>
  </si>
  <si>
    <t>Click elements sign up</t>
  </si>
  <si>
    <t>1: Check elements Title
2: Check elements Email
3: Check elements Name
4: Check elements Address
5: Check elements Phone Number
6: Check elements Pass
7: Check elements Re-pass</t>
  </si>
  <si>
    <t>Tương tự như TC 15 lấy Xpath của element rồi lấy chuỗi string(title của từng element) làm test data</t>
  </si>
  <si>
    <t>Navigate to Sign Up Page</t>
  </si>
  <si>
    <t>Title elements was "Đăng kí"</t>
  </si>
  <si>
    <t>Sign Page Title (String) = "Đăng kí"</t>
  </si>
  <si>
    <t>UTC17</t>
  </si>
  <si>
    <t>UTC18</t>
  </si>
  <si>
    <t>UTC19</t>
  </si>
  <si>
    <t>UTC20</t>
  </si>
  <si>
    <t>UTC21</t>
  </si>
  <si>
    <t>UTC22</t>
  </si>
  <si>
    <t>Active on Sign Up Page</t>
  </si>
  <si>
    <t>Test Data: Email</t>
  </si>
  <si>
    <t>""</t>
  </si>
  <si>
    <t>"@gmail"</t>
  </si>
  <si>
    <t>"a"</t>
  </si>
  <si>
    <t>"Please fill out this field"</t>
  </si>
  <si>
    <t>None</t>
  </si>
  <si>
    <t>"Please inlcude an '@' in the email address. 'a' is missing an '@'"</t>
  </si>
  <si>
    <t>"Please enter a part following '@'. 'a@' is incomplete"</t>
  </si>
  <si>
    <t>"a@"</t>
  </si>
  <si>
    <t>a@gmail.com</t>
  </si>
  <si>
    <t>Làm Tương Tự UTC17</t>
  </si>
  <si>
    <t>Sign In page is Directed</t>
  </si>
  <si>
    <t>Sign Up page is directed</t>
  </si>
  <si>
    <t>Làm Giống TC15</t>
  </si>
  <si>
    <t>Làm giống TC16</t>
  </si>
  <si>
    <t>Active on Sign In Page</t>
  </si>
  <si>
    <t>UTC27</t>
  </si>
  <si>
    <t>UTC28</t>
  </si>
  <si>
    <t>Làm giống TC23</t>
  </si>
  <si>
    <t>URL = "https://myphamngocson.000webhostapp.com/admin/dangnhap"</t>
  </si>
  <si>
    <t>Navigate to URL "https://myphamngocson.000webhostapp.com/admin/dangnhap"</t>
  </si>
  <si>
    <t>Site should be open</t>
  </si>
  <si>
    <t>Từ bước này làm giống TC15</t>
  </si>
  <si>
    <t>Active on Admin Sign In Page</t>
  </si>
  <si>
    <t>Test Data: Pass</t>
  </si>
  <si>
    <t>zxc@gmail.com</t>
  </si>
  <si>
    <t>c@gmail.com</t>
  </si>
  <si>
    <t>cccc</t>
  </si>
  <si>
    <t>"Đăng Nhập không thành công!"</t>
  </si>
  <si>
    <t>Direct</t>
  </si>
  <si>
    <t>Management Page</t>
  </si>
  <si>
    <t>Reload</t>
  </si>
  <si>
    <t>Tương tự UTC47</t>
  </si>
  <si>
    <t>Test Data:  Name</t>
  </si>
  <si>
    <t>"123456"</t>
  </si>
  <si>
    <t>"minh nguyen"</t>
  </si>
  <si>
    <t>"Please don't use special character"</t>
  </si>
  <si>
    <t>"๖ۣۜJ ๖ۣۜK ๖ۣۜL ๖ۣۜM ๖ۣۜN ๖ۣۜO ๖ۣۜP ๖ۣۜQ ๖ۣۜR ๖ۣۜS ๖ۣۜT"</t>
  </si>
  <si>
    <t>"!@#$%^&amp;^^&amp;*&amp;,./]\\_-+="</t>
  </si>
  <si>
    <t>"                       "</t>
  </si>
  <si>
    <t>"The fullname field is required"</t>
  </si>
  <si>
    <t>Test Data:  Address</t>
  </si>
  <si>
    <t>"                        "</t>
  </si>
  <si>
    <t>"The address field is required"</t>
  </si>
  <si>
    <t>"kasjdksadjksajk"</t>
  </si>
  <si>
    <t>!@#@#$#$%</t>
  </si>
  <si>
    <t>Test Data:  Phone Number</t>
  </si>
  <si>
    <t>"ádasdasdasdasdas"</t>
  </si>
  <si>
    <t>"Not correct input"</t>
  </si>
  <si>
    <t>"012365655"</t>
  </si>
  <si>
    <t>"01123"</t>
  </si>
  <si>
    <t>"hjashdjkashdk1823728378</t>
  </si>
  <si>
    <t>"lack of phone number.Phone number from 7 to 11 number"</t>
  </si>
  <si>
    <t>"38478skdjks"</t>
  </si>
  <si>
    <t>Test Data:  Password</t>
  </si>
  <si>
    <t>"123"</t>
  </si>
  <si>
    <t>"Password field has at least 6 characters"</t>
  </si>
  <si>
    <t>"ZXCVBNM"</t>
  </si>
  <si>
    <t>!@#$%^&amp;</t>
  </si>
  <si>
    <t>"❤ ♛ ❀ ✔ ✖ ♂ ◥ ▶ "</t>
  </si>
  <si>
    <t>"Password cannot contain special characters"</t>
  </si>
  <si>
    <t>"Not match with password"</t>
  </si>
  <si>
    <t>Test Data:  Re-password (ex pass: 123456)</t>
  </si>
  <si>
    <t>"12345678"</t>
  </si>
  <si>
    <t>"jdhfjdh"</t>
  </si>
  <si>
    <t>Test Data: Password</t>
  </si>
  <si>
    <t>Return</t>
    <phoneticPr fontId="0" type="noConversion"/>
  </si>
  <si>
    <t>wrong password</t>
  </si>
  <si>
    <t>&lt;link href="https://fonts.googleapis.com/css?family=Roboto:300,400,400i,500,700&amp;amp;subset=latin,vietnamese,latin-ext,cyrillic,greek,cyrillic-ext,greek-ext" rel="stylesheet" type="text/css"&gt;</t>
  </si>
  <si>
    <t>&lt;script type="text/javascript" async="" src="https://www.gstatic.com/recaptcha/api2/v1554100419869/recaptcha__vi.js" nonce=""&gt;&lt;/script&gt;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</si>
</sst>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0.000"/>
    <numFmt numFmtId="166" formatCode="mmmm\ d\,\ yyyy"/>
    <numFmt numFmtId="167" formatCode="mm/dd"/>
  </numFmts>
  <fonts count="42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1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10"/>
      <color indexed="60"/>
      <name val="Tahoma"/>
      <family val="2"/>
    </font>
    <font>
      <b/>
      <sz val="18"/>
      <name val="Tahoma"/>
      <family val="2"/>
    </font>
    <font>
      <b/>
      <sz val="10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color indexed="8"/>
      <name val="Tahoma"/>
      <family val="2"/>
    </font>
    <font>
      <sz val="8"/>
      <color indexed="8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ＭＳ Ｐゴシック"/>
      <family val="3"/>
      <charset val="128"/>
    </font>
    <font>
      <i/>
      <sz val="10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sz val="8"/>
      <color indexed="17"/>
      <name val="Tahoma"/>
      <family val="2"/>
    </font>
    <font>
      <sz val="8"/>
      <color indexed="81"/>
      <name val="Tahoma"/>
      <family val="2"/>
    </font>
    <font>
      <sz val="8"/>
      <color theme="1"/>
      <name val="Tahoma"/>
      <family val="2"/>
    </font>
    <font>
      <b/>
      <sz val="20"/>
      <name val="Tahoma"/>
      <family val="2"/>
    </font>
    <font>
      <sz val="2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2"/>
        <bgColor indexed="64"/>
      </patternFill>
    </fill>
  </fills>
  <borders count="85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 applyProtection="0"/>
    <xf numFmtId="0" fontId="1" fillId="0" borderId="0"/>
    <xf numFmtId="0" fontId="20" fillId="4" borderId="14" applyNumberFormat="0" applyFont="0" applyAlignment="0" applyProtection="0"/>
    <xf numFmtId="0" fontId="23" fillId="0" borderId="0"/>
    <xf numFmtId="0" fontId="26" fillId="0" borderId="0" applyNumberFormat="0" applyFill="0" applyBorder="0" applyAlignment="0" applyProtection="0"/>
    <xf numFmtId="0" fontId="27" fillId="0" borderId="0"/>
    <xf numFmtId="0" fontId="27" fillId="0" borderId="0"/>
  </cellStyleXfs>
  <cellXfs count="355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3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49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49" fontId="3" fillId="0" borderId="5" xfId="1" applyNumberFormat="1" applyFont="1" applyBorder="1" applyAlignment="1">
      <alignment vertical="center"/>
    </xf>
    <xf numFmtId="164" fontId="3" fillId="0" borderId="6" xfId="1" applyNumberFormat="1" applyFont="1" applyBorder="1" applyAlignment="1">
      <alignment vertical="center"/>
    </xf>
    <xf numFmtId="0" fontId="3" fillId="0" borderId="5" xfId="1" quotePrefix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4" xfId="1" applyFont="1" applyBorder="1" applyAlignment="1">
      <alignment vertical="center" wrapText="1"/>
    </xf>
    <xf numFmtId="15" fontId="3" fillId="0" borderId="5" xfId="1" applyNumberFormat="1" applyFont="1" applyBorder="1" applyAlignment="1">
      <alignment horizontal="center" vertical="center" wrapText="1"/>
    </xf>
    <xf numFmtId="15" fontId="3" fillId="0" borderId="5" xfId="1" applyNumberFormat="1" applyFont="1" applyBorder="1" applyAlignment="1">
      <alignment horizontal="center" vertical="center"/>
    </xf>
    <xf numFmtId="15" fontId="3" fillId="0" borderId="5" xfId="1" applyNumberFormat="1" applyFont="1" applyBorder="1" applyAlignment="1">
      <alignment horizontal="left" vertical="center"/>
    </xf>
    <xf numFmtId="49" fontId="3" fillId="0" borderId="5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/>
    </xf>
    <xf numFmtId="0" fontId="3" fillId="0" borderId="7" xfId="1" applyFont="1" applyBorder="1" applyAlignment="1">
      <alignment horizontal="left" vertical="center" wrapText="1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/>
    </xf>
    <xf numFmtId="164" fontId="4" fillId="2" borderId="10" xfId="1" applyNumberFormat="1" applyFont="1" applyFill="1" applyBorder="1" applyAlignment="1">
      <alignment horizontal="center" vertical="center"/>
    </xf>
    <xf numFmtId="0" fontId="5" fillId="0" borderId="0" xfId="1" applyFont="1"/>
    <xf numFmtId="0" fontId="2" fillId="3" borderId="0" xfId="1" applyFont="1" applyFill="1"/>
    <xf numFmtId="0" fontId="3" fillId="0" borderId="0" xfId="1" applyFont="1"/>
    <xf numFmtId="0" fontId="5" fillId="3" borderId="0" xfId="1" applyFont="1" applyFill="1"/>
    <xf numFmtId="0" fontId="3" fillId="3" borderId="0" xfId="1" applyFont="1" applyFill="1"/>
    <xf numFmtId="15" fontId="3" fillId="0" borderId="0" xfId="1" applyNumberFormat="1" applyFont="1" applyAlignment="1">
      <alignment horizontal="left"/>
    </xf>
    <xf numFmtId="0" fontId="3" fillId="3" borderId="0" xfId="1" applyFont="1" applyFill="1" applyAlignment="1">
      <alignment horizontal="left"/>
    </xf>
    <xf numFmtId="0" fontId="6" fillId="3" borderId="0" xfId="1" applyFont="1" applyFill="1"/>
    <xf numFmtId="0" fontId="6" fillId="0" borderId="0" xfId="3" applyFont="1"/>
    <xf numFmtId="0" fontId="7" fillId="0" borderId="0" xfId="3" applyFont="1"/>
    <xf numFmtId="0" fontId="3" fillId="0" borderId="0" xfId="3" applyFont="1"/>
    <xf numFmtId="164" fontId="3" fillId="0" borderId="0" xfId="3" applyNumberFormat="1" applyFont="1"/>
    <xf numFmtId="0" fontId="1" fillId="0" borderId="0" xfId="1"/>
    <xf numFmtId="0" fontId="4" fillId="2" borderId="10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 wrapText="1"/>
    </xf>
    <xf numFmtId="0" fontId="4" fillId="2" borderId="13" xfId="1" applyFont="1" applyFill="1" applyBorder="1" applyAlignment="1">
      <alignment horizontal="center" wrapText="1"/>
    </xf>
    <xf numFmtId="0" fontId="3" fillId="0" borderId="0" xfId="1" applyFont="1" applyAlignment="1">
      <alignment wrapText="1"/>
    </xf>
    <xf numFmtId="0" fontId="3" fillId="0" borderId="6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1" fontId="3" fillId="0" borderId="4" xfId="1" applyNumberFormat="1" applyFont="1" applyBorder="1" applyAlignment="1">
      <alignment horizontal="center" vertical="center" wrapText="1"/>
    </xf>
    <xf numFmtId="0" fontId="1" fillId="0" borderId="0" xfId="1" applyAlignment="1">
      <alignment wrapText="1"/>
    </xf>
    <xf numFmtId="0" fontId="8" fillId="2" borderId="3" xfId="1" applyFont="1" applyFill="1" applyBorder="1" applyAlignment="1">
      <alignment horizontal="center"/>
    </xf>
    <xf numFmtId="0" fontId="4" fillId="2" borderId="2" xfId="1" applyFont="1" applyFill="1" applyBorder="1"/>
    <xf numFmtId="0" fontId="8" fillId="2" borderId="2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10" fontId="3" fillId="0" borderId="0" xfId="1" applyNumberFormat="1" applyFont="1" applyAlignment="1">
      <alignment horizontal="center"/>
    </xf>
    <xf numFmtId="9" fontId="3" fillId="0" borderId="0" xfId="1" applyNumberFormat="1" applyFont="1" applyAlignment="1">
      <alignment horizontal="center"/>
    </xf>
    <xf numFmtId="2" fontId="9" fillId="0" borderId="0" xfId="1" applyNumberFormat="1" applyFont="1" applyAlignment="1">
      <alignment horizontal="right" wrapText="1"/>
    </xf>
    <xf numFmtId="0" fontId="10" fillId="0" borderId="0" xfId="1" applyFont="1" applyAlignment="1">
      <alignment horizontal="center" wrapText="1"/>
    </xf>
    <xf numFmtId="0" fontId="7" fillId="3" borderId="0" xfId="2" applyFont="1" applyFill="1"/>
    <xf numFmtId="0" fontId="11" fillId="3" borderId="0" xfId="1" applyFont="1" applyFill="1" applyAlignment="1">
      <alignment wrapText="1"/>
    </xf>
    <xf numFmtId="0" fontId="10" fillId="3" borderId="0" xfId="1" applyFont="1" applyFill="1" applyAlignment="1">
      <alignment wrapText="1"/>
    </xf>
    <xf numFmtId="0" fontId="11" fillId="3" borderId="0" xfId="1" applyFont="1" applyFill="1"/>
    <xf numFmtId="0" fontId="11" fillId="0" borderId="0" xfId="1" applyFont="1"/>
    <xf numFmtId="0" fontId="7" fillId="3" borderId="16" xfId="2" applyFont="1" applyFill="1" applyBorder="1" applyAlignment="1">
      <alignment horizontal="left" wrapText="1"/>
    </xf>
    <xf numFmtId="0" fontId="3" fillId="3" borderId="0" xfId="2" applyFont="1" applyFill="1" applyAlignment="1">
      <alignment horizontal="left" wrapText="1"/>
    </xf>
    <xf numFmtId="0" fontId="10" fillId="3" borderId="0" xfId="1" applyFont="1" applyFill="1"/>
    <xf numFmtId="0" fontId="10" fillId="0" borderId="0" xfId="1" applyFont="1"/>
    <xf numFmtId="0" fontId="7" fillId="3" borderId="17" xfId="2" applyFont="1" applyFill="1" applyBorder="1" applyAlignment="1">
      <alignment horizontal="left" vertical="center" wrapText="1"/>
    </xf>
    <xf numFmtId="0" fontId="3" fillId="3" borderId="0" xfId="2" applyFont="1" applyFill="1" applyAlignment="1">
      <alignment horizontal="left" vertical="center" wrapText="1"/>
    </xf>
    <xf numFmtId="0" fontId="10" fillId="3" borderId="0" xfId="1" applyFont="1" applyFill="1" applyAlignment="1">
      <alignment vertical="center" wrapText="1"/>
    </xf>
    <xf numFmtId="0" fontId="10" fillId="0" borderId="0" xfId="1" applyFont="1" applyAlignment="1">
      <alignment vertical="center" wrapText="1"/>
    </xf>
    <xf numFmtId="0" fontId="10" fillId="3" borderId="17" xfId="1" applyFont="1" applyFill="1" applyBorder="1" applyAlignment="1">
      <alignment horizontal="right"/>
    </xf>
    <xf numFmtId="0" fontId="10" fillId="3" borderId="21" xfId="1" applyFont="1" applyFill="1" applyBorder="1" applyAlignment="1">
      <alignment wrapText="1"/>
    </xf>
    <xf numFmtId="0" fontId="10" fillId="3" borderId="21" xfId="1" applyFont="1" applyFill="1" applyBorder="1" applyAlignment="1">
      <alignment horizontal="center" wrapText="1"/>
    </xf>
    <xf numFmtId="0" fontId="10" fillId="3" borderId="22" xfId="1" applyFont="1" applyFill="1" applyBorder="1" applyAlignment="1">
      <alignment horizontal="center" wrapText="1"/>
    </xf>
    <xf numFmtId="0" fontId="10" fillId="3" borderId="0" xfId="1" applyFont="1" applyFill="1" applyAlignment="1">
      <alignment horizontal="center" wrapText="1"/>
    </xf>
    <xf numFmtId="0" fontId="10" fillId="3" borderId="23" xfId="1" applyFont="1" applyFill="1" applyBorder="1" applyAlignment="1">
      <alignment horizontal="right"/>
    </xf>
    <xf numFmtId="0" fontId="10" fillId="3" borderId="24" xfId="1" applyFont="1" applyFill="1" applyBorder="1" applyAlignment="1">
      <alignment wrapText="1"/>
    </xf>
    <xf numFmtId="0" fontId="10" fillId="0" borderId="24" xfId="1" applyFont="1" applyBorder="1" applyAlignment="1">
      <alignment horizontal="center"/>
    </xf>
    <xf numFmtId="1" fontId="10" fillId="3" borderId="25" xfId="1" applyNumberFormat="1" applyFont="1" applyFill="1" applyBorder="1" applyAlignment="1">
      <alignment horizontal="center" wrapText="1"/>
    </xf>
    <xf numFmtId="1" fontId="10" fillId="3" borderId="0" xfId="1" applyNumberFormat="1" applyFont="1" applyFill="1" applyAlignment="1">
      <alignment horizontal="center" wrapText="1"/>
    </xf>
    <xf numFmtId="0" fontId="10" fillId="3" borderId="27" xfId="1" applyFont="1" applyFill="1" applyBorder="1" applyAlignment="1">
      <alignment horizontal="center" wrapText="1"/>
    </xf>
    <xf numFmtId="0" fontId="14" fillId="3" borderId="0" xfId="1" applyFont="1" applyFill="1"/>
    <xf numFmtId="0" fontId="14" fillId="0" borderId="0" xfId="1" applyFont="1"/>
    <xf numFmtId="0" fontId="16" fillId="0" borderId="0" xfId="1" applyFont="1"/>
    <xf numFmtId="0" fontId="11" fillId="0" borderId="0" xfId="1" applyFont="1" applyAlignment="1">
      <alignment vertical="top"/>
    </xf>
    <xf numFmtId="165" fontId="10" fillId="0" borderId="21" xfId="1" applyNumberFormat="1" applyFont="1" applyBorder="1" applyAlignment="1">
      <alignment horizontal="left" vertical="top" wrapText="1"/>
    </xf>
    <xf numFmtId="0" fontId="10" fillId="0" borderId="21" xfId="1" applyFont="1" applyBorder="1" applyAlignment="1">
      <alignment vertical="top" wrapText="1"/>
    </xf>
    <xf numFmtId="0" fontId="10" fillId="0" borderId="21" xfId="1" applyFont="1" applyBorder="1" applyAlignment="1">
      <alignment horizontal="left" vertical="top" wrapText="1"/>
    </xf>
    <xf numFmtId="0" fontId="10" fillId="0" borderId="34" xfId="1" applyFont="1" applyBorder="1" applyAlignment="1">
      <alignment horizontal="left" vertical="top" wrapText="1"/>
    </xf>
    <xf numFmtId="0" fontId="18" fillId="0" borderId="18" xfId="1" applyFont="1" applyBorder="1" applyAlignment="1">
      <alignment horizontal="left" vertical="top" wrapText="1"/>
    </xf>
    <xf numFmtId="0" fontId="10" fillId="0" borderId="21" xfId="1" quotePrefix="1" applyFont="1" applyBorder="1" applyAlignment="1">
      <alignment horizontal="left" vertical="top" wrapText="1"/>
    </xf>
    <xf numFmtId="0" fontId="17" fillId="7" borderId="19" xfId="2" applyFont="1" applyFill="1" applyBorder="1" applyAlignment="1">
      <alignment horizontal="left" vertical="center" wrapText="1"/>
    </xf>
    <xf numFmtId="0" fontId="17" fillId="7" borderId="34" xfId="2" applyFont="1" applyFill="1" applyBorder="1" applyAlignment="1">
      <alignment horizontal="left" vertical="center" wrapText="1"/>
    </xf>
    <xf numFmtId="0" fontId="10" fillId="0" borderId="35" xfId="1" applyFont="1" applyBorder="1" applyAlignment="1">
      <alignment horizontal="center" vertical="top" wrapText="1"/>
    </xf>
    <xf numFmtId="0" fontId="10" fillId="0" borderId="35" xfId="1" applyFont="1" applyBorder="1" applyAlignment="1">
      <alignment horizontal="left" vertical="top" wrapText="1"/>
    </xf>
    <xf numFmtId="0" fontId="10" fillId="0" borderId="18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2" fontId="10" fillId="0" borderId="21" xfId="1" applyNumberFormat="1" applyFont="1" applyBorder="1" applyAlignment="1">
      <alignment vertical="top" wrapText="1"/>
    </xf>
    <xf numFmtId="2" fontId="10" fillId="0" borderId="21" xfId="1" applyNumberFormat="1" applyFont="1" applyBorder="1" applyAlignment="1">
      <alignment horizontal="left" vertical="top" wrapText="1"/>
    </xf>
    <xf numFmtId="2" fontId="1" fillId="0" borderId="0" xfId="1" applyNumberFormat="1"/>
    <xf numFmtId="0" fontId="3" fillId="0" borderId="21" xfId="1" applyFont="1" applyBorder="1" applyAlignment="1">
      <alignment horizontal="left" vertical="top" wrapText="1"/>
    </xf>
    <xf numFmtId="2" fontId="19" fillId="0" borderId="18" xfId="1" applyNumberFormat="1" applyFont="1" applyBorder="1" applyAlignment="1">
      <alignment vertical="top"/>
    </xf>
    <xf numFmtId="2" fontId="3" fillId="0" borderId="21" xfId="1" applyNumberFormat="1" applyFont="1" applyBorder="1" applyAlignment="1">
      <alignment vertical="top"/>
    </xf>
    <xf numFmtId="0" fontId="18" fillId="0" borderId="21" xfId="1" applyFont="1" applyBorder="1" applyAlignment="1">
      <alignment vertical="top" wrapText="1"/>
    </xf>
    <xf numFmtId="2" fontId="1" fillId="0" borderId="0" xfId="1" applyNumberFormat="1" applyAlignment="1">
      <alignment vertical="top"/>
    </xf>
    <xf numFmtId="2" fontId="1" fillId="0" borderId="18" xfId="1" applyNumberFormat="1" applyBorder="1"/>
    <xf numFmtId="2" fontId="3" fillId="0" borderId="21" xfId="1" applyNumberFormat="1" applyFont="1" applyBorder="1"/>
    <xf numFmtId="0" fontId="3" fillId="0" borderId="21" xfId="1" applyFont="1" applyBorder="1"/>
    <xf numFmtId="0" fontId="1" fillId="0" borderId="21" xfId="1" applyBorder="1"/>
    <xf numFmtId="0" fontId="22" fillId="0" borderId="34" xfId="5" applyFont="1" applyBorder="1" applyAlignment="1">
      <alignment vertical="top"/>
    </xf>
    <xf numFmtId="0" fontId="24" fillId="0" borderId="0" xfId="5" applyFont="1"/>
    <xf numFmtId="0" fontId="22" fillId="0" borderId="0" xfId="5" applyFont="1" applyAlignment="1">
      <alignment vertical="top" wrapText="1"/>
    </xf>
    <xf numFmtId="0" fontId="22" fillId="0" borderId="0" xfId="5" applyFont="1" applyAlignment="1">
      <alignment vertical="top"/>
    </xf>
    <xf numFmtId="0" fontId="21" fillId="0" borderId="0" xfId="5" applyFont="1" applyAlignment="1">
      <alignment vertical="top" wrapText="1"/>
    </xf>
    <xf numFmtId="0" fontId="22" fillId="0" borderId="21" xfId="5" applyFont="1" applyBorder="1" applyAlignment="1">
      <alignment vertical="top" wrapText="1"/>
    </xf>
    <xf numFmtId="0" fontId="21" fillId="4" borderId="14" xfId="4" applyFont="1" applyAlignment="1">
      <alignment horizontal="center" vertical="top" wrapText="1"/>
    </xf>
    <xf numFmtId="0" fontId="21" fillId="0" borderId="0" xfId="5" applyFont="1" applyAlignment="1">
      <alignment horizontal="center" vertical="top" wrapText="1"/>
    </xf>
    <xf numFmtId="0" fontId="21" fillId="4" borderId="14" xfId="4" applyFont="1" applyAlignment="1">
      <alignment horizontal="center" vertical="top"/>
    </xf>
    <xf numFmtId="0" fontId="22" fillId="0" borderId="21" xfId="5" applyFont="1" applyBorder="1" applyAlignment="1">
      <alignment horizontal="center" vertical="top" wrapText="1"/>
    </xf>
    <xf numFmtId="0" fontId="25" fillId="4" borderId="14" xfId="4" applyFont="1" applyAlignment="1">
      <alignment vertical="top"/>
    </xf>
    <xf numFmtId="165" fontId="26" fillId="0" borderId="21" xfId="6" applyNumberFormat="1" applyBorder="1" applyAlignment="1">
      <alignment horizontal="left" vertical="top" wrapText="1"/>
    </xf>
    <xf numFmtId="0" fontId="26" fillId="0" borderId="0" xfId="6" applyAlignment="1">
      <alignment vertical="top"/>
    </xf>
    <xf numFmtId="0" fontId="10" fillId="0" borderId="21" xfId="1" applyFont="1" applyBorder="1" applyAlignment="1">
      <alignment horizontal="center" vertical="top" wrapText="1"/>
    </xf>
    <xf numFmtId="0" fontId="3" fillId="3" borderId="0" xfId="2" applyFont="1" applyFill="1" applyAlignment="1">
      <alignment wrapText="1"/>
    </xf>
    <xf numFmtId="0" fontId="26" fillId="3" borderId="21" xfId="6" applyFill="1" applyBorder="1" applyAlignment="1">
      <alignment wrapText="1"/>
    </xf>
    <xf numFmtId="2" fontId="1" fillId="0" borderId="21" xfId="1" applyNumberFormat="1" applyBorder="1"/>
    <xf numFmtId="0" fontId="3" fillId="8" borderId="21" xfId="1" applyFont="1" applyFill="1" applyBorder="1" applyAlignment="1">
      <alignment horizontal="left" vertical="top" wrapText="1"/>
    </xf>
    <xf numFmtId="0" fontId="10" fillId="8" borderId="21" xfId="1" applyFont="1" applyFill="1" applyBorder="1" applyAlignment="1">
      <alignment horizontal="left" vertical="top" wrapText="1"/>
    </xf>
    <xf numFmtId="0" fontId="7" fillId="9" borderId="36" xfId="7" applyFont="1" applyFill="1" applyBorder="1" applyAlignment="1">
      <alignment horizontal="left" vertical="center"/>
    </xf>
    <xf numFmtId="0" fontId="7" fillId="9" borderId="36" xfId="7" applyFont="1" applyFill="1" applyBorder="1" applyAlignment="1">
      <alignment vertical="center"/>
    </xf>
    <xf numFmtId="0" fontId="29" fillId="0" borderId="15" xfId="7" applyFont="1" applyBorder="1"/>
    <xf numFmtId="0" fontId="30" fillId="0" borderId="15" xfId="7" applyFont="1" applyBorder="1" applyAlignment="1">
      <alignment horizontal="left"/>
    </xf>
    <xf numFmtId="0" fontId="29" fillId="0" borderId="0" xfId="7" applyFont="1"/>
    <xf numFmtId="0" fontId="29" fillId="0" borderId="0" xfId="7" applyFont="1" applyAlignment="1">
      <alignment horizontal="right"/>
    </xf>
    <xf numFmtId="49" fontId="29" fillId="0" borderId="0" xfId="7" applyNumberFormat="1" applyFont="1"/>
    <xf numFmtId="0" fontId="31" fillId="9" borderId="48" xfId="8" applyFont="1" applyFill="1" applyBorder="1" applyAlignment="1">
      <alignment wrapText="1"/>
    </xf>
    <xf numFmtId="0" fontId="31" fillId="9" borderId="50" xfId="8" applyFont="1" applyFill="1" applyBorder="1" applyAlignment="1">
      <alignment wrapText="1"/>
    </xf>
    <xf numFmtId="0" fontId="31" fillId="9" borderId="38" xfId="8" applyFont="1" applyFill="1" applyBorder="1" applyAlignment="1">
      <alignment horizontal="left" wrapText="1"/>
    </xf>
    <xf numFmtId="0" fontId="29" fillId="9" borderId="62" xfId="7" applyFont="1" applyFill="1" applyBorder="1" applyAlignment="1">
      <alignment horizontal="center" vertical="center"/>
    </xf>
    <xf numFmtId="0" fontId="29" fillId="0" borderId="64" xfId="7" applyFont="1" applyBorder="1"/>
    <xf numFmtId="0" fontId="30" fillId="0" borderId="0" xfId="7" applyFont="1" applyAlignment="1">
      <alignment horizontal="left"/>
    </xf>
    <xf numFmtId="0" fontId="32" fillId="2" borderId="65" xfId="7" applyFont="1" applyFill="1" applyBorder="1"/>
    <xf numFmtId="0" fontId="33" fillId="2" borderId="66" xfId="7" applyFont="1" applyFill="1" applyBorder="1" applyAlignment="1">
      <alignment horizontal="left"/>
    </xf>
    <xf numFmtId="0" fontId="32" fillId="2" borderId="66" xfId="7" applyFont="1" applyFill="1" applyBorder="1"/>
    <xf numFmtId="0" fontId="32" fillId="2" borderId="66" xfId="7" applyFont="1" applyFill="1" applyBorder="1" applyAlignment="1">
      <alignment horizontal="right"/>
    </xf>
    <xf numFmtId="0" fontId="33" fillId="2" borderId="66" xfId="7" applyFont="1" applyFill="1" applyBorder="1" applyAlignment="1">
      <alignment vertical="top" textRotation="180"/>
    </xf>
    <xf numFmtId="0" fontId="33" fillId="2" borderId="67" xfId="7" applyFont="1" applyFill="1" applyBorder="1" applyAlignment="1">
      <alignment vertical="top" textRotation="180"/>
    </xf>
    <xf numFmtId="0" fontId="30" fillId="0" borderId="0" xfId="7" applyFont="1"/>
    <xf numFmtId="0" fontId="33" fillId="2" borderId="68" xfId="7" applyFont="1" applyFill="1" applyBorder="1" applyAlignment="1">
      <alignment vertical="center"/>
    </xf>
    <xf numFmtId="0" fontId="30" fillId="3" borderId="18" xfId="7" applyFont="1" applyFill="1" applyBorder="1" applyAlignment="1">
      <alignment horizontal="left" vertical="top"/>
    </xf>
    <xf numFmtId="0" fontId="29" fillId="3" borderId="19" xfId="7" applyFont="1" applyFill="1" applyBorder="1" applyAlignment="1">
      <alignment horizontal="center" vertical="top"/>
    </xf>
    <xf numFmtId="0" fontId="29" fillId="3" borderId="34" xfId="7" applyFont="1" applyFill="1" applyBorder="1" applyAlignment="1">
      <alignment horizontal="right" vertical="top"/>
    </xf>
    <xf numFmtId="0" fontId="31" fillId="10" borderId="69" xfId="7" applyFont="1" applyFill="1" applyBorder="1" applyAlignment="1">
      <alignment horizontal="right"/>
    </xf>
    <xf numFmtId="0" fontId="34" fillId="0" borderId="21" xfId="7" applyFont="1" applyBorder="1" applyAlignment="1">
      <alignment horizontal="center"/>
    </xf>
    <xf numFmtId="0" fontId="34" fillId="0" borderId="70" xfId="7" applyFont="1" applyBorder="1" applyAlignment="1">
      <alignment horizontal="center"/>
    </xf>
    <xf numFmtId="0" fontId="33" fillId="2" borderId="71" xfId="7" applyFont="1" applyFill="1" applyBorder="1" applyAlignment="1">
      <alignment vertical="center"/>
    </xf>
    <xf numFmtId="0" fontId="31" fillId="10" borderId="0" xfId="7" applyFont="1" applyFill="1" applyAlignment="1">
      <alignment horizontal="right"/>
    </xf>
    <xf numFmtId="0" fontId="29" fillId="0" borderId="0" xfId="7" applyFont="1" applyAlignment="1">
      <alignment vertical="top"/>
    </xf>
    <xf numFmtId="0" fontId="29" fillId="10" borderId="0" xfId="7" applyFont="1" applyFill="1" applyAlignment="1">
      <alignment horizontal="right"/>
    </xf>
    <xf numFmtId="0" fontId="35" fillId="0" borderId="0" xfId="7" applyFont="1" applyAlignment="1">
      <alignment horizontal="center"/>
    </xf>
    <xf numFmtId="0" fontId="30" fillId="3" borderId="72" xfId="7" applyFont="1" applyFill="1" applyBorder="1" applyAlignment="1">
      <alignment horizontal="left" vertical="top"/>
    </xf>
    <xf numFmtId="0" fontId="29" fillId="3" borderId="73" xfId="7" applyFont="1" applyFill="1" applyBorder="1" applyAlignment="1">
      <alignment horizontal="center" vertical="top"/>
    </xf>
    <xf numFmtId="0" fontId="29" fillId="3" borderId="74" xfId="7" applyFont="1" applyFill="1" applyBorder="1" applyAlignment="1">
      <alignment horizontal="right" vertical="top"/>
    </xf>
    <xf numFmtId="0" fontId="29" fillId="10" borderId="75" xfId="7" applyFont="1" applyFill="1" applyBorder="1" applyAlignment="1">
      <alignment horizontal="right"/>
    </xf>
    <xf numFmtId="0" fontId="34" fillId="0" borderId="76" xfId="7" applyFont="1" applyBorder="1" applyAlignment="1">
      <alignment horizontal="center"/>
    </xf>
    <xf numFmtId="0" fontId="34" fillId="0" borderId="77" xfId="7" applyFont="1" applyBorder="1" applyAlignment="1">
      <alignment horizontal="center"/>
    </xf>
    <xf numFmtId="0" fontId="33" fillId="2" borderId="68" xfId="7" applyFont="1" applyFill="1" applyBorder="1" applyAlignment="1">
      <alignment vertical="top"/>
    </xf>
    <xf numFmtId="0" fontId="30" fillId="3" borderId="32" xfId="7" applyFont="1" applyFill="1" applyBorder="1"/>
    <xf numFmtId="0" fontId="30" fillId="3" borderId="27" xfId="7" applyFont="1" applyFill="1" applyBorder="1"/>
    <xf numFmtId="0" fontId="29" fillId="3" borderId="33" xfId="7" applyFont="1" applyFill="1" applyBorder="1" applyAlignment="1">
      <alignment horizontal="right"/>
    </xf>
    <xf numFmtId="0" fontId="29" fillId="10" borderId="28" xfId="7" applyFont="1" applyFill="1" applyBorder="1" applyAlignment="1">
      <alignment horizontal="left"/>
    </xf>
    <xf numFmtId="0" fontId="34" fillId="0" borderId="28" xfId="7" applyFont="1" applyBorder="1" applyAlignment="1">
      <alignment horizontal="center"/>
    </xf>
    <xf numFmtId="0" fontId="34" fillId="0" borderId="78" xfId="7" applyFont="1" applyBorder="1" applyAlignment="1">
      <alignment horizontal="center"/>
    </xf>
    <xf numFmtId="0" fontId="33" fillId="2" borderId="71" xfId="7" applyFont="1" applyFill="1" applyBorder="1" applyAlignment="1">
      <alignment vertical="top"/>
    </xf>
    <xf numFmtId="0" fontId="30" fillId="3" borderId="18" xfId="7" applyFont="1" applyFill="1" applyBorder="1" applyAlignment="1">
      <alignment horizontal="right"/>
    </xf>
    <xf numFmtId="0" fontId="29" fillId="3" borderId="19" xfId="7" applyFont="1" applyFill="1" applyBorder="1"/>
    <xf numFmtId="0" fontId="29" fillId="3" borderId="34" xfId="7" applyFont="1" applyFill="1" applyBorder="1" applyAlignment="1">
      <alignment horizontal="right"/>
    </xf>
    <xf numFmtId="0" fontId="29" fillId="10" borderId="21" xfId="7" applyFont="1" applyFill="1" applyBorder="1" applyAlignment="1">
      <alignment horizontal="left"/>
    </xf>
    <xf numFmtId="0" fontId="30" fillId="3" borderId="18" xfId="7" applyFont="1" applyFill="1" applyBorder="1"/>
    <xf numFmtId="0" fontId="27" fillId="3" borderId="19" xfId="7" applyFill="1" applyBorder="1"/>
    <xf numFmtId="0" fontId="29" fillId="10" borderId="21" xfId="7" applyFont="1" applyFill="1" applyBorder="1"/>
    <xf numFmtId="0" fontId="30" fillId="3" borderId="31" xfId="7" applyFont="1" applyFill="1" applyBorder="1"/>
    <xf numFmtId="0" fontId="29" fillId="3" borderId="69" xfId="7" applyFont="1" applyFill="1" applyBorder="1"/>
    <xf numFmtId="0" fontId="29" fillId="3" borderId="79" xfId="7" applyFont="1" applyFill="1" applyBorder="1" applyAlignment="1">
      <alignment horizontal="right"/>
    </xf>
    <xf numFmtId="0" fontId="29" fillId="10" borderId="35" xfId="7" applyFont="1" applyFill="1" applyBorder="1" applyAlignment="1">
      <alignment horizontal="left"/>
    </xf>
    <xf numFmtId="0" fontId="34" fillId="0" borderId="35" xfId="7" applyFont="1" applyBorder="1" applyAlignment="1">
      <alignment horizontal="center"/>
    </xf>
    <xf numFmtId="0" fontId="34" fillId="0" borderId="80" xfId="7" applyFont="1" applyBorder="1" applyAlignment="1">
      <alignment horizontal="center"/>
    </xf>
    <xf numFmtId="0" fontId="29" fillId="0" borderId="81" xfId="7" applyFont="1" applyBorder="1" applyAlignment="1">
      <alignment horizontal="left"/>
    </xf>
    <xf numFmtId="0" fontId="36" fillId="0" borderId="81" xfId="7" applyFont="1" applyBorder="1" applyAlignment="1">
      <alignment horizontal="center"/>
    </xf>
    <xf numFmtId="0" fontId="36" fillId="0" borderId="82" xfId="7" applyFont="1" applyBorder="1" applyAlignment="1">
      <alignment horizontal="center"/>
    </xf>
    <xf numFmtId="0" fontId="33" fillId="2" borderId="83" xfId="7" applyFont="1" applyFill="1" applyBorder="1" applyAlignment="1">
      <alignment vertical="top"/>
    </xf>
    <xf numFmtId="0" fontId="37" fillId="0" borderId="21" xfId="7" applyFont="1" applyBorder="1" applyAlignment="1">
      <alignment horizontal="left"/>
    </xf>
    <xf numFmtId="0" fontId="36" fillId="0" borderId="21" xfId="7" applyFont="1" applyBorder="1" applyAlignment="1">
      <alignment horizontal="center"/>
    </xf>
    <xf numFmtId="0" fontId="36" fillId="0" borderId="70" xfId="7" applyFont="1" applyBorder="1" applyAlignment="1">
      <alignment horizontal="center"/>
    </xf>
    <xf numFmtId="0" fontId="29" fillId="0" borderId="21" xfId="7" applyFont="1" applyBorder="1"/>
    <xf numFmtId="167" fontId="29" fillId="0" borderId="21" xfId="7" applyNumberFormat="1" applyFont="1" applyBorder="1" applyAlignment="1">
      <alignment vertical="top" textRotation="255"/>
    </xf>
    <xf numFmtId="167" fontId="29" fillId="0" borderId="70" xfId="7" applyNumberFormat="1" applyFont="1" applyBorder="1" applyAlignment="1">
      <alignment vertical="top" textRotation="255"/>
    </xf>
    <xf numFmtId="0" fontId="33" fillId="2" borderId="84" xfId="7" applyFont="1" applyFill="1" applyBorder="1" applyAlignment="1">
      <alignment vertical="top"/>
    </xf>
    <xf numFmtId="0" fontId="29" fillId="0" borderId="76" xfId="7" applyFont="1" applyBorder="1"/>
    <xf numFmtId="0" fontId="29" fillId="0" borderId="76" xfId="7" applyFont="1" applyBorder="1" applyAlignment="1">
      <alignment textRotation="255"/>
    </xf>
    <xf numFmtId="0" fontId="29" fillId="0" borderId="77" xfId="7" applyFont="1" applyBorder="1" applyAlignment="1">
      <alignment textRotation="255"/>
    </xf>
    <xf numFmtId="0" fontId="39" fillId="0" borderId="0" xfId="0" applyFont="1"/>
    <xf numFmtId="0" fontId="27" fillId="3" borderId="69" xfId="7" applyFill="1" applyBorder="1"/>
    <xf numFmtId="0" fontId="29" fillId="10" borderId="35" xfId="7" applyFont="1" applyFill="1" applyBorder="1"/>
    <xf numFmtId="0" fontId="40" fillId="8" borderId="0" xfId="7" applyFont="1" applyFill="1"/>
    <xf numFmtId="0" fontId="29" fillId="3" borderId="79" xfId="7" applyFont="1" applyFill="1" applyBorder="1" applyAlignment="1">
      <alignment horizontal="right" vertical="top"/>
    </xf>
    <xf numFmtId="0" fontId="30" fillId="3" borderId="31" xfId="7" applyFont="1" applyFill="1" applyBorder="1" applyAlignment="1">
      <alignment horizontal="left" vertical="top"/>
    </xf>
    <xf numFmtId="0" fontId="29" fillId="3" borderId="69" xfId="7" applyFont="1" applyFill="1" applyBorder="1" applyAlignment="1">
      <alignment horizontal="center" vertical="top"/>
    </xf>
    <xf numFmtId="0" fontId="29" fillId="3" borderId="18" xfId="7" applyFont="1" applyFill="1" applyBorder="1" applyAlignment="1">
      <alignment wrapText="1"/>
    </xf>
    <xf numFmtId="0" fontId="29" fillId="3" borderId="19" xfId="7" applyFont="1" applyFill="1" applyBorder="1" applyAlignment="1">
      <alignment wrapText="1"/>
    </xf>
    <xf numFmtId="0" fontId="41" fillId="0" borderId="0" xfId="7" applyFont="1"/>
    <xf numFmtId="0" fontId="29" fillId="0" borderId="0" xfId="7" applyFont="1" applyAlignment="1">
      <alignment horizontal="right"/>
    </xf>
    <xf numFmtId="0" fontId="26" fillId="3" borderId="34" xfId="6" applyFill="1" applyBorder="1" applyAlignment="1">
      <alignment horizontal="right" vertical="top"/>
    </xf>
    <xf numFmtId="0" fontId="26" fillId="3" borderId="34" xfId="6" quotePrefix="1" applyFill="1" applyBorder="1" applyAlignment="1">
      <alignment horizontal="right" vertical="top"/>
    </xf>
    <xf numFmtId="0" fontId="29" fillId="9" borderId="62" xfId="7" applyNumberFormat="1" applyFont="1" applyFill="1" applyBorder="1" applyAlignment="1">
      <alignment horizontal="center" vertical="center"/>
    </xf>
    <xf numFmtId="0" fontId="30" fillId="0" borderId="0" xfId="7" applyFont="1" applyFill="1"/>
    <xf numFmtId="49" fontId="29" fillId="0" borderId="0" xfId="7" applyNumberFormat="1" applyFont="1" applyBorder="1"/>
    <xf numFmtId="0" fontId="31" fillId="10" borderId="0" xfId="7" applyFont="1" applyFill="1" applyBorder="1" applyAlignment="1">
      <alignment horizontal="right"/>
    </xf>
    <xf numFmtId="0" fontId="29" fillId="0" borderId="0" xfId="7" applyFont="1" applyFill="1" applyBorder="1" applyAlignment="1">
      <alignment vertical="top"/>
    </xf>
    <xf numFmtId="0" fontId="29" fillId="10" borderId="0" xfId="7" applyFont="1" applyFill="1" applyBorder="1" applyAlignment="1">
      <alignment horizontal="right"/>
    </xf>
    <xf numFmtId="0" fontId="30" fillId="3" borderId="32" xfId="7" applyFont="1" applyFill="1" applyBorder="1" applyAlignment="1"/>
    <xf numFmtId="0" fontId="30" fillId="3" borderId="27" xfId="7" applyFont="1" applyFill="1" applyBorder="1" applyAlignment="1"/>
    <xf numFmtId="0" fontId="29" fillId="3" borderId="19" xfId="7" applyFont="1" applyFill="1" applyBorder="1" applyAlignment="1"/>
    <xf numFmtId="0" fontId="30" fillId="3" borderId="18" xfId="7" applyFont="1" applyFill="1" applyBorder="1" applyAlignment="1"/>
    <xf numFmtId="0" fontId="27" fillId="3" borderId="19" xfId="7" applyFill="1" applyBorder="1" applyAlignment="1"/>
    <xf numFmtId="0" fontId="30" fillId="3" borderId="31" xfId="7" applyFont="1" applyFill="1" applyBorder="1" applyAlignment="1"/>
    <xf numFmtId="0" fontId="27" fillId="3" borderId="69" xfId="7" applyFill="1" applyBorder="1" applyAlignment="1"/>
    <xf numFmtId="0" fontId="29" fillId="3" borderId="69" xfId="7" applyFont="1" applyFill="1" applyBorder="1" applyAlignment="1"/>
    <xf numFmtId="0" fontId="29" fillId="0" borderId="81" xfId="7" applyFont="1" applyFill="1" applyBorder="1" applyAlignment="1">
      <alignment horizontal="left"/>
    </xf>
    <xf numFmtId="0" fontId="22" fillId="0" borderId="21" xfId="5" applyFont="1" applyBorder="1" applyAlignment="1">
      <alignment horizontal="left" vertical="top" wrapText="1"/>
    </xf>
    <xf numFmtId="0" fontId="21" fillId="4" borderId="14" xfId="4" applyFont="1" applyAlignment="1">
      <alignment vertical="top"/>
    </xf>
    <xf numFmtId="0" fontId="22" fillId="4" borderId="14" xfId="4" applyFont="1" applyAlignment="1">
      <alignment vertical="top"/>
    </xf>
    <xf numFmtId="0" fontId="22" fillId="0" borderId="19" xfId="5" applyFont="1" applyBorder="1" applyAlignment="1">
      <alignment vertical="top" wrapText="1"/>
    </xf>
    <xf numFmtId="0" fontId="22" fillId="0" borderId="34" xfId="5" applyFont="1" applyBorder="1" applyAlignment="1">
      <alignment vertical="top" wrapText="1"/>
    </xf>
    <xf numFmtId="0" fontId="21" fillId="4" borderId="14" xfId="4" applyFont="1" applyAlignment="1">
      <alignment vertical="top" wrapText="1"/>
    </xf>
    <xf numFmtId="49" fontId="22" fillId="0" borderId="19" xfId="5" applyNumberFormat="1" applyFont="1" applyBorder="1" applyAlignment="1">
      <alignment horizontal="center" vertical="top"/>
    </xf>
    <xf numFmtId="49" fontId="22" fillId="0" borderId="34" xfId="5" applyNumberFormat="1" applyFont="1" applyBorder="1" applyAlignment="1">
      <alignment horizontal="center" vertical="top"/>
    </xf>
    <xf numFmtId="0" fontId="25" fillId="4" borderId="14" xfId="4" applyFont="1" applyAlignment="1">
      <alignment vertical="top" wrapText="1"/>
    </xf>
    <xf numFmtId="0" fontId="22" fillId="4" borderId="14" xfId="4" applyFont="1" applyAlignment="1">
      <alignment vertical="top" wrapText="1"/>
    </xf>
    <xf numFmtId="166" fontId="22" fillId="0" borderId="21" xfId="5" quotePrefix="1" applyNumberFormat="1" applyFont="1" applyBorder="1" applyAlignment="1">
      <alignment horizontal="left" vertical="top" wrapText="1"/>
    </xf>
    <xf numFmtId="166" fontId="22" fillId="0" borderId="21" xfId="5" applyNumberFormat="1" applyFont="1" applyBorder="1" applyAlignment="1">
      <alignment horizontal="left" vertical="top" wrapText="1"/>
    </xf>
    <xf numFmtId="0" fontId="21" fillId="4" borderId="14" xfId="4" applyFont="1" applyAlignment="1">
      <alignment horizontal="left" vertical="top" wrapText="1"/>
    </xf>
    <xf numFmtId="0" fontId="22" fillId="4" borderId="14" xfId="4" applyFont="1" applyAlignment="1">
      <alignment horizontal="left" vertical="top" wrapText="1"/>
    </xf>
    <xf numFmtId="0" fontId="24" fillId="4" borderId="14" xfId="4" applyFont="1" applyAlignment="1">
      <alignment vertical="top"/>
    </xf>
    <xf numFmtId="0" fontId="22" fillId="0" borderId="18" xfId="5" applyFont="1" applyBorder="1" applyAlignment="1">
      <alignment vertical="top" wrapText="1"/>
    </xf>
    <xf numFmtId="0" fontId="21" fillId="4" borderId="14" xfId="4" applyFont="1" applyAlignment="1">
      <alignment horizontal="center" vertical="top" wrapText="1"/>
    </xf>
    <xf numFmtId="0" fontId="22" fillId="4" borderId="14" xfId="4" applyFont="1" applyAlignment="1">
      <alignment horizontal="center" vertical="top" wrapText="1"/>
    </xf>
    <xf numFmtId="0" fontId="22" fillId="4" borderId="14" xfId="4" applyFont="1"/>
    <xf numFmtId="0" fontId="21" fillId="4" borderId="14" xfId="4" applyFont="1" applyAlignment="1">
      <alignment horizontal="center" vertical="top"/>
    </xf>
    <xf numFmtId="0" fontId="22" fillId="4" borderId="14" xfId="4" applyFont="1" applyAlignment="1">
      <alignment horizontal="center" vertical="top"/>
    </xf>
    <xf numFmtId="0" fontId="24" fillId="4" borderId="14" xfId="4" applyFont="1" applyAlignment="1">
      <alignment horizontal="center" vertical="top" wrapText="1"/>
    </xf>
    <xf numFmtId="0" fontId="22" fillId="0" borderId="21" xfId="5" applyFont="1" applyBorder="1" applyAlignment="1">
      <alignment vertical="top" wrapText="1"/>
    </xf>
    <xf numFmtId="0" fontId="22" fillId="0" borderId="21" xfId="5" applyFont="1" applyBorder="1" applyAlignment="1">
      <alignment wrapText="1"/>
    </xf>
    <xf numFmtId="0" fontId="22" fillId="0" borderId="21" xfId="5" applyFont="1" applyBorder="1"/>
    <xf numFmtId="0" fontId="30" fillId="9" borderId="40" xfId="8" applyFont="1" applyFill="1" applyBorder="1" applyAlignment="1">
      <alignment horizontal="left" wrapText="1"/>
    </xf>
    <xf numFmtId="0" fontId="30" fillId="9" borderId="26" xfId="8" applyFont="1" applyFill="1" applyBorder="1" applyAlignment="1">
      <alignment horizontal="left" wrapText="1"/>
    </xf>
    <xf numFmtId="49" fontId="31" fillId="9" borderId="41" xfId="8" applyNumberFormat="1" applyFont="1" applyFill="1" applyBorder="1" applyAlignment="1">
      <alignment horizontal="left" wrapText="1"/>
    </xf>
    <xf numFmtId="0" fontId="31" fillId="9" borderId="26" xfId="8" applyFont="1" applyFill="1" applyBorder="1" applyAlignment="1">
      <alignment horizontal="left" wrapText="1"/>
    </xf>
    <xf numFmtId="0" fontId="31" fillId="9" borderId="42" xfId="8" applyFont="1" applyFill="1" applyBorder="1" applyAlignment="1">
      <alignment horizontal="left" wrapText="1"/>
    </xf>
    <xf numFmtId="0" fontId="30" fillId="9" borderId="43" xfId="8" applyFont="1" applyFill="1" applyBorder="1" applyAlignment="1">
      <alignment horizontal="left" wrapText="1"/>
    </xf>
    <xf numFmtId="0" fontId="30" fillId="9" borderId="44" xfId="8" applyFont="1" applyFill="1" applyBorder="1" applyAlignment="1">
      <alignment horizontal="left" wrapText="1"/>
    </xf>
    <xf numFmtId="49" fontId="29" fillId="9" borderId="41" xfId="8" applyNumberFormat="1" applyFont="1" applyFill="1" applyBorder="1" applyAlignment="1">
      <alignment horizontal="center" wrapText="1"/>
    </xf>
    <xf numFmtId="0" fontId="29" fillId="9" borderId="26" xfId="8" applyFont="1" applyFill="1" applyBorder="1" applyAlignment="1">
      <alignment horizontal="center" wrapText="1"/>
    </xf>
    <xf numFmtId="0" fontId="29" fillId="9" borderId="45" xfId="8" applyFont="1" applyFill="1" applyBorder="1" applyAlignment="1">
      <alignment horizontal="center" wrapText="1"/>
    </xf>
    <xf numFmtId="0" fontId="30" fillId="9" borderId="46" xfId="8" applyFont="1" applyFill="1" applyBorder="1" applyAlignment="1">
      <alignment horizontal="left" wrapText="1"/>
    </xf>
    <xf numFmtId="0" fontId="30" fillId="9" borderId="39" xfId="8" applyFont="1" applyFill="1" applyBorder="1" applyAlignment="1">
      <alignment horizontal="left" wrapText="1"/>
    </xf>
    <xf numFmtId="0" fontId="31" fillId="9" borderId="47" xfId="8" applyFont="1" applyFill="1" applyBorder="1" applyAlignment="1">
      <alignment horizontal="left" wrapText="1"/>
    </xf>
    <xf numFmtId="0" fontId="31" fillId="9" borderId="48" xfId="8" applyFont="1" applyFill="1" applyBorder="1" applyAlignment="1">
      <alignment horizontal="left" wrapText="1"/>
    </xf>
    <xf numFmtId="0" fontId="31" fillId="9" borderId="49" xfId="8" applyFont="1" applyFill="1" applyBorder="1" applyAlignment="1">
      <alignment horizontal="left" wrapText="1"/>
    </xf>
    <xf numFmtId="0" fontId="30" fillId="9" borderId="18" xfId="8" applyFont="1" applyFill="1" applyBorder="1" applyAlignment="1">
      <alignment horizontal="left" wrapText="1"/>
    </xf>
    <xf numFmtId="0" fontId="30" fillId="9" borderId="19" xfId="8" applyFont="1" applyFill="1" applyBorder="1" applyAlignment="1">
      <alignment horizontal="left" wrapText="1"/>
    </xf>
    <xf numFmtId="0" fontId="30" fillId="9" borderId="34" xfId="8" applyFont="1" applyFill="1" applyBorder="1" applyAlignment="1">
      <alignment horizontal="left" wrapText="1"/>
    </xf>
    <xf numFmtId="0" fontId="31" fillId="9" borderId="37" xfId="8" applyFont="1" applyFill="1" applyBorder="1" applyAlignment="1">
      <alignment horizontal="center" wrapText="1"/>
    </xf>
    <xf numFmtId="0" fontId="31" fillId="9" borderId="38" xfId="8" applyFont="1" applyFill="1" applyBorder="1" applyAlignment="1">
      <alignment horizontal="center" wrapText="1"/>
    </xf>
    <xf numFmtId="0" fontId="29" fillId="9" borderId="51" xfId="8" applyFont="1" applyFill="1" applyBorder="1" applyAlignment="1">
      <alignment horizontal="center" wrapText="1"/>
    </xf>
    <xf numFmtId="0" fontId="29" fillId="9" borderId="38" xfId="8" applyFont="1" applyFill="1" applyBorder="1" applyAlignment="1">
      <alignment horizontal="center" wrapText="1"/>
    </xf>
    <xf numFmtId="0" fontId="29" fillId="9" borderId="52" xfId="8" applyFont="1" applyFill="1" applyBorder="1" applyAlignment="1">
      <alignment horizontal="center" wrapText="1"/>
    </xf>
    <xf numFmtId="0" fontId="31" fillId="9" borderId="53" xfId="8" applyFont="1" applyFill="1" applyBorder="1" applyAlignment="1">
      <alignment horizontal="left" wrapText="1"/>
    </xf>
    <xf numFmtId="0" fontId="31" fillId="9" borderId="54" xfId="8" applyFont="1" applyFill="1" applyBorder="1" applyAlignment="1">
      <alignment horizontal="left" wrapText="1"/>
    </xf>
    <xf numFmtId="0" fontId="30" fillId="9" borderId="51" xfId="7" applyFont="1" applyFill="1" applyBorder="1" applyAlignment="1">
      <alignment horizontal="center" vertical="center" wrapText="1"/>
    </xf>
    <xf numFmtId="0" fontId="30" fillId="9" borderId="38" xfId="7" applyFont="1" applyFill="1" applyBorder="1" applyAlignment="1">
      <alignment horizontal="center" vertical="center" wrapText="1"/>
    </xf>
    <xf numFmtId="0" fontId="30" fillId="9" borderId="56" xfId="7" applyFont="1" applyFill="1" applyBorder="1" applyAlignment="1">
      <alignment horizontal="center" vertical="center" wrapText="1"/>
    </xf>
    <xf numFmtId="0" fontId="29" fillId="9" borderId="57" xfId="7" applyFont="1" applyFill="1" applyBorder="1" applyAlignment="1">
      <alignment horizontal="center" vertical="center"/>
    </xf>
    <xf numFmtId="0" fontId="29" fillId="9" borderId="58" xfId="7" applyFont="1" applyFill="1" applyBorder="1" applyAlignment="1">
      <alignment horizontal="center" vertical="center"/>
    </xf>
    <xf numFmtId="0" fontId="29" fillId="9" borderId="59" xfId="7" applyFont="1" applyFill="1" applyBorder="1" applyAlignment="1">
      <alignment horizontal="center" vertical="center"/>
    </xf>
    <xf numFmtId="0" fontId="29" fillId="9" borderId="60" xfId="7" applyFont="1" applyFill="1" applyBorder="1" applyAlignment="1">
      <alignment horizontal="center" vertical="center"/>
    </xf>
    <xf numFmtId="0" fontId="29" fillId="9" borderId="61" xfId="7" applyFont="1" applyFill="1" applyBorder="1" applyAlignment="1">
      <alignment horizontal="center" vertical="center"/>
    </xf>
    <xf numFmtId="0" fontId="29" fillId="9" borderId="62" xfId="7" applyFont="1" applyFill="1" applyBorder="1" applyAlignment="1">
      <alignment horizontal="center" vertical="center"/>
    </xf>
    <xf numFmtId="0" fontId="29" fillId="9" borderId="63" xfId="7" applyFont="1" applyFill="1" applyBorder="1" applyAlignment="1">
      <alignment horizontal="center" vertical="center"/>
    </xf>
    <xf numFmtId="0" fontId="29" fillId="3" borderId="18" xfId="7" applyFont="1" applyFill="1" applyBorder="1" applyAlignment="1">
      <alignment horizontal="center" wrapText="1"/>
    </xf>
    <xf numFmtId="0" fontId="29" fillId="3" borderId="19" xfId="7" applyFont="1" applyFill="1" applyBorder="1" applyAlignment="1">
      <alignment horizontal="center" wrapText="1"/>
    </xf>
    <xf numFmtId="0" fontId="29" fillId="3" borderId="34" xfId="7" applyFont="1" applyFill="1" applyBorder="1" applyAlignment="1">
      <alignment horizontal="center" wrapText="1"/>
    </xf>
    <xf numFmtId="0" fontId="29" fillId="0" borderId="21" xfId="7" applyFont="1" applyBorder="1" applyAlignment="1">
      <alignment horizontal="left"/>
    </xf>
    <xf numFmtId="0" fontId="29" fillId="0" borderId="21" xfId="7" applyFont="1" applyBorder="1" applyAlignment="1">
      <alignment horizontal="left" vertical="top"/>
    </xf>
    <xf numFmtId="0" fontId="29" fillId="0" borderId="76" xfId="7" applyFont="1" applyBorder="1" applyAlignment="1">
      <alignment horizontal="left" vertical="top"/>
    </xf>
    <xf numFmtId="0" fontId="29" fillId="0" borderId="81" xfId="7" applyFont="1" applyFill="1" applyBorder="1" applyAlignment="1">
      <alignment horizontal="left"/>
    </xf>
    <xf numFmtId="0" fontId="30" fillId="9" borderId="46" xfId="7" applyFont="1" applyFill="1" applyBorder="1" applyAlignment="1">
      <alignment horizontal="center" vertical="center"/>
    </xf>
    <xf numFmtId="0" fontId="30" fillId="9" borderId="39" xfId="7" applyFont="1" applyFill="1" applyBorder="1" applyAlignment="1">
      <alignment horizontal="center" vertical="center"/>
    </xf>
    <xf numFmtId="0" fontId="30" fillId="9" borderId="37" xfId="7" applyFont="1" applyFill="1" applyBorder="1" applyAlignment="1">
      <alignment horizontal="center" vertical="center" wrapText="1"/>
    </xf>
    <xf numFmtId="0" fontId="30" fillId="9" borderId="39" xfId="7" applyFont="1" applyFill="1" applyBorder="1" applyAlignment="1">
      <alignment horizontal="center" vertical="center" wrapText="1"/>
    </xf>
    <xf numFmtId="0" fontId="30" fillId="9" borderId="55" xfId="7" applyFont="1" applyFill="1" applyBorder="1" applyAlignment="1">
      <alignment horizontal="center" vertical="center" wrapText="1"/>
    </xf>
    <xf numFmtId="0" fontId="29" fillId="0" borderId="0" xfId="7" applyFont="1" applyBorder="1" applyAlignment="1">
      <alignment horizontal="right"/>
    </xf>
    <xf numFmtId="0" fontId="29" fillId="0" borderId="0" xfId="7" applyFont="1" applyBorder="1" applyAlignment="1">
      <alignment horizontal="right" wrapText="1"/>
    </xf>
    <xf numFmtId="0" fontId="29" fillId="0" borderId="0" xfId="7" applyFont="1" applyAlignment="1">
      <alignment horizontal="right"/>
    </xf>
    <xf numFmtId="0" fontId="29" fillId="3" borderId="18" xfId="7" applyFont="1" applyFill="1" applyBorder="1" applyAlignment="1">
      <alignment horizontal="right" vertical="center" wrapText="1"/>
    </xf>
    <xf numFmtId="0" fontId="29" fillId="3" borderId="19" xfId="7" applyFont="1" applyFill="1" applyBorder="1" applyAlignment="1">
      <alignment horizontal="right" vertical="center" wrapText="1"/>
    </xf>
    <xf numFmtId="0" fontId="29" fillId="3" borderId="34" xfId="7" applyFont="1" applyFill="1" applyBorder="1" applyAlignment="1">
      <alignment horizontal="right" vertical="center" wrapText="1"/>
    </xf>
    <xf numFmtId="0" fontId="29" fillId="0" borderId="81" xfId="7" applyFont="1" applyBorder="1" applyAlignment="1">
      <alignment horizontal="left"/>
    </xf>
    <xf numFmtId="0" fontId="3" fillId="3" borderId="12" xfId="2" applyFont="1" applyFill="1" applyBorder="1" applyAlignment="1">
      <alignment horizontal="left" wrapText="1"/>
    </xf>
    <xf numFmtId="0" fontId="3" fillId="3" borderId="11" xfId="2" applyFont="1" applyFill="1" applyBorder="1" applyAlignment="1">
      <alignment horizontal="left" wrapText="1"/>
    </xf>
    <xf numFmtId="0" fontId="3" fillId="3" borderId="18" xfId="2" applyFont="1" applyFill="1" applyBorder="1" applyAlignment="1">
      <alignment horizontal="left" vertical="center" wrapText="1"/>
    </xf>
    <xf numFmtId="0" fontId="3" fillId="3" borderId="19" xfId="2" applyFont="1" applyFill="1" applyBorder="1" applyAlignment="1">
      <alignment horizontal="left" vertical="center" wrapText="1"/>
    </xf>
    <xf numFmtId="0" fontId="3" fillId="3" borderId="20" xfId="2" applyFont="1" applyFill="1" applyBorder="1" applyAlignment="1">
      <alignment horizontal="left" vertical="center" wrapText="1"/>
    </xf>
    <xf numFmtId="0" fontId="10" fillId="3" borderId="0" xfId="1" applyFont="1" applyFill="1" applyAlignment="1">
      <alignment horizontal="center" vertical="center" wrapText="1"/>
    </xf>
    <xf numFmtId="0" fontId="17" fillId="0" borderId="18" xfId="1" applyFont="1" applyBorder="1" applyAlignment="1">
      <alignment horizontal="left" vertical="top" wrapText="1"/>
    </xf>
    <xf numFmtId="0" fontId="10" fillId="0" borderId="19" xfId="1" applyFont="1" applyBorder="1" applyAlignment="1">
      <alignment horizontal="left" vertical="top" wrapText="1"/>
    </xf>
    <xf numFmtId="0" fontId="10" fillId="3" borderId="0" xfId="1" applyFont="1" applyFill="1" applyAlignment="1">
      <alignment horizontal="center" wrapText="1"/>
    </xf>
    <xf numFmtId="0" fontId="10" fillId="3" borderId="26" xfId="1" applyFont="1" applyFill="1" applyBorder="1" applyAlignment="1">
      <alignment horizontal="center"/>
    </xf>
    <xf numFmtId="0" fontId="4" fillId="5" borderId="28" xfId="2" applyFont="1" applyFill="1" applyBorder="1" applyAlignment="1">
      <alignment horizontal="center" vertical="center" wrapText="1"/>
    </xf>
    <xf numFmtId="0" fontId="4" fillId="5" borderId="21" xfId="2" applyFont="1" applyFill="1" applyBorder="1" applyAlignment="1">
      <alignment horizontal="center" vertical="center" wrapText="1"/>
    </xf>
    <xf numFmtId="0" fontId="4" fillId="5" borderId="28" xfId="2" applyFont="1" applyFill="1" applyBorder="1" applyAlignment="1">
      <alignment vertical="center" wrapText="1"/>
    </xf>
    <xf numFmtId="0" fontId="4" fillId="5" borderId="21" xfId="2" applyFont="1" applyFill="1" applyBorder="1" applyAlignment="1">
      <alignment vertical="center" wrapText="1"/>
    </xf>
    <xf numFmtId="0" fontId="4" fillId="5" borderId="29" xfId="2" applyFont="1" applyFill="1" applyBorder="1" applyAlignment="1">
      <alignment horizontal="center" vertical="center" wrapText="1"/>
    </xf>
    <xf numFmtId="0" fontId="4" fillId="5" borderId="0" xfId="2" applyFont="1" applyFill="1" applyAlignment="1">
      <alignment horizontal="center" vertical="center" wrapText="1"/>
    </xf>
    <xf numFmtId="0" fontId="4" fillId="5" borderId="30" xfId="2" applyFont="1" applyFill="1" applyBorder="1" applyAlignment="1">
      <alignment horizontal="center" vertical="center" wrapText="1"/>
    </xf>
    <xf numFmtId="0" fontId="4" fillId="5" borderId="32" xfId="2" applyFont="1" applyFill="1" applyBorder="1" applyAlignment="1">
      <alignment horizontal="center" vertical="center" wrapText="1"/>
    </xf>
    <xf numFmtId="0" fontId="4" fillId="5" borderId="27" xfId="2" applyFont="1" applyFill="1" applyBorder="1" applyAlignment="1">
      <alignment horizontal="center" vertical="center" wrapText="1"/>
    </xf>
    <xf numFmtId="0" fontId="4" fillId="5" borderId="33" xfId="2" applyFont="1" applyFill="1" applyBorder="1" applyAlignment="1">
      <alignment horizontal="center" vertical="center" wrapText="1"/>
    </xf>
    <xf numFmtId="0" fontId="4" fillId="5" borderId="31" xfId="2" applyFont="1" applyFill="1" applyBorder="1" applyAlignment="1">
      <alignment horizontal="center" vertical="center" wrapText="1"/>
    </xf>
    <xf numFmtId="0" fontId="11" fillId="3" borderId="0" xfId="1" applyFont="1" applyFill="1" applyAlignment="1">
      <alignment horizontal="center" wrapText="1"/>
    </xf>
    <xf numFmtId="0" fontId="11" fillId="3" borderId="15" xfId="1" applyFont="1" applyFill="1" applyBorder="1" applyAlignment="1">
      <alignment horizontal="center" wrapText="1"/>
    </xf>
    <xf numFmtId="0" fontId="3" fillId="3" borderId="18" xfId="2" applyFont="1" applyFill="1" applyBorder="1" applyAlignment="1">
      <alignment horizontal="left" vertical="top" wrapText="1"/>
    </xf>
    <xf numFmtId="0" fontId="3" fillId="3" borderId="19" xfId="2" applyFont="1" applyFill="1" applyBorder="1" applyAlignment="1">
      <alignment horizontal="left" vertical="top" wrapText="1"/>
    </xf>
    <xf numFmtId="0" fontId="3" fillId="3" borderId="20" xfId="2" applyFont="1" applyFill="1" applyBorder="1" applyAlignment="1">
      <alignment horizontal="left" vertical="top" wrapText="1"/>
    </xf>
    <xf numFmtId="0" fontId="15" fillId="6" borderId="19" xfId="1" applyFont="1" applyFill="1" applyBorder="1" applyAlignment="1">
      <alignment horizontal="left" vertical="center"/>
    </xf>
    <xf numFmtId="0" fontId="15" fillId="6" borderId="34" xfId="1" applyFont="1" applyFill="1" applyBorder="1" applyAlignment="1">
      <alignment horizontal="left" vertical="center"/>
    </xf>
    <xf numFmtId="0" fontId="17" fillId="7" borderId="18" xfId="2" applyFont="1" applyFill="1" applyBorder="1" applyAlignment="1">
      <alignment horizontal="left" vertical="center" wrapText="1"/>
    </xf>
    <xf numFmtId="0" fontId="17" fillId="7" borderId="19" xfId="2" applyFont="1" applyFill="1" applyBorder="1" applyAlignment="1">
      <alignment horizontal="left" vertical="center" wrapText="1"/>
    </xf>
    <xf numFmtId="0" fontId="17" fillId="7" borderId="34" xfId="2" applyFont="1" applyFill="1" applyBorder="1" applyAlignment="1">
      <alignment horizontal="left" vertical="center" wrapText="1"/>
    </xf>
    <xf numFmtId="0" fontId="10" fillId="0" borderId="18" xfId="1" applyFont="1" applyBorder="1" applyAlignment="1">
      <alignment horizontal="left" vertical="top" wrapText="1"/>
    </xf>
    <xf numFmtId="0" fontId="17" fillId="7" borderId="18" xfId="2" applyFont="1" applyFill="1" applyBorder="1" applyAlignment="1">
      <alignment horizontal="center" vertical="center" wrapText="1"/>
    </xf>
    <xf numFmtId="0" fontId="17" fillId="7" borderId="19" xfId="2" applyFont="1" applyFill="1" applyBorder="1" applyAlignment="1">
      <alignment horizontal="center" vertical="center" wrapText="1"/>
    </xf>
    <xf numFmtId="0" fontId="10" fillId="0" borderId="21" xfId="1" applyFont="1" applyBorder="1" applyAlignment="1">
      <alignment horizontal="left" vertical="top" wrapText="1"/>
    </xf>
    <xf numFmtId="0" fontId="26" fillId="0" borderId="18" xfId="6" quotePrefix="1" applyBorder="1" applyAlignment="1">
      <alignment vertical="top" wrapText="1"/>
    </xf>
    <xf numFmtId="0" fontId="28" fillId="9" borderId="36" xfId="7" applyFont="1" applyFill="1" applyBorder="1" applyAlignment="1">
      <alignment horizontal="left"/>
    </xf>
    <xf numFmtId="0" fontId="7" fillId="9" borderId="36" xfId="7" applyFont="1" applyFill="1" applyBorder="1" applyAlignment="1">
      <alignment horizontal="left"/>
    </xf>
    <xf numFmtId="14" fontId="28" fillId="9" borderId="37" xfId="7" applyNumberFormat="1" applyFont="1" applyFill="1" applyBorder="1" applyAlignment="1">
      <alignment horizontal="left" vertical="top"/>
    </xf>
    <xf numFmtId="14" fontId="28" fillId="9" borderId="38" xfId="7" applyNumberFormat="1" applyFont="1" applyFill="1" applyBorder="1" applyAlignment="1">
      <alignment horizontal="left" vertical="top"/>
    </xf>
    <xf numFmtId="14" fontId="28" fillId="9" borderId="39" xfId="7" applyNumberFormat="1" applyFont="1" applyFill="1" applyBorder="1" applyAlignment="1">
      <alignment horizontal="left" vertical="top"/>
    </xf>
    <xf numFmtId="0" fontId="28" fillId="9" borderId="36" xfId="3" applyFont="1" applyFill="1" applyBorder="1" applyAlignment="1">
      <alignment vertical="top"/>
    </xf>
    <xf numFmtId="0" fontId="7" fillId="9" borderId="37" xfId="7" applyFont="1" applyFill="1" applyBorder="1" applyAlignment="1">
      <alignment horizontal="center"/>
    </xf>
    <xf numFmtId="0" fontId="7" fillId="9" borderId="38" xfId="7" applyFont="1" applyFill="1" applyBorder="1" applyAlignment="1">
      <alignment horizontal="center"/>
    </xf>
    <xf numFmtId="0" fontId="7" fillId="9" borderId="39" xfId="7" applyFont="1" applyFill="1" applyBorder="1" applyAlignment="1">
      <alignment horizontal="center"/>
    </xf>
    <xf numFmtId="0" fontId="29" fillId="3" borderId="18" xfId="7" applyFont="1" applyFill="1" applyBorder="1" applyAlignment="1">
      <alignment horizontal="center" vertical="top" wrapText="1"/>
    </xf>
    <xf numFmtId="0" fontId="29" fillId="3" borderId="19" xfId="7" applyFont="1" applyFill="1" applyBorder="1" applyAlignment="1">
      <alignment horizontal="center" vertical="top" wrapText="1"/>
    </xf>
    <xf numFmtId="0" fontId="29" fillId="3" borderId="34" xfId="7" applyFont="1" applyFill="1" applyBorder="1" applyAlignment="1">
      <alignment horizontal="center" vertical="top" wrapText="1"/>
    </xf>
  </cellXfs>
  <cellStyles count="9">
    <cellStyle name="Hyperlink" xfId="6" builtinId="8"/>
    <cellStyle name="Normal" xfId="0" builtinId="0"/>
    <cellStyle name="Normal 2" xfId="1"/>
    <cellStyle name="Normal 3" xfId="5"/>
    <cellStyle name="Normal_Functional Test Case v1.0" xfId="3"/>
    <cellStyle name="Normal_Sheet1" xfId="8"/>
    <cellStyle name="Normal_Sheet1_Vanco_CR022a1_TestCase_v0.1" xfId="2"/>
    <cellStyle name="Normal_Template_UnitTest Case_v0.9" xfId="7"/>
    <cellStyle name="Not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Year4\KTPM\Testing\Day03_03_Template_Unit%20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Function1"/>
      <sheetName val="Function2"/>
      <sheetName val="Function3"/>
      <sheetName val="Example"/>
    </sheetNames>
    <sheetDataSet>
      <sheetData sheetId="0"/>
      <sheetData sheetId="1"/>
      <sheetData sheetId="2">
        <row r="6">
          <cell r="E6">
            <v>100</v>
          </cell>
        </row>
        <row r="11">
          <cell r="E11" t="str">
            <v>Function1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https://myphamngocson.000webhostapp.com/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!@#$%^&amp;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!@#@#$#$%" TargetMode="External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!@#$%^&amp;^^&amp;*&amp;,,./&#417;]&#417;\&#432;\_-+=" TargetMode="Externa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9" t="s">
        <v>72</v>
      </c>
      <c r="B1" s="230"/>
      <c r="C1" s="108" t="s">
        <v>64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 t="s">
        <v>2</v>
      </c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 t="s">
        <v>481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 t="s">
        <v>95</v>
      </c>
      <c r="D6" s="233" t="s">
        <v>77</v>
      </c>
      <c r="E6" s="237"/>
      <c r="F6" s="238">
        <v>43681</v>
      </c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>
      <c r="A9" s="117">
        <v>1</v>
      </c>
      <c r="B9" s="243" t="s">
        <v>83</v>
      </c>
      <c r="C9" s="231"/>
      <c r="D9" s="232"/>
      <c r="E9" s="110"/>
      <c r="F9" s="117">
        <v>1</v>
      </c>
      <c r="G9" s="243"/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/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34.5" customHeight="1">
      <c r="A18" s="117">
        <v>1</v>
      </c>
      <c r="B18" s="250"/>
      <c r="C18" s="251"/>
      <c r="D18" s="250"/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 ht="36.75" customHeight="1">
      <c r="A19" s="117">
        <v>2</v>
      </c>
      <c r="B19" s="250"/>
      <c r="C19" s="252"/>
      <c r="D19" s="250"/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>
      <c r="A20" s="117"/>
      <c r="B20" s="250"/>
      <c r="C20" s="252"/>
      <c r="D20" s="250"/>
      <c r="E20" s="250"/>
      <c r="F20" s="243"/>
      <c r="G20" s="231"/>
      <c r="H20" s="232"/>
      <c r="I20" s="243"/>
      <c r="J20" s="231"/>
      <c r="K20" s="232"/>
    </row>
    <row r="21" spans="1:11">
      <c r="A21" s="117"/>
      <c r="B21" s="250"/>
      <c r="C21" s="252"/>
      <c r="D21" s="250"/>
      <c r="E21" s="250"/>
      <c r="F21" s="243"/>
      <c r="G21" s="231"/>
      <c r="H21" s="232"/>
      <c r="I21" s="243"/>
      <c r="J21" s="231"/>
      <c r="K21" s="232"/>
    </row>
    <row r="22" spans="1:11">
      <c r="A22" s="117"/>
      <c r="B22" s="250"/>
      <c r="C22" s="252"/>
      <c r="D22" s="250"/>
      <c r="E22" s="250"/>
      <c r="F22" s="243"/>
      <c r="G22" s="231"/>
      <c r="H22" s="232"/>
      <c r="I22" s="243"/>
      <c r="J22" s="231"/>
      <c r="K22" s="232"/>
    </row>
    <row r="23" spans="1:11">
      <c r="A23" s="117"/>
      <c r="B23" s="250"/>
      <c r="C23" s="252"/>
      <c r="D23" s="250"/>
      <c r="E23" s="250"/>
      <c r="F23" s="243"/>
      <c r="G23" s="231"/>
      <c r="H23" s="232"/>
      <c r="I23" s="243"/>
      <c r="J23" s="231"/>
      <c r="K23" s="232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J3" sqref="J3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9" t="s">
        <v>72</v>
      </c>
      <c r="B1" s="230"/>
      <c r="C1" s="108" t="s">
        <v>60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 t="s">
        <v>1</v>
      </c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 t="s">
        <v>108</v>
      </c>
      <c r="D6" s="233" t="s">
        <v>77</v>
      </c>
      <c r="E6" s="237"/>
      <c r="F6" s="238">
        <v>43681</v>
      </c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>
      <c r="A9" s="117">
        <v>1</v>
      </c>
      <c r="B9" s="243" t="s">
        <v>83</v>
      </c>
      <c r="C9" s="231"/>
      <c r="D9" s="232"/>
      <c r="E9" s="110"/>
      <c r="F9" s="117">
        <v>1</v>
      </c>
      <c r="G9" s="243"/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/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34.5" customHeight="1">
      <c r="A18" s="117">
        <v>1</v>
      </c>
      <c r="B18" s="250"/>
      <c r="C18" s="251"/>
      <c r="D18" s="250"/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 ht="36.75" customHeight="1">
      <c r="A19" s="117">
        <v>2</v>
      </c>
      <c r="B19" s="250"/>
      <c r="C19" s="252"/>
      <c r="D19" s="250"/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>
      <c r="A20" s="117"/>
      <c r="B20" s="250"/>
      <c r="C20" s="252"/>
      <c r="D20" s="250"/>
      <c r="E20" s="250"/>
      <c r="F20" s="243"/>
      <c r="G20" s="231"/>
      <c r="H20" s="232"/>
      <c r="I20" s="243"/>
      <c r="J20" s="231"/>
      <c r="K20" s="232"/>
    </row>
    <row r="21" spans="1:11">
      <c r="A21" s="117"/>
      <c r="B21" s="250"/>
      <c r="C21" s="252"/>
      <c r="D21" s="250"/>
      <c r="E21" s="250"/>
      <c r="F21" s="243"/>
      <c r="G21" s="231"/>
      <c r="H21" s="232"/>
      <c r="I21" s="243"/>
      <c r="J21" s="231"/>
      <c r="K21" s="232"/>
    </row>
    <row r="22" spans="1:11">
      <c r="A22" s="117"/>
      <c r="B22" s="250"/>
      <c r="C22" s="252"/>
      <c r="D22" s="250"/>
      <c r="E22" s="250"/>
      <c r="F22" s="243"/>
      <c r="G22" s="231"/>
      <c r="H22" s="232"/>
      <c r="I22" s="243"/>
      <c r="J22" s="231"/>
      <c r="K22" s="232"/>
    </row>
    <row r="23" spans="1:11">
      <c r="A23" s="117"/>
      <c r="B23" s="250"/>
      <c r="C23" s="252"/>
      <c r="D23" s="250"/>
      <c r="E23" s="250"/>
      <c r="F23" s="243"/>
      <c r="G23" s="231"/>
      <c r="H23" s="232"/>
      <c r="I23" s="243"/>
      <c r="J23" s="231"/>
      <c r="K23" s="232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F7" sqref="F7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9" t="s">
        <v>72</v>
      </c>
      <c r="B1" s="230"/>
      <c r="C1" s="108" t="s">
        <v>59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 t="s">
        <v>1</v>
      </c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 t="s">
        <v>108</v>
      </c>
      <c r="D6" s="233" t="s">
        <v>77</v>
      </c>
      <c r="E6" s="237"/>
      <c r="F6" s="238">
        <v>43681</v>
      </c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>
      <c r="A9" s="117">
        <v>1</v>
      </c>
      <c r="B9" s="243" t="s">
        <v>83</v>
      </c>
      <c r="C9" s="231"/>
      <c r="D9" s="232"/>
      <c r="E9" s="110"/>
      <c r="F9" s="117">
        <v>1</v>
      </c>
      <c r="G9" s="243"/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/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34.5" customHeight="1">
      <c r="A18" s="117">
        <v>1</v>
      </c>
      <c r="B18" s="250"/>
      <c r="C18" s="251"/>
      <c r="D18" s="250"/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 ht="36.75" customHeight="1">
      <c r="A19" s="117">
        <v>2</v>
      </c>
      <c r="B19" s="250"/>
      <c r="C19" s="252"/>
      <c r="D19" s="250"/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>
      <c r="A20" s="117"/>
      <c r="B20" s="250"/>
      <c r="C20" s="252"/>
      <c r="D20" s="250"/>
      <c r="E20" s="250"/>
      <c r="F20" s="243"/>
      <c r="G20" s="231"/>
      <c r="H20" s="232"/>
      <c r="I20" s="243"/>
      <c r="J20" s="231"/>
      <c r="K20" s="232"/>
    </row>
    <row r="21" spans="1:11">
      <c r="A21" s="117"/>
      <c r="B21" s="250"/>
      <c r="C21" s="252"/>
      <c r="D21" s="250"/>
      <c r="E21" s="250"/>
      <c r="F21" s="243"/>
      <c r="G21" s="231"/>
      <c r="H21" s="232"/>
      <c r="I21" s="243"/>
      <c r="J21" s="231"/>
      <c r="K21" s="232"/>
    </row>
    <row r="22" spans="1:11">
      <c r="A22" s="117"/>
      <c r="B22" s="250"/>
      <c r="C22" s="252"/>
      <c r="D22" s="250"/>
      <c r="E22" s="250"/>
      <c r="F22" s="243"/>
      <c r="G22" s="231"/>
      <c r="H22" s="232"/>
      <c r="I22" s="243"/>
      <c r="J22" s="231"/>
      <c r="K22" s="232"/>
    </row>
    <row r="23" spans="1:11">
      <c r="A23" s="117"/>
      <c r="B23" s="250"/>
      <c r="C23" s="252"/>
      <c r="D23" s="250"/>
      <c r="E23" s="250"/>
      <c r="F23" s="243"/>
      <c r="G23" s="231"/>
      <c r="H23" s="232"/>
      <c r="I23" s="243"/>
      <c r="J23" s="231"/>
      <c r="K23" s="232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3" zoomScale="160" zoomScaleNormal="160" workbookViewId="0">
      <selection activeCell="A28" sqref="A28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9" t="s">
        <v>72</v>
      </c>
      <c r="B1" s="230"/>
      <c r="C1" s="108" t="s">
        <v>58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/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 t="s">
        <v>452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/>
      <c r="D6" s="233" t="s">
        <v>77</v>
      </c>
      <c r="E6" s="237"/>
      <c r="F6" s="238"/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>
      <c r="A9" s="117">
        <v>1</v>
      </c>
      <c r="B9" s="243" t="s">
        <v>83</v>
      </c>
      <c r="C9" s="231"/>
      <c r="D9" s="232"/>
      <c r="E9" s="110"/>
      <c r="F9" s="117">
        <v>1</v>
      </c>
      <c r="G9" s="243"/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/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34.5" customHeight="1">
      <c r="A18" s="117">
        <v>1</v>
      </c>
      <c r="B18" s="250"/>
      <c r="C18" s="251"/>
      <c r="D18" s="250"/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 ht="36.75" customHeight="1">
      <c r="A19" s="117">
        <v>2</v>
      </c>
      <c r="B19" s="250"/>
      <c r="C19" s="252"/>
      <c r="D19" s="250"/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>
      <c r="A20" s="117">
        <v>3</v>
      </c>
      <c r="B20" s="250"/>
      <c r="C20" s="252"/>
      <c r="D20" s="250"/>
      <c r="E20" s="250"/>
      <c r="F20" s="243"/>
      <c r="G20" s="231"/>
      <c r="H20" s="232"/>
      <c r="I20" s="243"/>
      <c r="J20" s="231"/>
      <c r="K20" s="232"/>
    </row>
    <row r="21" spans="1:11">
      <c r="A21" s="117">
        <v>4</v>
      </c>
      <c r="B21" s="250"/>
      <c r="C21" s="252"/>
      <c r="D21" s="250"/>
      <c r="E21" s="250"/>
      <c r="F21" s="243"/>
      <c r="G21" s="231"/>
      <c r="H21" s="232"/>
      <c r="I21" s="243"/>
      <c r="J21" s="231"/>
      <c r="K21" s="232"/>
    </row>
    <row r="22" spans="1:11">
      <c r="A22" s="117">
        <v>5</v>
      </c>
      <c r="B22" s="250"/>
      <c r="C22" s="252"/>
      <c r="D22" s="250"/>
      <c r="E22" s="250"/>
      <c r="F22" s="243"/>
      <c r="G22" s="231"/>
      <c r="H22" s="232"/>
      <c r="I22" s="243"/>
      <c r="J22" s="231"/>
      <c r="K22" s="232"/>
    </row>
    <row r="23" spans="1:11">
      <c r="A23" s="117">
        <v>6</v>
      </c>
      <c r="B23" s="250"/>
      <c r="C23" s="252"/>
      <c r="D23" s="250"/>
      <c r="E23" s="250"/>
      <c r="F23" s="243"/>
      <c r="G23" s="231"/>
      <c r="H23" s="232"/>
      <c r="I23" s="243"/>
      <c r="J23" s="231"/>
      <c r="K23" s="232"/>
    </row>
    <row r="24" spans="1:11">
      <c r="A24" s="117">
        <v>7</v>
      </c>
      <c r="B24" s="250"/>
      <c r="C24" s="252"/>
      <c r="D24" s="250"/>
      <c r="E24" s="250"/>
      <c r="F24" s="243"/>
      <c r="G24" s="231"/>
      <c r="H24" s="232"/>
      <c r="I24" s="243"/>
      <c r="J24" s="231"/>
      <c r="K24" s="232"/>
    </row>
    <row r="25" spans="1:11">
      <c r="A25" s="117">
        <v>8</v>
      </c>
      <c r="B25" s="250"/>
      <c r="C25" s="252"/>
      <c r="D25" s="250"/>
      <c r="E25" s="250"/>
      <c r="F25" s="243"/>
      <c r="G25" s="231"/>
      <c r="H25" s="232"/>
      <c r="I25" s="243"/>
      <c r="J25" s="231"/>
      <c r="K25" s="232"/>
    </row>
    <row r="26" spans="1:11">
      <c r="A26" s="117">
        <v>9</v>
      </c>
      <c r="B26" s="250"/>
      <c r="C26" s="252"/>
      <c r="D26" s="250"/>
      <c r="E26" s="250"/>
      <c r="F26" s="243"/>
      <c r="G26" s="231"/>
      <c r="H26" s="232"/>
      <c r="I26" s="243"/>
      <c r="J26" s="231"/>
      <c r="K26" s="232"/>
    </row>
    <row r="27" spans="1:11">
      <c r="A27" s="117">
        <v>10</v>
      </c>
      <c r="B27" s="250"/>
      <c r="C27" s="252"/>
      <c r="D27" s="250"/>
      <c r="E27" s="250"/>
      <c r="F27" s="243"/>
      <c r="G27" s="231"/>
      <c r="H27" s="232"/>
      <c r="I27" s="243"/>
      <c r="J27" s="231"/>
      <c r="K27" s="232"/>
    </row>
    <row r="28" spans="1:11">
      <c r="A28" s="117"/>
      <c r="B28" s="250"/>
      <c r="C28" s="252"/>
      <c r="D28" s="250"/>
      <c r="E28" s="250"/>
      <c r="F28" s="243"/>
      <c r="G28" s="231"/>
      <c r="H28" s="232"/>
      <c r="I28" s="243"/>
      <c r="J28" s="231"/>
      <c r="K28" s="232"/>
    </row>
    <row r="29" spans="1:11">
      <c r="A29" s="117"/>
      <c r="B29" s="250"/>
      <c r="C29" s="252"/>
      <c r="D29" s="250"/>
      <c r="E29" s="250"/>
      <c r="F29" s="243"/>
      <c r="G29" s="231"/>
      <c r="H29" s="232"/>
      <c r="I29" s="243"/>
      <c r="J29" s="231"/>
      <c r="K29" s="232"/>
    </row>
    <row r="30" spans="1:11">
      <c r="A30" s="117"/>
      <c r="B30" s="250"/>
      <c r="C30" s="252"/>
      <c r="D30" s="250"/>
      <c r="E30" s="250"/>
      <c r="F30" s="243"/>
      <c r="G30" s="231"/>
      <c r="H30" s="232"/>
      <c r="I30" s="243"/>
      <c r="J30" s="231"/>
      <c r="K30" s="232"/>
    </row>
    <row r="31" spans="1:11">
      <c r="A31" s="117"/>
      <c r="B31" s="250"/>
      <c r="C31" s="252"/>
      <c r="D31" s="250"/>
      <c r="E31" s="250"/>
      <c r="F31" s="243"/>
      <c r="G31" s="231"/>
      <c r="H31" s="232"/>
      <c r="I31" s="243"/>
      <c r="J31" s="231"/>
      <c r="K31" s="232"/>
    </row>
    <row r="32" spans="1:11">
      <c r="A32" s="117"/>
      <c r="B32" s="250"/>
      <c r="C32" s="252"/>
      <c r="D32" s="250"/>
      <c r="E32" s="250"/>
      <c r="F32" s="243"/>
      <c r="G32" s="231"/>
      <c r="H32" s="232"/>
      <c r="I32" s="243"/>
      <c r="J32" s="231"/>
      <c r="K32" s="232"/>
    </row>
    <row r="33" spans="1:11">
      <c r="A33" s="117"/>
      <c r="B33" s="250"/>
      <c r="C33" s="252"/>
      <c r="D33" s="250"/>
      <c r="E33" s="250"/>
      <c r="F33" s="243"/>
      <c r="G33" s="231"/>
      <c r="H33" s="232"/>
      <c r="I33" s="243"/>
      <c r="J33" s="231"/>
      <c r="K33" s="232"/>
    </row>
    <row r="34" spans="1:11">
      <c r="A34" s="117"/>
      <c r="B34" s="250"/>
      <c r="C34" s="252"/>
      <c r="D34" s="250"/>
      <c r="E34" s="250"/>
      <c r="F34" s="243"/>
      <c r="G34" s="231"/>
      <c r="H34" s="232"/>
      <c r="I34" s="243"/>
      <c r="J34" s="231"/>
      <c r="K34" s="232"/>
    </row>
    <row r="35" spans="1:11">
      <c r="A35" s="117"/>
      <c r="B35" s="250"/>
      <c r="C35" s="252"/>
      <c r="D35" s="250"/>
      <c r="E35" s="250"/>
      <c r="F35" s="243"/>
      <c r="G35" s="231"/>
      <c r="H35" s="232"/>
      <c r="I35" s="243"/>
      <c r="J35" s="231"/>
      <c r="K35" s="232"/>
    </row>
    <row r="36" spans="1:11">
      <c r="A36" s="117"/>
      <c r="B36" s="250"/>
      <c r="C36" s="252"/>
      <c r="D36" s="250"/>
      <c r="E36" s="250"/>
      <c r="F36" s="243"/>
      <c r="G36" s="231"/>
      <c r="H36" s="232"/>
      <c r="I36" s="243"/>
      <c r="J36" s="231"/>
      <c r="K36" s="232"/>
    </row>
    <row r="37" spans="1:11">
      <c r="A37" s="117"/>
      <c r="B37" s="250"/>
      <c r="C37" s="252"/>
      <c r="D37" s="250"/>
      <c r="E37" s="250"/>
      <c r="F37" s="243"/>
      <c r="G37" s="231"/>
      <c r="H37" s="232"/>
      <c r="I37" s="243"/>
      <c r="J37" s="231"/>
      <c r="K37" s="232"/>
    </row>
    <row r="38" spans="1:11">
      <c r="A38" s="117"/>
      <c r="B38" s="250"/>
      <c r="C38" s="252"/>
      <c r="D38" s="250"/>
      <c r="E38" s="250"/>
      <c r="F38" s="243"/>
      <c r="G38" s="231"/>
      <c r="H38" s="232"/>
      <c r="I38" s="243"/>
      <c r="J38" s="231"/>
      <c r="K38" s="232"/>
    </row>
  </sheetData>
  <mergeCells count="113">
    <mergeCell ref="B38:C38"/>
    <mergeCell ref="D38:E38"/>
    <mergeCell ref="F38:H38"/>
    <mergeCell ref="I38:K38"/>
    <mergeCell ref="B36:C36"/>
    <mergeCell ref="D36:E36"/>
    <mergeCell ref="F36:H36"/>
    <mergeCell ref="I36:K36"/>
    <mergeCell ref="B37:C37"/>
    <mergeCell ref="D37:E37"/>
    <mergeCell ref="F37:H37"/>
    <mergeCell ref="I37:K37"/>
    <mergeCell ref="B34:C34"/>
    <mergeCell ref="D34:E34"/>
    <mergeCell ref="F34:H34"/>
    <mergeCell ref="I34:K34"/>
    <mergeCell ref="B35:C35"/>
    <mergeCell ref="D35:E35"/>
    <mergeCell ref="F35:H35"/>
    <mergeCell ref="I35:K35"/>
    <mergeCell ref="B32:C32"/>
    <mergeCell ref="D32:E32"/>
    <mergeCell ref="F32:H32"/>
    <mergeCell ref="I32:K32"/>
    <mergeCell ref="B33:C33"/>
    <mergeCell ref="D33:E33"/>
    <mergeCell ref="F33:H33"/>
    <mergeCell ref="I33:K33"/>
    <mergeCell ref="B30:C30"/>
    <mergeCell ref="D30:E30"/>
    <mergeCell ref="F30:H30"/>
    <mergeCell ref="I30:K30"/>
    <mergeCell ref="B31:C31"/>
    <mergeCell ref="D31:E31"/>
    <mergeCell ref="F31:H31"/>
    <mergeCell ref="I31:K31"/>
    <mergeCell ref="B28:C28"/>
    <mergeCell ref="D28:E28"/>
    <mergeCell ref="F28:H28"/>
    <mergeCell ref="I28:K28"/>
    <mergeCell ref="B29:C29"/>
    <mergeCell ref="D29:E29"/>
    <mergeCell ref="F29:H29"/>
    <mergeCell ref="I29:K29"/>
    <mergeCell ref="B27:C27"/>
    <mergeCell ref="D27:E27"/>
    <mergeCell ref="F27:H27"/>
    <mergeCell ref="I27:K27"/>
    <mergeCell ref="B25:C25"/>
    <mergeCell ref="D25:E25"/>
    <mergeCell ref="B22:C22"/>
    <mergeCell ref="D22:E22"/>
    <mergeCell ref="F22:H22"/>
    <mergeCell ref="I22:K22"/>
    <mergeCell ref="B23:C23"/>
    <mergeCell ref="D23:E23"/>
    <mergeCell ref="F23:H23"/>
    <mergeCell ref="I23:K23"/>
    <mergeCell ref="F25:H25"/>
    <mergeCell ref="I25:K25"/>
    <mergeCell ref="B26:C26"/>
    <mergeCell ref="D26:E26"/>
    <mergeCell ref="F26:H26"/>
    <mergeCell ref="I26:K26"/>
    <mergeCell ref="B24:C24"/>
    <mergeCell ref="D24:E24"/>
    <mergeCell ref="F24:H24"/>
    <mergeCell ref="I24:K24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B8:D8"/>
    <mergeCell ref="G8:K8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6" zoomScale="160" zoomScaleNormal="160" workbookViewId="0">
      <selection activeCell="G11" sqref="G11:K11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9" t="s">
        <v>72</v>
      </c>
      <c r="B1" s="230"/>
      <c r="C1" s="108" t="s">
        <v>57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/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/>
      <c r="D6" s="233" t="s">
        <v>77</v>
      </c>
      <c r="E6" s="237"/>
      <c r="F6" s="238"/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>
      <c r="A9" s="117">
        <v>1</v>
      </c>
      <c r="B9" s="243" t="s">
        <v>83</v>
      </c>
      <c r="C9" s="231"/>
      <c r="D9" s="232"/>
      <c r="E9" s="110"/>
      <c r="F9" s="117">
        <v>1</v>
      </c>
      <c r="G9" s="243" t="s">
        <v>447</v>
      </c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 t="s">
        <v>455</v>
      </c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34.5" customHeight="1">
      <c r="A18" s="117">
        <v>1</v>
      </c>
      <c r="B18" s="250" t="s">
        <v>444</v>
      </c>
      <c r="C18" s="251"/>
      <c r="D18" s="250" t="s">
        <v>445</v>
      </c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 ht="36.75" customHeight="1">
      <c r="A19" s="117">
        <v>2</v>
      </c>
      <c r="B19" s="250" t="s">
        <v>446</v>
      </c>
      <c r="C19" s="252"/>
      <c r="D19" s="250" t="s">
        <v>448</v>
      </c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>
      <c r="A20" s="117">
        <v>3</v>
      </c>
      <c r="B20" s="250" t="s">
        <v>449</v>
      </c>
      <c r="C20" s="252"/>
      <c r="D20" s="250" t="s">
        <v>450</v>
      </c>
      <c r="E20" s="250"/>
      <c r="F20" s="243" t="s">
        <v>91</v>
      </c>
      <c r="G20" s="231"/>
      <c r="H20" s="232"/>
      <c r="I20" s="243" t="s">
        <v>24</v>
      </c>
      <c r="J20" s="231"/>
      <c r="K20" s="232"/>
    </row>
    <row r="21" spans="1:11" ht="27" customHeight="1">
      <c r="A21" s="117">
        <v>4</v>
      </c>
      <c r="B21" s="250" t="s">
        <v>453</v>
      </c>
      <c r="C21" s="252"/>
      <c r="D21" s="250" t="s">
        <v>454</v>
      </c>
      <c r="E21" s="250"/>
      <c r="F21" s="243" t="s">
        <v>91</v>
      </c>
      <c r="G21" s="231"/>
      <c r="H21" s="232"/>
      <c r="I21" s="243" t="s">
        <v>24</v>
      </c>
      <c r="J21" s="231"/>
      <c r="K21" s="232"/>
    </row>
    <row r="22" spans="1:11">
      <c r="A22" s="117"/>
      <c r="B22" s="250"/>
      <c r="C22" s="252"/>
      <c r="D22" s="250"/>
      <c r="E22" s="250"/>
      <c r="F22" s="243"/>
      <c r="G22" s="231"/>
      <c r="H22" s="232"/>
      <c r="I22" s="243"/>
      <c r="J22" s="231"/>
      <c r="K22" s="232"/>
    </row>
    <row r="23" spans="1:11">
      <c r="A23" s="117"/>
      <c r="B23" s="250"/>
      <c r="C23" s="252"/>
      <c r="D23" s="250"/>
      <c r="E23" s="250"/>
      <c r="F23" s="243"/>
      <c r="G23" s="231"/>
      <c r="H23" s="232"/>
      <c r="I23" s="243"/>
      <c r="J23" s="231"/>
      <c r="K23" s="232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9" t="s">
        <v>72</v>
      </c>
      <c r="B1" s="230"/>
      <c r="C1" s="108" t="s">
        <v>56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 t="s">
        <v>104</v>
      </c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 t="s">
        <v>94</v>
      </c>
      <c r="D6" s="233" t="s">
        <v>77</v>
      </c>
      <c r="E6" s="237"/>
      <c r="F6" s="238">
        <v>43681</v>
      </c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>
      <c r="A9" s="117">
        <v>1</v>
      </c>
      <c r="B9" s="243" t="s">
        <v>83</v>
      </c>
      <c r="C9" s="231"/>
      <c r="D9" s="232"/>
      <c r="E9" s="110"/>
      <c r="F9" s="117">
        <v>1</v>
      </c>
      <c r="G9" s="243"/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/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34.5" customHeight="1">
      <c r="A18" s="117">
        <v>1</v>
      </c>
      <c r="B18" s="250"/>
      <c r="C18" s="251"/>
      <c r="D18" s="250"/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 ht="36.75" customHeight="1">
      <c r="A19" s="117">
        <v>2</v>
      </c>
      <c r="B19" s="250"/>
      <c r="C19" s="252"/>
      <c r="D19" s="250"/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>
      <c r="A20" s="117"/>
      <c r="B20" s="250"/>
      <c r="C20" s="252"/>
      <c r="D20" s="250"/>
      <c r="E20" s="250"/>
      <c r="F20" s="243"/>
      <c r="G20" s="231"/>
      <c r="H20" s="232"/>
      <c r="I20" s="243"/>
      <c r="J20" s="231"/>
      <c r="K20" s="232"/>
    </row>
    <row r="21" spans="1:11">
      <c r="A21" s="117"/>
      <c r="B21" s="250"/>
      <c r="C21" s="252"/>
      <c r="D21" s="250"/>
      <c r="E21" s="250"/>
      <c r="F21" s="243"/>
      <c r="G21" s="231"/>
      <c r="H21" s="232"/>
      <c r="I21" s="243"/>
      <c r="J21" s="231"/>
      <c r="K21" s="232"/>
    </row>
    <row r="22" spans="1:11">
      <c r="A22" s="117"/>
      <c r="B22" s="250"/>
      <c r="C22" s="252"/>
      <c r="D22" s="250"/>
      <c r="E22" s="250"/>
      <c r="F22" s="243"/>
      <c r="G22" s="231"/>
      <c r="H22" s="232"/>
      <c r="I22" s="243"/>
      <c r="J22" s="231"/>
      <c r="K22" s="232"/>
    </row>
    <row r="23" spans="1:11">
      <c r="A23" s="117"/>
      <c r="B23" s="250"/>
      <c r="C23" s="252"/>
      <c r="D23" s="250"/>
      <c r="E23" s="250"/>
      <c r="F23" s="243"/>
      <c r="G23" s="231"/>
      <c r="H23" s="232"/>
      <c r="I23" s="243"/>
      <c r="J23" s="231"/>
      <c r="K23" s="232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9" t="s">
        <v>72</v>
      </c>
      <c r="B1" s="230"/>
      <c r="C1" s="108" t="s">
        <v>55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 t="s">
        <v>104</v>
      </c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 t="s">
        <v>94</v>
      </c>
      <c r="D6" s="233" t="s">
        <v>77</v>
      </c>
      <c r="E6" s="237"/>
      <c r="F6" s="238">
        <v>43681</v>
      </c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>
      <c r="A9" s="117">
        <v>1</v>
      </c>
      <c r="B9" s="243" t="s">
        <v>83</v>
      </c>
      <c r="C9" s="231"/>
      <c r="D9" s="232"/>
      <c r="E9" s="110"/>
      <c r="F9" s="117">
        <v>1</v>
      </c>
      <c r="G9" s="243"/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/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34.5" customHeight="1">
      <c r="A18" s="117">
        <v>1</v>
      </c>
      <c r="B18" s="250"/>
      <c r="C18" s="251"/>
      <c r="D18" s="250"/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 ht="36.75" customHeight="1">
      <c r="A19" s="117">
        <v>2</v>
      </c>
      <c r="B19" s="250"/>
      <c r="C19" s="252"/>
      <c r="D19" s="250"/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>
      <c r="A20" s="117"/>
      <c r="B20" s="250"/>
      <c r="C20" s="252"/>
      <c r="D20" s="250"/>
      <c r="E20" s="250"/>
      <c r="F20" s="243"/>
      <c r="G20" s="231"/>
      <c r="H20" s="232"/>
      <c r="I20" s="243"/>
      <c r="J20" s="231"/>
      <c r="K20" s="232"/>
    </row>
    <row r="21" spans="1:11">
      <c r="A21" s="117"/>
      <c r="B21" s="250"/>
      <c r="C21" s="252"/>
      <c r="D21" s="250"/>
      <c r="E21" s="250"/>
      <c r="F21" s="243"/>
      <c r="G21" s="231"/>
      <c r="H21" s="232"/>
      <c r="I21" s="243"/>
      <c r="J21" s="231"/>
      <c r="K21" s="232"/>
    </row>
    <row r="22" spans="1:11">
      <c r="A22" s="117"/>
      <c r="B22" s="250"/>
      <c r="C22" s="252"/>
      <c r="D22" s="250"/>
      <c r="E22" s="250"/>
      <c r="F22" s="243"/>
      <c r="G22" s="231"/>
      <c r="H22" s="232"/>
      <c r="I22" s="243"/>
      <c r="J22" s="231"/>
      <c r="K22" s="232"/>
    </row>
    <row r="23" spans="1:11">
      <c r="A23" s="117"/>
      <c r="B23" s="250"/>
      <c r="C23" s="252"/>
      <c r="D23" s="250"/>
      <c r="E23" s="250"/>
      <c r="F23" s="243"/>
      <c r="G23" s="231"/>
      <c r="H23" s="232"/>
      <c r="I23" s="243"/>
      <c r="J23" s="231"/>
      <c r="K23" s="232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7" sqref="C7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9" t="s">
        <v>72</v>
      </c>
      <c r="B1" s="230"/>
      <c r="C1" s="108" t="s">
        <v>53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 t="s">
        <v>104</v>
      </c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 t="s">
        <v>94</v>
      </c>
      <c r="D6" s="233" t="s">
        <v>77</v>
      </c>
      <c r="E6" s="237"/>
      <c r="F6" s="238">
        <v>43681</v>
      </c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>
      <c r="A9" s="117">
        <v>1</v>
      </c>
      <c r="B9" s="243" t="s">
        <v>83</v>
      </c>
      <c r="C9" s="231"/>
      <c r="D9" s="232"/>
      <c r="E9" s="110"/>
      <c r="F9" s="117">
        <v>1</v>
      </c>
      <c r="G9" s="243"/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/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34.5" customHeight="1">
      <c r="A18" s="117">
        <v>1</v>
      </c>
      <c r="B18" s="250"/>
      <c r="C18" s="251"/>
      <c r="D18" s="250"/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 ht="36.75" customHeight="1">
      <c r="A19" s="117">
        <v>2</v>
      </c>
      <c r="B19" s="250"/>
      <c r="C19" s="252"/>
      <c r="D19" s="250"/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>
      <c r="A20" s="117"/>
      <c r="B20" s="250"/>
      <c r="C20" s="252"/>
      <c r="D20" s="250"/>
      <c r="E20" s="250"/>
      <c r="F20" s="243"/>
      <c r="G20" s="231"/>
      <c r="H20" s="232"/>
      <c r="I20" s="243"/>
      <c r="J20" s="231"/>
      <c r="K20" s="232"/>
    </row>
    <row r="21" spans="1:11">
      <c r="A21" s="117"/>
      <c r="B21" s="250"/>
      <c r="C21" s="252"/>
      <c r="D21" s="250"/>
      <c r="E21" s="250"/>
      <c r="F21" s="243"/>
      <c r="G21" s="231"/>
      <c r="H21" s="232"/>
      <c r="I21" s="243"/>
      <c r="J21" s="231"/>
      <c r="K21" s="232"/>
    </row>
    <row r="22" spans="1:11">
      <c r="A22" s="117"/>
      <c r="B22" s="250"/>
      <c r="C22" s="252"/>
      <c r="D22" s="250"/>
      <c r="E22" s="250"/>
      <c r="F22" s="243"/>
      <c r="G22" s="231"/>
      <c r="H22" s="232"/>
      <c r="I22" s="243"/>
      <c r="J22" s="231"/>
      <c r="K22" s="232"/>
    </row>
    <row r="23" spans="1:11">
      <c r="A23" s="117"/>
      <c r="B23" s="250"/>
      <c r="C23" s="252"/>
      <c r="D23" s="250"/>
      <c r="E23" s="250"/>
      <c r="F23" s="243"/>
      <c r="G23" s="231"/>
      <c r="H23" s="232"/>
      <c r="I23" s="243"/>
      <c r="J23" s="231"/>
      <c r="K23" s="232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F7" sqref="F7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9" t="s">
        <v>72</v>
      </c>
      <c r="B1" s="230"/>
      <c r="C1" s="108" t="s">
        <v>52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 t="s">
        <v>104</v>
      </c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 t="s">
        <v>94</v>
      </c>
      <c r="D6" s="233" t="s">
        <v>77</v>
      </c>
      <c r="E6" s="237"/>
      <c r="F6" s="238">
        <v>43681</v>
      </c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>
      <c r="A9" s="117">
        <v>1</v>
      </c>
      <c r="B9" s="243" t="s">
        <v>83</v>
      </c>
      <c r="C9" s="231"/>
      <c r="D9" s="232"/>
      <c r="E9" s="110"/>
      <c r="F9" s="117">
        <v>1</v>
      </c>
      <c r="G9" s="243"/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/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34.5" customHeight="1">
      <c r="A18" s="117">
        <v>1</v>
      </c>
      <c r="B18" s="250"/>
      <c r="C18" s="251"/>
      <c r="D18" s="250"/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 ht="36.75" customHeight="1">
      <c r="A19" s="117">
        <v>2</v>
      </c>
      <c r="B19" s="250"/>
      <c r="C19" s="252"/>
      <c r="D19" s="250"/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>
      <c r="A20" s="117"/>
      <c r="B20" s="250"/>
      <c r="C20" s="252"/>
      <c r="D20" s="250"/>
      <c r="E20" s="250"/>
      <c r="F20" s="243"/>
      <c r="G20" s="231"/>
      <c r="H20" s="232"/>
      <c r="I20" s="243"/>
      <c r="J20" s="231"/>
      <c r="K20" s="232"/>
    </row>
    <row r="21" spans="1:11">
      <c r="A21" s="117"/>
      <c r="B21" s="250"/>
      <c r="C21" s="252"/>
      <c r="D21" s="250"/>
      <c r="E21" s="250"/>
      <c r="F21" s="243"/>
      <c r="G21" s="231"/>
      <c r="H21" s="232"/>
      <c r="I21" s="243"/>
      <c r="J21" s="231"/>
      <c r="K21" s="232"/>
    </row>
    <row r="22" spans="1:11">
      <c r="A22" s="117"/>
      <c r="B22" s="250"/>
      <c r="C22" s="252"/>
      <c r="D22" s="250"/>
      <c r="E22" s="250"/>
      <c r="F22" s="243"/>
      <c r="G22" s="231"/>
      <c r="H22" s="232"/>
      <c r="I22" s="243"/>
      <c r="J22" s="231"/>
      <c r="K22" s="232"/>
    </row>
    <row r="23" spans="1:11">
      <c r="A23" s="117"/>
      <c r="B23" s="250"/>
      <c r="C23" s="252"/>
      <c r="D23" s="250"/>
      <c r="E23" s="250"/>
      <c r="F23" s="243"/>
      <c r="G23" s="231"/>
      <c r="H23" s="232"/>
      <c r="I23" s="243"/>
      <c r="J23" s="231"/>
      <c r="K23" s="232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F7" sqref="F7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9" t="s">
        <v>72</v>
      </c>
      <c r="B1" s="230"/>
      <c r="C1" s="108" t="s">
        <v>54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 t="s">
        <v>104</v>
      </c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 t="s">
        <v>94</v>
      </c>
      <c r="D6" s="233" t="s">
        <v>77</v>
      </c>
      <c r="E6" s="237"/>
      <c r="F6" s="238">
        <v>43681</v>
      </c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>
      <c r="A9" s="117">
        <v>1</v>
      </c>
      <c r="B9" s="243" t="s">
        <v>83</v>
      </c>
      <c r="C9" s="231"/>
      <c r="D9" s="232"/>
      <c r="E9" s="110"/>
      <c r="F9" s="117">
        <v>1</v>
      </c>
      <c r="G9" s="243"/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/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34.5" customHeight="1">
      <c r="A18" s="117">
        <v>1</v>
      </c>
      <c r="B18" s="250"/>
      <c r="C18" s="251"/>
      <c r="D18" s="250"/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 ht="36.75" customHeight="1">
      <c r="A19" s="117">
        <v>2</v>
      </c>
      <c r="B19" s="250"/>
      <c r="C19" s="252"/>
      <c r="D19" s="250"/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>
      <c r="A20" s="117"/>
      <c r="B20" s="250"/>
      <c r="C20" s="252"/>
      <c r="D20" s="250"/>
      <c r="E20" s="250"/>
      <c r="F20" s="243"/>
      <c r="G20" s="231"/>
      <c r="H20" s="232"/>
      <c r="I20" s="243"/>
      <c r="J20" s="231"/>
      <c r="K20" s="232"/>
    </row>
    <row r="21" spans="1:11">
      <c r="A21" s="117"/>
      <c r="B21" s="250"/>
      <c r="C21" s="252"/>
      <c r="D21" s="250"/>
      <c r="E21" s="250"/>
      <c r="F21" s="243"/>
      <c r="G21" s="231"/>
      <c r="H21" s="232"/>
      <c r="I21" s="243"/>
      <c r="J21" s="231"/>
      <c r="K21" s="232"/>
    </row>
    <row r="22" spans="1:11">
      <c r="A22" s="117"/>
      <c r="B22" s="250"/>
      <c r="C22" s="252"/>
      <c r="D22" s="250"/>
      <c r="E22" s="250"/>
      <c r="F22" s="243"/>
      <c r="G22" s="231"/>
      <c r="H22" s="232"/>
      <c r="I22" s="243"/>
      <c r="J22" s="231"/>
      <c r="K22" s="232"/>
    </row>
    <row r="23" spans="1:11">
      <c r="A23" s="117"/>
      <c r="B23" s="250"/>
      <c r="C23" s="252"/>
      <c r="D23" s="250"/>
      <c r="E23" s="250"/>
      <c r="F23" s="243"/>
      <c r="G23" s="231"/>
      <c r="H23" s="232"/>
      <c r="I23" s="243"/>
      <c r="J23" s="231"/>
      <c r="K23" s="232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workbookViewId="0">
      <selection activeCell="C3" sqref="C3:E3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2" ht="13.5" customHeight="1" thickBot="1">
      <c r="A1" s="129"/>
      <c r="B1" s="130"/>
    </row>
    <row r="2" spans="1:22" ht="13.5" customHeight="1">
      <c r="A2" s="253" t="s">
        <v>257</v>
      </c>
      <c r="B2" s="254"/>
      <c r="C2" s="255" t="s">
        <v>251</v>
      </c>
      <c r="D2" s="256"/>
      <c r="E2" s="257"/>
      <c r="F2" s="258" t="s">
        <v>258</v>
      </c>
      <c r="G2" s="259"/>
      <c r="H2" s="259"/>
      <c r="I2" s="259"/>
      <c r="J2" s="259"/>
      <c r="K2" s="259"/>
      <c r="L2" s="260"/>
      <c r="M2" s="261"/>
      <c r="N2" s="261"/>
      <c r="O2" s="261"/>
      <c r="P2" s="261"/>
      <c r="Q2" s="261"/>
      <c r="R2" s="261"/>
      <c r="S2" s="261"/>
      <c r="T2" s="262"/>
      <c r="V2" s="133"/>
    </row>
    <row r="3" spans="1:22" ht="13.5" customHeight="1">
      <c r="A3" s="263" t="s">
        <v>73</v>
      </c>
      <c r="B3" s="264"/>
      <c r="C3" s="265" t="s">
        <v>20</v>
      </c>
      <c r="D3" s="266"/>
      <c r="E3" s="267"/>
      <c r="F3" s="268" t="s">
        <v>259</v>
      </c>
      <c r="G3" s="269"/>
      <c r="H3" s="269"/>
      <c r="I3" s="269"/>
      <c r="J3" s="269"/>
      <c r="K3" s="270"/>
      <c r="L3" s="266"/>
      <c r="M3" s="266"/>
      <c r="N3" s="266"/>
      <c r="O3" s="134"/>
      <c r="P3" s="134"/>
      <c r="Q3" s="134"/>
      <c r="R3" s="134"/>
      <c r="S3" s="134"/>
      <c r="T3" s="135"/>
    </row>
    <row r="4" spans="1:22" ht="13.5" customHeight="1">
      <c r="A4" s="263" t="s">
        <v>260</v>
      </c>
      <c r="B4" s="264"/>
      <c r="C4" s="271"/>
      <c r="D4" s="272"/>
      <c r="E4" s="136"/>
      <c r="F4" s="268" t="s">
        <v>261</v>
      </c>
      <c r="G4" s="269"/>
      <c r="H4" s="269"/>
      <c r="I4" s="269"/>
      <c r="J4" s="269"/>
      <c r="K4" s="270"/>
      <c r="L4" s="273"/>
      <c r="M4" s="274"/>
      <c r="N4" s="274"/>
      <c r="O4" s="274"/>
      <c r="P4" s="274"/>
      <c r="Q4" s="274"/>
      <c r="R4" s="274"/>
      <c r="S4" s="274"/>
      <c r="T4" s="275"/>
      <c r="V4" s="133"/>
    </row>
    <row r="5" spans="1:22" ht="13.5" customHeight="1">
      <c r="A5" s="263" t="s">
        <v>262</v>
      </c>
      <c r="B5" s="264"/>
      <c r="C5" s="276" t="s">
        <v>263</v>
      </c>
      <c r="D5" s="276"/>
      <c r="E5" s="276"/>
      <c r="F5" s="277"/>
      <c r="G5" s="277"/>
      <c r="H5" s="277"/>
      <c r="I5" s="277"/>
      <c r="J5" s="277"/>
      <c r="K5" s="277"/>
      <c r="L5" s="276"/>
      <c r="M5" s="276"/>
      <c r="N5" s="276"/>
      <c r="O5" s="276"/>
      <c r="P5" s="276"/>
      <c r="Q5" s="276"/>
      <c r="R5" s="276"/>
      <c r="S5" s="276"/>
      <c r="T5" s="276"/>
    </row>
    <row r="6" spans="1:22" ht="13.5" customHeight="1">
      <c r="A6" s="295" t="s">
        <v>264</v>
      </c>
      <c r="B6" s="296"/>
      <c r="C6" s="297" t="s">
        <v>265</v>
      </c>
      <c r="D6" s="279"/>
      <c r="E6" s="298"/>
      <c r="F6" s="297" t="s">
        <v>266</v>
      </c>
      <c r="G6" s="279"/>
      <c r="H6" s="279"/>
      <c r="I6" s="279"/>
      <c r="J6" s="279"/>
      <c r="K6" s="299"/>
      <c r="L6" s="279" t="s">
        <v>267</v>
      </c>
      <c r="M6" s="279"/>
      <c r="N6" s="279"/>
      <c r="O6" s="278" t="s">
        <v>268</v>
      </c>
      <c r="P6" s="279"/>
      <c r="Q6" s="279"/>
      <c r="R6" s="279"/>
      <c r="S6" s="279"/>
      <c r="T6" s="280"/>
      <c r="V6" s="133"/>
    </row>
    <row r="7" spans="1:22" ht="13.5" customHeight="1" thickBot="1">
      <c r="A7" s="281">
        <f>COUNTIF(F41:HQ41,"P")</f>
        <v>0</v>
      </c>
      <c r="B7" s="282"/>
      <c r="C7" s="283">
        <f>COUNTIF(F41:HQ41,"F")</f>
        <v>0</v>
      </c>
      <c r="D7" s="284"/>
      <c r="E7" s="282"/>
      <c r="F7" s="283">
        <f>SUM(O7,- A7,- C7)</f>
        <v>15</v>
      </c>
      <c r="G7" s="284"/>
      <c r="H7" s="284"/>
      <c r="I7" s="284"/>
      <c r="J7" s="284"/>
      <c r="K7" s="285"/>
      <c r="L7" s="137">
        <f>COUNTIF(E40:HQ40,"N")</f>
        <v>0</v>
      </c>
      <c r="M7" s="137">
        <f>COUNTIF(E40:HQ40,"A")</f>
        <v>0</v>
      </c>
      <c r="N7" s="137">
        <f>COUNTIF(E40:HQ40,"B")</f>
        <v>0</v>
      </c>
      <c r="O7" s="286">
        <f>COUNTA(E9:HT9)</f>
        <v>15</v>
      </c>
      <c r="P7" s="284"/>
      <c r="Q7" s="284"/>
      <c r="R7" s="284"/>
      <c r="S7" s="284"/>
      <c r="T7" s="287"/>
      <c r="U7" s="138"/>
    </row>
    <row r="8" spans="1:22" ht="11.25" thickBot="1"/>
    <row r="9" spans="1:22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</row>
    <row r="10" spans="1:22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2" ht="13.5" customHeight="1">
      <c r="A11" s="154"/>
      <c r="B11" s="148"/>
      <c r="C11" s="149" t="s">
        <v>486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2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2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2" ht="13.5" customHeight="1">
      <c r="A14" s="154"/>
      <c r="B14" s="148" t="s">
        <v>463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2" ht="13.5" customHeight="1">
      <c r="A15" s="154"/>
      <c r="B15" s="148"/>
      <c r="C15" s="149"/>
      <c r="D15" s="200" t="s">
        <v>488</v>
      </c>
      <c r="E15" s="157"/>
      <c r="F15" s="152" t="s">
        <v>283</v>
      </c>
      <c r="G15" s="152"/>
      <c r="H15" s="152" t="s">
        <v>283</v>
      </c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2" ht="13.5" customHeight="1">
      <c r="A16" s="154"/>
      <c r="B16" s="148"/>
      <c r="C16" s="149"/>
      <c r="D16" s="150" t="s">
        <v>489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/>
      <c r="E17" s="157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/>
      <c r="E18" s="157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 t="s">
        <v>487</v>
      </c>
      <c r="C19" s="149"/>
      <c r="D19" s="302"/>
      <c r="E19" s="30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</row>
    <row r="20" spans="1:21" ht="13.5" customHeight="1">
      <c r="A20" s="154"/>
      <c r="B20" s="148"/>
      <c r="C20" s="149"/>
      <c r="D20" s="150">
        <v>11111</v>
      </c>
      <c r="E20" s="157"/>
      <c r="F20" s="152" t="s">
        <v>283</v>
      </c>
      <c r="G20" s="152" t="s">
        <v>283</v>
      </c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205"/>
      <c r="C21" s="206"/>
      <c r="D21" s="204" t="s">
        <v>490</v>
      </c>
      <c r="E21" s="157"/>
      <c r="F21" s="184"/>
      <c r="G21" s="184"/>
      <c r="H21" s="184" t="s">
        <v>283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</row>
    <row r="22" spans="1:21" ht="13.5" customHeight="1">
      <c r="A22" s="154"/>
      <c r="B22" s="205"/>
      <c r="C22" s="206"/>
      <c r="D22" s="204"/>
      <c r="E22" s="157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</row>
    <row r="23" spans="1:21" ht="13.5" customHeight="1">
      <c r="A23" s="154"/>
      <c r="B23" s="205"/>
      <c r="C23" s="206"/>
      <c r="D23" s="204"/>
      <c r="E23" s="157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5"/>
    </row>
    <row r="24" spans="1:21" ht="13.5" customHeight="1">
      <c r="A24" s="154"/>
      <c r="B24" s="205"/>
      <c r="C24" s="206"/>
      <c r="D24" s="204"/>
      <c r="E24" s="157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5"/>
    </row>
    <row r="25" spans="1:21" ht="13.5" customHeight="1" thickBot="1">
      <c r="A25" s="154"/>
      <c r="B25" s="159"/>
      <c r="C25" s="160"/>
      <c r="D25" s="161"/>
      <c r="E25" s="162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4"/>
    </row>
    <row r="26" spans="1:21" ht="13.5" customHeight="1" thickTop="1">
      <c r="A26" s="165" t="s">
        <v>286</v>
      </c>
      <c r="B26" s="166" t="s">
        <v>287</v>
      </c>
      <c r="C26" s="167"/>
      <c r="D26" s="168"/>
      <c r="E26" s="169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1"/>
    </row>
    <row r="27" spans="1:21" ht="13.5" customHeight="1">
      <c r="A27" s="172"/>
      <c r="B27" s="166"/>
      <c r="C27" s="167" t="s">
        <v>492</v>
      </c>
      <c r="D27" s="168"/>
      <c r="E27" s="169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1"/>
    </row>
    <row r="28" spans="1:21" ht="13.5" customHeight="1">
      <c r="A28" s="172"/>
      <c r="B28" s="166"/>
      <c r="C28" s="167"/>
      <c r="D28" s="168" t="s">
        <v>493</v>
      </c>
      <c r="E28" s="169"/>
      <c r="F28" s="170" t="s">
        <v>283</v>
      </c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1"/>
    </row>
    <row r="29" spans="1:21" ht="13.5" customHeight="1">
      <c r="A29" s="172"/>
      <c r="B29" s="166"/>
      <c r="C29" s="167"/>
      <c r="D29" s="168" t="s">
        <v>494</v>
      </c>
      <c r="E29" s="169"/>
      <c r="F29" s="170"/>
      <c r="G29" s="170" t="s">
        <v>283</v>
      </c>
      <c r="H29" s="170" t="s">
        <v>283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1"/>
    </row>
    <row r="30" spans="1:21" ht="13.5" customHeight="1">
      <c r="A30" s="172"/>
      <c r="B30" s="173"/>
      <c r="C30" s="174"/>
      <c r="D30" s="175"/>
      <c r="E30" s="176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77" t="s">
        <v>294</v>
      </c>
      <c r="C31" s="178"/>
      <c r="D31" s="175"/>
      <c r="E31" s="179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</row>
    <row r="32" spans="1:21" ht="13.5" customHeight="1">
      <c r="A32" s="172"/>
      <c r="B32" s="177"/>
      <c r="C32" s="178"/>
      <c r="D32" s="175"/>
      <c r="E32" s="179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3"/>
    </row>
    <row r="33" spans="1:20" ht="13.5" customHeight="1">
      <c r="A33" s="172"/>
      <c r="B33" s="177" t="s">
        <v>295</v>
      </c>
      <c r="C33" s="178"/>
      <c r="D33" s="175"/>
      <c r="E33" s="179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3"/>
    </row>
    <row r="34" spans="1:20" ht="15" customHeight="1">
      <c r="A34" s="172"/>
      <c r="B34" s="207"/>
      <c r="C34" s="208"/>
      <c r="D34" s="175" t="s">
        <v>468</v>
      </c>
      <c r="E34" s="179"/>
      <c r="F34" s="152" t="s">
        <v>283</v>
      </c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3"/>
    </row>
    <row r="35" spans="1:20" ht="13.5" customHeight="1">
      <c r="A35" s="172"/>
      <c r="B35" s="177"/>
      <c r="C35" s="178"/>
      <c r="D35" s="175" t="s">
        <v>491</v>
      </c>
      <c r="E35" s="179"/>
      <c r="F35" s="152"/>
      <c r="G35" s="152" t="s">
        <v>283</v>
      </c>
      <c r="H35" s="152" t="s">
        <v>283</v>
      </c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3"/>
    </row>
    <row r="36" spans="1:20" ht="13.5" customHeight="1">
      <c r="A36" s="172"/>
      <c r="B36" s="177"/>
      <c r="C36" s="178"/>
      <c r="D36" s="175"/>
      <c r="E36" s="179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</row>
    <row r="37" spans="1:20" ht="13.5" customHeight="1">
      <c r="A37" s="172"/>
      <c r="B37" s="180"/>
      <c r="C37" s="201"/>
      <c r="D37" s="182"/>
      <c r="E37" s="202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5"/>
    </row>
    <row r="38" spans="1:20" ht="13.5" customHeight="1" thickBot="1">
      <c r="A38" s="172"/>
      <c r="B38" s="180"/>
      <c r="C38" s="181"/>
      <c r="D38" s="182"/>
      <c r="E38" s="183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5"/>
    </row>
    <row r="39" spans="1:20" ht="13.5" customHeight="1" thickTop="1">
      <c r="A39" s="165" t="s">
        <v>41</v>
      </c>
      <c r="B39" s="306" t="s">
        <v>297</v>
      </c>
      <c r="C39" s="306"/>
      <c r="D39" s="306"/>
      <c r="E39" s="186"/>
      <c r="F39" s="187" t="s">
        <v>299</v>
      </c>
      <c r="G39" s="187" t="s">
        <v>299</v>
      </c>
      <c r="H39" s="187" t="s">
        <v>299</v>
      </c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8"/>
    </row>
    <row r="40" spans="1:20" ht="13.5" customHeight="1">
      <c r="A40" s="189"/>
      <c r="B40" s="291" t="s">
        <v>301</v>
      </c>
      <c r="C40" s="291"/>
      <c r="D40" s="291"/>
      <c r="E40" s="190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</row>
    <row r="41" spans="1:20" ht="13.5" customHeight="1">
      <c r="A41" s="189"/>
      <c r="B41" s="292" t="s">
        <v>302</v>
      </c>
      <c r="C41" s="292"/>
      <c r="D41" s="292"/>
      <c r="E41" s="193"/>
      <c r="F41" s="194">
        <v>39139</v>
      </c>
      <c r="G41" s="194">
        <v>39139</v>
      </c>
      <c r="H41" s="194">
        <v>39139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5"/>
    </row>
    <row r="42" spans="1:20" ht="11.25" thickBot="1">
      <c r="A42" s="196"/>
      <c r="B42" s="293" t="s">
        <v>303</v>
      </c>
      <c r="C42" s="293"/>
      <c r="D42" s="293"/>
      <c r="E42" s="197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9"/>
    </row>
    <row r="43" spans="1:20" ht="11.25" thickTop="1">
      <c r="A43" s="139"/>
      <c r="B43" s="131"/>
      <c r="C43" s="132"/>
      <c r="D43" s="131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65540:T65574 JB65540:JP65574 SX65540:TL65574 ACT65540:ADH65574 AMP65540:AND65574 AWL65540:AWZ65574 BGH65540:BGV65574 BQD65540:BQR65574 BZZ65540:CAN65574 CJV65540:CKJ65574 CTR65540:CUF65574 DDN65540:DEB65574 DNJ65540:DNX65574 DXF65540:DXT65574 EHB65540:EHP65574 EQX65540:ERL65574 FAT65540:FBH65574 FKP65540:FLD65574 FUL65540:FUZ65574 GEH65540:GEV65574 GOD65540:GOR65574 GXZ65540:GYN65574 HHV65540:HIJ65574 HRR65540:HSF65574 IBN65540:ICB65574 ILJ65540:ILX65574 IVF65540:IVT65574 JFB65540:JFP65574 JOX65540:JPL65574 JYT65540:JZH65574 KIP65540:KJD65574 KSL65540:KSZ65574 LCH65540:LCV65574 LMD65540:LMR65574 LVZ65540:LWN65574 MFV65540:MGJ65574 MPR65540:MQF65574 MZN65540:NAB65574 NJJ65540:NJX65574 NTF65540:NTT65574 ODB65540:ODP65574 OMX65540:ONL65574 OWT65540:OXH65574 PGP65540:PHD65574 PQL65540:PQZ65574 QAH65540:QAV65574 QKD65540:QKR65574 QTZ65540:QUN65574 RDV65540:REJ65574 RNR65540:ROF65574 RXN65540:RYB65574 SHJ65540:SHX65574 SRF65540:SRT65574 TBB65540:TBP65574 TKX65540:TLL65574 TUT65540:TVH65574 UEP65540:UFD65574 UOL65540:UOZ65574 UYH65540:UYV65574 VID65540:VIR65574 VRZ65540:VSN65574 WBV65540:WCJ65574 WLR65540:WMF65574 WVN65540:WWB65574 F131076:T131110 JB131076:JP131110 SX131076:TL131110 ACT131076:ADH131110 AMP131076:AND131110 AWL131076:AWZ131110 BGH131076:BGV131110 BQD131076:BQR131110 BZZ131076:CAN131110 CJV131076:CKJ131110 CTR131076:CUF131110 DDN131076:DEB131110 DNJ131076:DNX131110 DXF131076:DXT131110 EHB131076:EHP131110 EQX131076:ERL131110 FAT131076:FBH131110 FKP131076:FLD131110 FUL131076:FUZ131110 GEH131076:GEV131110 GOD131076:GOR131110 GXZ131076:GYN131110 HHV131076:HIJ131110 HRR131076:HSF131110 IBN131076:ICB131110 ILJ131076:ILX131110 IVF131076:IVT131110 JFB131076:JFP131110 JOX131076:JPL131110 JYT131076:JZH131110 KIP131076:KJD131110 KSL131076:KSZ131110 LCH131076:LCV131110 LMD131076:LMR131110 LVZ131076:LWN131110 MFV131076:MGJ131110 MPR131076:MQF131110 MZN131076:NAB131110 NJJ131076:NJX131110 NTF131076:NTT131110 ODB131076:ODP131110 OMX131076:ONL131110 OWT131076:OXH131110 PGP131076:PHD131110 PQL131076:PQZ131110 QAH131076:QAV131110 QKD131076:QKR131110 QTZ131076:QUN131110 RDV131076:REJ131110 RNR131076:ROF131110 RXN131076:RYB131110 SHJ131076:SHX131110 SRF131076:SRT131110 TBB131076:TBP131110 TKX131076:TLL131110 TUT131076:TVH131110 UEP131076:UFD131110 UOL131076:UOZ131110 UYH131076:UYV131110 VID131076:VIR131110 VRZ131076:VSN131110 WBV131076:WCJ131110 WLR131076:WMF131110 WVN131076:WWB131110 F196612:T196646 JB196612:JP196646 SX196612:TL196646 ACT196612:ADH196646 AMP196612:AND196646 AWL196612:AWZ196646 BGH196612:BGV196646 BQD196612:BQR196646 BZZ196612:CAN196646 CJV196612:CKJ196646 CTR196612:CUF196646 DDN196612:DEB196646 DNJ196612:DNX196646 DXF196612:DXT196646 EHB196612:EHP196646 EQX196612:ERL196646 FAT196612:FBH196646 FKP196612:FLD196646 FUL196612:FUZ196646 GEH196612:GEV196646 GOD196612:GOR196646 GXZ196612:GYN196646 HHV196612:HIJ196646 HRR196612:HSF196646 IBN196612:ICB196646 ILJ196612:ILX196646 IVF196612:IVT196646 JFB196612:JFP196646 JOX196612:JPL196646 JYT196612:JZH196646 KIP196612:KJD196646 KSL196612:KSZ196646 LCH196612:LCV196646 LMD196612:LMR196646 LVZ196612:LWN196646 MFV196612:MGJ196646 MPR196612:MQF196646 MZN196612:NAB196646 NJJ196612:NJX196646 NTF196612:NTT196646 ODB196612:ODP196646 OMX196612:ONL196646 OWT196612:OXH196646 PGP196612:PHD196646 PQL196612:PQZ196646 QAH196612:QAV196646 QKD196612:QKR196646 QTZ196612:QUN196646 RDV196612:REJ196646 RNR196612:ROF196646 RXN196612:RYB196646 SHJ196612:SHX196646 SRF196612:SRT196646 TBB196612:TBP196646 TKX196612:TLL196646 TUT196612:TVH196646 UEP196612:UFD196646 UOL196612:UOZ196646 UYH196612:UYV196646 VID196612:VIR196646 VRZ196612:VSN196646 WBV196612:WCJ196646 WLR196612:WMF196646 WVN196612:WWB196646 F262148:T262182 JB262148:JP262182 SX262148:TL262182 ACT262148:ADH262182 AMP262148:AND262182 AWL262148:AWZ262182 BGH262148:BGV262182 BQD262148:BQR262182 BZZ262148:CAN262182 CJV262148:CKJ262182 CTR262148:CUF262182 DDN262148:DEB262182 DNJ262148:DNX262182 DXF262148:DXT262182 EHB262148:EHP262182 EQX262148:ERL262182 FAT262148:FBH262182 FKP262148:FLD262182 FUL262148:FUZ262182 GEH262148:GEV262182 GOD262148:GOR262182 GXZ262148:GYN262182 HHV262148:HIJ262182 HRR262148:HSF262182 IBN262148:ICB262182 ILJ262148:ILX262182 IVF262148:IVT262182 JFB262148:JFP262182 JOX262148:JPL262182 JYT262148:JZH262182 KIP262148:KJD262182 KSL262148:KSZ262182 LCH262148:LCV262182 LMD262148:LMR262182 LVZ262148:LWN262182 MFV262148:MGJ262182 MPR262148:MQF262182 MZN262148:NAB262182 NJJ262148:NJX262182 NTF262148:NTT262182 ODB262148:ODP262182 OMX262148:ONL262182 OWT262148:OXH262182 PGP262148:PHD262182 PQL262148:PQZ262182 QAH262148:QAV262182 QKD262148:QKR262182 QTZ262148:QUN262182 RDV262148:REJ262182 RNR262148:ROF262182 RXN262148:RYB262182 SHJ262148:SHX262182 SRF262148:SRT262182 TBB262148:TBP262182 TKX262148:TLL262182 TUT262148:TVH262182 UEP262148:UFD262182 UOL262148:UOZ262182 UYH262148:UYV262182 VID262148:VIR262182 VRZ262148:VSN262182 WBV262148:WCJ262182 WLR262148:WMF262182 WVN262148:WWB262182 F327684:T327718 JB327684:JP327718 SX327684:TL327718 ACT327684:ADH327718 AMP327684:AND327718 AWL327684:AWZ327718 BGH327684:BGV327718 BQD327684:BQR327718 BZZ327684:CAN327718 CJV327684:CKJ327718 CTR327684:CUF327718 DDN327684:DEB327718 DNJ327684:DNX327718 DXF327684:DXT327718 EHB327684:EHP327718 EQX327684:ERL327718 FAT327684:FBH327718 FKP327684:FLD327718 FUL327684:FUZ327718 GEH327684:GEV327718 GOD327684:GOR327718 GXZ327684:GYN327718 HHV327684:HIJ327718 HRR327684:HSF327718 IBN327684:ICB327718 ILJ327684:ILX327718 IVF327684:IVT327718 JFB327684:JFP327718 JOX327684:JPL327718 JYT327684:JZH327718 KIP327684:KJD327718 KSL327684:KSZ327718 LCH327684:LCV327718 LMD327684:LMR327718 LVZ327684:LWN327718 MFV327684:MGJ327718 MPR327684:MQF327718 MZN327684:NAB327718 NJJ327684:NJX327718 NTF327684:NTT327718 ODB327684:ODP327718 OMX327684:ONL327718 OWT327684:OXH327718 PGP327684:PHD327718 PQL327684:PQZ327718 QAH327684:QAV327718 QKD327684:QKR327718 QTZ327684:QUN327718 RDV327684:REJ327718 RNR327684:ROF327718 RXN327684:RYB327718 SHJ327684:SHX327718 SRF327684:SRT327718 TBB327684:TBP327718 TKX327684:TLL327718 TUT327684:TVH327718 UEP327684:UFD327718 UOL327684:UOZ327718 UYH327684:UYV327718 VID327684:VIR327718 VRZ327684:VSN327718 WBV327684:WCJ327718 WLR327684:WMF327718 WVN327684:WWB327718 F393220:T393254 JB393220:JP393254 SX393220:TL393254 ACT393220:ADH393254 AMP393220:AND393254 AWL393220:AWZ393254 BGH393220:BGV393254 BQD393220:BQR393254 BZZ393220:CAN393254 CJV393220:CKJ393254 CTR393220:CUF393254 DDN393220:DEB393254 DNJ393220:DNX393254 DXF393220:DXT393254 EHB393220:EHP393254 EQX393220:ERL393254 FAT393220:FBH393254 FKP393220:FLD393254 FUL393220:FUZ393254 GEH393220:GEV393254 GOD393220:GOR393254 GXZ393220:GYN393254 HHV393220:HIJ393254 HRR393220:HSF393254 IBN393220:ICB393254 ILJ393220:ILX393254 IVF393220:IVT393254 JFB393220:JFP393254 JOX393220:JPL393254 JYT393220:JZH393254 KIP393220:KJD393254 KSL393220:KSZ393254 LCH393220:LCV393254 LMD393220:LMR393254 LVZ393220:LWN393254 MFV393220:MGJ393254 MPR393220:MQF393254 MZN393220:NAB393254 NJJ393220:NJX393254 NTF393220:NTT393254 ODB393220:ODP393254 OMX393220:ONL393254 OWT393220:OXH393254 PGP393220:PHD393254 PQL393220:PQZ393254 QAH393220:QAV393254 QKD393220:QKR393254 QTZ393220:QUN393254 RDV393220:REJ393254 RNR393220:ROF393254 RXN393220:RYB393254 SHJ393220:SHX393254 SRF393220:SRT393254 TBB393220:TBP393254 TKX393220:TLL393254 TUT393220:TVH393254 UEP393220:UFD393254 UOL393220:UOZ393254 UYH393220:UYV393254 VID393220:VIR393254 VRZ393220:VSN393254 WBV393220:WCJ393254 WLR393220:WMF393254 WVN393220:WWB393254 F458756:T458790 JB458756:JP458790 SX458756:TL458790 ACT458756:ADH458790 AMP458756:AND458790 AWL458756:AWZ458790 BGH458756:BGV458790 BQD458756:BQR458790 BZZ458756:CAN458790 CJV458756:CKJ458790 CTR458756:CUF458790 DDN458756:DEB458790 DNJ458756:DNX458790 DXF458756:DXT458790 EHB458756:EHP458790 EQX458756:ERL458790 FAT458756:FBH458790 FKP458756:FLD458790 FUL458756:FUZ458790 GEH458756:GEV458790 GOD458756:GOR458790 GXZ458756:GYN458790 HHV458756:HIJ458790 HRR458756:HSF458790 IBN458756:ICB458790 ILJ458756:ILX458790 IVF458756:IVT458790 JFB458756:JFP458790 JOX458756:JPL458790 JYT458756:JZH458790 KIP458756:KJD458790 KSL458756:KSZ458790 LCH458756:LCV458790 LMD458756:LMR458790 LVZ458756:LWN458790 MFV458756:MGJ458790 MPR458756:MQF458790 MZN458756:NAB458790 NJJ458756:NJX458790 NTF458756:NTT458790 ODB458756:ODP458790 OMX458756:ONL458790 OWT458756:OXH458790 PGP458756:PHD458790 PQL458756:PQZ458790 QAH458756:QAV458790 QKD458756:QKR458790 QTZ458756:QUN458790 RDV458756:REJ458790 RNR458756:ROF458790 RXN458756:RYB458790 SHJ458756:SHX458790 SRF458756:SRT458790 TBB458756:TBP458790 TKX458756:TLL458790 TUT458756:TVH458790 UEP458756:UFD458790 UOL458756:UOZ458790 UYH458756:UYV458790 VID458756:VIR458790 VRZ458756:VSN458790 WBV458756:WCJ458790 WLR458756:WMF458790 WVN458756:WWB458790 F524292:T524326 JB524292:JP524326 SX524292:TL524326 ACT524292:ADH524326 AMP524292:AND524326 AWL524292:AWZ524326 BGH524292:BGV524326 BQD524292:BQR524326 BZZ524292:CAN524326 CJV524292:CKJ524326 CTR524292:CUF524326 DDN524292:DEB524326 DNJ524292:DNX524326 DXF524292:DXT524326 EHB524292:EHP524326 EQX524292:ERL524326 FAT524292:FBH524326 FKP524292:FLD524326 FUL524292:FUZ524326 GEH524292:GEV524326 GOD524292:GOR524326 GXZ524292:GYN524326 HHV524292:HIJ524326 HRR524292:HSF524326 IBN524292:ICB524326 ILJ524292:ILX524326 IVF524292:IVT524326 JFB524292:JFP524326 JOX524292:JPL524326 JYT524292:JZH524326 KIP524292:KJD524326 KSL524292:KSZ524326 LCH524292:LCV524326 LMD524292:LMR524326 LVZ524292:LWN524326 MFV524292:MGJ524326 MPR524292:MQF524326 MZN524292:NAB524326 NJJ524292:NJX524326 NTF524292:NTT524326 ODB524292:ODP524326 OMX524292:ONL524326 OWT524292:OXH524326 PGP524292:PHD524326 PQL524292:PQZ524326 QAH524292:QAV524326 QKD524292:QKR524326 QTZ524292:QUN524326 RDV524292:REJ524326 RNR524292:ROF524326 RXN524292:RYB524326 SHJ524292:SHX524326 SRF524292:SRT524326 TBB524292:TBP524326 TKX524292:TLL524326 TUT524292:TVH524326 UEP524292:UFD524326 UOL524292:UOZ524326 UYH524292:UYV524326 VID524292:VIR524326 VRZ524292:VSN524326 WBV524292:WCJ524326 WLR524292:WMF524326 WVN524292:WWB524326 F589828:T589862 JB589828:JP589862 SX589828:TL589862 ACT589828:ADH589862 AMP589828:AND589862 AWL589828:AWZ589862 BGH589828:BGV589862 BQD589828:BQR589862 BZZ589828:CAN589862 CJV589828:CKJ589862 CTR589828:CUF589862 DDN589828:DEB589862 DNJ589828:DNX589862 DXF589828:DXT589862 EHB589828:EHP589862 EQX589828:ERL589862 FAT589828:FBH589862 FKP589828:FLD589862 FUL589828:FUZ589862 GEH589828:GEV589862 GOD589828:GOR589862 GXZ589828:GYN589862 HHV589828:HIJ589862 HRR589828:HSF589862 IBN589828:ICB589862 ILJ589828:ILX589862 IVF589828:IVT589862 JFB589828:JFP589862 JOX589828:JPL589862 JYT589828:JZH589862 KIP589828:KJD589862 KSL589828:KSZ589862 LCH589828:LCV589862 LMD589828:LMR589862 LVZ589828:LWN589862 MFV589828:MGJ589862 MPR589828:MQF589862 MZN589828:NAB589862 NJJ589828:NJX589862 NTF589828:NTT589862 ODB589828:ODP589862 OMX589828:ONL589862 OWT589828:OXH589862 PGP589828:PHD589862 PQL589828:PQZ589862 QAH589828:QAV589862 QKD589828:QKR589862 QTZ589828:QUN589862 RDV589828:REJ589862 RNR589828:ROF589862 RXN589828:RYB589862 SHJ589828:SHX589862 SRF589828:SRT589862 TBB589828:TBP589862 TKX589828:TLL589862 TUT589828:TVH589862 UEP589828:UFD589862 UOL589828:UOZ589862 UYH589828:UYV589862 VID589828:VIR589862 VRZ589828:VSN589862 WBV589828:WCJ589862 WLR589828:WMF589862 WVN589828:WWB589862 F655364:T655398 JB655364:JP655398 SX655364:TL655398 ACT655364:ADH655398 AMP655364:AND655398 AWL655364:AWZ655398 BGH655364:BGV655398 BQD655364:BQR655398 BZZ655364:CAN655398 CJV655364:CKJ655398 CTR655364:CUF655398 DDN655364:DEB655398 DNJ655364:DNX655398 DXF655364:DXT655398 EHB655364:EHP655398 EQX655364:ERL655398 FAT655364:FBH655398 FKP655364:FLD655398 FUL655364:FUZ655398 GEH655364:GEV655398 GOD655364:GOR655398 GXZ655364:GYN655398 HHV655364:HIJ655398 HRR655364:HSF655398 IBN655364:ICB655398 ILJ655364:ILX655398 IVF655364:IVT655398 JFB655364:JFP655398 JOX655364:JPL655398 JYT655364:JZH655398 KIP655364:KJD655398 KSL655364:KSZ655398 LCH655364:LCV655398 LMD655364:LMR655398 LVZ655364:LWN655398 MFV655364:MGJ655398 MPR655364:MQF655398 MZN655364:NAB655398 NJJ655364:NJX655398 NTF655364:NTT655398 ODB655364:ODP655398 OMX655364:ONL655398 OWT655364:OXH655398 PGP655364:PHD655398 PQL655364:PQZ655398 QAH655364:QAV655398 QKD655364:QKR655398 QTZ655364:QUN655398 RDV655364:REJ655398 RNR655364:ROF655398 RXN655364:RYB655398 SHJ655364:SHX655398 SRF655364:SRT655398 TBB655364:TBP655398 TKX655364:TLL655398 TUT655364:TVH655398 UEP655364:UFD655398 UOL655364:UOZ655398 UYH655364:UYV655398 VID655364:VIR655398 VRZ655364:VSN655398 WBV655364:WCJ655398 WLR655364:WMF655398 WVN655364:WWB655398 F720900:T720934 JB720900:JP720934 SX720900:TL720934 ACT720900:ADH720934 AMP720900:AND720934 AWL720900:AWZ720934 BGH720900:BGV720934 BQD720900:BQR720934 BZZ720900:CAN720934 CJV720900:CKJ720934 CTR720900:CUF720934 DDN720900:DEB720934 DNJ720900:DNX720934 DXF720900:DXT720934 EHB720900:EHP720934 EQX720900:ERL720934 FAT720900:FBH720934 FKP720900:FLD720934 FUL720900:FUZ720934 GEH720900:GEV720934 GOD720900:GOR720934 GXZ720900:GYN720934 HHV720900:HIJ720934 HRR720900:HSF720934 IBN720900:ICB720934 ILJ720900:ILX720934 IVF720900:IVT720934 JFB720900:JFP720934 JOX720900:JPL720934 JYT720900:JZH720934 KIP720900:KJD720934 KSL720900:KSZ720934 LCH720900:LCV720934 LMD720900:LMR720934 LVZ720900:LWN720934 MFV720900:MGJ720934 MPR720900:MQF720934 MZN720900:NAB720934 NJJ720900:NJX720934 NTF720900:NTT720934 ODB720900:ODP720934 OMX720900:ONL720934 OWT720900:OXH720934 PGP720900:PHD720934 PQL720900:PQZ720934 QAH720900:QAV720934 QKD720900:QKR720934 QTZ720900:QUN720934 RDV720900:REJ720934 RNR720900:ROF720934 RXN720900:RYB720934 SHJ720900:SHX720934 SRF720900:SRT720934 TBB720900:TBP720934 TKX720900:TLL720934 TUT720900:TVH720934 UEP720900:UFD720934 UOL720900:UOZ720934 UYH720900:UYV720934 VID720900:VIR720934 VRZ720900:VSN720934 WBV720900:WCJ720934 WLR720900:WMF720934 WVN720900:WWB720934 F786436:T786470 JB786436:JP786470 SX786436:TL786470 ACT786436:ADH786470 AMP786436:AND786470 AWL786436:AWZ786470 BGH786436:BGV786470 BQD786436:BQR786470 BZZ786436:CAN786470 CJV786436:CKJ786470 CTR786436:CUF786470 DDN786436:DEB786470 DNJ786436:DNX786470 DXF786436:DXT786470 EHB786436:EHP786470 EQX786436:ERL786470 FAT786436:FBH786470 FKP786436:FLD786470 FUL786436:FUZ786470 GEH786436:GEV786470 GOD786436:GOR786470 GXZ786436:GYN786470 HHV786436:HIJ786470 HRR786436:HSF786470 IBN786436:ICB786470 ILJ786436:ILX786470 IVF786436:IVT786470 JFB786436:JFP786470 JOX786436:JPL786470 JYT786436:JZH786470 KIP786436:KJD786470 KSL786436:KSZ786470 LCH786436:LCV786470 LMD786436:LMR786470 LVZ786436:LWN786470 MFV786436:MGJ786470 MPR786436:MQF786470 MZN786436:NAB786470 NJJ786436:NJX786470 NTF786436:NTT786470 ODB786436:ODP786470 OMX786436:ONL786470 OWT786436:OXH786470 PGP786436:PHD786470 PQL786436:PQZ786470 QAH786436:QAV786470 QKD786436:QKR786470 QTZ786436:QUN786470 RDV786436:REJ786470 RNR786436:ROF786470 RXN786436:RYB786470 SHJ786436:SHX786470 SRF786436:SRT786470 TBB786436:TBP786470 TKX786436:TLL786470 TUT786436:TVH786470 UEP786436:UFD786470 UOL786436:UOZ786470 UYH786436:UYV786470 VID786436:VIR786470 VRZ786436:VSN786470 WBV786436:WCJ786470 WLR786436:WMF786470 WVN786436:WWB786470 F851972:T852006 JB851972:JP852006 SX851972:TL852006 ACT851972:ADH852006 AMP851972:AND852006 AWL851972:AWZ852006 BGH851972:BGV852006 BQD851972:BQR852006 BZZ851972:CAN852006 CJV851972:CKJ852006 CTR851972:CUF852006 DDN851972:DEB852006 DNJ851972:DNX852006 DXF851972:DXT852006 EHB851972:EHP852006 EQX851972:ERL852006 FAT851972:FBH852006 FKP851972:FLD852006 FUL851972:FUZ852006 GEH851972:GEV852006 GOD851972:GOR852006 GXZ851972:GYN852006 HHV851972:HIJ852006 HRR851972:HSF852006 IBN851972:ICB852006 ILJ851972:ILX852006 IVF851972:IVT852006 JFB851972:JFP852006 JOX851972:JPL852006 JYT851972:JZH852006 KIP851972:KJD852006 KSL851972:KSZ852006 LCH851972:LCV852006 LMD851972:LMR852006 LVZ851972:LWN852006 MFV851972:MGJ852006 MPR851972:MQF852006 MZN851972:NAB852006 NJJ851972:NJX852006 NTF851972:NTT852006 ODB851972:ODP852006 OMX851972:ONL852006 OWT851972:OXH852006 PGP851972:PHD852006 PQL851972:PQZ852006 QAH851972:QAV852006 QKD851972:QKR852006 QTZ851972:QUN852006 RDV851972:REJ852006 RNR851972:ROF852006 RXN851972:RYB852006 SHJ851972:SHX852006 SRF851972:SRT852006 TBB851972:TBP852006 TKX851972:TLL852006 TUT851972:TVH852006 UEP851972:UFD852006 UOL851972:UOZ852006 UYH851972:UYV852006 VID851972:VIR852006 VRZ851972:VSN852006 WBV851972:WCJ852006 WLR851972:WMF852006 WVN851972:WWB852006 F917508:T917542 JB917508:JP917542 SX917508:TL917542 ACT917508:ADH917542 AMP917508:AND917542 AWL917508:AWZ917542 BGH917508:BGV917542 BQD917508:BQR917542 BZZ917508:CAN917542 CJV917508:CKJ917542 CTR917508:CUF917542 DDN917508:DEB917542 DNJ917508:DNX917542 DXF917508:DXT917542 EHB917508:EHP917542 EQX917508:ERL917542 FAT917508:FBH917542 FKP917508:FLD917542 FUL917508:FUZ917542 GEH917508:GEV917542 GOD917508:GOR917542 GXZ917508:GYN917542 HHV917508:HIJ917542 HRR917508:HSF917542 IBN917508:ICB917542 ILJ917508:ILX917542 IVF917508:IVT917542 JFB917508:JFP917542 JOX917508:JPL917542 JYT917508:JZH917542 KIP917508:KJD917542 KSL917508:KSZ917542 LCH917508:LCV917542 LMD917508:LMR917542 LVZ917508:LWN917542 MFV917508:MGJ917542 MPR917508:MQF917542 MZN917508:NAB917542 NJJ917508:NJX917542 NTF917508:NTT917542 ODB917508:ODP917542 OMX917508:ONL917542 OWT917508:OXH917542 PGP917508:PHD917542 PQL917508:PQZ917542 QAH917508:QAV917542 QKD917508:QKR917542 QTZ917508:QUN917542 RDV917508:REJ917542 RNR917508:ROF917542 RXN917508:RYB917542 SHJ917508:SHX917542 SRF917508:SRT917542 TBB917508:TBP917542 TKX917508:TLL917542 TUT917508:TVH917542 UEP917508:UFD917542 UOL917508:UOZ917542 UYH917508:UYV917542 VID917508:VIR917542 VRZ917508:VSN917542 WBV917508:WCJ917542 WLR917508:WMF917542 WVN917508:WWB917542 F983044:T983078 JB983044:JP983078 SX983044:TL983078 ACT983044:ADH983078 AMP983044:AND983078 AWL983044:AWZ983078 BGH983044:BGV983078 BQD983044:BQR983078 BZZ983044:CAN983078 CJV983044:CKJ983078 CTR983044:CUF983078 DDN983044:DEB983078 DNJ983044:DNX983078 DXF983044:DXT983078 EHB983044:EHP983078 EQX983044:ERL983078 FAT983044:FBH983078 FKP983044:FLD983078 FUL983044:FUZ983078 GEH983044:GEV983078 GOD983044:GOR983078 GXZ983044:GYN983078 HHV983044:HIJ983078 HRR983044:HSF983078 IBN983044:ICB983078 ILJ983044:ILX983078 IVF983044:IVT983078 JFB983044:JFP983078 JOX983044:JPL983078 JYT983044:JZH983078 KIP983044:KJD983078 KSL983044:KSZ983078 LCH983044:LCV983078 LMD983044:LMR983078 LVZ983044:LWN983078 MFV983044:MGJ983078 MPR983044:MQF983078 MZN983044:NAB983078 NJJ983044:NJX983078 NTF983044:NTT983078 ODB983044:ODP983078 OMX983044:ONL983078 OWT983044:OXH983078 PGP983044:PHD983078 PQL983044:PQZ983078 QAH983044:QAV983078 QKD983044:QKR983078 QTZ983044:QUN983078 RDV983044:REJ983078 RNR983044:ROF983078 RXN983044:RYB983078 SHJ983044:SHX983078 SRF983044:SRT983078 TBB983044:TBP983078 TKX983044:TLL983078 TUT983044:TVH983078 UEP983044:UFD983078 UOL983044:UOZ983078 UYH983044:UYV983078 VID983044:VIR983078 VRZ983044:VSN983078 WBV983044:WCJ983078 WLR983044:WMF983078 WVN983044:WWB983078 WVN10:WWB38 WLR10:WMF38 WBV10:WCJ38 VRZ10:VSN38 VID10:VIR38 UYH10:UYV38 UOL10:UOZ38 UEP10:UFD38 TUT10:TVH38 TKX10:TLL38 TBB10:TBP38 SRF10:SRT38 SHJ10:SHX38 RXN10:RYB38 RNR10:ROF38 RDV10:REJ38 QTZ10:QUN38 QKD10:QKR38 QAH10:QAV38 PQL10:PQZ38 PGP10:PHD38 OWT10:OXH38 OMX10:ONL38 ODB10:ODP38 NTF10:NTT38 NJJ10:NJX38 MZN10:NAB38 MPR10:MQF38 MFV10:MGJ38 LVZ10:LWN38 LMD10:LMR38 LCH10:LCV38 KSL10:KSZ38 KIP10:KJD38 JYT10:JZH38 JOX10:JPL38 JFB10:JFP38 IVF10:IVT38 ILJ10:ILX38 IBN10:ICB38 HRR10:HSF38 HHV10:HIJ38 GXZ10:GYN38 GOD10:GOR38 GEH10:GEV38 FUL10:FUZ38 FKP10:FLD38 FAT10:FBH38 EQX10:ERL38 EHB10:EHP38 DXF10:DXT38 DNJ10:DNX38 DDN10:DEB38 CTR10:CUF38 CJV10:CKJ38 BZZ10:CAN38 BQD10:BQR38 BGH10:BGV38 AWL10:AWZ38 AMP10:AND38 ACT10:ADH38 SX10:TL38 JB10:JP38 F10:T38">
      <formula1>"O,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>
      <formula1>"N,A,B,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"P,F,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D6" sqref="D6:E6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9" t="s">
        <v>72</v>
      </c>
      <c r="B1" s="230"/>
      <c r="C1" s="108" t="s">
        <v>63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 t="s">
        <v>2</v>
      </c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 t="s">
        <v>95</v>
      </c>
      <c r="D6" s="233" t="s">
        <v>77</v>
      </c>
      <c r="E6" s="237"/>
      <c r="F6" s="238">
        <v>43681</v>
      </c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>
      <c r="A9" s="117">
        <v>1</v>
      </c>
      <c r="B9" s="243" t="s">
        <v>83</v>
      </c>
      <c r="C9" s="231"/>
      <c r="D9" s="232"/>
      <c r="E9" s="110"/>
      <c r="F9" s="117">
        <v>1</v>
      </c>
      <c r="G9" s="243"/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/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34.5" customHeight="1">
      <c r="A18" s="117">
        <v>1</v>
      </c>
      <c r="B18" s="250"/>
      <c r="C18" s="251"/>
      <c r="D18" s="250"/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 ht="36.75" customHeight="1">
      <c r="A19" s="117">
        <v>2</v>
      </c>
      <c r="B19" s="250"/>
      <c r="C19" s="252"/>
      <c r="D19" s="250"/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>
      <c r="A20" s="117"/>
      <c r="B20" s="250"/>
      <c r="C20" s="252"/>
      <c r="D20" s="250"/>
      <c r="E20" s="250"/>
      <c r="F20" s="243"/>
      <c r="G20" s="231"/>
      <c r="H20" s="232"/>
      <c r="I20" s="243"/>
      <c r="J20" s="231"/>
      <c r="K20" s="232"/>
    </row>
    <row r="21" spans="1:11">
      <c r="A21" s="117"/>
      <c r="B21" s="250"/>
      <c r="C21" s="252"/>
      <c r="D21" s="250"/>
      <c r="E21" s="250"/>
      <c r="F21" s="243"/>
      <c r="G21" s="231"/>
      <c r="H21" s="232"/>
      <c r="I21" s="243"/>
      <c r="J21" s="231"/>
      <c r="K21" s="232"/>
    </row>
    <row r="22" spans="1:11">
      <c r="A22" s="117"/>
      <c r="B22" s="250"/>
      <c r="C22" s="252"/>
      <c r="D22" s="250"/>
      <c r="E22" s="250"/>
      <c r="F22" s="243"/>
      <c r="G22" s="231"/>
      <c r="H22" s="232"/>
      <c r="I22" s="243"/>
      <c r="J22" s="231"/>
      <c r="K22" s="232"/>
    </row>
    <row r="23" spans="1:11">
      <c r="A23" s="117"/>
      <c r="B23" s="250"/>
      <c r="C23" s="252"/>
      <c r="D23" s="250"/>
      <c r="E23" s="250"/>
      <c r="F23" s="243"/>
      <c r="G23" s="231"/>
      <c r="H23" s="232"/>
      <c r="I23" s="243"/>
      <c r="J23" s="231"/>
      <c r="K23" s="232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W17" sqref="W17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53" t="s">
        <v>257</v>
      </c>
      <c r="B2" s="254"/>
      <c r="C2" s="255" t="s">
        <v>252</v>
      </c>
      <c r="D2" s="256"/>
      <c r="E2" s="257"/>
      <c r="F2" s="258" t="s">
        <v>258</v>
      </c>
      <c r="G2" s="259"/>
      <c r="H2" s="259"/>
      <c r="I2" s="259"/>
      <c r="J2" s="259"/>
      <c r="K2" s="259"/>
      <c r="L2" s="260"/>
      <c r="M2" s="261"/>
      <c r="N2" s="261"/>
      <c r="O2" s="261"/>
      <c r="P2" s="261"/>
      <c r="Q2" s="261"/>
      <c r="R2" s="261"/>
      <c r="S2" s="261"/>
      <c r="T2" s="262"/>
      <c r="V2" s="133"/>
    </row>
    <row r="3" spans="1:23" ht="13.5" customHeight="1">
      <c r="A3" s="263" t="s">
        <v>73</v>
      </c>
      <c r="B3" s="264"/>
      <c r="C3" s="265" t="s">
        <v>20</v>
      </c>
      <c r="D3" s="266"/>
      <c r="E3" s="267"/>
      <c r="F3" s="268" t="s">
        <v>259</v>
      </c>
      <c r="G3" s="269"/>
      <c r="H3" s="269"/>
      <c r="I3" s="269"/>
      <c r="J3" s="269"/>
      <c r="K3" s="270"/>
      <c r="L3" s="266"/>
      <c r="M3" s="266"/>
      <c r="N3" s="266"/>
      <c r="O3" s="134"/>
      <c r="P3" s="134"/>
      <c r="Q3" s="134"/>
      <c r="R3" s="134"/>
      <c r="S3" s="134"/>
      <c r="T3" s="135"/>
    </row>
    <row r="4" spans="1:23" ht="13.5" customHeight="1">
      <c r="A4" s="263" t="s">
        <v>260</v>
      </c>
      <c r="B4" s="264"/>
      <c r="C4" s="271"/>
      <c r="D4" s="272"/>
      <c r="E4" s="136"/>
      <c r="F4" s="268" t="s">
        <v>261</v>
      </c>
      <c r="G4" s="269"/>
      <c r="H4" s="269"/>
      <c r="I4" s="269"/>
      <c r="J4" s="269"/>
      <c r="K4" s="270"/>
      <c r="L4" s="273"/>
      <c r="M4" s="274"/>
      <c r="N4" s="274"/>
      <c r="O4" s="274"/>
      <c r="P4" s="274"/>
      <c r="Q4" s="274"/>
      <c r="R4" s="274"/>
      <c r="S4" s="274"/>
      <c r="T4" s="275"/>
      <c r="V4" s="133"/>
    </row>
    <row r="5" spans="1:23" ht="13.5" customHeight="1">
      <c r="A5" s="263" t="s">
        <v>262</v>
      </c>
      <c r="B5" s="264"/>
      <c r="C5" s="276" t="s">
        <v>263</v>
      </c>
      <c r="D5" s="276"/>
      <c r="E5" s="276"/>
      <c r="F5" s="277"/>
      <c r="G5" s="277"/>
      <c r="H5" s="277"/>
      <c r="I5" s="277"/>
      <c r="J5" s="277"/>
      <c r="K5" s="277"/>
      <c r="L5" s="276"/>
      <c r="M5" s="276"/>
      <c r="N5" s="276"/>
      <c r="O5" s="276"/>
      <c r="P5" s="276"/>
      <c r="Q5" s="276"/>
      <c r="R5" s="276"/>
      <c r="S5" s="276"/>
      <c r="T5" s="276"/>
    </row>
    <row r="6" spans="1:23" ht="13.5" customHeight="1">
      <c r="A6" s="295" t="s">
        <v>264</v>
      </c>
      <c r="B6" s="296"/>
      <c r="C6" s="297" t="s">
        <v>265</v>
      </c>
      <c r="D6" s="279"/>
      <c r="E6" s="298"/>
      <c r="F6" s="297" t="s">
        <v>266</v>
      </c>
      <c r="G6" s="279"/>
      <c r="H6" s="279"/>
      <c r="I6" s="279"/>
      <c r="J6" s="279"/>
      <c r="K6" s="299"/>
      <c r="L6" s="279" t="s">
        <v>267</v>
      </c>
      <c r="M6" s="279"/>
      <c r="N6" s="279"/>
      <c r="O6" s="278" t="s">
        <v>268</v>
      </c>
      <c r="P6" s="279"/>
      <c r="Q6" s="279"/>
      <c r="R6" s="279"/>
      <c r="S6" s="279"/>
      <c r="T6" s="280"/>
      <c r="V6" s="133"/>
    </row>
    <row r="7" spans="1:23" ht="13.5" customHeight="1" thickBot="1">
      <c r="A7" s="281">
        <f>COUNTIF(F41:HQ41,"P")</f>
        <v>0</v>
      </c>
      <c r="B7" s="282"/>
      <c r="C7" s="283">
        <f>COUNTIF(F41:HQ41,"F")</f>
        <v>0</v>
      </c>
      <c r="D7" s="284"/>
      <c r="E7" s="282"/>
      <c r="F7" s="283">
        <f>SUM(O7,- A7,- C7)</f>
        <v>16</v>
      </c>
      <c r="G7" s="284"/>
      <c r="H7" s="284"/>
      <c r="I7" s="284"/>
      <c r="J7" s="284"/>
      <c r="K7" s="285"/>
      <c r="L7" s="137">
        <f>COUNTIF(E40:HQ40,"N")</f>
        <v>0</v>
      </c>
      <c r="M7" s="137">
        <f>COUNTIF(E40:HQ40,"A")</f>
        <v>0</v>
      </c>
      <c r="N7" s="137">
        <f>COUNTIF(E40:HQ40,"B")</f>
        <v>0</v>
      </c>
      <c r="O7" s="286">
        <f>COUNTA(E9:HT9)</f>
        <v>16</v>
      </c>
      <c r="P7" s="284"/>
      <c r="Q7" s="284"/>
      <c r="R7" s="284"/>
      <c r="S7" s="284"/>
      <c r="T7" s="287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9" t="s">
        <v>495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486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463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200" t="s">
        <v>488</v>
      </c>
      <c r="E15" s="157"/>
      <c r="F15" s="152" t="s">
        <v>283</v>
      </c>
      <c r="G15" s="152"/>
      <c r="H15" s="152" t="s">
        <v>283</v>
      </c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489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/>
      <c r="E17" s="157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/>
      <c r="E18" s="157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 t="s">
        <v>487</v>
      </c>
      <c r="C19" s="149"/>
      <c r="D19" s="302"/>
      <c r="E19" s="30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</row>
    <row r="20" spans="1:21" ht="13.5" customHeight="1">
      <c r="A20" s="154"/>
      <c r="B20" s="148"/>
      <c r="C20" s="149"/>
      <c r="D20" s="150">
        <v>11111</v>
      </c>
      <c r="E20" s="157"/>
      <c r="F20" s="152" t="s">
        <v>283</v>
      </c>
      <c r="G20" s="152" t="s">
        <v>283</v>
      </c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205"/>
      <c r="C21" s="206"/>
      <c r="D21" s="204" t="s">
        <v>490</v>
      </c>
      <c r="E21" s="157"/>
      <c r="F21" s="184"/>
      <c r="G21" s="184"/>
      <c r="H21" s="184" t="s">
        <v>283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</row>
    <row r="22" spans="1:21" ht="13.5" customHeight="1">
      <c r="A22" s="154"/>
      <c r="B22" s="205"/>
      <c r="C22" s="206"/>
      <c r="D22" s="204"/>
      <c r="E22" s="157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</row>
    <row r="23" spans="1:21" ht="13.5" customHeight="1">
      <c r="A23" s="154"/>
      <c r="B23" s="205"/>
      <c r="C23" s="206"/>
      <c r="D23" s="204"/>
      <c r="E23" s="157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5"/>
    </row>
    <row r="24" spans="1:21" ht="13.5" customHeight="1">
      <c r="A24" s="154"/>
      <c r="B24" s="205"/>
      <c r="C24" s="206"/>
      <c r="D24" s="204"/>
      <c r="E24" s="157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5"/>
    </row>
    <row r="25" spans="1:21" ht="13.5" customHeight="1" thickBot="1">
      <c r="A25" s="154"/>
      <c r="B25" s="159"/>
      <c r="C25" s="160"/>
      <c r="D25" s="161"/>
      <c r="E25" s="162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4"/>
    </row>
    <row r="26" spans="1:21" ht="13.5" customHeight="1" thickTop="1">
      <c r="A26" s="165" t="s">
        <v>286</v>
      </c>
      <c r="B26" s="166" t="s">
        <v>287</v>
      </c>
      <c r="C26" s="167"/>
      <c r="D26" s="168"/>
      <c r="E26" s="169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1"/>
    </row>
    <row r="27" spans="1:21" ht="13.5" customHeight="1">
      <c r="A27" s="172"/>
      <c r="B27" s="166"/>
      <c r="C27" s="167" t="s">
        <v>492</v>
      </c>
      <c r="D27" s="168"/>
      <c r="E27" s="169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1"/>
    </row>
    <row r="28" spans="1:21" ht="13.5" customHeight="1">
      <c r="A28" s="172"/>
      <c r="B28" s="166"/>
      <c r="C28" s="167"/>
      <c r="D28" s="168" t="s">
        <v>493</v>
      </c>
      <c r="E28" s="169"/>
      <c r="F28" s="170" t="s">
        <v>283</v>
      </c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1"/>
    </row>
    <row r="29" spans="1:21" ht="13.5" customHeight="1">
      <c r="A29" s="172"/>
      <c r="B29" s="166"/>
      <c r="C29" s="167"/>
      <c r="D29" s="168" t="s">
        <v>494</v>
      </c>
      <c r="E29" s="169"/>
      <c r="F29" s="170"/>
      <c r="G29" s="170" t="s">
        <v>283</v>
      </c>
      <c r="H29" s="170" t="s">
        <v>283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1"/>
    </row>
    <row r="30" spans="1:21" ht="13.5" customHeight="1">
      <c r="A30" s="172"/>
      <c r="B30" s="173"/>
      <c r="C30" s="174"/>
      <c r="D30" s="175"/>
      <c r="E30" s="176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77" t="s">
        <v>294</v>
      </c>
      <c r="C31" s="178"/>
      <c r="D31" s="175"/>
      <c r="E31" s="179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</row>
    <row r="32" spans="1:21" ht="13.5" customHeight="1">
      <c r="A32" s="172"/>
      <c r="B32" s="177"/>
      <c r="C32" s="178"/>
      <c r="D32" s="175"/>
      <c r="E32" s="179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3"/>
    </row>
    <row r="33" spans="1:20" ht="13.5" customHeight="1">
      <c r="A33" s="172"/>
      <c r="B33" s="177" t="s">
        <v>295</v>
      </c>
      <c r="C33" s="178"/>
      <c r="D33" s="175"/>
      <c r="E33" s="179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3"/>
    </row>
    <row r="34" spans="1:20" ht="15" customHeight="1">
      <c r="A34" s="172"/>
      <c r="B34" s="207"/>
      <c r="C34" s="208"/>
      <c r="D34" s="175" t="s">
        <v>468</v>
      </c>
      <c r="E34" s="179"/>
      <c r="F34" s="152" t="s">
        <v>283</v>
      </c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3"/>
    </row>
    <row r="35" spans="1:20" ht="13.5" customHeight="1">
      <c r="A35" s="172"/>
      <c r="B35" s="177"/>
      <c r="C35" s="178"/>
      <c r="D35" s="175" t="s">
        <v>491</v>
      </c>
      <c r="E35" s="179"/>
      <c r="F35" s="152"/>
      <c r="G35" s="152" t="s">
        <v>283</v>
      </c>
      <c r="H35" s="152" t="s">
        <v>283</v>
      </c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3"/>
    </row>
    <row r="36" spans="1:20" ht="13.5" customHeight="1">
      <c r="A36" s="172"/>
      <c r="B36" s="177"/>
      <c r="C36" s="178"/>
      <c r="D36" s="175"/>
      <c r="E36" s="179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</row>
    <row r="37" spans="1:20" ht="13.5" customHeight="1">
      <c r="A37" s="172"/>
      <c r="B37" s="180"/>
      <c r="C37" s="201"/>
      <c r="D37" s="182"/>
      <c r="E37" s="202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5"/>
    </row>
    <row r="38" spans="1:20" ht="13.5" customHeight="1" thickBot="1">
      <c r="A38" s="172"/>
      <c r="B38" s="180"/>
      <c r="C38" s="181"/>
      <c r="D38" s="182"/>
      <c r="E38" s="183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5"/>
    </row>
    <row r="39" spans="1:20" ht="13.5" customHeight="1" thickTop="1">
      <c r="A39" s="165" t="s">
        <v>41</v>
      </c>
      <c r="B39" s="306" t="s">
        <v>297</v>
      </c>
      <c r="C39" s="306"/>
      <c r="D39" s="306"/>
      <c r="E39" s="186"/>
      <c r="F39" s="187" t="s">
        <v>299</v>
      </c>
      <c r="G39" s="187" t="s">
        <v>299</v>
      </c>
      <c r="H39" s="187" t="s">
        <v>299</v>
      </c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8"/>
    </row>
    <row r="40" spans="1:20" ht="13.5" customHeight="1">
      <c r="A40" s="189"/>
      <c r="B40" s="291" t="s">
        <v>301</v>
      </c>
      <c r="C40" s="291"/>
      <c r="D40" s="291"/>
      <c r="E40" s="190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</row>
    <row r="41" spans="1:20" ht="13.5" customHeight="1">
      <c r="A41" s="189"/>
      <c r="B41" s="292" t="s">
        <v>302</v>
      </c>
      <c r="C41" s="292"/>
      <c r="D41" s="292"/>
      <c r="E41" s="193"/>
      <c r="F41" s="194">
        <v>39139</v>
      </c>
      <c r="G41" s="194">
        <v>39139</v>
      </c>
      <c r="H41" s="194">
        <v>39139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5"/>
    </row>
    <row r="42" spans="1:20" ht="11.25" thickBot="1">
      <c r="A42" s="196"/>
      <c r="B42" s="293" t="s">
        <v>303</v>
      </c>
      <c r="C42" s="293"/>
      <c r="D42" s="293"/>
      <c r="E42" s="197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9"/>
    </row>
    <row r="43" spans="1:20" ht="11.25" thickTop="1">
      <c r="A43" s="139"/>
      <c r="B43" s="131"/>
      <c r="C43" s="132"/>
      <c r="D43" s="131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65540:T65574 JB65540:JP65574 SX65540:TL65574 ACT65540:ADH65574 AMP65540:AND65574 AWL65540:AWZ65574 BGH65540:BGV65574 BQD65540:BQR65574 BZZ65540:CAN65574 CJV65540:CKJ65574 CTR65540:CUF65574 DDN65540:DEB65574 DNJ65540:DNX65574 DXF65540:DXT65574 EHB65540:EHP65574 EQX65540:ERL65574 FAT65540:FBH65574 FKP65540:FLD65574 FUL65540:FUZ65574 GEH65540:GEV65574 GOD65540:GOR65574 GXZ65540:GYN65574 HHV65540:HIJ65574 HRR65540:HSF65574 IBN65540:ICB65574 ILJ65540:ILX65574 IVF65540:IVT65574 JFB65540:JFP65574 JOX65540:JPL65574 JYT65540:JZH65574 KIP65540:KJD65574 KSL65540:KSZ65574 LCH65540:LCV65574 LMD65540:LMR65574 LVZ65540:LWN65574 MFV65540:MGJ65574 MPR65540:MQF65574 MZN65540:NAB65574 NJJ65540:NJX65574 NTF65540:NTT65574 ODB65540:ODP65574 OMX65540:ONL65574 OWT65540:OXH65574 PGP65540:PHD65574 PQL65540:PQZ65574 QAH65540:QAV65574 QKD65540:QKR65574 QTZ65540:QUN65574 RDV65540:REJ65574 RNR65540:ROF65574 RXN65540:RYB65574 SHJ65540:SHX65574 SRF65540:SRT65574 TBB65540:TBP65574 TKX65540:TLL65574 TUT65540:TVH65574 UEP65540:UFD65574 UOL65540:UOZ65574 UYH65540:UYV65574 VID65540:VIR65574 VRZ65540:VSN65574 WBV65540:WCJ65574 WLR65540:WMF65574 WVN65540:WWB65574 F131076:T131110 JB131076:JP131110 SX131076:TL131110 ACT131076:ADH131110 AMP131076:AND131110 AWL131076:AWZ131110 BGH131076:BGV131110 BQD131076:BQR131110 BZZ131076:CAN131110 CJV131076:CKJ131110 CTR131076:CUF131110 DDN131076:DEB131110 DNJ131076:DNX131110 DXF131076:DXT131110 EHB131076:EHP131110 EQX131076:ERL131110 FAT131076:FBH131110 FKP131076:FLD131110 FUL131076:FUZ131110 GEH131076:GEV131110 GOD131076:GOR131110 GXZ131076:GYN131110 HHV131076:HIJ131110 HRR131076:HSF131110 IBN131076:ICB131110 ILJ131076:ILX131110 IVF131076:IVT131110 JFB131076:JFP131110 JOX131076:JPL131110 JYT131076:JZH131110 KIP131076:KJD131110 KSL131076:KSZ131110 LCH131076:LCV131110 LMD131076:LMR131110 LVZ131076:LWN131110 MFV131076:MGJ131110 MPR131076:MQF131110 MZN131076:NAB131110 NJJ131076:NJX131110 NTF131076:NTT131110 ODB131076:ODP131110 OMX131076:ONL131110 OWT131076:OXH131110 PGP131076:PHD131110 PQL131076:PQZ131110 QAH131076:QAV131110 QKD131076:QKR131110 QTZ131076:QUN131110 RDV131076:REJ131110 RNR131076:ROF131110 RXN131076:RYB131110 SHJ131076:SHX131110 SRF131076:SRT131110 TBB131076:TBP131110 TKX131076:TLL131110 TUT131076:TVH131110 UEP131076:UFD131110 UOL131076:UOZ131110 UYH131076:UYV131110 VID131076:VIR131110 VRZ131076:VSN131110 WBV131076:WCJ131110 WLR131076:WMF131110 WVN131076:WWB131110 F196612:T196646 JB196612:JP196646 SX196612:TL196646 ACT196612:ADH196646 AMP196612:AND196646 AWL196612:AWZ196646 BGH196612:BGV196646 BQD196612:BQR196646 BZZ196612:CAN196646 CJV196612:CKJ196646 CTR196612:CUF196646 DDN196612:DEB196646 DNJ196612:DNX196646 DXF196612:DXT196646 EHB196612:EHP196646 EQX196612:ERL196646 FAT196612:FBH196646 FKP196612:FLD196646 FUL196612:FUZ196646 GEH196612:GEV196646 GOD196612:GOR196646 GXZ196612:GYN196646 HHV196612:HIJ196646 HRR196612:HSF196646 IBN196612:ICB196646 ILJ196612:ILX196646 IVF196612:IVT196646 JFB196612:JFP196646 JOX196612:JPL196646 JYT196612:JZH196646 KIP196612:KJD196646 KSL196612:KSZ196646 LCH196612:LCV196646 LMD196612:LMR196646 LVZ196612:LWN196646 MFV196612:MGJ196646 MPR196612:MQF196646 MZN196612:NAB196646 NJJ196612:NJX196646 NTF196612:NTT196646 ODB196612:ODP196646 OMX196612:ONL196646 OWT196612:OXH196646 PGP196612:PHD196646 PQL196612:PQZ196646 QAH196612:QAV196646 QKD196612:QKR196646 QTZ196612:QUN196646 RDV196612:REJ196646 RNR196612:ROF196646 RXN196612:RYB196646 SHJ196612:SHX196646 SRF196612:SRT196646 TBB196612:TBP196646 TKX196612:TLL196646 TUT196612:TVH196646 UEP196612:UFD196646 UOL196612:UOZ196646 UYH196612:UYV196646 VID196612:VIR196646 VRZ196612:VSN196646 WBV196612:WCJ196646 WLR196612:WMF196646 WVN196612:WWB196646 F262148:T262182 JB262148:JP262182 SX262148:TL262182 ACT262148:ADH262182 AMP262148:AND262182 AWL262148:AWZ262182 BGH262148:BGV262182 BQD262148:BQR262182 BZZ262148:CAN262182 CJV262148:CKJ262182 CTR262148:CUF262182 DDN262148:DEB262182 DNJ262148:DNX262182 DXF262148:DXT262182 EHB262148:EHP262182 EQX262148:ERL262182 FAT262148:FBH262182 FKP262148:FLD262182 FUL262148:FUZ262182 GEH262148:GEV262182 GOD262148:GOR262182 GXZ262148:GYN262182 HHV262148:HIJ262182 HRR262148:HSF262182 IBN262148:ICB262182 ILJ262148:ILX262182 IVF262148:IVT262182 JFB262148:JFP262182 JOX262148:JPL262182 JYT262148:JZH262182 KIP262148:KJD262182 KSL262148:KSZ262182 LCH262148:LCV262182 LMD262148:LMR262182 LVZ262148:LWN262182 MFV262148:MGJ262182 MPR262148:MQF262182 MZN262148:NAB262182 NJJ262148:NJX262182 NTF262148:NTT262182 ODB262148:ODP262182 OMX262148:ONL262182 OWT262148:OXH262182 PGP262148:PHD262182 PQL262148:PQZ262182 QAH262148:QAV262182 QKD262148:QKR262182 QTZ262148:QUN262182 RDV262148:REJ262182 RNR262148:ROF262182 RXN262148:RYB262182 SHJ262148:SHX262182 SRF262148:SRT262182 TBB262148:TBP262182 TKX262148:TLL262182 TUT262148:TVH262182 UEP262148:UFD262182 UOL262148:UOZ262182 UYH262148:UYV262182 VID262148:VIR262182 VRZ262148:VSN262182 WBV262148:WCJ262182 WLR262148:WMF262182 WVN262148:WWB262182 F327684:T327718 JB327684:JP327718 SX327684:TL327718 ACT327684:ADH327718 AMP327684:AND327718 AWL327684:AWZ327718 BGH327684:BGV327718 BQD327684:BQR327718 BZZ327684:CAN327718 CJV327684:CKJ327718 CTR327684:CUF327718 DDN327684:DEB327718 DNJ327684:DNX327718 DXF327684:DXT327718 EHB327684:EHP327718 EQX327684:ERL327718 FAT327684:FBH327718 FKP327684:FLD327718 FUL327684:FUZ327718 GEH327684:GEV327718 GOD327684:GOR327718 GXZ327684:GYN327718 HHV327684:HIJ327718 HRR327684:HSF327718 IBN327684:ICB327718 ILJ327684:ILX327718 IVF327684:IVT327718 JFB327684:JFP327718 JOX327684:JPL327718 JYT327684:JZH327718 KIP327684:KJD327718 KSL327684:KSZ327718 LCH327684:LCV327718 LMD327684:LMR327718 LVZ327684:LWN327718 MFV327684:MGJ327718 MPR327684:MQF327718 MZN327684:NAB327718 NJJ327684:NJX327718 NTF327684:NTT327718 ODB327684:ODP327718 OMX327684:ONL327718 OWT327684:OXH327718 PGP327684:PHD327718 PQL327684:PQZ327718 QAH327684:QAV327718 QKD327684:QKR327718 QTZ327684:QUN327718 RDV327684:REJ327718 RNR327684:ROF327718 RXN327684:RYB327718 SHJ327684:SHX327718 SRF327684:SRT327718 TBB327684:TBP327718 TKX327684:TLL327718 TUT327684:TVH327718 UEP327684:UFD327718 UOL327684:UOZ327718 UYH327684:UYV327718 VID327684:VIR327718 VRZ327684:VSN327718 WBV327684:WCJ327718 WLR327684:WMF327718 WVN327684:WWB327718 F393220:T393254 JB393220:JP393254 SX393220:TL393254 ACT393220:ADH393254 AMP393220:AND393254 AWL393220:AWZ393254 BGH393220:BGV393254 BQD393220:BQR393254 BZZ393220:CAN393254 CJV393220:CKJ393254 CTR393220:CUF393254 DDN393220:DEB393254 DNJ393220:DNX393254 DXF393220:DXT393254 EHB393220:EHP393254 EQX393220:ERL393254 FAT393220:FBH393254 FKP393220:FLD393254 FUL393220:FUZ393254 GEH393220:GEV393254 GOD393220:GOR393254 GXZ393220:GYN393254 HHV393220:HIJ393254 HRR393220:HSF393254 IBN393220:ICB393254 ILJ393220:ILX393254 IVF393220:IVT393254 JFB393220:JFP393254 JOX393220:JPL393254 JYT393220:JZH393254 KIP393220:KJD393254 KSL393220:KSZ393254 LCH393220:LCV393254 LMD393220:LMR393254 LVZ393220:LWN393254 MFV393220:MGJ393254 MPR393220:MQF393254 MZN393220:NAB393254 NJJ393220:NJX393254 NTF393220:NTT393254 ODB393220:ODP393254 OMX393220:ONL393254 OWT393220:OXH393254 PGP393220:PHD393254 PQL393220:PQZ393254 QAH393220:QAV393254 QKD393220:QKR393254 QTZ393220:QUN393254 RDV393220:REJ393254 RNR393220:ROF393254 RXN393220:RYB393254 SHJ393220:SHX393254 SRF393220:SRT393254 TBB393220:TBP393254 TKX393220:TLL393254 TUT393220:TVH393254 UEP393220:UFD393254 UOL393220:UOZ393254 UYH393220:UYV393254 VID393220:VIR393254 VRZ393220:VSN393254 WBV393220:WCJ393254 WLR393220:WMF393254 WVN393220:WWB393254 F458756:T458790 JB458756:JP458790 SX458756:TL458790 ACT458756:ADH458790 AMP458756:AND458790 AWL458756:AWZ458790 BGH458756:BGV458790 BQD458756:BQR458790 BZZ458756:CAN458790 CJV458756:CKJ458790 CTR458756:CUF458790 DDN458756:DEB458790 DNJ458756:DNX458790 DXF458756:DXT458790 EHB458756:EHP458790 EQX458756:ERL458790 FAT458756:FBH458790 FKP458756:FLD458790 FUL458756:FUZ458790 GEH458756:GEV458790 GOD458756:GOR458790 GXZ458756:GYN458790 HHV458756:HIJ458790 HRR458756:HSF458790 IBN458756:ICB458790 ILJ458756:ILX458790 IVF458756:IVT458790 JFB458756:JFP458790 JOX458756:JPL458790 JYT458756:JZH458790 KIP458756:KJD458790 KSL458756:KSZ458790 LCH458756:LCV458790 LMD458756:LMR458790 LVZ458756:LWN458790 MFV458756:MGJ458790 MPR458756:MQF458790 MZN458756:NAB458790 NJJ458756:NJX458790 NTF458756:NTT458790 ODB458756:ODP458790 OMX458756:ONL458790 OWT458756:OXH458790 PGP458756:PHD458790 PQL458756:PQZ458790 QAH458756:QAV458790 QKD458756:QKR458790 QTZ458756:QUN458790 RDV458756:REJ458790 RNR458756:ROF458790 RXN458756:RYB458790 SHJ458756:SHX458790 SRF458756:SRT458790 TBB458756:TBP458790 TKX458756:TLL458790 TUT458756:TVH458790 UEP458756:UFD458790 UOL458756:UOZ458790 UYH458756:UYV458790 VID458756:VIR458790 VRZ458756:VSN458790 WBV458756:WCJ458790 WLR458756:WMF458790 WVN458756:WWB458790 F524292:T524326 JB524292:JP524326 SX524292:TL524326 ACT524292:ADH524326 AMP524292:AND524326 AWL524292:AWZ524326 BGH524292:BGV524326 BQD524292:BQR524326 BZZ524292:CAN524326 CJV524292:CKJ524326 CTR524292:CUF524326 DDN524292:DEB524326 DNJ524292:DNX524326 DXF524292:DXT524326 EHB524292:EHP524326 EQX524292:ERL524326 FAT524292:FBH524326 FKP524292:FLD524326 FUL524292:FUZ524326 GEH524292:GEV524326 GOD524292:GOR524326 GXZ524292:GYN524326 HHV524292:HIJ524326 HRR524292:HSF524326 IBN524292:ICB524326 ILJ524292:ILX524326 IVF524292:IVT524326 JFB524292:JFP524326 JOX524292:JPL524326 JYT524292:JZH524326 KIP524292:KJD524326 KSL524292:KSZ524326 LCH524292:LCV524326 LMD524292:LMR524326 LVZ524292:LWN524326 MFV524292:MGJ524326 MPR524292:MQF524326 MZN524292:NAB524326 NJJ524292:NJX524326 NTF524292:NTT524326 ODB524292:ODP524326 OMX524292:ONL524326 OWT524292:OXH524326 PGP524292:PHD524326 PQL524292:PQZ524326 QAH524292:QAV524326 QKD524292:QKR524326 QTZ524292:QUN524326 RDV524292:REJ524326 RNR524292:ROF524326 RXN524292:RYB524326 SHJ524292:SHX524326 SRF524292:SRT524326 TBB524292:TBP524326 TKX524292:TLL524326 TUT524292:TVH524326 UEP524292:UFD524326 UOL524292:UOZ524326 UYH524292:UYV524326 VID524292:VIR524326 VRZ524292:VSN524326 WBV524292:WCJ524326 WLR524292:WMF524326 WVN524292:WWB524326 F589828:T589862 JB589828:JP589862 SX589828:TL589862 ACT589828:ADH589862 AMP589828:AND589862 AWL589828:AWZ589862 BGH589828:BGV589862 BQD589828:BQR589862 BZZ589828:CAN589862 CJV589828:CKJ589862 CTR589828:CUF589862 DDN589828:DEB589862 DNJ589828:DNX589862 DXF589828:DXT589862 EHB589828:EHP589862 EQX589828:ERL589862 FAT589828:FBH589862 FKP589828:FLD589862 FUL589828:FUZ589862 GEH589828:GEV589862 GOD589828:GOR589862 GXZ589828:GYN589862 HHV589828:HIJ589862 HRR589828:HSF589862 IBN589828:ICB589862 ILJ589828:ILX589862 IVF589828:IVT589862 JFB589828:JFP589862 JOX589828:JPL589862 JYT589828:JZH589862 KIP589828:KJD589862 KSL589828:KSZ589862 LCH589828:LCV589862 LMD589828:LMR589862 LVZ589828:LWN589862 MFV589828:MGJ589862 MPR589828:MQF589862 MZN589828:NAB589862 NJJ589828:NJX589862 NTF589828:NTT589862 ODB589828:ODP589862 OMX589828:ONL589862 OWT589828:OXH589862 PGP589828:PHD589862 PQL589828:PQZ589862 QAH589828:QAV589862 QKD589828:QKR589862 QTZ589828:QUN589862 RDV589828:REJ589862 RNR589828:ROF589862 RXN589828:RYB589862 SHJ589828:SHX589862 SRF589828:SRT589862 TBB589828:TBP589862 TKX589828:TLL589862 TUT589828:TVH589862 UEP589828:UFD589862 UOL589828:UOZ589862 UYH589828:UYV589862 VID589828:VIR589862 VRZ589828:VSN589862 WBV589828:WCJ589862 WLR589828:WMF589862 WVN589828:WWB589862 F655364:T655398 JB655364:JP655398 SX655364:TL655398 ACT655364:ADH655398 AMP655364:AND655398 AWL655364:AWZ655398 BGH655364:BGV655398 BQD655364:BQR655398 BZZ655364:CAN655398 CJV655364:CKJ655398 CTR655364:CUF655398 DDN655364:DEB655398 DNJ655364:DNX655398 DXF655364:DXT655398 EHB655364:EHP655398 EQX655364:ERL655398 FAT655364:FBH655398 FKP655364:FLD655398 FUL655364:FUZ655398 GEH655364:GEV655398 GOD655364:GOR655398 GXZ655364:GYN655398 HHV655364:HIJ655398 HRR655364:HSF655398 IBN655364:ICB655398 ILJ655364:ILX655398 IVF655364:IVT655398 JFB655364:JFP655398 JOX655364:JPL655398 JYT655364:JZH655398 KIP655364:KJD655398 KSL655364:KSZ655398 LCH655364:LCV655398 LMD655364:LMR655398 LVZ655364:LWN655398 MFV655364:MGJ655398 MPR655364:MQF655398 MZN655364:NAB655398 NJJ655364:NJX655398 NTF655364:NTT655398 ODB655364:ODP655398 OMX655364:ONL655398 OWT655364:OXH655398 PGP655364:PHD655398 PQL655364:PQZ655398 QAH655364:QAV655398 QKD655364:QKR655398 QTZ655364:QUN655398 RDV655364:REJ655398 RNR655364:ROF655398 RXN655364:RYB655398 SHJ655364:SHX655398 SRF655364:SRT655398 TBB655364:TBP655398 TKX655364:TLL655398 TUT655364:TVH655398 UEP655364:UFD655398 UOL655364:UOZ655398 UYH655364:UYV655398 VID655364:VIR655398 VRZ655364:VSN655398 WBV655364:WCJ655398 WLR655364:WMF655398 WVN655364:WWB655398 F720900:T720934 JB720900:JP720934 SX720900:TL720934 ACT720900:ADH720934 AMP720900:AND720934 AWL720900:AWZ720934 BGH720900:BGV720934 BQD720900:BQR720934 BZZ720900:CAN720934 CJV720900:CKJ720934 CTR720900:CUF720934 DDN720900:DEB720934 DNJ720900:DNX720934 DXF720900:DXT720934 EHB720900:EHP720934 EQX720900:ERL720934 FAT720900:FBH720934 FKP720900:FLD720934 FUL720900:FUZ720934 GEH720900:GEV720934 GOD720900:GOR720934 GXZ720900:GYN720934 HHV720900:HIJ720934 HRR720900:HSF720934 IBN720900:ICB720934 ILJ720900:ILX720934 IVF720900:IVT720934 JFB720900:JFP720934 JOX720900:JPL720934 JYT720900:JZH720934 KIP720900:KJD720934 KSL720900:KSZ720934 LCH720900:LCV720934 LMD720900:LMR720934 LVZ720900:LWN720934 MFV720900:MGJ720934 MPR720900:MQF720934 MZN720900:NAB720934 NJJ720900:NJX720934 NTF720900:NTT720934 ODB720900:ODP720934 OMX720900:ONL720934 OWT720900:OXH720934 PGP720900:PHD720934 PQL720900:PQZ720934 QAH720900:QAV720934 QKD720900:QKR720934 QTZ720900:QUN720934 RDV720900:REJ720934 RNR720900:ROF720934 RXN720900:RYB720934 SHJ720900:SHX720934 SRF720900:SRT720934 TBB720900:TBP720934 TKX720900:TLL720934 TUT720900:TVH720934 UEP720900:UFD720934 UOL720900:UOZ720934 UYH720900:UYV720934 VID720900:VIR720934 VRZ720900:VSN720934 WBV720900:WCJ720934 WLR720900:WMF720934 WVN720900:WWB720934 F786436:T786470 JB786436:JP786470 SX786436:TL786470 ACT786436:ADH786470 AMP786436:AND786470 AWL786436:AWZ786470 BGH786436:BGV786470 BQD786436:BQR786470 BZZ786436:CAN786470 CJV786436:CKJ786470 CTR786436:CUF786470 DDN786436:DEB786470 DNJ786436:DNX786470 DXF786436:DXT786470 EHB786436:EHP786470 EQX786436:ERL786470 FAT786436:FBH786470 FKP786436:FLD786470 FUL786436:FUZ786470 GEH786436:GEV786470 GOD786436:GOR786470 GXZ786436:GYN786470 HHV786436:HIJ786470 HRR786436:HSF786470 IBN786436:ICB786470 ILJ786436:ILX786470 IVF786436:IVT786470 JFB786436:JFP786470 JOX786436:JPL786470 JYT786436:JZH786470 KIP786436:KJD786470 KSL786436:KSZ786470 LCH786436:LCV786470 LMD786436:LMR786470 LVZ786436:LWN786470 MFV786436:MGJ786470 MPR786436:MQF786470 MZN786436:NAB786470 NJJ786436:NJX786470 NTF786436:NTT786470 ODB786436:ODP786470 OMX786436:ONL786470 OWT786436:OXH786470 PGP786436:PHD786470 PQL786436:PQZ786470 QAH786436:QAV786470 QKD786436:QKR786470 QTZ786436:QUN786470 RDV786436:REJ786470 RNR786436:ROF786470 RXN786436:RYB786470 SHJ786436:SHX786470 SRF786436:SRT786470 TBB786436:TBP786470 TKX786436:TLL786470 TUT786436:TVH786470 UEP786436:UFD786470 UOL786436:UOZ786470 UYH786436:UYV786470 VID786436:VIR786470 VRZ786436:VSN786470 WBV786436:WCJ786470 WLR786436:WMF786470 WVN786436:WWB786470 F851972:T852006 JB851972:JP852006 SX851972:TL852006 ACT851972:ADH852006 AMP851972:AND852006 AWL851972:AWZ852006 BGH851972:BGV852006 BQD851972:BQR852006 BZZ851972:CAN852006 CJV851972:CKJ852006 CTR851972:CUF852006 DDN851972:DEB852006 DNJ851972:DNX852006 DXF851972:DXT852006 EHB851972:EHP852006 EQX851972:ERL852006 FAT851972:FBH852006 FKP851972:FLD852006 FUL851972:FUZ852006 GEH851972:GEV852006 GOD851972:GOR852006 GXZ851972:GYN852006 HHV851972:HIJ852006 HRR851972:HSF852006 IBN851972:ICB852006 ILJ851972:ILX852006 IVF851972:IVT852006 JFB851972:JFP852006 JOX851972:JPL852006 JYT851972:JZH852006 KIP851972:KJD852006 KSL851972:KSZ852006 LCH851972:LCV852006 LMD851972:LMR852006 LVZ851972:LWN852006 MFV851972:MGJ852006 MPR851972:MQF852006 MZN851972:NAB852006 NJJ851972:NJX852006 NTF851972:NTT852006 ODB851972:ODP852006 OMX851972:ONL852006 OWT851972:OXH852006 PGP851972:PHD852006 PQL851972:PQZ852006 QAH851972:QAV852006 QKD851972:QKR852006 QTZ851972:QUN852006 RDV851972:REJ852006 RNR851972:ROF852006 RXN851972:RYB852006 SHJ851972:SHX852006 SRF851972:SRT852006 TBB851972:TBP852006 TKX851972:TLL852006 TUT851972:TVH852006 UEP851972:UFD852006 UOL851972:UOZ852006 UYH851972:UYV852006 VID851972:VIR852006 VRZ851972:VSN852006 WBV851972:WCJ852006 WLR851972:WMF852006 WVN851972:WWB852006 F917508:T917542 JB917508:JP917542 SX917508:TL917542 ACT917508:ADH917542 AMP917508:AND917542 AWL917508:AWZ917542 BGH917508:BGV917542 BQD917508:BQR917542 BZZ917508:CAN917542 CJV917508:CKJ917542 CTR917508:CUF917542 DDN917508:DEB917542 DNJ917508:DNX917542 DXF917508:DXT917542 EHB917508:EHP917542 EQX917508:ERL917542 FAT917508:FBH917542 FKP917508:FLD917542 FUL917508:FUZ917542 GEH917508:GEV917542 GOD917508:GOR917542 GXZ917508:GYN917542 HHV917508:HIJ917542 HRR917508:HSF917542 IBN917508:ICB917542 ILJ917508:ILX917542 IVF917508:IVT917542 JFB917508:JFP917542 JOX917508:JPL917542 JYT917508:JZH917542 KIP917508:KJD917542 KSL917508:KSZ917542 LCH917508:LCV917542 LMD917508:LMR917542 LVZ917508:LWN917542 MFV917508:MGJ917542 MPR917508:MQF917542 MZN917508:NAB917542 NJJ917508:NJX917542 NTF917508:NTT917542 ODB917508:ODP917542 OMX917508:ONL917542 OWT917508:OXH917542 PGP917508:PHD917542 PQL917508:PQZ917542 QAH917508:QAV917542 QKD917508:QKR917542 QTZ917508:QUN917542 RDV917508:REJ917542 RNR917508:ROF917542 RXN917508:RYB917542 SHJ917508:SHX917542 SRF917508:SRT917542 TBB917508:TBP917542 TKX917508:TLL917542 TUT917508:TVH917542 UEP917508:UFD917542 UOL917508:UOZ917542 UYH917508:UYV917542 VID917508:VIR917542 VRZ917508:VSN917542 WBV917508:WCJ917542 WLR917508:WMF917542 WVN917508:WWB917542 F983044:T983078 JB983044:JP983078 SX983044:TL983078 ACT983044:ADH983078 AMP983044:AND983078 AWL983044:AWZ983078 BGH983044:BGV983078 BQD983044:BQR983078 BZZ983044:CAN983078 CJV983044:CKJ983078 CTR983044:CUF983078 DDN983044:DEB983078 DNJ983044:DNX983078 DXF983044:DXT983078 EHB983044:EHP983078 EQX983044:ERL983078 FAT983044:FBH983078 FKP983044:FLD983078 FUL983044:FUZ983078 GEH983044:GEV983078 GOD983044:GOR983078 GXZ983044:GYN983078 HHV983044:HIJ983078 HRR983044:HSF983078 IBN983044:ICB983078 ILJ983044:ILX983078 IVF983044:IVT983078 JFB983044:JFP983078 JOX983044:JPL983078 JYT983044:JZH983078 KIP983044:KJD983078 KSL983044:KSZ983078 LCH983044:LCV983078 LMD983044:LMR983078 LVZ983044:LWN983078 MFV983044:MGJ983078 MPR983044:MQF983078 MZN983044:NAB983078 NJJ983044:NJX983078 NTF983044:NTT983078 ODB983044:ODP983078 OMX983044:ONL983078 OWT983044:OXH983078 PGP983044:PHD983078 PQL983044:PQZ983078 QAH983044:QAV983078 QKD983044:QKR983078 QTZ983044:QUN983078 RDV983044:REJ983078 RNR983044:ROF983078 RXN983044:RYB983078 SHJ983044:SHX983078 SRF983044:SRT983078 TBB983044:TBP983078 TKX983044:TLL983078 TUT983044:TVH983078 UEP983044:UFD983078 UOL983044:UOZ983078 UYH983044:UYV983078 VID983044:VIR983078 VRZ983044:VSN983078 WBV983044:WCJ983078 WLR983044:WMF983078 WVN983044:WWB983078 WVN10:WWB38 WLR10:WMF38 WBV10:WCJ38 VRZ10:VSN38 VID10:VIR38 UYH10:UYV38 UOL10:UOZ38 UEP10:UFD38 TUT10:TVH38 TKX10:TLL38 TBB10:TBP38 SRF10:SRT38 SHJ10:SHX38 RXN10:RYB38 RNR10:ROF38 RDV10:REJ38 QTZ10:QUN38 QKD10:QKR38 QAH10:QAV38 PQL10:PQZ38 PGP10:PHD38 OWT10:OXH38 OMX10:ONL38 ODB10:ODP38 NTF10:NTT38 NJJ10:NJX38 MZN10:NAB38 MPR10:MQF38 MFV10:MGJ38 LVZ10:LWN38 LMD10:LMR38 LCH10:LCV38 KSL10:KSZ38 KIP10:KJD38 JYT10:JZH38 JOX10:JPL38 JFB10:JFP38 IVF10:IVT38 ILJ10:ILX38 IBN10:ICB38 HRR10:HSF38 HHV10:HIJ38 GXZ10:GYN38 GOD10:GOR38 GEH10:GEV38 FUL10:FUZ38 FKP10:FLD38 FAT10:FBH38 EQX10:ERL38 EHB10:EHP38 DXF10:DXT38 DNJ10:DNX38 DDN10:DEB38 CTR10:CUF38 CJV10:CKJ38 BZZ10:CAN38 BQD10:BQR38 BGH10:BGV38 AWL10:AWZ38 AMP10:AND38 ACT10:ADH38 SX10:TL38 JB10:JP38 F10:T38">
      <formula1>"O,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>
      <formula1>"N,A,B,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"P,F,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showGridLines="0" workbookViewId="0">
      <selection activeCell="H18" sqref="H18"/>
    </sheetView>
  </sheetViews>
  <sheetFormatPr defaultRowHeight="14.25"/>
  <cols>
    <col min="1" max="1" width="9.140625" style="1"/>
    <col min="2" max="2" width="16.28515625" style="1" customWidth="1"/>
    <col min="3" max="3" width="9.140625" style="1"/>
    <col min="4" max="4" width="17.140625" style="1" customWidth="1"/>
    <col min="5" max="5" width="37.140625" style="1" customWidth="1"/>
    <col min="6" max="6" width="27.28515625" style="1" customWidth="1"/>
    <col min="7" max="7" width="23.42578125" style="1" customWidth="1"/>
    <col min="8" max="8" width="30.5703125" style="1" customWidth="1"/>
    <col min="9" max="16384" width="9.140625" style="1"/>
  </cols>
  <sheetData>
    <row r="2" spans="1:10" ht="22.5">
      <c r="A2" s="26"/>
      <c r="B2" s="32" t="s">
        <v>17</v>
      </c>
      <c r="C2" s="26"/>
      <c r="D2" s="26"/>
      <c r="E2" s="26"/>
      <c r="F2" s="26"/>
      <c r="G2" s="26"/>
    </row>
    <row r="3" spans="1:10">
      <c r="A3" s="26"/>
      <c r="B3" s="28" t="s">
        <v>16</v>
      </c>
      <c r="C3" s="31">
        <v>1.6</v>
      </c>
      <c r="D3" s="29"/>
      <c r="E3" s="26"/>
      <c r="F3" s="26"/>
      <c r="G3" s="26"/>
    </row>
    <row r="4" spans="1:10">
      <c r="A4" s="26"/>
      <c r="B4" s="28" t="s">
        <v>15</v>
      </c>
      <c r="C4" s="30" t="s">
        <v>19</v>
      </c>
      <c r="D4" s="30"/>
      <c r="E4" s="26"/>
      <c r="F4" s="26"/>
      <c r="G4" s="26"/>
    </row>
    <row r="5" spans="1:10" ht="15" thickBot="1">
      <c r="A5" s="26"/>
      <c r="B5" s="28"/>
      <c r="C5" s="29"/>
      <c r="D5" s="29"/>
      <c r="E5" s="26"/>
      <c r="F5" s="26"/>
      <c r="G5" s="26"/>
    </row>
    <row r="6" spans="1:10" ht="14.25" customHeight="1" thickBot="1">
      <c r="A6" s="26"/>
      <c r="B6" s="28" t="s">
        <v>14</v>
      </c>
      <c r="C6" s="307" t="s">
        <v>96</v>
      </c>
      <c r="D6" s="307"/>
      <c r="E6" s="308"/>
      <c r="F6" s="26"/>
      <c r="G6" s="28" t="s">
        <v>145</v>
      </c>
      <c r="H6" s="123" t="s">
        <v>146</v>
      </c>
      <c r="I6" s="122"/>
      <c r="J6" s="122"/>
    </row>
    <row r="7" spans="1:10">
      <c r="A7" s="26"/>
      <c r="B7" s="28" t="s">
        <v>13</v>
      </c>
      <c r="C7" s="307" t="s">
        <v>18</v>
      </c>
      <c r="D7" s="307"/>
      <c r="E7" s="308"/>
      <c r="F7" s="26"/>
      <c r="G7" s="26"/>
    </row>
    <row r="8" spans="1:10">
      <c r="A8" s="26"/>
      <c r="B8" s="28"/>
      <c r="C8" s="26"/>
      <c r="D8" s="26"/>
      <c r="E8" s="26"/>
      <c r="F8" s="26"/>
      <c r="G8" s="26"/>
    </row>
    <row r="9" spans="1:10">
      <c r="A9" s="26"/>
      <c r="B9" s="27"/>
      <c r="C9" s="27"/>
      <c r="D9" s="27"/>
      <c r="E9" s="27"/>
      <c r="F9" s="26"/>
      <c r="G9" s="26"/>
    </row>
    <row r="10" spans="1:10">
      <c r="B10" s="25" t="s">
        <v>12</v>
      </c>
    </row>
    <row r="11" spans="1:10" s="2" customFormat="1" ht="25.5">
      <c r="B11" s="24" t="s">
        <v>11</v>
      </c>
      <c r="C11" s="23" t="s">
        <v>10</v>
      </c>
      <c r="D11" s="23" t="s">
        <v>9</v>
      </c>
      <c r="E11" s="23" t="s">
        <v>8</v>
      </c>
      <c r="F11" s="23" t="s">
        <v>7</v>
      </c>
      <c r="G11" s="22" t="s">
        <v>6</v>
      </c>
      <c r="H11" s="21" t="s">
        <v>5</v>
      </c>
    </row>
    <row r="12" spans="1:10" s="2" customFormat="1">
      <c r="B12" s="12">
        <v>43555</v>
      </c>
      <c r="C12" s="18" t="s">
        <v>4</v>
      </c>
      <c r="D12" s="11"/>
      <c r="E12" s="17" t="s">
        <v>3</v>
      </c>
      <c r="F12" s="16" t="s">
        <v>20</v>
      </c>
      <c r="G12" s="20"/>
      <c r="H12" s="14" t="str">
        <f>Admin_Management!B4</f>
        <v>CR150 - Admin Management</v>
      </c>
    </row>
    <row r="13" spans="1:10" s="2" customFormat="1">
      <c r="B13" s="19">
        <v>43556</v>
      </c>
      <c r="C13" s="18" t="s">
        <v>2</v>
      </c>
      <c r="D13" s="11"/>
      <c r="E13" s="17" t="s">
        <v>0</v>
      </c>
      <c r="F13" s="16" t="s">
        <v>95</v>
      </c>
      <c r="G13" s="15" t="s">
        <v>20</v>
      </c>
      <c r="H13" s="14" t="str">
        <f>SignIn!B4</f>
        <v>CR110 - Sign In</v>
      </c>
    </row>
    <row r="14" spans="1:10" s="13" customFormat="1" ht="12.75">
      <c r="B14" s="12">
        <v>43559</v>
      </c>
      <c r="C14" s="18" t="s">
        <v>1</v>
      </c>
      <c r="D14" s="11"/>
      <c r="E14" s="17" t="s">
        <v>0</v>
      </c>
      <c r="F14" s="16" t="s">
        <v>108</v>
      </c>
      <c r="G14" s="15" t="s">
        <v>20</v>
      </c>
      <c r="H14" s="14" t="str">
        <f>SignUp!B4</f>
        <v>CR120 - Sign Up</v>
      </c>
    </row>
    <row r="15" spans="1:10" s="13" customFormat="1" ht="12.75">
      <c r="B15" s="12">
        <v>43560</v>
      </c>
      <c r="C15" s="18" t="s">
        <v>104</v>
      </c>
      <c r="D15" s="8"/>
      <c r="E15" s="17" t="s">
        <v>0</v>
      </c>
      <c r="F15" s="16" t="s">
        <v>95</v>
      </c>
      <c r="G15" s="15" t="s">
        <v>20</v>
      </c>
      <c r="H15" s="7" t="str">
        <f>Order!B4</f>
        <v>CR130 - Order</v>
      </c>
    </row>
    <row r="16" spans="1:10" s="2" customFormat="1">
      <c r="B16" s="12">
        <v>43561</v>
      </c>
      <c r="C16" s="18" t="s">
        <v>105</v>
      </c>
      <c r="D16" s="11"/>
      <c r="E16" s="17" t="s">
        <v>0</v>
      </c>
      <c r="F16" s="16" t="s">
        <v>94</v>
      </c>
      <c r="G16" s="15" t="s">
        <v>20</v>
      </c>
      <c r="H16" s="7" t="str">
        <f>HomePage!B4</f>
        <v>CR100 - Home Page</v>
      </c>
    </row>
    <row r="17" spans="2:8" s="2" customFormat="1">
      <c r="B17" s="12">
        <v>43562</v>
      </c>
      <c r="C17" s="18" t="s">
        <v>106</v>
      </c>
      <c r="D17" s="8"/>
      <c r="E17" s="17" t="s">
        <v>0</v>
      </c>
      <c r="F17" s="16" t="s">
        <v>109</v>
      </c>
      <c r="G17" s="15" t="s">
        <v>20</v>
      </c>
      <c r="H17" s="7" t="str">
        <f>Admin_SignIn!B4</f>
        <v>CR140 - Admin Sign In</v>
      </c>
    </row>
    <row r="18" spans="2:8" s="2" customFormat="1">
      <c r="B18" s="12">
        <v>43563</v>
      </c>
      <c r="C18" s="18" t="s">
        <v>107</v>
      </c>
      <c r="D18" s="8"/>
      <c r="E18" s="17" t="s">
        <v>0</v>
      </c>
      <c r="F18" s="16" t="s">
        <v>94</v>
      </c>
      <c r="G18" s="15" t="s">
        <v>20</v>
      </c>
      <c r="H18" s="7" t="str">
        <f>Addition!B4</f>
        <v>CR160 - Addition Other Test Case</v>
      </c>
    </row>
    <row r="19" spans="2:8" s="2" customFormat="1">
      <c r="B19" s="12"/>
      <c r="C19" s="18"/>
      <c r="D19" s="8"/>
      <c r="E19" s="17"/>
      <c r="F19" s="16"/>
      <c r="G19" s="15"/>
      <c r="H19" s="7"/>
    </row>
    <row r="20" spans="2:8" s="2" customFormat="1">
      <c r="B20" s="10"/>
      <c r="C20" s="9"/>
      <c r="D20" s="8"/>
      <c r="E20" s="8"/>
      <c r="F20" s="8"/>
      <c r="G20" s="8"/>
      <c r="H20" s="7"/>
    </row>
    <row r="21" spans="2:8" s="2" customFormat="1">
      <c r="B21" s="10"/>
      <c r="C21" s="9"/>
      <c r="D21" s="8"/>
      <c r="E21" s="8"/>
      <c r="F21" s="8"/>
      <c r="G21" s="8"/>
      <c r="H21" s="7"/>
    </row>
    <row r="22" spans="2:8" s="2" customFormat="1">
      <c r="B22" s="10"/>
      <c r="C22" s="9"/>
      <c r="D22" s="8"/>
      <c r="E22" s="8"/>
      <c r="F22" s="8"/>
      <c r="G22" s="8"/>
      <c r="H22" s="7"/>
    </row>
    <row r="23" spans="2:8" s="2" customFormat="1" ht="15" customHeight="1">
      <c r="B23" s="6"/>
      <c r="C23" s="5"/>
      <c r="D23" s="4"/>
      <c r="E23" s="4"/>
      <c r="F23" s="4"/>
      <c r="G23" s="4"/>
      <c r="H23" s="3"/>
    </row>
  </sheetData>
  <mergeCells count="2">
    <mergeCell ref="C6:E6"/>
    <mergeCell ref="C7:E7"/>
  </mergeCells>
  <hyperlinks>
    <hyperlink ref="H6" location="'Test Report'!A1" display="Test Report"/>
  </hyperlinks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7"/>
  <sheetViews>
    <sheetView topLeftCell="A4" workbookViewId="0">
      <selection activeCell="W14" sqref="W14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210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2" ht="13.5" customHeight="1" thickBot="1">
      <c r="A1" s="129"/>
      <c r="B1" s="130"/>
    </row>
    <row r="2" spans="1:22" ht="13.5" customHeight="1">
      <c r="A2" s="253" t="s">
        <v>257</v>
      </c>
      <c r="B2" s="254"/>
      <c r="C2" s="255" t="s">
        <v>480</v>
      </c>
      <c r="D2" s="256"/>
      <c r="E2" s="257"/>
      <c r="F2" s="258" t="s">
        <v>258</v>
      </c>
      <c r="G2" s="259"/>
      <c r="H2" s="259"/>
      <c r="I2" s="259"/>
      <c r="J2" s="259"/>
      <c r="K2" s="259"/>
      <c r="L2" s="260"/>
      <c r="M2" s="261"/>
      <c r="N2" s="261"/>
      <c r="O2" s="261"/>
      <c r="P2" s="261"/>
      <c r="Q2" s="261"/>
      <c r="R2" s="261"/>
      <c r="S2" s="261"/>
      <c r="T2" s="262"/>
      <c r="V2" s="133"/>
    </row>
    <row r="3" spans="1:22" ht="13.5" customHeight="1">
      <c r="A3" s="263" t="s">
        <v>73</v>
      </c>
      <c r="B3" s="264"/>
      <c r="C3" s="265" t="s">
        <v>20</v>
      </c>
      <c r="D3" s="266"/>
      <c r="E3" s="267"/>
      <c r="F3" s="268" t="s">
        <v>259</v>
      </c>
      <c r="G3" s="269"/>
      <c r="H3" s="269"/>
      <c r="I3" s="269"/>
      <c r="J3" s="269"/>
      <c r="K3" s="270"/>
      <c r="L3" s="266" t="s">
        <v>95</v>
      </c>
      <c r="M3" s="266"/>
      <c r="N3" s="266"/>
      <c r="O3" s="134"/>
      <c r="P3" s="134"/>
      <c r="Q3" s="134"/>
      <c r="R3" s="134"/>
      <c r="S3" s="134"/>
      <c r="T3" s="135"/>
    </row>
    <row r="4" spans="1:22" ht="13.5" customHeight="1">
      <c r="A4" s="263" t="s">
        <v>260</v>
      </c>
      <c r="B4" s="264"/>
      <c r="C4" s="271"/>
      <c r="D4" s="272"/>
      <c r="E4" s="136"/>
      <c r="F4" s="268" t="s">
        <v>261</v>
      </c>
      <c r="G4" s="269"/>
      <c r="H4" s="269"/>
      <c r="I4" s="269"/>
      <c r="J4" s="269"/>
      <c r="K4" s="270"/>
      <c r="L4" s="273"/>
      <c r="M4" s="274"/>
      <c r="N4" s="274"/>
      <c r="O4" s="274"/>
      <c r="P4" s="274"/>
      <c r="Q4" s="274"/>
      <c r="R4" s="274"/>
      <c r="S4" s="274"/>
      <c r="T4" s="275"/>
      <c r="V4" s="133"/>
    </row>
    <row r="5" spans="1:22" ht="13.5" customHeight="1">
      <c r="A5" s="263" t="s">
        <v>262</v>
      </c>
      <c r="B5" s="264"/>
      <c r="C5" s="276" t="s">
        <v>263</v>
      </c>
      <c r="D5" s="276"/>
      <c r="E5" s="276"/>
      <c r="F5" s="277"/>
      <c r="G5" s="277"/>
      <c r="H5" s="277"/>
      <c r="I5" s="277"/>
      <c r="J5" s="277"/>
      <c r="K5" s="277"/>
      <c r="L5" s="276"/>
      <c r="M5" s="276"/>
      <c r="N5" s="276"/>
      <c r="O5" s="276"/>
      <c r="P5" s="276"/>
      <c r="Q5" s="276"/>
      <c r="R5" s="276"/>
      <c r="S5" s="276"/>
      <c r="T5" s="276"/>
    </row>
    <row r="6" spans="1:22" ht="13.5" customHeight="1">
      <c r="A6" s="295" t="s">
        <v>264</v>
      </c>
      <c r="B6" s="296"/>
      <c r="C6" s="297" t="s">
        <v>265</v>
      </c>
      <c r="D6" s="279"/>
      <c r="E6" s="298"/>
      <c r="F6" s="297" t="s">
        <v>266</v>
      </c>
      <c r="G6" s="279"/>
      <c r="H6" s="279"/>
      <c r="I6" s="279"/>
      <c r="J6" s="279"/>
      <c r="K6" s="299"/>
      <c r="L6" s="279" t="s">
        <v>267</v>
      </c>
      <c r="M6" s="279"/>
      <c r="N6" s="279"/>
      <c r="O6" s="278" t="s">
        <v>268</v>
      </c>
      <c r="P6" s="279"/>
      <c r="Q6" s="279"/>
      <c r="R6" s="279"/>
      <c r="S6" s="279"/>
      <c r="T6" s="280"/>
      <c r="V6" s="133"/>
    </row>
    <row r="7" spans="1:22" ht="13.5" customHeight="1" thickBot="1">
      <c r="A7" s="281">
        <f>COUNTIF(F34:HQ34,"P")</f>
        <v>0</v>
      </c>
      <c r="B7" s="282"/>
      <c r="C7" s="283">
        <f>COUNTIF(F34:HQ34,"F")</f>
        <v>0</v>
      </c>
      <c r="D7" s="284"/>
      <c r="E7" s="282"/>
      <c r="F7" s="283">
        <f>SUM(O7,- A7,- C7)</f>
        <v>15</v>
      </c>
      <c r="G7" s="284"/>
      <c r="H7" s="284"/>
      <c r="I7" s="284"/>
      <c r="J7" s="284"/>
      <c r="K7" s="285"/>
      <c r="L7" s="213">
        <f>COUNTIF(E33:HQ33,"N")</f>
        <v>0</v>
      </c>
      <c r="M7" s="213">
        <f>COUNTIF(E33:HQ33,"A")</f>
        <v>0</v>
      </c>
      <c r="N7" s="213">
        <f>COUNTIF(E33:HQ33,"B")</f>
        <v>0</v>
      </c>
      <c r="O7" s="286">
        <f>COUNTA(E9:HT9)</f>
        <v>15</v>
      </c>
      <c r="P7" s="284"/>
      <c r="Q7" s="284"/>
      <c r="R7" s="284"/>
      <c r="S7" s="284"/>
      <c r="T7" s="287"/>
      <c r="U7" s="138"/>
    </row>
    <row r="8" spans="1:22" ht="11.25" thickBot="1"/>
    <row r="9" spans="1:22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214"/>
      <c r="V9" s="215"/>
    </row>
    <row r="10" spans="1:22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2" ht="13.5" customHeight="1">
      <c r="A11" s="154"/>
      <c r="B11" s="148"/>
      <c r="C11" s="149" t="s">
        <v>478</v>
      </c>
      <c r="D11" s="150"/>
      <c r="E11" s="216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2" ht="13.5" customHeight="1">
      <c r="A12" s="154"/>
      <c r="B12" s="148"/>
      <c r="C12" s="149"/>
      <c r="D12" s="150"/>
      <c r="E12" s="216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2" ht="13.5" customHeight="1">
      <c r="A13" s="154"/>
      <c r="B13" s="148"/>
      <c r="C13" s="149"/>
      <c r="D13" s="150"/>
      <c r="E13" s="217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2" ht="13.5" customHeight="1">
      <c r="A14" s="154"/>
      <c r="B14" s="148" t="s">
        <v>528</v>
      </c>
      <c r="C14" s="149"/>
      <c r="D14" s="150"/>
      <c r="E14" s="218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2" ht="13.5" customHeight="1">
      <c r="A15" s="154"/>
      <c r="B15" s="148"/>
      <c r="C15" s="149"/>
      <c r="D15" s="150" t="s">
        <v>464</v>
      </c>
      <c r="E15" s="218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2" ht="13.5" customHeight="1">
      <c r="A16" s="154"/>
      <c r="B16" s="148"/>
      <c r="C16" s="149"/>
      <c r="D16" s="150">
        <v>123456</v>
      </c>
      <c r="E16" s="218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>
        <v>111111</v>
      </c>
      <c r="E17" s="218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301" t="s">
        <v>531</v>
      </c>
      <c r="E18" s="300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42.75" customHeight="1">
      <c r="A19" s="154"/>
      <c r="B19" s="352" t="s">
        <v>532</v>
      </c>
      <c r="C19" s="353"/>
      <c r="D19" s="354"/>
      <c r="E19" s="218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300"/>
      <c r="E20" s="300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218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219" t="s">
        <v>529</v>
      </c>
      <c r="C23" s="220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468</v>
      </c>
      <c r="C24" s="221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222" t="s">
        <v>294</v>
      </c>
      <c r="C25" s="223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222"/>
      <c r="C26" s="223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222" t="s">
        <v>295</v>
      </c>
      <c r="C27" s="223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88" t="s">
        <v>530</v>
      </c>
      <c r="C28" s="289"/>
      <c r="D28" s="290"/>
      <c r="E28" s="179"/>
      <c r="F28" s="152"/>
      <c r="G28" s="152" t="s">
        <v>283</v>
      </c>
      <c r="H28" s="152"/>
      <c r="I28" s="152" t="s">
        <v>283</v>
      </c>
      <c r="J28" s="152" t="s">
        <v>283</v>
      </c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222"/>
      <c r="C29" s="223"/>
      <c r="D29" s="175" t="s">
        <v>467</v>
      </c>
      <c r="E29" s="179"/>
      <c r="F29" s="152" t="s">
        <v>283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224"/>
      <c r="C30" s="225"/>
      <c r="D30" s="182" t="s">
        <v>468</v>
      </c>
      <c r="E30" s="202"/>
      <c r="F30" s="184"/>
      <c r="G30" s="184"/>
      <c r="H30" s="184" t="s">
        <v>283</v>
      </c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5"/>
    </row>
    <row r="31" spans="1:21" ht="13.5" customHeight="1" thickBot="1">
      <c r="A31" s="172"/>
      <c r="B31" s="224"/>
      <c r="C31" s="226"/>
      <c r="D31" s="182"/>
      <c r="E31" s="183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Top="1">
      <c r="A32" s="165" t="s">
        <v>41</v>
      </c>
      <c r="B32" s="294" t="s">
        <v>297</v>
      </c>
      <c r="C32" s="294"/>
      <c r="D32" s="294"/>
      <c r="E32" s="227"/>
      <c r="F32" s="187" t="s">
        <v>299</v>
      </c>
      <c r="G32" s="187" t="s">
        <v>299</v>
      </c>
      <c r="H32" s="187" t="s">
        <v>299</v>
      </c>
      <c r="I32" s="187" t="s">
        <v>299</v>
      </c>
      <c r="J32" s="187" t="s">
        <v>299</v>
      </c>
      <c r="K32" s="187" t="s">
        <v>299</v>
      </c>
      <c r="L32" s="187" t="s">
        <v>299</v>
      </c>
      <c r="M32" s="187"/>
      <c r="N32" s="187"/>
      <c r="O32" s="187"/>
      <c r="P32" s="187"/>
      <c r="Q32" s="187"/>
      <c r="R32" s="187"/>
      <c r="S32" s="187"/>
      <c r="T32" s="188"/>
    </row>
    <row r="33" spans="1:20" ht="13.5" customHeight="1">
      <c r="A33" s="189"/>
      <c r="B33" s="291" t="s">
        <v>301</v>
      </c>
      <c r="C33" s="291"/>
      <c r="D33" s="291"/>
      <c r="E33" s="190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2"/>
    </row>
    <row r="34" spans="1:20" ht="13.5" customHeight="1">
      <c r="A34" s="189"/>
      <c r="B34" s="292" t="s">
        <v>302</v>
      </c>
      <c r="C34" s="292"/>
      <c r="D34" s="292"/>
      <c r="E34" s="193"/>
      <c r="F34" s="194">
        <v>39139</v>
      </c>
      <c r="G34" s="194">
        <v>39139</v>
      </c>
      <c r="H34" s="194">
        <v>39139</v>
      </c>
      <c r="I34" s="194">
        <v>39139</v>
      </c>
      <c r="J34" s="194">
        <v>39139</v>
      </c>
      <c r="K34" s="194">
        <v>39139</v>
      </c>
      <c r="L34" s="194">
        <v>39144</v>
      </c>
      <c r="M34" s="194"/>
      <c r="N34" s="194"/>
      <c r="O34" s="194"/>
      <c r="P34" s="194"/>
      <c r="Q34" s="194"/>
      <c r="R34" s="194"/>
      <c r="S34" s="194"/>
      <c r="T34" s="195"/>
    </row>
    <row r="35" spans="1:20" ht="13.5" customHeight="1" thickBot="1">
      <c r="A35" s="196"/>
      <c r="B35" s="293" t="s">
        <v>303</v>
      </c>
      <c r="C35" s="293"/>
      <c r="D35" s="293"/>
      <c r="E35" s="197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9"/>
    </row>
    <row r="36" spans="1:20" ht="11.25" thickTop="1">
      <c r="A36" s="139"/>
      <c r="B36" s="131"/>
      <c r="C36" s="210"/>
      <c r="D36" s="131"/>
    </row>
    <row r="37" spans="1:20" ht="10.5"/>
  </sheetData>
  <mergeCells count="31">
    <mergeCell ref="D20:E20"/>
    <mergeCell ref="D18:E18"/>
    <mergeCell ref="B19:D19"/>
    <mergeCell ref="B28:D28"/>
    <mergeCell ref="B33:D33"/>
    <mergeCell ref="B34:D34"/>
    <mergeCell ref="B35:D35"/>
    <mergeCell ref="B32:D32"/>
    <mergeCell ref="O6:T6"/>
    <mergeCell ref="A7:B7"/>
    <mergeCell ref="C7:E7"/>
    <mergeCell ref="F7:K7"/>
    <mergeCell ref="O7:T7"/>
    <mergeCell ref="A6:B6"/>
    <mergeCell ref="C6:E6"/>
    <mergeCell ref="F6:K6"/>
    <mergeCell ref="L6:N6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65533:T65567 JB65533:JP65567 SX65533:TL65567 ACT65533:ADH65567 AMP65533:AND65567 AWL65533:AWZ65567 BGH65533:BGV65567 BQD65533:BQR65567 BZZ65533:CAN65567 CJV65533:CKJ65567 CTR65533:CUF65567 DDN65533:DEB65567 DNJ65533:DNX65567 DXF65533:DXT65567 EHB65533:EHP65567 EQX65533:ERL65567 FAT65533:FBH65567 FKP65533:FLD65567 FUL65533:FUZ65567 GEH65533:GEV65567 GOD65533:GOR65567 GXZ65533:GYN65567 HHV65533:HIJ65567 HRR65533:HSF65567 IBN65533:ICB65567 ILJ65533:ILX65567 IVF65533:IVT65567 JFB65533:JFP65567 JOX65533:JPL65567 JYT65533:JZH65567 KIP65533:KJD65567 KSL65533:KSZ65567 LCH65533:LCV65567 LMD65533:LMR65567 LVZ65533:LWN65567 MFV65533:MGJ65567 MPR65533:MQF65567 MZN65533:NAB65567 NJJ65533:NJX65567 NTF65533:NTT65567 ODB65533:ODP65567 OMX65533:ONL65567 OWT65533:OXH65567 PGP65533:PHD65567 PQL65533:PQZ65567 QAH65533:QAV65567 QKD65533:QKR65567 QTZ65533:QUN65567 RDV65533:REJ65567 RNR65533:ROF65567 RXN65533:RYB65567 SHJ65533:SHX65567 SRF65533:SRT65567 TBB65533:TBP65567 TKX65533:TLL65567 TUT65533:TVH65567 UEP65533:UFD65567 UOL65533:UOZ65567 UYH65533:UYV65567 VID65533:VIR65567 VRZ65533:VSN65567 WBV65533:WCJ65567 WLR65533:WMF65567 WVN65533:WWB65567 F131069:T131103 JB131069:JP131103 SX131069:TL131103 ACT131069:ADH131103 AMP131069:AND131103 AWL131069:AWZ131103 BGH131069:BGV131103 BQD131069:BQR131103 BZZ131069:CAN131103 CJV131069:CKJ131103 CTR131069:CUF131103 DDN131069:DEB131103 DNJ131069:DNX131103 DXF131069:DXT131103 EHB131069:EHP131103 EQX131069:ERL131103 FAT131069:FBH131103 FKP131069:FLD131103 FUL131069:FUZ131103 GEH131069:GEV131103 GOD131069:GOR131103 GXZ131069:GYN131103 HHV131069:HIJ131103 HRR131069:HSF131103 IBN131069:ICB131103 ILJ131069:ILX131103 IVF131069:IVT131103 JFB131069:JFP131103 JOX131069:JPL131103 JYT131069:JZH131103 KIP131069:KJD131103 KSL131069:KSZ131103 LCH131069:LCV131103 LMD131069:LMR131103 LVZ131069:LWN131103 MFV131069:MGJ131103 MPR131069:MQF131103 MZN131069:NAB131103 NJJ131069:NJX131103 NTF131069:NTT131103 ODB131069:ODP131103 OMX131069:ONL131103 OWT131069:OXH131103 PGP131069:PHD131103 PQL131069:PQZ131103 QAH131069:QAV131103 QKD131069:QKR131103 QTZ131069:QUN131103 RDV131069:REJ131103 RNR131069:ROF131103 RXN131069:RYB131103 SHJ131069:SHX131103 SRF131069:SRT131103 TBB131069:TBP131103 TKX131069:TLL131103 TUT131069:TVH131103 UEP131069:UFD131103 UOL131069:UOZ131103 UYH131069:UYV131103 VID131069:VIR131103 VRZ131069:VSN131103 WBV131069:WCJ131103 WLR131069:WMF131103 WVN131069:WWB131103 F196605:T196639 JB196605:JP196639 SX196605:TL196639 ACT196605:ADH196639 AMP196605:AND196639 AWL196605:AWZ196639 BGH196605:BGV196639 BQD196605:BQR196639 BZZ196605:CAN196639 CJV196605:CKJ196639 CTR196605:CUF196639 DDN196605:DEB196639 DNJ196605:DNX196639 DXF196605:DXT196639 EHB196605:EHP196639 EQX196605:ERL196639 FAT196605:FBH196639 FKP196605:FLD196639 FUL196605:FUZ196639 GEH196605:GEV196639 GOD196605:GOR196639 GXZ196605:GYN196639 HHV196605:HIJ196639 HRR196605:HSF196639 IBN196605:ICB196639 ILJ196605:ILX196639 IVF196605:IVT196639 JFB196605:JFP196639 JOX196605:JPL196639 JYT196605:JZH196639 KIP196605:KJD196639 KSL196605:KSZ196639 LCH196605:LCV196639 LMD196605:LMR196639 LVZ196605:LWN196639 MFV196605:MGJ196639 MPR196605:MQF196639 MZN196605:NAB196639 NJJ196605:NJX196639 NTF196605:NTT196639 ODB196605:ODP196639 OMX196605:ONL196639 OWT196605:OXH196639 PGP196605:PHD196639 PQL196605:PQZ196639 QAH196605:QAV196639 QKD196605:QKR196639 QTZ196605:QUN196639 RDV196605:REJ196639 RNR196605:ROF196639 RXN196605:RYB196639 SHJ196605:SHX196639 SRF196605:SRT196639 TBB196605:TBP196639 TKX196605:TLL196639 TUT196605:TVH196639 UEP196605:UFD196639 UOL196605:UOZ196639 UYH196605:UYV196639 VID196605:VIR196639 VRZ196605:VSN196639 WBV196605:WCJ196639 WLR196605:WMF196639 WVN196605:WWB196639 F262141:T262175 JB262141:JP262175 SX262141:TL262175 ACT262141:ADH262175 AMP262141:AND262175 AWL262141:AWZ262175 BGH262141:BGV262175 BQD262141:BQR262175 BZZ262141:CAN262175 CJV262141:CKJ262175 CTR262141:CUF262175 DDN262141:DEB262175 DNJ262141:DNX262175 DXF262141:DXT262175 EHB262141:EHP262175 EQX262141:ERL262175 FAT262141:FBH262175 FKP262141:FLD262175 FUL262141:FUZ262175 GEH262141:GEV262175 GOD262141:GOR262175 GXZ262141:GYN262175 HHV262141:HIJ262175 HRR262141:HSF262175 IBN262141:ICB262175 ILJ262141:ILX262175 IVF262141:IVT262175 JFB262141:JFP262175 JOX262141:JPL262175 JYT262141:JZH262175 KIP262141:KJD262175 KSL262141:KSZ262175 LCH262141:LCV262175 LMD262141:LMR262175 LVZ262141:LWN262175 MFV262141:MGJ262175 MPR262141:MQF262175 MZN262141:NAB262175 NJJ262141:NJX262175 NTF262141:NTT262175 ODB262141:ODP262175 OMX262141:ONL262175 OWT262141:OXH262175 PGP262141:PHD262175 PQL262141:PQZ262175 QAH262141:QAV262175 QKD262141:QKR262175 QTZ262141:QUN262175 RDV262141:REJ262175 RNR262141:ROF262175 RXN262141:RYB262175 SHJ262141:SHX262175 SRF262141:SRT262175 TBB262141:TBP262175 TKX262141:TLL262175 TUT262141:TVH262175 UEP262141:UFD262175 UOL262141:UOZ262175 UYH262141:UYV262175 VID262141:VIR262175 VRZ262141:VSN262175 WBV262141:WCJ262175 WLR262141:WMF262175 WVN262141:WWB262175 F327677:T327711 JB327677:JP327711 SX327677:TL327711 ACT327677:ADH327711 AMP327677:AND327711 AWL327677:AWZ327711 BGH327677:BGV327711 BQD327677:BQR327711 BZZ327677:CAN327711 CJV327677:CKJ327711 CTR327677:CUF327711 DDN327677:DEB327711 DNJ327677:DNX327711 DXF327677:DXT327711 EHB327677:EHP327711 EQX327677:ERL327711 FAT327677:FBH327711 FKP327677:FLD327711 FUL327677:FUZ327711 GEH327677:GEV327711 GOD327677:GOR327711 GXZ327677:GYN327711 HHV327677:HIJ327711 HRR327677:HSF327711 IBN327677:ICB327711 ILJ327677:ILX327711 IVF327677:IVT327711 JFB327677:JFP327711 JOX327677:JPL327711 JYT327677:JZH327711 KIP327677:KJD327711 KSL327677:KSZ327711 LCH327677:LCV327711 LMD327677:LMR327711 LVZ327677:LWN327711 MFV327677:MGJ327711 MPR327677:MQF327711 MZN327677:NAB327711 NJJ327677:NJX327711 NTF327677:NTT327711 ODB327677:ODP327711 OMX327677:ONL327711 OWT327677:OXH327711 PGP327677:PHD327711 PQL327677:PQZ327711 QAH327677:QAV327711 QKD327677:QKR327711 QTZ327677:QUN327711 RDV327677:REJ327711 RNR327677:ROF327711 RXN327677:RYB327711 SHJ327677:SHX327711 SRF327677:SRT327711 TBB327677:TBP327711 TKX327677:TLL327711 TUT327677:TVH327711 UEP327677:UFD327711 UOL327677:UOZ327711 UYH327677:UYV327711 VID327677:VIR327711 VRZ327677:VSN327711 WBV327677:WCJ327711 WLR327677:WMF327711 WVN327677:WWB327711 F393213:T393247 JB393213:JP393247 SX393213:TL393247 ACT393213:ADH393247 AMP393213:AND393247 AWL393213:AWZ393247 BGH393213:BGV393247 BQD393213:BQR393247 BZZ393213:CAN393247 CJV393213:CKJ393247 CTR393213:CUF393247 DDN393213:DEB393247 DNJ393213:DNX393247 DXF393213:DXT393247 EHB393213:EHP393247 EQX393213:ERL393247 FAT393213:FBH393247 FKP393213:FLD393247 FUL393213:FUZ393247 GEH393213:GEV393247 GOD393213:GOR393247 GXZ393213:GYN393247 HHV393213:HIJ393247 HRR393213:HSF393247 IBN393213:ICB393247 ILJ393213:ILX393247 IVF393213:IVT393247 JFB393213:JFP393247 JOX393213:JPL393247 JYT393213:JZH393247 KIP393213:KJD393247 KSL393213:KSZ393247 LCH393213:LCV393247 LMD393213:LMR393247 LVZ393213:LWN393247 MFV393213:MGJ393247 MPR393213:MQF393247 MZN393213:NAB393247 NJJ393213:NJX393247 NTF393213:NTT393247 ODB393213:ODP393247 OMX393213:ONL393247 OWT393213:OXH393247 PGP393213:PHD393247 PQL393213:PQZ393247 QAH393213:QAV393247 QKD393213:QKR393247 QTZ393213:QUN393247 RDV393213:REJ393247 RNR393213:ROF393247 RXN393213:RYB393247 SHJ393213:SHX393247 SRF393213:SRT393247 TBB393213:TBP393247 TKX393213:TLL393247 TUT393213:TVH393247 UEP393213:UFD393247 UOL393213:UOZ393247 UYH393213:UYV393247 VID393213:VIR393247 VRZ393213:VSN393247 WBV393213:WCJ393247 WLR393213:WMF393247 WVN393213:WWB393247 F458749:T458783 JB458749:JP458783 SX458749:TL458783 ACT458749:ADH458783 AMP458749:AND458783 AWL458749:AWZ458783 BGH458749:BGV458783 BQD458749:BQR458783 BZZ458749:CAN458783 CJV458749:CKJ458783 CTR458749:CUF458783 DDN458749:DEB458783 DNJ458749:DNX458783 DXF458749:DXT458783 EHB458749:EHP458783 EQX458749:ERL458783 FAT458749:FBH458783 FKP458749:FLD458783 FUL458749:FUZ458783 GEH458749:GEV458783 GOD458749:GOR458783 GXZ458749:GYN458783 HHV458749:HIJ458783 HRR458749:HSF458783 IBN458749:ICB458783 ILJ458749:ILX458783 IVF458749:IVT458783 JFB458749:JFP458783 JOX458749:JPL458783 JYT458749:JZH458783 KIP458749:KJD458783 KSL458749:KSZ458783 LCH458749:LCV458783 LMD458749:LMR458783 LVZ458749:LWN458783 MFV458749:MGJ458783 MPR458749:MQF458783 MZN458749:NAB458783 NJJ458749:NJX458783 NTF458749:NTT458783 ODB458749:ODP458783 OMX458749:ONL458783 OWT458749:OXH458783 PGP458749:PHD458783 PQL458749:PQZ458783 QAH458749:QAV458783 QKD458749:QKR458783 QTZ458749:QUN458783 RDV458749:REJ458783 RNR458749:ROF458783 RXN458749:RYB458783 SHJ458749:SHX458783 SRF458749:SRT458783 TBB458749:TBP458783 TKX458749:TLL458783 TUT458749:TVH458783 UEP458749:UFD458783 UOL458749:UOZ458783 UYH458749:UYV458783 VID458749:VIR458783 VRZ458749:VSN458783 WBV458749:WCJ458783 WLR458749:WMF458783 WVN458749:WWB458783 F524285:T524319 JB524285:JP524319 SX524285:TL524319 ACT524285:ADH524319 AMP524285:AND524319 AWL524285:AWZ524319 BGH524285:BGV524319 BQD524285:BQR524319 BZZ524285:CAN524319 CJV524285:CKJ524319 CTR524285:CUF524319 DDN524285:DEB524319 DNJ524285:DNX524319 DXF524285:DXT524319 EHB524285:EHP524319 EQX524285:ERL524319 FAT524285:FBH524319 FKP524285:FLD524319 FUL524285:FUZ524319 GEH524285:GEV524319 GOD524285:GOR524319 GXZ524285:GYN524319 HHV524285:HIJ524319 HRR524285:HSF524319 IBN524285:ICB524319 ILJ524285:ILX524319 IVF524285:IVT524319 JFB524285:JFP524319 JOX524285:JPL524319 JYT524285:JZH524319 KIP524285:KJD524319 KSL524285:KSZ524319 LCH524285:LCV524319 LMD524285:LMR524319 LVZ524285:LWN524319 MFV524285:MGJ524319 MPR524285:MQF524319 MZN524285:NAB524319 NJJ524285:NJX524319 NTF524285:NTT524319 ODB524285:ODP524319 OMX524285:ONL524319 OWT524285:OXH524319 PGP524285:PHD524319 PQL524285:PQZ524319 QAH524285:QAV524319 QKD524285:QKR524319 QTZ524285:QUN524319 RDV524285:REJ524319 RNR524285:ROF524319 RXN524285:RYB524319 SHJ524285:SHX524319 SRF524285:SRT524319 TBB524285:TBP524319 TKX524285:TLL524319 TUT524285:TVH524319 UEP524285:UFD524319 UOL524285:UOZ524319 UYH524285:UYV524319 VID524285:VIR524319 VRZ524285:VSN524319 WBV524285:WCJ524319 WLR524285:WMF524319 WVN524285:WWB524319 F589821:T589855 JB589821:JP589855 SX589821:TL589855 ACT589821:ADH589855 AMP589821:AND589855 AWL589821:AWZ589855 BGH589821:BGV589855 BQD589821:BQR589855 BZZ589821:CAN589855 CJV589821:CKJ589855 CTR589821:CUF589855 DDN589821:DEB589855 DNJ589821:DNX589855 DXF589821:DXT589855 EHB589821:EHP589855 EQX589821:ERL589855 FAT589821:FBH589855 FKP589821:FLD589855 FUL589821:FUZ589855 GEH589821:GEV589855 GOD589821:GOR589855 GXZ589821:GYN589855 HHV589821:HIJ589855 HRR589821:HSF589855 IBN589821:ICB589855 ILJ589821:ILX589855 IVF589821:IVT589855 JFB589821:JFP589855 JOX589821:JPL589855 JYT589821:JZH589855 KIP589821:KJD589855 KSL589821:KSZ589855 LCH589821:LCV589855 LMD589821:LMR589855 LVZ589821:LWN589855 MFV589821:MGJ589855 MPR589821:MQF589855 MZN589821:NAB589855 NJJ589821:NJX589855 NTF589821:NTT589855 ODB589821:ODP589855 OMX589821:ONL589855 OWT589821:OXH589855 PGP589821:PHD589855 PQL589821:PQZ589855 QAH589821:QAV589855 QKD589821:QKR589855 QTZ589821:QUN589855 RDV589821:REJ589855 RNR589821:ROF589855 RXN589821:RYB589855 SHJ589821:SHX589855 SRF589821:SRT589855 TBB589821:TBP589855 TKX589821:TLL589855 TUT589821:TVH589855 UEP589821:UFD589855 UOL589821:UOZ589855 UYH589821:UYV589855 VID589821:VIR589855 VRZ589821:VSN589855 WBV589821:WCJ589855 WLR589821:WMF589855 WVN589821:WWB589855 F655357:T655391 JB655357:JP655391 SX655357:TL655391 ACT655357:ADH655391 AMP655357:AND655391 AWL655357:AWZ655391 BGH655357:BGV655391 BQD655357:BQR655391 BZZ655357:CAN655391 CJV655357:CKJ655391 CTR655357:CUF655391 DDN655357:DEB655391 DNJ655357:DNX655391 DXF655357:DXT655391 EHB655357:EHP655391 EQX655357:ERL655391 FAT655357:FBH655391 FKP655357:FLD655391 FUL655357:FUZ655391 GEH655357:GEV655391 GOD655357:GOR655391 GXZ655357:GYN655391 HHV655357:HIJ655391 HRR655357:HSF655391 IBN655357:ICB655391 ILJ655357:ILX655391 IVF655357:IVT655391 JFB655357:JFP655391 JOX655357:JPL655391 JYT655357:JZH655391 KIP655357:KJD655391 KSL655357:KSZ655391 LCH655357:LCV655391 LMD655357:LMR655391 LVZ655357:LWN655391 MFV655357:MGJ655391 MPR655357:MQF655391 MZN655357:NAB655391 NJJ655357:NJX655391 NTF655357:NTT655391 ODB655357:ODP655391 OMX655357:ONL655391 OWT655357:OXH655391 PGP655357:PHD655391 PQL655357:PQZ655391 QAH655357:QAV655391 QKD655357:QKR655391 QTZ655357:QUN655391 RDV655357:REJ655391 RNR655357:ROF655391 RXN655357:RYB655391 SHJ655357:SHX655391 SRF655357:SRT655391 TBB655357:TBP655391 TKX655357:TLL655391 TUT655357:TVH655391 UEP655357:UFD655391 UOL655357:UOZ655391 UYH655357:UYV655391 VID655357:VIR655391 VRZ655357:VSN655391 WBV655357:WCJ655391 WLR655357:WMF655391 WVN655357:WWB655391 F720893:T720927 JB720893:JP720927 SX720893:TL720927 ACT720893:ADH720927 AMP720893:AND720927 AWL720893:AWZ720927 BGH720893:BGV720927 BQD720893:BQR720927 BZZ720893:CAN720927 CJV720893:CKJ720927 CTR720893:CUF720927 DDN720893:DEB720927 DNJ720893:DNX720927 DXF720893:DXT720927 EHB720893:EHP720927 EQX720893:ERL720927 FAT720893:FBH720927 FKP720893:FLD720927 FUL720893:FUZ720927 GEH720893:GEV720927 GOD720893:GOR720927 GXZ720893:GYN720927 HHV720893:HIJ720927 HRR720893:HSF720927 IBN720893:ICB720927 ILJ720893:ILX720927 IVF720893:IVT720927 JFB720893:JFP720927 JOX720893:JPL720927 JYT720893:JZH720927 KIP720893:KJD720927 KSL720893:KSZ720927 LCH720893:LCV720927 LMD720893:LMR720927 LVZ720893:LWN720927 MFV720893:MGJ720927 MPR720893:MQF720927 MZN720893:NAB720927 NJJ720893:NJX720927 NTF720893:NTT720927 ODB720893:ODP720927 OMX720893:ONL720927 OWT720893:OXH720927 PGP720893:PHD720927 PQL720893:PQZ720927 QAH720893:QAV720927 QKD720893:QKR720927 QTZ720893:QUN720927 RDV720893:REJ720927 RNR720893:ROF720927 RXN720893:RYB720927 SHJ720893:SHX720927 SRF720893:SRT720927 TBB720893:TBP720927 TKX720893:TLL720927 TUT720893:TVH720927 UEP720893:UFD720927 UOL720893:UOZ720927 UYH720893:UYV720927 VID720893:VIR720927 VRZ720893:VSN720927 WBV720893:WCJ720927 WLR720893:WMF720927 WVN720893:WWB720927 F786429:T786463 JB786429:JP786463 SX786429:TL786463 ACT786429:ADH786463 AMP786429:AND786463 AWL786429:AWZ786463 BGH786429:BGV786463 BQD786429:BQR786463 BZZ786429:CAN786463 CJV786429:CKJ786463 CTR786429:CUF786463 DDN786429:DEB786463 DNJ786429:DNX786463 DXF786429:DXT786463 EHB786429:EHP786463 EQX786429:ERL786463 FAT786429:FBH786463 FKP786429:FLD786463 FUL786429:FUZ786463 GEH786429:GEV786463 GOD786429:GOR786463 GXZ786429:GYN786463 HHV786429:HIJ786463 HRR786429:HSF786463 IBN786429:ICB786463 ILJ786429:ILX786463 IVF786429:IVT786463 JFB786429:JFP786463 JOX786429:JPL786463 JYT786429:JZH786463 KIP786429:KJD786463 KSL786429:KSZ786463 LCH786429:LCV786463 LMD786429:LMR786463 LVZ786429:LWN786463 MFV786429:MGJ786463 MPR786429:MQF786463 MZN786429:NAB786463 NJJ786429:NJX786463 NTF786429:NTT786463 ODB786429:ODP786463 OMX786429:ONL786463 OWT786429:OXH786463 PGP786429:PHD786463 PQL786429:PQZ786463 QAH786429:QAV786463 QKD786429:QKR786463 QTZ786429:QUN786463 RDV786429:REJ786463 RNR786429:ROF786463 RXN786429:RYB786463 SHJ786429:SHX786463 SRF786429:SRT786463 TBB786429:TBP786463 TKX786429:TLL786463 TUT786429:TVH786463 UEP786429:UFD786463 UOL786429:UOZ786463 UYH786429:UYV786463 VID786429:VIR786463 VRZ786429:VSN786463 WBV786429:WCJ786463 WLR786429:WMF786463 WVN786429:WWB786463 F851965:T851999 JB851965:JP851999 SX851965:TL851999 ACT851965:ADH851999 AMP851965:AND851999 AWL851965:AWZ851999 BGH851965:BGV851999 BQD851965:BQR851999 BZZ851965:CAN851999 CJV851965:CKJ851999 CTR851965:CUF851999 DDN851965:DEB851999 DNJ851965:DNX851999 DXF851965:DXT851999 EHB851965:EHP851999 EQX851965:ERL851999 FAT851965:FBH851999 FKP851965:FLD851999 FUL851965:FUZ851999 GEH851965:GEV851999 GOD851965:GOR851999 GXZ851965:GYN851999 HHV851965:HIJ851999 HRR851965:HSF851999 IBN851965:ICB851999 ILJ851965:ILX851999 IVF851965:IVT851999 JFB851965:JFP851999 JOX851965:JPL851999 JYT851965:JZH851999 KIP851965:KJD851999 KSL851965:KSZ851999 LCH851965:LCV851999 LMD851965:LMR851999 LVZ851965:LWN851999 MFV851965:MGJ851999 MPR851965:MQF851999 MZN851965:NAB851999 NJJ851965:NJX851999 NTF851965:NTT851999 ODB851965:ODP851999 OMX851965:ONL851999 OWT851965:OXH851999 PGP851965:PHD851999 PQL851965:PQZ851999 QAH851965:QAV851999 QKD851965:QKR851999 QTZ851965:QUN851999 RDV851965:REJ851999 RNR851965:ROF851999 RXN851965:RYB851999 SHJ851965:SHX851999 SRF851965:SRT851999 TBB851965:TBP851999 TKX851965:TLL851999 TUT851965:TVH851999 UEP851965:UFD851999 UOL851965:UOZ851999 UYH851965:UYV851999 VID851965:VIR851999 VRZ851965:VSN851999 WBV851965:WCJ851999 WLR851965:WMF851999 WVN851965:WWB851999 F917501:T917535 JB917501:JP917535 SX917501:TL917535 ACT917501:ADH917535 AMP917501:AND917535 AWL917501:AWZ917535 BGH917501:BGV917535 BQD917501:BQR917535 BZZ917501:CAN917535 CJV917501:CKJ917535 CTR917501:CUF917535 DDN917501:DEB917535 DNJ917501:DNX917535 DXF917501:DXT917535 EHB917501:EHP917535 EQX917501:ERL917535 FAT917501:FBH917535 FKP917501:FLD917535 FUL917501:FUZ917535 GEH917501:GEV917535 GOD917501:GOR917535 GXZ917501:GYN917535 HHV917501:HIJ917535 HRR917501:HSF917535 IBN917501:ICB917535 ILJ917501:ILX917535 IVF917501:IVT917535 JFB917501:JFP917535 JOX917501:JPL917535 JYT917501:JZH917535 KIP917501:KJD917535 KSL917501:KSZ917535 LCH917501:LCV917535 LMD917501:LMR917535 LVZ917501:LWN917535 MFV917501:MGJ917535 MPR917501:MQF917535 MZN917501:NAB917535 NJJ917501:NJX917535 NTF917501:NTT917535 ODB917501:ODP917535 OMX917501:ONL917535 OWT917501:OXH917535 PGP917501:PHD917535 PQL917501:PQZ917535 QAH917501:QAV917535 QKD917501:QKR917535 QTZ917501:QUN917535 RDV917501:REJ917535 RNR917501:ROF917535 RXN917501:RYB917535 SHJ917501:SHX917535 SRF917501:SRT917535 TBB917501:TBP917535 TKX917501:TLL917535 TUT917501:TVH917535 UEP917501:UFD917535 UOL917501:UOZ917535 UYH917501:UYV917535 VID917501:VIR917535 VRZ917501:VSN917535 WBV917501:WCJ917535 WLR917501:WMF917535 WVN917501:WWB917535 F983037:T983071 JB983037:JP983071 SX983037:TL983071 ACT983037:ADH983071 AMP983037:AND983071 AWL983037:AWZ983071 BGH983037:BGV983071 BQD983037:BQR983071 BZZ983037:CAN983071 CJV983037:CKJ983071 CTR983037:CUF983071 DDN983037:DEB983071 DNJ983037:DNX983071 DXF983037:DXT983071 EHB983037:EHP983071 EQX983037:ERL983071 FAT983037:FBH983071 FKP983037:FLD983071 FUL983037:FUZ983071 GEH983037:GEV983071 GOD983037:GOR983071 GXZ983037:GYN983071 HHV983037:HIJ983071 HRR983037:HSF983071 IBN983037:ICB983071 ILJ983037:ILX983071 IVF983037:IVT983071 JFB983037:JFP983071 JOX983037:JPL983071 JYT983037:JZH983071 KIP983037:KJD983071 KSL983037:KSZ983071 LCH983037:LCV983071 LMD983037:LMR983071 LVZ983037:LWN983071 MFV983037:MGJ983071 MPR983037:MQF983071 MZN983037:NAB983071 NJJ983037:NJX983071 NTF983037:NTT983071 ODB983037:ODP983071 OMX983037:ONL983071 OWT983037:OXH983071 PGP983037:PHD983071 PQL983037:PQZ983071 QAH983037:QAV983071 QKD983037:QKR983071 QTZ983037:QUN983071 RDV983037:REJ983071 RNR983037:ROF983071 RXN983037:RYB983071 SHJ983037:SHX983071 SRF983037:SRT983071 TBB983037:TBP983071 TKX983037:TLL983071 TUT983037:TVH983071 UEP983037:UFD983071 UOL983037:UOZ983071 UYH983037:UYV983071 VID983037:VIR983071 VRZ983037:VSN983071 WBV983037:WCJ983071 WLR983037:WMF983071 WVN983037:WWB983071 WVN10:WWB31 WLR10:WMF31 WBV10:WCJ31 VRZ10:VSN31 VID10:VIR31 UYH10:UYV31 UOL10:UOZ31 UEP10:UFD31 TUT10:TVH31 TKX10:TLL31 TBB10:TBP31 SRF10:SRT31 SHJ10:SHX31 RXN10:RYB31 RNR10:ROF31 RDV10:REJ31 QTZ10:QUN31 QKD10:QKR31 QAH10:QAV31 PQL10:PQZ31 PGP10:PHD31 OWT10:OXH31 OMX10:ONL31 ODB10:ODP31 NTF10:NTT31 NJJ10:NJX31 MZN10:NAB31 MPR10:MQF31 MFV10:MGJ31 LVZ10:LWN31 LMD10:LMR31 LCH10:LCV31 KSL10:KSZ31 KIP10:KJD31 JYT10:JZH31 JOX10:JPL31 JFB10:JFP31 IVF10:IVT31 ILJ10:ILX31 IBN10:ICB31 HRR10:HSF31 HHV10:HIJ31 GXZ10:GYN31 GOD10:GOR31 GEH10:GEV31 FUL10:FUZ31 FKP10:FLD31 FAT10:FBH31 EQX10:ERL31 EHB10:EHP31 DXF10:DXT31 DNJ10:DNX31 DDN10:DEB31 CTR10:CUF31 CJV10:CKJ31 BZZ10:CAN31 BQD10:BQR31 BGH10:BGV31 AWL10:AWZ31 AMP10:AND31 ACT10:ADH31 SX10:TL31 JB10:JP31 F10:T31">
      <formula1>"O, "</formula1>
    </dataValidation>
    <dataValidation type="list" allowBlank="1" showInputMessage="1" showErrorMessage="1" sqref="F32:T32 JB32:JP32 SX32:TL32 ACT32:ADH32 AMP32:AND32 AWL32:AWZ32 BGH32:BGV32 BQD32:BQR32 BZZ32:CAN32 CJV32:CKJ32 CTR32:CUF32 DDN32:DEB32 DNJ32:DNX32 DXF32:DXT32 EHB32:EHP32 EQX32:ERL32 FAT32:FBH32 FKP32:FLD32 FUL32:FUZ32 GEH32:GEV32 GOD32:GOR32 GXZ32:GYN32 HHV32:HIJ32 HRR32:HSF32 IBN32:ICB32 ILJ32:ILX32 IVF32:IVT32 JFB32:JFP32 JOX32:JPL32 JYT32:JZH32 KIP32:KJD32 KSL32:KSZ32 LCH32:LCV32 LMD32:LMR32 LVZ32:LWN32 MFV32:MGJ32 MPR32:MQF32 MZN32:NAB32 NJJ32:NJX32 NTF32:NTT32 ODB32:ODP32 OMX32:ONL32 OWT32:OXH32 PGP32:PHD32 PQL32:PQZ32 QAH32:QAV32 QKD32:QKR32 QTZ32:QUN32 RDV32:REJ32 RNR32:ROF32 RXN32:RYB32 SHJ32:SHX32 SRF32:SRT32 TBB32:TBP32 TKX32:TLL32 TUT32:TVH32 UEP32:UFD32 UOL32:UOZ32 UYH32:UYV32 VID32:VIR32 VRZ32:VSN32 WBV32:WCJ32 WLR32:WMF32 WVN32:WWB32 F65568:T65568 JB65568:JP65568 SX65568:TL65568 ACT65568:ADH65568 AMP65568:AND65568 AWL65568:AWZ65568 BGH65568:BGV65568 BQD65568:BQR65568 BZZ65568:CAN65568 CJV65568:CKJ65568 CTR65568:CUF65568 DDN65568:DEB65568 DNJ65568:DNX65568 DXF65568:DXT65568 EHB65568:EHP65568 EQX65568:ERL65568 FAT65568:FBH65568 FKP65568:FLD65568 FUL65568:FUZ65568 GEH65568:GEV65568 GOD65568:GOR65568 GXZ65568:GYN65568 HHV65568:HIJ65568 HRR65568:HSF65568 IBN65568:ICB65568 ILJ65568:ILX65568 IVF65568:IVT65568 JFB65568:JFP65568 JOX65568:JPL65568 JYT65568:JZH65568 KIP65568:KJD65568 KSL65568:KSZ65568 LCH65568:LCV65568 LMD65568:LMR65568 LVZ65568:LWN65568 MFV65568:MGJ65568 MPR65568:MQF65568 MZN65568:NAB65568 NJJ65568:NJX65568 NTF65568:NTT65568 ODB65568:ODP65568 OMX65568:ONL65568 OWT65568:OXH65568 PGP65568:PHD65568 PQL65568:PQZ65568 QAH65568:QAV65568 QKD65568:QKR65568 QTZ65568:QUN65568 RDV65568:REJ65568 RNR65568:ROF65568 RXN65568:RYB65568 SHJ65568:SHX65568 SRF65568:SRT65568 TBB65568:TBP65568 TKX65568:TLL65568 TUT65568:TVH65568 UEP65568:UFD65568 UOL65568:UOZ65568 UYH65568:UYV65568 VID65568:VIR65568 VRZ65568:VSN65568 WBV65568:WCJ65568 WLR65568:WMF65568 WVN65568:WWB65568 F131104:T131104 JB131104:JP131104 SX131104:TL131104 ACT131104:ADH131104 AMP131104:AND131104 AWL131104:AWZ131104 BGH131104:BGV131104 BQD131104:BQR131104 BZZ131104:CAN131104 CJV131104:CKJ131104 CTR131104:CUF131104 DDN131104:DEB131104 DNJ131104:DNX131104 DXF131104:DXT131104 EHB131104:EHP131104 EQX131104:ERL131104 FAT131104:FBH131104 FKP131104:FLD131104 FUL131104:FUZ131104 GEH131104:GEV131104 GOD131104:GOR131104 GXZ131104:GYN131104 HHV131104:HIJ131104 HRR131104:HSF131104 IBN131104:ICB131104 ILJ131104:ILX131104 IVF131104:IVT131104 JFB131104:JFP131104 JOX131104:JPL131104 JYT131104:JZH131104 KIP131104:KJD131104 KSL131104:KSZ131104 LCH131104:LCV131104 LMD131104:LMR131104 LVZ131104:LWN131104 MFV131104:MGJ131104 MPR131104:MQF131104 MZN131104:NAB131104 NJJ131104:NJX131104 NTF131104:NTT131104 ODB131104:ODP131104 OMX131104:ONL131104 OWT131104:OXH131104 PGP131104:PHD131104 PQL131104:PQZ131104 QAH131104:QAV131104 QKD131104:QKR131104 QTZ131104:QUN131104 RDV131104:REJ131104 RNR131104:ROF131104 RXN131104:RYB131104 SHJ131104:SHX131104 SRF131104:SRT131104 TBB131104:TBP131104 TKX131104:TLL131104 TUT131104:TVH131104 UEP131104:UFD131104 UOL131104:UOZ131104 UYH131104:UYV131104 VID131104:VIR131104 VRZ131104:VSN131104 WBV131104:WCJ131104 WLR131104:WMF131104 WVN131104:WWB131104 F196640:T196640 JB196640:JP196640 SX196640:TL196640 ACT196640:ADH196640 AMP196640:AND196640 AWL196640:AWZ196640 BGH196640:BGV196640 BQD196640:BQR196640 BZZ196640:CAN196640 CJV196640:CKJ196640 CTR196640:CUF196640 DDN196640:DEB196640 DNJ196640:DNX196640 DXF196640:DXT196640 EHB196640:EHP196640 EQX196640:ERL196640 FAT196640:FBH196640 FKP196640:FLD196640 FUL196640:FUZ196640 GEH196640:GEV196640 GOD196640:GOR196640 GXZ196640:GYN196640 HHV196640:HIJ196640 HRR196640:HSF196640 IBN196640:ICB196640 ILJ196640:ILX196640 IVF196640:IVT196640 JFB196640:JFP196640 JOX196640:JPL196640 JYT196640:JZH196640 KIP196640:KJD196640 KSL196640:KSZ196640 LCH196640:LCV196640 LMD196640:LMR196640 LVZ196640:LWN196640 MFV196640:MGJ196640 MPR196640:MQF196640 MZN196640:NAB196640 NJJ196640:NJX196640 NTF196640:NTT196640 ODB196640:ODP196640 OMX196640:ONL196640 OWT196640:OXH196640 PGP196640:PHD196640 PQL196640:PQZ196640 QAH196640:QAV196640 QKD196640:QKR196640 QTZ196640:QUN196640 RDV196640:REJ196640 RNR196640:ROF196640 RXN196640:RYB196640 SHJ196640:SHX196640 SRF196640:SRT196640 TBB196640:TBP196640 TKX196640:TLL196640 TUT196640:TVH196640 UEP196640:UFD196640 UOL196640:UOZ196640 UYH196640:UYV196640 VID196640:VIR196640 VRZ196640:VSN196640 WBV196640:WCJ196640 WLR196640:WMF196640 WVN196640:WWB196640 F262176:T262176 JB262176:JP262176 SX262176:TL262176 ACT262176:ADH262176 AMP262176:AND262176 AWL262176:AWZ262176 BGH262176:BGV262176 BQD262176:BQR262176 BZZ262176:CAN262176 CJV262176:CKJ262176 CTR262176:CUF262176 DDN262176:DEB262176 DNJ262176:DNX262176 DXF262176:DXT262176 EHB262176:EHP262176 EQX262176:ERL262176 FAT262176:FBH262176 FKP262176:FLD262176 FUL262176:FUZ262176 GEH262176:GEV262176 GOD262176:GOR262176 GXZ262176:GYN262176 HHV262176:HIJ262176 HRR262176:HSF262176 IBN262176:ICB262176 ILJ262176:ILX262176 IVF262176:IVT262176 JFB262176:JFP262176 JOX262176:JPL262176 JYT262176:JZH262176 KIP262176:KJD262176 KSL262176:KSZ262176 LCH262176:LCV262176 LMD262176:LMR262176 LVZ262176:LWN262176 MFV262176:MGJ262176 MPR262176:MQF262176 MZN262176:NAB262176 NJJ262176:NJX262176 NTF262176:NTT262176 ODB262176:ODP262176 OMX262176:ONL262176 OWT262176:OXH262176 PGP262176:PHD262176 PQL262176:PQZ262176 QAH262176:QAV262176 QKD262176:QKR262176 QTZ262176:QUN262176 RDV262176:REJ262176 RNR262176:ROF262176 RXN262176:RYB262176 SHJ262176:SHX262176 SRF262176:SRT262176 TBB262176:TBP262176 TKX262176:TLL262176 TUT262176:TVH262176 UEP262176:UFD262176 UOL262176:UOZ262176 UYH262176:UYV262176 VID262176:VIR262176 VRZ262176:VSN262176 WBV262176:WCJ262176 WLR262176:WMF262176 WVN262176:WWB262176 F327712:T327712 JB327712:JP327712 SX327712:TL327712 ACT327712:ADH327712 AMP327712:AND327712 AWL327712:AWZ327712 BGH327712:BGV327712 BQD327712:BQR327712 BZZ327712:CAN327712 CJV327712:CKJ327712 CTR327712:CUF327712 DDN327712:DEB327712 DNJ327712:DNX327712 DXF327712:DXT327712 EHB327712:EHP327712 EQX327712:ERL327712 FAT327712:FBH327712 FKP327712:FLD327712 FUL327712:FUZ327712 GEH327712:GEV327712 GOD327712:GOR327712 GXZ327712:GYN327712 HHV327712:HIJ327712 HRR327712:HSF327712 IBN327712:ICB327712 ILJ327712:ILX327712 IVF327712:IVT327712 JFB327712:JFP327712 JOX327712:JPL327712 JYT327712:JZH327712 KIP327712:KJD327712 KSL327712:KSZ327712 LCH327712:LCV327712 LMD327712:LMR327712 LVZ327712:LWN327712 MFV327712:MGJ327712 MPR327712:MQF327712 MZN327712:NAB327712 NJJ327712:NJX327712 NTF327712:NTT327712 ODB327712:ODP327712 OMX327712:ONL327712 OWT327712:OXH327712 PGP327712:PHD327712 PQL327712:PQZ327712 QAH327712:QAV327712 QKD327712:QKR327712 QTZ327712:QUN327712 RDV327712:REJ327712 RNR327712:ROF327712 RXN327712:RYB327712 SHJ327712:SHX327712 SRF327712:SRT327712 TBB327712:TBP327712 TKX327712:TLL327712 TUT327712:TVH327712 UEP327712:UFD327712 UOL327712:UOZ327712 UYH327712:UYV327712 VID327712:VIR327712 VRZ327712:VSN327712 WBV327712:WCJ327712 WLR327712:WMF327712 WVN327712:WWB327712 F393248:T393248 JB393248:JP393248 SX393248:TL393248 ACT393248:ADH393248 AMP393248:AND393248 AWL393248:AWZ393248 BGH393248:BGV393248 BQD393248:BQR393248 BZZ393248:CAN393248 CJV393248:CKJ393248 CTR393248:CUF393248 DDN393248:DEB393248 DNJ393248:DNX393248 DXF393248:DXT393248 EHB393248:EHP393248 EQX393248:ERL393248 FAT393248:FBH393248 FKP393248:FLD393248 FUL393248:FUZ393248 GEH393248:GEV393248 GOD393248:GOR393248 GXZ393248:GYN393248 HHV393248:HIJ393248 HRR393248:HSF393248 IBN393248:ICB393248 ILJ393248:ILX393248 IVF393248:IVT393248 JFB393248:JFP393248 JOX393248:JPL393248 JYT393248:JZH393248 KIP393248:KJD393248 KSL393248:KSZ393248 LCH393248:LCV393248 LMD393248:LMR393248 LVZ393248:LWN393248 MFV393248:MGJ393248 MPR393248:MQF393248 MZN393248:NAB393248 NJJ393248:NJX393248 NTF393248:NTT393248 ODB393248:ODP393248 OMX393248:ONL393248 OWT393248:OXH393248 PGP393248:PHD393248 PQL393248:PQZ393248 QAH393248:QAV393248 QKD393248:QKR393248 QTZ393248:QUN393248 RDV393248:REJ393248 RNR393248:ROF393248 RXN393248:RYB393248 SHJ393248:SHX393248 SRF393248:SRT393248 TBB393248:TBP393248 TKX393248:TLL393248 TUT393248:TVH393248 UEP393248:UFD393248 UOL393248:UOZ393248 UYH393248:UYV393248 VID393248:VIR393248 VRZ393248:VSN393248 WBV393248:WCJ393248 WLR393248:WMF393248 WVN393248:WWB393248 F458784:T458784 JB458784:JP458784 SX458784:TL458784 ACT458784:ADH458784 AMP458784:AND458784 AWL458784:AWZ458784 BGH458784:BGV458784 BQD458784:BQR458784 BZZ458784:CAN458784 CJV458784:CKJ458784 CTR458784:CUF458784 DDN458784:DEB458784 DNJ458784:DNX458784 DXF458784:DXT458784 EHB458784:EHP458784 EQX458784:ERL458784 FAT458784:FBH458784 FKP458784:FLD458784 FUL458784:FUZ458784 GEH458784:GEV458784 GOD458784:GOR458784 GXZ458784:GYN458784 HHV458784:HIJ458784 HRR458784:HSF458784 IBN458784:ICB458784 ILJ458784:ILX458784 IVF458784:IVT458784 JFB458784:JFP458784 JOX458784:JPL458784 JYT458784:JZH458784 KIP458784:KJD458784 KSL458784:KSZ458784 LCH458784:LCV458784 LMD458784:LMR458784 LVZ458784:LWN458784 MFV458784:MGJ458784 MPR458784:MQF458784 MZN458784:NAB458784 NJJ458784:NJX458784 NTF458784:NTT458784 ODB458784:ODP458784 OMX458784:ONL458784 OWT458784:OXH458784 PGP458784:PHD458784 PQL458784:PQZ458784 QAH458784:QAV458784 QKD458784:QKR458784 QTZ458784:QUN458784 RDV458784:REJ458784 RNR458784:ROF458784 RXN458784:RYB458784 SHJ458784:SHX458784 SRF458784:SRT458784 TBB458784:TBP458784 TKX458784:TLL458784 TUT458784:TVH458784 UEP458784:UFD458784 UOL458784:UOZ458784 UYH458784:UYV458784 VID458784:VIR458784 VRZ458784:VSN458784 WBV458784:WCJ458784 WLR458784:WMF458784 WVN458784:WWB458784 F524320:T524320 JB524320:JP524320 SX524320:TL524320 ACT524320:ADH524320 AMP524320:AND524320 AWL524320:AWZ524320 BGH524320:BGV524320 BQD524320:BQR524320 BZZ524320:CAN524320 CJV524320:CKJ524320 CTR524320:CUF524320 DDN524320:DEB524320 DNJ524320:DNX524320 DXF524320:DXT524320 EHB524320:EHP524320 EQX524320:ERL524320 FAT524320:FBH524320 FKP524320:FLD524320 FUL524320:FUZ524320 GEH524320:GEV524320 GOD524320:GOR524320 GXZ524320:GYN524320 HHV524320:HIJ524320 HRR524320:HSF524320 IBN524320:ICB524320 ILJ524320:ILX524320 IVF524320:IVT524320 JFB524320:JFP524320 JOX524320:JPL524320 JYT524320:JZH524320 KIP524320:KJD524320 KSL524320:KSZ524320 LCH524320:LCV524320 LMD524320:LMR524320 LVZ524320:LWN524320 MFV524320:MGJ524320 MPR524320:MQF524320 MZN524320:NAB524320 NJJ524320:NJX524320 NTF524320:NTT524320 ODB524320:ODP524320 OMX524320:ONL524320 OWT524320:OXH524320 PGP524320:PHD524320 PQL524320:PQZ524320 QAH524320:QAV524320 QKD524320:QKR524320 QTZ524320:QUN524320 RDV524320:REJ524320 RNR524320:ROF524320 RXN524320:RYB524320 SHJ524320:SHX524320 SRF524320:SRT524320 TBB524320:TBP524320 TKX524320:TLL524320 TUT524320:TVH524320 UEP524320:UFD524320 UOL524320:UOZ524320 UYH524320:UYV524320 VID524320:VIR524320 VRZ524320:VSN524320 WBV524320:WCJ524320 WLR524320:WMF524320 WVN524320:WWB524320 F589856:T589856 JB589856:JP589856 SX589856:TL589856 ACT589856:ADH589856 AMP589856:AND589856 AWL589856:AWZ589856 BGH589856:BGV589856 BQD589856:BQR589856 BZZ589856:CAN589856 CJV589856:CKJ589856 CTR589856:CUF589856 DDN589856:DEB589856 DNJ589856:DNX589856 DXF589856:DXT589856 EHB589856:EHP589856 EQX589856:ERL589856 FAT589856:FBH589856 FKP589856:FLD589856 FUL589856:FUZ589856 GEH589856:GEV589856 GOD589856:GOR589856 GXZ589856:GYN589856 HHV589856:HIJ589856 HRR589856:HSF589856 IBN589856:ICB589856 ILJ589856:ILX589856 IVF589856:IVT589856 JFB589856:JFP589856 JOX589856:JPL589856 JYT589856:JZH589856 KIP589856:KJD589856 KSL589856:KSZ589856 LCH589856:LCV589856 LMD589856:LMR589856 LVZ589856:LWN589856 MFV589856:MGJ589856 MPR589856:MQF589856 MZN589856:NAB589856 NJJ589856:NJX589856 NTF589856:NTT589856 ODB589856:ODP589856 OMX589856:ONL589856 OWT589856:OXH589856 PGP589856:PHD589856 PQL589856:PQZ589856 QAH589856:QAV589856 QKD589856:QKR589856 QTZ589856:QUN589856 RDV589856:REJ589856 RNR589856:ROF589856 RXN589856:RYB589856 SHJ589856:SHX589856 SRF589856:SRT589856 TBB589856:TBP589856 TKX589856:TLL589856 TUT589856:TVH589856 UEP589856:UFD589856 UOL589856:UOZ589856 UYH589856:UYV589856 VID589856:VIR589856 VRZ589856:VSN589856 WBV589856:WCJ589856 WLR589856:WMF589856 WVN589856:WWB589856 F655392:T655392 JB655392:JP655392 SX655392:TL655392 ACT655392:ADH655392 AMP655392:AND655392 AWL655392:AWZ655392 BGH655392:BGV655392 BQD655392:BQR655392 BZZ655392:CAN655392 CJV655392:CKJ655392 CTR655392:CUF655392 DDN655392:DEB655392 DNJ655392:DNX655392 DXF655392:DXT655392 EHB655392:EHP655392 EQX655392:ERL655392 FAT655392:FBH655392 FKP655392:FLD655392 FUL655392:FUZ655392 GEH655392:GEV655392 GOD655392:GOR655392 GXZ655392:GYN655392 HHV655392:HIJ655392 HRR655392:HSF655392 IBN655392:ICB655392 ILJ655392:ILX655392 IVF655392:IVT655392 JFB655392:JFP655392 JOX655392:JPL655392 JYT655392:JZH655392 KIP655392:KJD655392 KSL655392:KSZ655392 LCH655392:LCV655392 LMD655392:LMR655392 LVZ655392:LWN655392 MFV655392:MGJ655392 MPR655392:MQF655392 MZN655392:NAB655392 NJJ655392:NJX655392 NTF655392:NTT655392 ODB655392:ODP655392 OMX655392:ONL655392 OWT655392:OXH655392 PGP655392:PHD655392 PQL655392:PQZ655392 QAH655392:QAV655392 QKD655392:QKR655392 QTZ655392:QUN655392 RDV655392:REJ655392 RNR655392:ROF655392 RXN655392:RYB655392 SHJ655392:SHX655392 SRF655392:SRT655392 TBB655392:TBP655392 TKX655392:TLL655392 TUT655392:TVH655392 UEP655392:UFD655392 UOL655392:UOZ655392 UYH655392:UYV655392 VID655392:VIR655392 VRZ655392:VSN655392 WBV655392:WCJ655392 WLR655392:WMF655392 WVN655392:WWB655392 F720928:T720928 JB720928:JP720928 SX720928:TL720928 ACT720928:ADH720928 AMP720928:AND720928 AWL720928:AWZ720928 BGH720928:BGV720928 BQD720928:BQR720928 BZZ720928:CAN720928 CJV720928:CKJ720928 CTR720928:CUF720928 DDN720928:DEB720928 DNJ720928:DNX720928 DXF720928:DXT720928 EHB720928:EHP720928 EQX720928:ERL720928 FAT720928:FBH720928 FKP720928:FLD720928 FUL720928:FUZ720928 GEH720928:GEV720928 GOD720928:GOR720928 GXZ720928:GYN720928 HHV720928:HIJ720928 HRR720928:HSF720928 IBN720928:ICB720928 ILJ720928:ILX720928 IVF720928:IVT720928 JFB720928:JFP720928 JOX720928:JPL720928 JYT720928:JZH720928 KIP720928:KJD720928 KSL720928:KSZ720928 LCH720928:LCV720928 LMD720928:LMR720928 LVZ720928:LWN720928 MFV720928:MGJ720928 MPR720928:MQF720928 MZN720928:NAB720928 NJJ720928:NJX720928 NTF720928:NTT720928 ODB720928:ODP720928 OMX720928:ONL720928 OWT720928:OXH720928 PGP720928:PHD720928 PQL720928:PQZ720928 QAH720928:QAV720928 QKD720928:QKR720928 QTZ720928:QUN720928 RDV720928:REJ720928 RNR720928:ROF720928 RXN720928:RYB720928 SHJ720928:SHX720928 SRF720928:SRT720928 TBB720928:TBP720928 TKX720928:TLL720928 TUT720928:TVH720928 UEP720928:UFD720928 UOL720928:UOZ720928 UYH720928:UYV720928 VID720928:VIR720928 VRZ720928:VSN720928 WBV720928:WCJ720928 WLR720928:WMF720928 WVN720928:WWB720928 F786464:T786464 JB786464:JP786464 SX786464:TL786464 ACT786464:ADH786464 AMP786464:AND786464 AWL786464:AWZ786464 BGH786464:BGV786464 BQD786464:BQR786464 BZZ786464:CAN786464 CJV786464:CKJ786464 CTR786464:CUF786464 DDN786464:DEB786464 DNJ786464:DNX786464 DXF786464:DXT786464 EHB786464:EHP786464 EQX786464:ERL786464 FAT786464:FBH786464 FKP786464:FLD786464 FUL786464:FUZ786464 GEH786464:GEV786464 GOD786464:GOR786464 GXZ786464:GYN786464 HHV786464:HIJ786464 HRR786464:HSF786464 IBN786464:ICB786464 ILJ786464:ILX786464 IVF786464:IVT786464 JFB786464:JFP786464 JOX786464:JPL786464 JYT786464:JZH786464 KIP786464:KJD786464 KSL786464:KSZ786464 LCH786464:LCV786464 LMD786464:LMR786464 LVZ786464:LWN786464 MFV786464:MGJ786464 MPR786464:MQF786464 MZN786464:NAB786464 NJJ786464:NJX786464 NTF786464:NTT786464 ODB786464:ODP786464 OMX786464:ONL786464 OWT786464:OXH786464 PGP786464:PHD786464 PQL786464:PQZ786464 QAH786464:QAV786464 QKD786464:QKR786464 QTZ786464:QUN786464 RDV786464:REJ786464 RNR786464:ROF786464 RXN786464:RYB786464 SHJ786464:SHX786464 SRF786464:SRT786464 TBB786464:TBP786464 TKX786464:TLL786464 TUT786464:TVH786464 UEP786464:UFD786464 UOL786464:UOZ786464 UYH786464:UYV786464 VID786464:VIR786464 VRZ786464:VSN786464 WBV786464:WCJ786464 WLR786464:WMF786464 WVN786464:WWB786464 F852000:T852000 JB852000:JP852000 SX852000:TL852000 ACT852000:ADH852000 AMP852000:AND852000 AWL852000:AWZ852000 BGH852000:BGV852000 BQD852000:BQR852000 BZZ852000:CAN852000 CJV852000:CKJ852000 CTR852000:CUF852000 DDN852000:DEB852000 DNJ852000:DNX852000 DXF852000:DXT852000 EHB852000:EHP852000 EQX852000:ERL852000 FAT852000:FBH852000 FKP852000:FLD852000 FUL852000:FUZ852000 GEH852000:GEV852000 GOD852000:GOR852000 GXZ852000:GYN852000 HHV852000:HIJ852000 HRR852000:HSF852000 IBN852000:ICB852000 ILJ852000:ILX852000 IVF852000:IVT852000 JFB852000:JFP852000 JOX852000:JPL852000 JYT852000:JZH852000 KIP852000:KJD852000 KSL852000:KSZ852000 LCH852000:LCV852000 LMD852000:LMR852000 LVZ852000:LWN852000 MFV852000:MGJ852000 MPR852000:MQF852000 MZN852000:NAB852000 NJJ852000:NJX852000 NTF852000:NTT852000 ODB852000:ODP852000 OMX852000:ONL852000 OWT852000:OXH852000 PGP852000:PHD852000 PQL852000:PQZ852000 QAH852000:QAV852000 QKD852000:QKR852000 QTZ852000:QUN852000 RDV852000:REJ852000 RNR852000:ROF852000 RXN852000:RYB852000 SHJ852000:SHX852000 SRF852000:SRT852000 TBB852000:TBP852000 TKX852000:TLL852000 TUT852000:TVH852000 UEP852000:UFD852000 UOL852000:UOZ852000 UYH852000:UYV852000 VID852000:VIR852000 VRZ852000:VSN852000 WBV852000:WCJ852000 WLR852000:WMF852000 WVN852000:WWB852000 F917536:T917536 JB917536:JP917536 SX917536:TL917536 ACT917536:ADH917536 AMP917536:AND917536 AWL917536:AWZ917536 BGH917536:BGV917536 BQD917536:BQR917536 BZZ917536:CAN917536 CJV917536:CKJ917536 CTR917536:CUF917536 DDN917536:DEB917536 DNJ917536:DNX917536 DXF917536:DXT917536 EHB917536:EHP917536 EQX917536:ERL917536 FAT917536:FBH917536 FKP917536:FLD917536 FUL917536:FUZ917536 GEH917536:GEV917536 GOD917536:GOR917536 GXZ917536:GYN917536 HHV917536:HIJ917536 HRR917536:HSF917536 IBN917536:ICB917536 ILJ917536:ILX917536 IVF917536:IVT917536 JFB917536:JFP917536 JOX917536:JPL917536 JYT917536:JZH917536 KIP917536:KJD917536 KSL917536:KSZ917536 LCH917536:LCV917536 LMD917536:LMR917536 LVZ917536:LWN917536 MFV917536:MGJ917536 MPR917536:MQF917536 MZN917536:NAB917536 NJJ917536:NJX917536 NTF917536:NTT917536 ODB917536:ODP917536 OMX917536:ONL917536 OWT917536:OXH917536 PGP917536:PHD917536 PQL917536:PQZ917536 QAH917536:QAV917536 QKD917536:QKR917536 QTZ917536:QUN917536 RDV917536:REJ917536 RNR917536:ROF917536 RXN917536:RYB917536 SHJ917536:SHX917536 SRF917536:SRT917536 TBB917536:TBP917536 TKX917536:TLL917536 TUT917536:TVH917536 UEP917536:UFD917536 UOL917536:UOZ917536 UYH917536:UYV917536 VID917536:VIR917536 VRZ917536:VSN917536 WBV917536:WCJ917536 WLR917536:WMF917536 WVN917536:WWB917536 F983072:T983072 JB983072:JP983072 SX983072:TL983072 ACT983072:ADH983072 AMP983072:AND983072 AWL983072:AWZ983072 BGH983072:BGV983072 BQD983072:BQR983072 BZZ983072:CAN983072 CJV983072:CKJ983072 CTR983072:CUF983072 DDN983072:DEB983072 DNJ983072:DNX983072 DXF983072:DXT983072 EHB983072:EHP983072 EQX983072:ERL983072 FAT983072:FBH983072 FKP983072:FLD983072 FUL983072:FUZ983072 GEH983072:GEV983072 GOD983072:GOR983072 GXZ983072:GYN983072 HHV983072:HIJ983072 HRR983072:HSF983072 IBN983072:ICB983072 ILJ983072:ILX983072 IVF983072:IVT983072 JFB983072:JFP983072 JOX983072:JPL983072 JYT983072:JZH983072 KIP983072:KJD983072 KSL983072:KSZ983072 LCH983072:LCV983072 LMD983072:LMR983072 LVZ983072:LWN983072 MFV983072:MGJ983072 MPR983072:MQF983072 MZN983072:NAB983072 NJJ983072:NJX983072 NTF983072:NTT983072 ODB983072:ODP983072 OMX983072:ONL983072 OWT983072:OXH983072 PGP983072:PHD983072 PQL983072:PQZ983072 QAH983072:QAV983072 QKD983072:QKR983072 QTZ983072:QUN983072 RDV983072:REJ983072 RNR983072:ROF983072 RXN983072:RYB983072 SHJ983072:SHX983072 SRF983072:SRT983072 TBB983072:TBP983072 TKX983072:TLL983072 TUT983072:TVH983072 UEP983072:UFD983072 UOL983072:UOZ983072 UYH983072:UYV983072 VID983072:VIR983072 VRZ983072:VSN983072 WBV983072:WCJ983072 WLR983072:WMF983072 WVN983072:WWB983072">
      <formula1>"N,A,B,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"P,F,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7"/>
  <sheetViews>
    <sheetView tabSelected="1" workbookViewId="0">
      <selection activeCell="W12" sqref="W12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210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2" ht="13.5" customHeight="1" thickBot="1">
      <c r="A1" s="129"/>
      <c r="B1" s="130"/>
    </row>
    <row r="2" spans="1:22" ht="13.5" customHeight="1">
      <c r="A2" s="253" t="s">
        <v>257</v>
      </c>
      <c r="B2" s="254"/>
      <c r="C2" s="255" t="s">
        <v>479</v>
      </c>
      <c r="D2" s="256"/>
      <c r="E2" s="257"/>
      <c r="F2" s="258" t="s">
        <v>258</v>
      </c>
      <c r="G2" s="259"/>
      <c r="H2" s="259"/>
      <c r="I2" s="259"/>
      <c r="J2" s="259"/>
      <c r="K2" s="259"/>
      <c r="L2" s="260"/>
      <c r="M2" s="261"/>
      <c r="N2" s="261"/>
      <c r="O2" s="261"/>
      <c r="P2" s="261"/>
      <c r="Q2" s="261"/>
      <c r="R2" s="261"/>
      <c r="S2" s="261"/>
      <c r="T2" s="262"/>
      <c r="V2" s="133"/>
    </row>
    <row r="3" spans="1:22" ht="13.5" customHeight="1">
      <c r="A3" s="263" t="s">
        <v>73</v>
      </c>
      <c r="B3" s="264"/>
      <c r="C3" s="265" t="s">
        <v>20</v>
      </c>
      <c r="D3" s="266"/>
      <c r="E3" s="267"/>
      <c r="F3" s="268" t="s">
        <v>259</v>
      </c>
      <c r="G3" s="269"/>
      <c r="H3" s="269"/>
      <c r="I3" s="269"/>
      <c r="J3" s="269"/>
      <c r="K3" s="270"/>
      <c r="L3" s="266" t="s">
        <v>95</v>
      </c>
      <c r="M3" s="266"/>
      <c r="N3" s="266"/>
      <c r="O3" s="134"/>
      <c r="P3" s="134"/>
      <c r="Q3" s="134"/>
      <c r="R3" s="134"/>
      <c r="S3" s="134"/>
      <c r="T3" s="135"/>
    </row>
    <row r="4" spans="1:22" ht="13.5" customHeight="1">
      <c r="A4" s="263" t="s">
        <v>260</v>
      </c>
      <c r="B4" s="264"/>
      <c r="C4" s="271"/>
      <c r="D4" s="272"/>
      <c r="E4" s="136"/>
      <c r="F4" s="268" t="s">
        <v>261</v>
      </c>
      <c r="G4" s="269"/>
      <c r="H4" s="269"/>
      <c r="I4" s="269"/>
      <c r="J4" s="269"/>
      <c r="K4" s="270"/>
      <c r="L4" s="273"/>
      <c r="M4" s="274"/>
      <c r="N4" s="274"/>
      <c r="O4" s="274"/>
      <c r="P4" s="274"/>
      <c r="Q4" s="274"/>
      <c r="R4" s="274"/>
      <c r="S4" s="274"/>
      <c r="T4" s="275"/>
      <c r="V4" s="133"/>
    </row>
    <row r="5" spans="1:22" ht="13.5" customHeight="1">
      <c r="A5" s="263" t="s">
        <v>262</v>
      </c>
      <c r="B5" s="264"/>
      <c r="C5" s="276" t="s">
        <v>263</v>
      </c>
      <c r="D5" s="276"/>
      <c r="E5" s="276"/>
      <c r="F5" s="277"/>
      <c r="G5" s="277"/>
      <c r="H5" s="277"/>
      <c r="I5" s="277"/>
      <c r="J5" s="277"/>
      <c r="K5" s="277"/>
      <c r="L5" s="276"/>
      <c r="M5" s="276"/>
      <c r="N5" s="276"/>
      <c r="O5" s="276"/>
      <c r="P5" s="276"/>
      <c r="Q5" s="276"/>
      <c r="R5" s="276"/>
      <c r="S5" s="276"/>
      <c r="T5" s="276"/>
    </row>
    <row r="6" spans="1:22" ht="13.5" customHeight="1">
      <c r="A6" s="295" t="s">
        <v>264</v>
      </c>
      <c r="B6" s="296"/>
      <c r="C6" s="297" t="s">
        <v>265</v>
      </c>
      <c r="D6" s="279"/>
      <c r="E6" s="298"/>
      <c r="F6" s="297" t="s">
        <v>266</v>
      </c>
      <c r="G6" s="279"/>
      <c r="H6" s="279"/>
      <c r="I6" s="279"/>
      <c r="J6" s="279"/>
      <c r="K6" s="299"/>
      <c r="L6" s="279" t="s">
        <v>267</v>
      </c>
      <c r="M6" s="279"/>
      <c r="N6" s="279"/>
      <c r="O6" s="278" t="s">
        <v>268</v>
      </c>
      <c r="P6" s="279"/>
      <c r="Q6" s="279"/>
      <c r="R6" s="279"/>
      <c r="S6" s="279"/>
      <c r="T6" s="280"/>
      <c r="V6" s="133"/>
    </row>
    <row r="7" spans="1:22" ht="13.5" customHeight="1" thickBot="1">
      <c r="A7" s="281">
        <f>COUNTIF(F35:HQ35,"P")</f>
        <v>0</v>
      </c>
      <c r="B7" s="282"/>
      <c r="C7" s="283">
        <f>COUNTIF(F35:HQ35,"F")</f>
        <v>0</v>
      </c>
      <c r="D7" s="284"/>
      <c r="E7" s="282"/>
      <c r="F7" s="283">
        <f>SUM(O7,- A7,- C7)</f>
        <v>15</v>
      </c>
      <c r="G7" s="284"/>
      <c r="H7" s="284"/>
      <c r="I7" s="284"/>
      <c r="J7" s="284"/>
      <c r="K7" s="285"/>
      <c r="L7" s="213">
        <f>COUNTIF(E34:HQ34,"N")</f>
        <v>0</v>
      </c>
      <c r="M7" s="213">
        <f>COUNTIF(E34:HQ34,"A")</f>
        <v>0</v>
      </c>
      <c r="N7" s="213">
        <f>COUNTIF(E34:HQ34,"B")</f>
        <v>0</v>
      </c>
      <c r="O7" s="286">
        <f>COUNTA(E9:HT9)</f>
        <v>15</v>
      </c>
      <c r="P7" s="284"/>
      <c r="Q7" s="284"/>
      <c r="R7" s="284"/>
      <c r="S7" s="284"/>
      <c r="T7" s="287"/>
      <c r="U7" s="138"/>
    </row>
    <row r="8" spans="1:22" ht="11.25" thickBot="1"/>
    <row r="9" spans="1:22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214"/>
      <c r="V9" s="215"/>
    </row>
    <row r="10" spans="1:22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2" ht="13.5" customHeight="1">
      <c r="A11" s="154"/>
      <c r="B11" s="148"/>
      <c r="C11" s="149" t="s">
        <v>478</v>
      </c>
      <c r="D11" s="150"/>
      <c r="E11" s="216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2" ht="13.5" customHeight="1">
      <c r="A12" s="154"/>
      <c r="B12" s="148"/>
      <c r="C12" s="149"/>
      <c r="D12" s="150"/>
      <c r="E12" s="216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2" ht="13.5" customHeight="1">
      <c r="A13" s="154"/>
      <c r="B13" s="148"/>
      <c r="C13" s="149"/>
      <c r="D13" s="150"/>
      <c r="E13" s="217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2" ht="13.5" customHeight="1">
      <c r="A14" s="154"/>
      <c r="B14" s="148" t="s">
        <v>463</v>
      </c>
      <c r="C14" s="149"/>
      <c r="D14" s="150"/>
      <c r="E14" s="218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2" ht="13.5" customHeight="1">
      <c r="A15" s="154"/>
      <c r="B15" s="148"/>
      <c r="C15" s="149"/>
      <c r="D15" s="150" t="s">
        <v>464</v>
      </c>
      <c r="E15" s="218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2" ht="13.5" customHeight="1">
      <c r="A16" s="154"/>
      <c r="B16" s="148"/>
      <c r="C16" s="149"/>
      <c r="D16" s="150" t="s">
        <v>466</v>
      </c>
      <c r="E16" s="218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472</v>
      </c>
      <c r="E17" s="218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465</v>
      </c>
      <c r="E18" s="218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471</v>
      </c>
      <c r="E19" s="218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301" t="s">
        <v>531</v>
      </c>
      <c r="E20" s="300"/>
      <c r="F20" s="152"/>
      <c r="G20" s="152"/>
      <c r="H20" s="152"/>
      <c r="I20" s="152"/>
      <c r="J20" s="152"/>
      <c r="K20" s="152" t="s">
        <v>283</v>
      </c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 t="s">
        <v>532</v>
      </c>
      <c r="E21" s="218"/>
      <c r="F21" s="152"/>
      <c r="G21" s="152"/>
      <c r="H21" s="152"/>
      <c r="I21" s="152"/>
      <c r="J21" s="152"/>
      <c r="K21" s="152"/>
      <c r="L21" s="152" t="s">
        <v>283</v>
      </c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219" t="s">
        <v>529</v>
      </c>
      <c r="C23" s="220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468</v>
      </c>
      <c r="C24" s="221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222" t="s">
        <v>294</v>
      </c>
      <c r="C25" s="223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222"/>
      <c r="C26" s="223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222" t="s">
        <v>295</v>
      </c>
      <c r="C27" s="223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88" t="s">
        <v>469</v>
      </c>
      <c r="C28" s="289"/>
      <c r="D28" s="290"/>
      <c r="E28" s="179"/>
      <c r="F28" s="152"/>
      <c r="G28" s="152" t="s">
        <v>283</v>
      </c>
      <c r="H28" s="152"/>
      <c r="I28" s="152"/>
      <c r="J28" s="152"/>
      <c r="K28" s="152"/>
      <c r="L28" s="152" t="s">
        <v>283</v>
      </c>
      <c r="M28" s="152" t="s">
        <v>283</v>
      </c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222"/>
      <c r="C29" s="223"/>
      <c r="D29" s="175" t="s">
        <v>470</v>
      </c>
      <c r="E29" s="179"/>
      <c r="F29" s="152"/>
      <c r="G29" s="152"/>
      <c r="H29" s="152"/>
      <c r="I29" s="152" t="s">
        <v>283</v>
      </c>
      <c r="J29" s="152" t="s">
        <v>283</v>
      </c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222"/>
      <c r="C30" s="223"/>
      <c r="D30" s="175" t="s">
        <v>467</v>
      </c>
      <c r="E30" s="179"/>
      <c r="F30" s="152" t="s">
        <v>283</v>
      </c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224"/>
      <c r="C31" s="225"/>
      <c r="D31" s="182" t="s">
        <v>468</v>
      </c>
      <c r="E31" s="202"/>
      <c r="F31" s="184"/>
      <c r="G31" s="184"/>
      <c r="H31" s="184" t="s">
        <v>283</v>
      </c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224"/>
      <c r="C32" s="226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94" t="s">
        <v>297</v>
      </c>
      <c r="C33" s="294"/>
      <c r="D33" s="294"/>
      <c r="E33" s="227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91" t="s">
        <v>301</v>
      </c>
      <c r="C34" s="291"/>
      <c r="D34" s="291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92" t="s">
        <v>302</v>
      </c>
      <c r="C35" s="292"/>
      <c r="D35" s="292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93" t="s">
        <v>303</v>
      </c>
      <c r="C36" s="293"/>
      <c r="D36" s="293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210"/>
      <c r="D37" s="131"/>
    </row>
  </sheetData>
  <mergeCells count="29"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10:T32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65"/>
  <sheetViews>
    <sheetView topLeftCell="A16" workbookViewId="0">
      <selection activeCell="B1" sqref="B1:D2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28"/>
      <c r="C1" s="328"/>
      <c r="D1" s="328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29"/>
      <c r="C2" s="329"/>
      <c r="D2" s="329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307" t="s">
        <v>71</v>
      </c>
      <c r="C3" s="307"/>
      <c r="D3" s="308"/>
      <c r="E3" s="62"/>
      <c r="F3" s="62"/>
      <c r="G3" s="62"/>
      <c r="H3" s="315"/>
      <c r="I3" s="315"/>
      <c r="J3" s="315"/>
      <c r="K3" s="63"/>
    </row>
    <row r="4" spans="1:11" s="64" customFormat="1" ht="12.75">
      <c r="A4" s="65" t="s">
        <v>33</v>
      </c>
      <c r="B4" s="330" t="s">
        <v>93</v>
      </c>
      <c r="C4" s="331"/>
      <c r="D4" s="332"/>
      <c r="E4" s="62"/>
      <c r="F4" s="62"/>
      <c r="G4" s="62"/>
      <c r="H4" s="315"/>
      <c r="I4" s="315"/>
      <c r="J4" s="315"/>
      <c r="K4" s="63"/>
    </row>
    <row r="5" spans="1:11" s="68" customFormat="1" ht="12.75">
      <c r="A5" s="65" t="s">
        <v>34</v>
      </c>
      <c r="B5" s="309"/>
      <c r="C5" s="310"/>
      <c r="D5" s="311"/>
      <c r="E5" s="66"/>
      <c r="F5" s="66"/>
      <c r="G5" s="66"/>
      <c r="H5" s="312"/>
      <c r="I5" s="312"/>
      <c r="J5" s="312"/>
      <c r="K5" s="67"/>
    </row>
    <row r="6" spans="1:11" s="64" customFormat="1" ht="15" customHeight="1">
      <c r="A6" s="69" t="s">
        <v>24</v>
      </c>
      <c r="B6" s="70">
        <f>COUNTIF(I12:I27,"Pass")</f>
        <v>14</v>
      </c>
      <c r="C6" s="71" t="s">
        <v>26</v>
      </c>
      <c r="D6" s="72">
        <f>COUNTIF(I10:I746,"Pending")</f>
        <v>0</v>
      </c>
      <c r="E6" s="73"/>
      <c r="F6" s="73"/>
      <c r="G6" s="73"/>
      <c r="H6" s="315"/>
      <c r="I6" s="315"/>
      <c r="J6" s="315"/>
      <c r="K6" s="63"/>
    </row>
    <row r="7" spans="1:11" s="64" customFormat="1" ht="15" customHeight="1" thickBot="1">
      <c r="A7" s="74" t="s">
        <v>25</v>
      </c>
      <c r="B7" s="75">
        <f>COUNTIF(I12:I27,"Fail")</f>
        <v>0</v>
      </c>
      <c r="C7" s="76" t="s">
        <v>35</v>
      </c>
      <c r="D7" s="77">
        <f>COUNTA(A12:A27) -2</f>
        <v>14</v>
      </c>
      <c r="E7" s="78"/>
      <c r="F7" s="78"/>
      <c r="G7" s="78"/>
      <c r="H7" s="315"/>
      <c r="I7" s="315"/>
      <c r="J7" s="315"/>
      <c r="K7" s="63"/>
    </row>
    <row r="8" spans="1:11" s="64" customFormat="1" ht="15" customHeight="1">
      <c r="A8" s="316"/>
      <c r="B8" s="316"/>
      <c r="C8" s="316"/>
      <c r="D8" s="316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317" t="s">
        <v>36</v>
      </c>
      <c r="B9" s="319" t="s">
        <v>37</v>
      </c>
      <c r="C9" s="317" t="s">
        <v>38</v>
      </c>
      <c r="D9" s="321" t="s">
        <v>39</v>
      </c>
      <c r="E9" s="322"/>
      <c r="F9" s="322"/>
      <c r="G9" s="323"/>
      <c r="H9" s="327" t="s">
        <v>40</v>
      </c>
      <c r="I9" s="318" t="s">
        <v>41</v>
      </c>
      <c r="J9" s="318" t="s">
        <v>42</v>
      </c>
      <c r="K9" s="80"/>
    </row>
    <row r="10" spans="1:11" s="64" customFormat="1" ht="12" customHeight="1">
      <c r="A10" s="318"/>
      <c r="B10" s="320"/>
      <c r="C10" s="318"/>
      <c r="D10" s="324"/>
      <c r="E10" s="325"/>
      <c r="F10" s="325"/>
      <c r="G10" s="326"/>
      <c r="H10" s="324"/>
      <c r="I10" s="318"/>
      <c r="J10" s="318"/>
      <c r="K10" s="63"/>
    </row>
    <row r="11" spans="1:11" s="82" customFormat="1" ht="15">
      <c r="A11" s="333"/>
      <c r="B11" s="333"/>
      <c r="C11" s="333"/>
      <c r="D11" s="333"/>
      <c r="E11" s="333"/>
      <c r="F11" s="333"/>
      <c r="G11" s="333"/>
      <c r="H11" s="333"/>
      <c r="I11" s="333"/>
      <c r="J11" s="334"/>
    </row>
    <row r="12" spans="1:11" s="83" customFormat="1" ht="12.75">
      <c r="A12" s="335" t="s">
        <v>97</v>
      </c>
      <c r="B12" s="336"/>
      <c r="C12" s="336"/>
      <c r="D12" s="336"/>
      <c r="E12" s="336"/>
      <c r="F12" s="336"/>
      <c r="G12" s="336"/>
      <c r="H12" s="336"/>
      <c r="I12" s="336"/>
      <c r="J12" s="337"/>
    </row>
    <row r="13" spans="1:11" s="83" customFormat="1" ht="51" outlineLevel="1">
      <c r="A13" s="119" t="s">
        <v>43</v>
      </c>
      <c r="B13" s="85" t="s">
        <v>112</v>
      </c>
      <c r="C13" s="86" t="s">
        <v>111</v>
      </c>
      <c r="D13" s="338" t="s">
        <v>130</v>
      </c>
      <c r="E13" s="314"/>
      <c r="F13" s="314"/>
      <c r="G13" s="87"/>
      <c r="H13" s="88"/>
      <c r="I13" s="86" t="s">
        <v>24</v>
      </c>
      <c r="J13" s="89"/>
    </row>
    <row r="14" spans="1:11" s="83" customFormat="1" ht="12.75" customHeight="1" outlineLevel="1">
      <c r="A14" s="339" t="s">
        <v>110</v>
      </c>
      <c r="B14" s="340"/>
      <c r="C14" s="340"/>
      <c r="D14" s="90"/>
      <c r="E14" s="90"/>
      <c r="F14" s="90"/>
      <c r="G14" s="90"/>
      <c r="H14" s="90"/>
      <c r="I14" s="90"/>
      <c r="J14" s="91"/>
    </row>
    <row r="15" spans="1:11" s="83" customFormat="1" ht="63.75" customHeight="1" outlineLevel="1">
      <c r="A15" s="119" t="s">
        <v>44</v>
      </c>
      <c r="B15" s="85" t="s">
        <v>128</v>
      </c>
      <c r="C15" s="86" t="s">
        <v>116</v>
      </c>
      <c r="D15" s="338" t="s">
        <v>99</v>
      </c>
      <c r="E15" s="314"/>
      <c r="F15" s="314"/>
      <c r="G15" s="87"/>
      <c r="H15" s="94"/>
      <c r="I15" s="86" t="s">
        <v>24</v>
      </c>
      <c r="J15" s="89"/>
    </row>
    <row r="16" spans="1:11" s="83" customFormat="1" ht="33" customHeight="1" outlineLevel="1">
      <c r="A16" s="119" t="s">
        <v>45</v>
      </c>
      <c r="B16" s="92" t="s">
        <v>127</v>
      </c>
      <c r="C16" s="93" t="s">
        <v>132</v>
      </c>
      <c r="D16" s="313" t="s">
        <v>131</v>
      </c>
      <c r="E16" s="314"/>
      <c r="F16" s="314"/>
      <c r="G16" s="87"/>
      <c r="H16" s="88"/>
      <c r="I16" s="86" t="s">
        <v>24</v>
      </c>
      <c r="J16" s="89"/>
    </row>
    <row r="17" spans="1:10" s="83" customFormat="1" ht="25.5" customHeight="1" outlineLevel="1">
      <c r="A17" s="119" t="s">
        <v>46</v>
      </c>
      <c r="B17" s="92" t="s">
        <v>117</v>
      </c>
      <c r="C17" s="93" t="s">
        <v>133</v>
      </c>
      <c r="D17" s="313" t="s">
        <v>134</v>
      </c>
      <c r="E17" s="314"/>
      <c r="F17" s="314"/>
      <c r="G17" s="87"/>
      <c r="H17" s="95"/>
      <c r="I17" s="86" t="s">
        <v>24</v>
      </c>
      <c r="J17" s="89"/>
    </row>
    <row r="18" spans="1:10" s="83" customFormat="1" ht="25.5" outlineLevel="1">
      <c r="A18" s="119" t="s">
        <v>47</v>
      </c>
      <c r="B18" s="92" t="s">
        <v>118</v>
      </c>
      <c r="C18" s="93" t="s">
        <v>435</v>
      </c>
      <c r="D18" s="313" t="s">
        <v>136</v>
      </c>
      <c r="E18" s="314"/>
      <c r="F18" s="314"/>
      <c r="G18" s="87"/>
      <c r="H18" s="94"/>
      <c r="I18" s="86" t="s">
        <v>24</v>
      </c>
      <c r="J18" s="89"/>
    </row>
    <row r="19" spans="1:10" s="83" customFormat="1" ht="28.5" customHeight="1" outlineLevel="1">
      <c r="A19" s="119" t="s">
        <v>48</v>
      </c>
      <c r="B19" s="92" t="s">
        <v>119</v>
      </c>
      <c r="C19" s="93" t="s">
        <v>436</v>
      </c>
      <c r="D19" s="313" t="s">
        <v>135</v>
      </c>
      <c r="E19" s="314"/>
      <c r="F19" s="314"/>
      <c r="G19" s="87"/>
      <c r="H19" s="94"/>
      <c r="I19" s="86" t="s">
        <v>24</v>
      </c>
      <c r="J19" s="89"/>
    </row>
    <row r="20" spans="1:10" s="83" customFormat="1" ht="27" customHeight="1" outlineLevel="1">
      <c r="A20" s="119" t="s">
        <v>49</v>
      </c>
      <c r="B20" s="92" t="s">
        <v>120</v>
      </c>
      <c r="C20" s="93" t="s">
        <v>437</v>
      </c>
      <c r="D20" s="313" t="s">
        <v>137</v>
      </c>
      <c r="E20" s="314"/>
      <c r="F20" s="314"/>
      <c r="G20" s="87"/>
      <c r="H20" s="88"/>
      <c r="I20" s="86" t="s">
        <v>24</v>
      </c>
      <c r="J20" s="89"/>
    </row>
    <row r="21" spans="1:10" s="83" customFormat="1" ht="25.5" outlineLevel="1">
      <c r="A21" s="119" t="s">
        <v>50</v>
      </c>
      <c r="B21" s="92" t="s">
        <v>121</v>
      </c>
      <c r="C21" s="93" t="s">
        <v>438</v>
      </c>
      <c r="D21" s="313" t="s">
        <v>138</v>
      </c>
      <c r="E21" s="314"/>
      <c r="F21" s="314"/>
      <c r="G21" s="87"/>
      <c r="H21" s="95"/>
      <c r="I21" s="86" t="s">
        <v>24</v>
      </c>
      <c r="J21" s="89"/>
    </row>
    <row r="22" spans="1:10" s="83" customFormat="1" ht="25.5" outlineLevel="1">
      <c r="A22" s="119" t="s">
        <v>51</v>
      </c>
      <c r="B22" s="92" t="s">
        <v>129</v>
      </c>
      <c r="C22" s="93" t="s">
        <v>440</v>
      </c>
      <c r="D22" s="313" t="s">
        <v>139</v>
      </c>
      <c r="E22" s="314"/>
      <c r="F22" s="314"/>
      <c r="G22" s="87"/>
      <c r="H22" s="94"/>
      <c r="I22" s="86" t="s">
        <v>24</v>
      </c>
      <c r="J22" s="89"/>
    </row>
    <row r="23" spans="1:10" s="83" customFormat="1" ht="25.5" outlineLevel="1">
      <c r="A23" s="119" t="s">
        <v>52</v>
      </c>
      <c r="B23" s="92" t="s">
        <v>122</v>
      </c>
      <c r="C23" s="93" t="s">
        <v>439</v>
      </c>
      <c r="D23" s="313" t="s">
        <v>140</v>
      </c>
      <c r="E23" s="314"/>
      <c r="F23" s="314"/>
      <c r="G23" s="87"/>
      <c r="H23" s="94"/>
      <c r="I23" s="86" t="s">
        <v>24</v>
      </c>
      <c r="J23" s="89"/>
    </row>
    <row r="24" spans="1:10" s="83" customFormat="1" ht="38.25" customHeight="1" outlineLevel="1">
      <c r="A24" s="119" t="s">
        <v>53</v>
      </c>
      <c r="B24" s="92" t="s">
        <v>123</v>
      </c>
      <c r="C24" s="93" t="s">
        <v>441</v>
      </c>
      <c r="D24" s="313" t="s">
        <v>141</v>
      </c>
      <c r="E24" s="314"/>
      <c r="F24" s="314"/>
      <c r="G24" s="87"/>
      <c r="H24" s="94"/>
      <c r="I24" s="86" t="s">
        <v>24</v>
      </c>
      <c r="J24" s="89"/>
    </row>
    <row r="25" spans="1:10" s="83" customFormat="1" ht="39.75" customHeight="1" outlineLevel="1">
      <c r="A25" s="119" t="s">
        <v>54</v>
      </c>
      <c r="B25" s="92" t="s">
        <v>124</v>
      </c>
      <c r="C25" s="93" t="s">
        <v>442</v>
      </c>
      <c r="D25" s="313" t="s">
        <v>142</v>
      </c>
      <c r="E25" s="314"/>
      <c r="F25" s="314"/>
      <c r="G25" s="87"/>
      <c r="H25" s="94"/>
      <c r="I25" s="86" t="s">
        <v>24</v>
      </c>
      <c r="J25" s="89"/>
    </row>
    <row r="26" spans="1:10" s="83" customFormat="1" ht="25.5" customHeight="1" outlineLevel="1">
      <c r="A26" s="119" t="s">
        <v>55</v>
      </c>
      <c r="B26" s="92" t="s">
        <v>126</v>
      </c>
      <c r="C26" s="93" t="s">
        <v>443</v>
      </c>
      <c r="D26" s="313" t="s">
        <v>143</v>
      </c>
      <c r="E26" s="314"/>
      <c r="F26" s="314"/>
      <c r="G26" s="87"/>
      <c r="H26" s="94"/>
      <c r="I26" s="86" t="s">
        <v>24</v>
      </c>
      <c r="J26" s="89"/>
    </row>
    <row r="27" spans="1:10" s="83" customFormat="1" ht="25.5" outlineLevel="1">
      <c r="A27" s="119" t="s">
        <v>56</v>
      </c>
      <c r="B27" s="121" t="s">
        <v>125</v>
      </c>
      <c r="C27" s="86" t="s">
        <v>439</v>
      </c>
      <c r="D27" s="313" t="s">
        <v>144</v>
      </c>
      <c r="E27" s="314"/>
      <c r="F27" s="314"/>
      <c r="G27" s="87"/>
      <c r="H27" s="94"/>
      <c r="I27" s="86" t="s">
        <v>24</v>
      </c>
      <c r="J27" s="89"/>
    </row>
    <row r="28" spans="1:10" ht="12" customHeight="1"/>
    <row r="29" spans="1:10" ht="12" customHeight="1"/>
    <row r="30" spans="1:10" ht="12" customHeight="1"/>
    <row r="31" spans="1:10" ht="12" customHeight="1"/>
    <row r="32" spans="1:10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</sheetData>
  <mergeCells count="34">
    <mergeCell ref="D25:F25"/>
    <mergeCell ref="D26:F26"/>
    <mergeCell ref="D27:F27"/>
    <mergeCell ref="D17:F17"/>
    <mergeCell ref="D18:F18"/>
    <mergeCell ref="D19:F19"/>
    <mergeCell ref="D20:F20"/>
    <mergeCell ref="D21:F21"/>
    <mergeCell ref="A11:J11"/>
    <mergeCell ref="A12:J12"/>
    <mergeCell ref="D13:F13"/>
    <mergeCell ref="A14:C14"/>
    <mergeCell ref="D15:F15"/>
    <mergeCell ref="B1:D2"/>
    <mergeCell ref="B3:D3"/>
    <mergeCell ref="H3:J3"/>
    <mergeCell ref="B4:D4"/>
    <mergeCell ref="H4:J4"/>
    <mergeCell ref="B5:D5"/>
    <mergeCell ref="H5:J5"/>
    <mergeCell ref="D22:F22"/>
    <mergeCell ref="D23:F23"/>
    <mergeCell ref="D24:F24"/>
    <mergeCell ref="D16:F16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</mergeCells>
  <hyperlinks>
    <hyperlink ref="A13" location="'TC1'!A1" display="TC1"/>
    <hyperlink ref="A15" location="'TC2'!A1" display="TC2"/>
    <hyperlink ref="A16" location="'TC3'!A1" display="TC3"/>
    <hyperlink ref="A17" location="'TC4'!A1" display="TC4"/>
    <hyperlink ref="A18" location="'TC5'!A1" display="TC5"/>
    <hyperlink ref="A19" location="'TC6'!A1" display="TC6"/>
    <hyperlink ref="A20" location="'TC7'!A1" display="TC7"/>
    <hyperlink ref="A21" location="'TC8'!A1" display="TC8"/>
    <hyperlink ref="A22" location="'TC9'!A1" display="TC9"/>
    <hyperlink ref="A23" location="'TC10'!A1" display="TC10"/>
    <hyperlink ref="A24" location="'TC11'!A1" display="TC11"/>
    <hyperlink ref="A25" location="'TC12'!A1" display="TC12"/>
    <hyperlink ref="A26" location="'TC13'!A1" display="TC13"/>
    <hyperlink ref="A27" location="'TC14'!A1" display="TC14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7"/>
  <sheetViews>
    <sheetView topLeftCell="A13" workbookViewId="0">
      <selection activeCell="F15" sqref="F15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2" ht="13.5" customHeight="1" thickBot="1">
      <c r="A1" s="129"/>
      <c r="B1" s="130"/>
    </row>
    <row r="2" spans="1:22" ht="13.5" customHeight="1">
      <c r="A2" s="253" t="s">
        <v>257</v>
      </c>
      <c r="B2" s="254"/>
      <c r="C2" s="255" t="s">
        <v>456</v>
      </c>
      <c r="D2" s="256"/>
      <c r="E2" s="257"/>
      <c r="F2" s="258" t="s">
        <v>258</v>
      </c>
      <c r="G2" s="259"/>
      <c r="H2" s="259"/>
      <c r="I2" s="259"/>
      <c r="J2" s="259"/>
      <c r="K2" s="259"/>
      <c r="L2" s="260"/>
      <c r="M2" s="261"/>
      <c r="N2" s="261"/>
      <c r="O2" s="261"/>
      <c r="P2" s="261"/>
      <c r="Q2" s="261"/>
      <c r="R2" s="261"/>
      <c r="S2" s="261"/>
      <c r="T2" s="262"/>
      <c r="V2" s="133"/>
    </row>
    <row r="3" spans="1:22" ht="13.5" customHeight="1">
      <c r="A3" s="263" t="s">
        <v>73</v>
      </c>
      <c r="B3" s="264"/>
      <c r="C3" s="265" t="s">
        <v>20</v>
      </c>
      <c r="D3" s="266"/>
      <c r="E3" s="267"/>
      <c r="F3" s="268" t="s">
        <v>259</v>
      </c>
      <c r="G3" s="269"/>
      <c r="H3" s="269"/>
      <c r="I3" s="269"/>
      <c r="J3" s="269"/>
      <c r="K3" s="270"/>
      <c r="L3" s="266"/>
      <c r="M3" s="266"/>
      <c r="N3" s="266"/>
      <c r="O3" s="134"/>
      <c r="P3" s="134"/>
      <c r="Q3" s="134"/>
      <c r="R3" s="134"/>
      <c r="S3" s="134"/>
      <c r="T3" s="135"/>
    </row>
    <row r="4" spans="1:22" ht="13.5" customHeight="1">
      <c r="A4" s="263" t="s">
        <v>260</v>
      </c>
      <c r="B4" s="264"/>
      <c r="C4" s="271"/>
      <c r="D4" s="272"/>
      <c r="E4" s="136"/>
      <c r="F4" s="268" t="s">
        <v>261</v>
      </c>
      <c r="G4" s="269"/>
      <c r="H4" s="269"/>
      <c r="I4" s="269"/>
      <c r="J4" s="269"/>
      <c r="K4" s="270"/>
      <c r="L4" s="273"/>
      <c r="M4" s="274"/>
      <c r="N4" s="274"/>
      <c r="O4" s="274"/>
      <c r="P4" s="274"/>
      <c r="Q4" s="274"/>
      <c r="R4" s="274"/>
      <c r="S4" s="274"/>
      <c r="T4" s="275"/>
      <c r="V4" s="133"/>
    </row>
    <row r="5" spans="1:22" ht="13.5" customHeight="1">
      <c r="A5" s="263" t="s">
        <v>262</v>
      </c>
      <c r="B5" s="264"/>
      <c r="C5" s="276" t="s">
        <v>263</v>
      </c>
      <c r="D5" s="276"/>
      <c r="E5" s="276"/>
      <c r="F5" s="277"/>
      <c r="G5" s="277"/>
      <c r="H5" s="277"/>
      <c r="I5" s="277"/>
      <c r="J5" s="277"/>
      <c r="K5" s="277"/>
      <c r="L5" s="276"/>
      <c r="M5" s="276"/>
      <c r="N5" s="276"/>
      <c r="O5" s="276"/>
      <c r="P5" s="276"/>
      <c r="Q5" s="276"/>
      <c r="R5" s="276"/>
      <c r="S5" s="276"/>
      <c r="T5" s="276"/>
    </row>
    <row r="6" spans="1:22" ht="13.5" customHeight="1">
      <c r="A6" s="295" t="s">
        <v>264</v>
      </c>
      <c r="B6" s="296"/>
      <c r="C6" s="297" t="s">
        <v>265</v>
      </c>
      <c r="D6" s="279"/>
      <c r="E6" s="298"/>
      <c r="F6" s="297" t="s">
        <v>266</v>
      </c>
      <c r="G6" s="279"/>
      <c r="H6" s="279"/>
      <c r="I6" s="279"/>
      <c r="J6" s="279"/>
      <c r="K6" s="299"/>
      <c r="L6" s="279" t="s">
        <v>267</v>
      </c>
      <c r="M6" s="279"/>
      <c r="N6" s="279"/>
      <c r="O6" s="278" t="s">
        <v>268</v>
      </c>
      <c r="P6" s="279"/>
      <c r="Q6" s="279"/>
      <c r="R6" s="279"/>
      <c r="S6" s="279"/>
      <c r="T6" s="280"/>
      <c r="V6" s="133"/>
    </row>
    <row r="7" spans="1:22" ht="13.5" customHeight="1" thickBot="1">
      <c r="A7" s="281">
        <f>COUNTIF(F35:HQ35,"P")</f>
        <v>0</v>
      </c>
      <c r="B7" s="282"/>
      <c r="C7" s="283">
        <f>COUNTIF(F35:HQ35,"F")</f>
        <v>0</v>
      </c>
      <c r="D7" s="284"/>
      <c r="E7" s="282"/>
      <c r="F7" s="283">
        <f>SUM(O7,- A7,- C7)</f>
        <v>15</v>
      </c>
      <c r="G7" s="284"/>
      <c r="H7" s="284"/>
      <c r="I7" s="284"/>
      <c r="J7" s="284"/>
      <c r="K7" s="285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86">
        <f>COUNTA(E9:HT9)</f>
        <v>15</v>
      </c>
      <c r="P7" s="284"/>
      <c r="Q7" s="284"/>
      <c r="R7" s="284"/>
      <c r="S7" s="284"/>
      <c r="T7" s="287"/>
      <c r="U7" s="138"/>
    </row>
    <row r="8" spans="1:22" ht="11.25" thickBot="1"/>
    <row r="9" spans="1:22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</row>
    <row r="10" spans="1:22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2" ht="13.5" customHeight="1">
      <c r="A11" s="154"/>
      <c r="B11" s="148"/>
      <c r="C11" s="149" t="s">
        <v>462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2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2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2" ht="13.5" customHeight="1">
      <c r="A14" s="154"/>
      <c r="B14" s="148" t="s">
        <v>463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2" ht="13.5" customHeight="1">
      <c r="A15" s="154"/>
      <c r="B15" s="148"/>
      <c r="C15" s="149"/>
      <c r="D15" s="150" t="s">
        <v>464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2" ht="13.5" customHeight="1">
      <c r="A16" s="154"/>
      <c r="B16" s="148"/>
      <c r="C16" s="149"/>
      <c r="D16" s="150" t="s">
        <v>466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472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465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471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302"/>
      <c r="E20" s="30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468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88" t="s">
        <v>469</v>
      </c>
      <c r="C28" s="289"/>
      <c r="D28" s="290"/>
      <c r="E28" s="179"/>
      <c r="F28" s="152"/>
      <c r="G28" s="152" t="s">
        <v>283</v>
      </c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470</v>
      </c>
      <c r="E29" s="179"/>
      <c r="F29" s="152"/>
      <c r="G29" s="152"/>
      <c r="H29" s="152"/>
      <c r="I29" s="152" t="s">
        <v>283</v>
      </c>
      <c r="J29" s="152" t="s">
        <v>283</v>
      </c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467</v>
      </c>
      <c r="E30" s="179"/>
      <c r="F30" s="152" t="s">
        <v>283</v>
      </c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82" t="s">
        <v>468</v>
      </c>
      <c r="E31" s="202"/>
      <c r="F31" s="184"/>
      <c r="G31" s="184"/>
      <c r="H31" s="184" t="s">
        <v>283</v>
      </c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306" t="s">
        <v>297</v>
      </c>
      <c r="C33" s="306"/>
      <c r="D33" s="306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300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91" t="s">
        <v>301</v>
      </c>
      <c r="C34" s="291"/>
      <c r="D34" s="291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92" t="s">
        <v>302</v>
      </c>
      <c r="C35" s="292"/>
      <c r="D35" s="292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93" t="s">
        <v>303</v>
      </c>
      <c r="C36" s="293"/>
      <c r="D36" s="293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D20:E20"/>
    <mergeCell ref="B33:D33"/>
    <mergeCell ref="B34:D34"/>
    <mergeCell ref="B35:D35"/>
    <mergeCell ref="B36:D36"/>
    <mergeCell ref="B28:D28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F10:T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WVN10:WWB32">
      <formula1>"O,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61"/>
  <sheetViews>
    <sheetView topLeftCell="A12" zoomScale="80" zoomScaleNormal="80" workbookViewId="0">
      <selection activeCell="C23" sqref="C23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7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28"/>
      <c r="C1" s="328"/>
      <c r="D1" s="328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29"/>
      <c r="C2" s="329"/>
      <c r="D2" s="329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307" t="s">
        <v>71</v>
      </c>
      <c r="C3" s="307"/>
      <c r="D3" s="308"/>
      <c r="E3" s="62"/>
      <c r="F3" s="62"/>
      <c r="G3" s="62"/>
      <c r="H3" s="315"/>
      <c r="I3" s="315"/>
      <c r="J3" s="315"/>
      <c r="K3" s="63"/>
    </row>
    <row r="4" spans="1:11" s="64" customFormat="1" ht="12.75">
      <c r="A4" s="65" t="s">
        <v>33</v>
      </c>
      <c r="B4" s="330" t="s">
        <v>148</v>
      </c>
      <c r="C4" s="331"/>
      <c r="D4" s="332"/>
      <c r="E4" s="62"/>
      <c r="F4" s="62"/>
      <c r="G4" s="62"/>
      <c r="H4" s="315"/>
      <c r="I4" s="315"/>
      <c r="J4" s="315"/>
      <c r="K4" s="63"/>
    </row>
    <row r="5" spans="1:11" s="68" customFormat="1" ht="12.75">
      <c r="A5" s="65" t="s">
        <v>34</v>
      </c>
      <c r="B5" s="309"/>
      <c r="C5" s="310"/>
      <c r="D5" s="311"/>
      <c r="E5" s="66"/>
      <c r="F5" s="66"/>
      <c r="G5" s="66"/>
      <c r="H5" s="312"/>
      <c r="I5" s="312"/>
      <c r="J5" s="312"/>
      <c r="K5" s="67"/>
    </row>
    <row r="6" spans="1:11" s="64" customFormat="1" ht="15" customHeight="1">
      <c r="A6" s="69" t="s">
        <v>24</v>
      </c>
      <c r="B6" s="70">
        <f>COUNTIF(I12:I23,"Pass")</f>
        <v>10</v>
      </c>
      <c r="C6" s="71" t="s">
        <v>26</v>
      </c>
      <c r="D6" s="72">
        <f>COUNTIF(I10:I742,"Pending")</f>
        <v>0</v>
      </c>
      <c r="E6" s="73"/>
      <c r="F6" s="73"/>
      <c r="G6" s="73"/>
      <c r="H6" s="315"/>
      <c r="I6" s="315"/>
      <c r="J6" s="315"/>
      <c r="K6" s="63"/>
    </row>
    <row r="7" spans="1:11" s="64" customFormat="1" ht="15" customHeight="1" thickBot="1">
      <c r="A7" s="74" t="s">
        <v>25</v>
      </c>
      <c r="B7" s="75">
        <f>COUNTIF(I12:I23,"Fail")</f>
        <v>0</v>
      </c>
      <c r="C7" s="76" t="s">
        <v>35</v>
      </c>
      <c r="D7" s="77">
        <f>COUNTA(A12:A23) -2</f>
        <v>10</v>
      </c>
      <c r="E7" s="78"/>
      <c r="F7" s="78"/>
      <c r="G7" s="78"/>
      <c r="H7" s="315"/>
      <c r="I7" s="315"/>
      <c r="J7" s="315"/>
      <c r="K7" s="63"/>
    </row>
    <row r="8" spans="1:11" s="64" customFormat="1" ht="15" customHeight="1">
      <c r="A8" s="316"/>
      <c r="B8" s="316"/>
      <c r="C8" s="316"/>
      <c r="D8" s="316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317" t="s">
        <v>36</v>
      </c>
      <c r="B9" s="319" t="s">
        <v>37</v>
      </c>
      <c r="C9" s="317" t="s">
        <v>38</v>
      </c>
      <c r="D9" s="321" t="s">
        <v>39</v>
      </c>
      <c r="E9" s="322"/>
      <c r="F9" s="322"/>
      <c r="G9" s="323"/>
      <c r="H9" s="327" t="s">
        <v>40</v>
      </c>
      <c r="I9" s="318" t="s">
        <v>41</v>
      </c>
      <c r="J9" s="318" t="s">
        <v>42</v>
      </c>
      <c r="K9" s="80"/>
    </row>
    <row r="10" spans="1:11" s="64" customFormat="1" ht="12" customHeight="1">
      <c r="A10" s="318"/>
      <c r="B10" s="320"/>
      <c r="C10" s="318"/>
      <c r="D10" s="324"/>
      <c r="E10" s="325"/>
      <c r="F10" s="325"/>
      <c r="G10" s="326"/>
      <c r="H10" s="324"/>
      <c r="I10" s="318"/>
      <c r="J10" s="318"/>
      <c r="K10" s="63"/>
    </row>
    <row r="11" spans="1:11" s="82" customFormat="1" ht="15">
      <c r="A11" s="333"/>
      <c r="B11" s="333"/>
      <c r="C11" s="333"/>
      <c r="D11" s="333"/>
      <c r="E11" s="333"/>
      <c r="F11" s="333"/>
      <c r="G11" s="333"/>
      <c r="H11" s="333"/>
      <c r="I11" s="333"/>
      <c r="J11" s="334"/>
    </row>
    <row r="12" spans="1:11" s="83" customFormat="1" ht="12.75" collapsed="1">
      <c r="A12" s="335" t="s">
        <v>177</v>
      </c>
      <c r="B12" s="336"/>
      <c r="C12" s="336"/>
      <c r="D12" s="336"/>
      <c r="E12" s="336"/>
      <c r="F12" s="336"/>
      <c r="G12" s="336"/>
      <c r="H12" s="336"/>
      <c r="I12" s="336"/>
      <c r="J12" s="337"/>
    </row>
    <row r="13" spans="1:11" s="83" customFormat="1" ht="32.25" hidden="1" customHeight="1" outlineLevel="1">
      <c r="A13" s="119" t="s">
        <v>57</v>
      </c>
      <c r="B13" s="85" t="s">
        <v>150</v>
      </c>
      <c r="C13" s="86" t="s">
        <v>151</v>
      </c>
      <c r="D13" s="338" t="s">
        <v>475</v>
      </c>
      <c r="E13" s="314"/>
      <c r="F13" s="314"/>
      <c r="G13" s="87"/>
      <c r="H13" s="88"/>
      <c r="I13" s="86" t="s">
        <v>24</v>
      </c>
      <c r="J13" s="89"/>
    </row>
    <row r="14" spans="1:11" s="83" customFormat="1" ht="108" hidden="1" customHeight="1" outlineLevel="1">
      <c r="A14" s="119" t="s">
        <v>58</v>
      </c>
      <c r="B14" s="92" t="s">
        <v>152</v>
      </c>
      <c r="C14" s="93" t="s">
        <v>451</v>
      </c>
      <c r="D14" s="313" t="s">
        <v>153</v>
      </c>
      <c r="E14" s="314"/>
      <c r="F14" s="314"/>
      <c r="G14" s="87"/>
      <c r="H14" s="94"/>
      <c r="I14" s="86" t="s">
        <v>24</v>
      </c>
      <c r="J14" s="89"/>
    </row>
    <row r="15" spans="1:11" s="83" customFormat="1" ht="12.75">
      <c r="A15" s="335" t="s">
        <v>149</v>
      </c>
      <c r="B15" s="336"/>
      <c r="C15" s="336"/>
      <c r="D15" s="336"/>
      <c r="E15" s="336"/>
      <c r="F15" s="336"/>
      <c r="G15" s="336"/>
      <c r="H15" s="336"/>
      <c r="I15" s="336"/>
      <c r="J15" s="337"/>
    </row>
    <row r="16" spans="1:11" s="98" customFormat="1" ht="71.25" customHeight="1" outlineLevel="1">
      <c r="A16" s="119" t="s">
        <v>456</v>
      </c>
      <c r="B16" s="96" t="s">
        <v>154</v>
      </c>
      <c r="C16" s="97" t="s">
        <v>157</v>
      </c>
      <c r="D16" s="338" t="s">
        <v>156</v>
      </c>
      <c r="E16" s="314"/>
      <c r="F16" s="314"/>
      <c r="H16" s="124"/>
      <c r="I16" s="99" t="s">
        <v>24</v>
      </c>
      <c r="J16" s="95"/>
    </row>
    <row r="17" spans="1:14" s="98" customFormat="1" ht="57.75" customHeight="1" outlineLevel="1">
      <c r="A17" s="119" t="s">
        <v>457</v>
      </c>
      <c r="B17" s="96" t="s">
        <v>155</v>
      </c>
      <c r="C17" s="97" t="s">
        <v>157</v>
      </c>
      <c r="D17" s="338" t="s">
        <v>156</v>
      </c>
      <c r="E17" s="314"/>
      <c r="F17" s="314"/>
      <c r="H17" s="124"/>
      <c r="I17" s="99" t="s">
        <v>24</v>
      </c>
      <c r="J17" s="95"/>
    </row>
    <row r="18" spans="1:14" s="98" customFormat="1" ht="70.5" customHeight="1" outlineLevel="1">
      <c r="A18" s="119" t="s">
        <v>458</v>
      </c>
      <c r="B18" s="96" t="s">
        <v>158</v>
      </c>
      <c r="C18" s="97" t="s">
        <v>157</v>
      </c>
      <c r="D18" s="338" t="s">
        <v>156</v>
      </c>
      <c r="E18" s="314"/>
      <c r="F18" s="314"/>
      <c r="H18" s="100"/>
      <c r="I18" s="99" t="s">
        <v>24</v>
      </c>
      <c r="J18" s="95"/>
    </row>
    <row r="19" spans="1:14" s="98" customFormat="1" ht="87" customHeight="1" outlineLevel="1">
      <c r="A19" s="119" t="s">
        <v>459</v>
      </c>
      <c r="B19" s="96" t="s">
        <v>159</v>
      </c>
      <c r="C19" s="97" t="s">
        <v>157</v>
      </c>
      <c r="D19" s="338" t="s">
        <v>156</v>
      </c>
      <c r="E19" s="314"/>
      <c r="F19" s="314"/>
      <c r="H19" s="100"/>
      <c r="I19" s="99" t="s">
        <v>24</v>
      </c>
      <c r="J19" s="102"/>
      <c r="K19" s="103"/>
      <c r="L19" s="103"/>
      <c r="M19" s="103"/>
      <c r="N19" s="103"/>
    </row>
    <row r="20" spans="1:14" s="98" customFormat="1" ht="87" customHeight="1" outlineLevel="1">
      <c r="A20" s="119" t="s">
        <v>460</v>
      </c>
      <c r="B20" s="96" t="s">
        <v>160</v>
      </c>
      <c r="C20" s="97" t="s">
        <v>157</v>
      </c>
      <c r="D20" s="338" t="s">
        <v>156</v>
      </c>
      <c r="E20" s="314"/>
      <c r="F20" s="314"/>
      <c r="H20" s="100"/>
      <c r="I20" s="99" t="s">
        <v>24</v>
      </c>
      <c r="J20" s="102"/>
      <c r="K20" s="103"/>
      <c r="L20" s="103"/>
      <c r="M20" s="103"/>
      <c r="N20" s="103"/>
    </row>
    <row r="21" spans="1:14" s="98" customFormat="1" ht="87" customHeight="1" outlineLevel="1">
      <c r="A21" s="119" t="s">
        <v>461</v>
      </c>
      <c r="B21" s="96" t="s">
        <v>161</v>
      </c>
      <c r="C21" s="97" t="s">
        <v>157</v>
      </c>
      <c r="D21" s="338" t="s">
        <v>156</v>
      </c>
      <c r="E21" s="314"/>
      <c r="F21" s="314"/>
      <c r="H21" s="100"/>
      <c r="I21" s="99" t="s">
        <v>24</v>
      </c>
      <c r="J21" s="102"/>
      <c r="K21" s="103"/>
      <c r="L21" s="103"/>
      <c r="M21" s="103"/>
      <c r="N21" s="103"/>
    </row>
    <row r="22" spans="1:14" s="98" customFormat="1" ht="45" customHeight="1" outlineLevel="1">
      <c r="A22" s="119" t="s">
        <v>59</v>
      </c>
      <c r="B22" s="96" t="s">
        <v>163</v>
      </c>
      <c r="C22" s="97" t="s">
        <v>170</v>
      </c>
      <c r="D22" s="338" t="s">
        <v>164</v>
      </c>
      <c r="E22" s="314"/>
      <c r="F22" s="314"/>
      <c r="H22" s="100"/>
      <c r="I22" s="99" t="s">
        <v>24</v>
      </c>
      <c r="J22" s="102"/>
      <c r="K22" s="103"/>
      <c r="L22" s="103"/>
      <c r="M22" s="103"/>
      <c r="N22" s="103"/>
    </row>
    <row r="23" spans="1:14" s="98" customFormat="1" ht="46.5" customHeight="1" outlineLevel="1">
      <c r="A23" s="119" t="s">
        <v>60</v>
      </c>
      <c r="B23" s="96" t="s">
        <v>162</v>
      </c>
      <c r="C23" s="97" t="s">
        <v>170</v>
      </c>
      <c r="D23" s="338" t="s">
        <v>165</v>
      </c>
      <c r="E23" s="314"/>
      <c r="F23" s="314"/>
      <c r="H23" s="104"/>
      <c r="I23" s="99" t="s">
        <v>24</v>
      </c>
      <c r="J23" s="95"/>
    </row>
    <row r="24" spans="1:14" ht="12" customHeight="1"/>
    <row r="25" spans="1:14" ht="12" customHeight="1"/>
    <row r="26" spans="1:14" ht="12" customHeight="1"/>
    <row r="27" spans="1:14" ht="12" customHeight="1"/>
    <row r="28" spans="1:14" ht="12" customHeight="1"/>
    <row r="29" spans="1:14" ht="12" customHeight="1"/>
    <row r="30" spans="1:14" ht="12" customHeight="1"/>
    <row r="31" spans="1:14" ht="12" customHeight="1"/>
    <row r="32" spans="1:14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</sheetData>
  <mergeCells count="30">
    <mergeCell ref="B5:D5"/>
    <mergeCell ref="H5:J5"/>
    <mergeCell ref="B1:D2"/>
    <mergeCell ref="B3:D3"/>
    <mergeCell ref="H3:J3"/>
    <mergeCell ref="B4:D4"/>
    <mergeCell ref="H4:J4"/>
    <mergeCell ref="A11:J11"/>
    <mergeCell ref="A12:J12"/>
    <mergeCell ref="D13:F13"/>
    <mergeCell ref="D14:F14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D23:F23"/>
    <mergeCell ref="D22:F22"/>
    <mergeCell ref="D21:F21"/>
    <mergeCell ref="A15:J15"/>
    <mergeCell ref="D16:F16"/>
    <mergeCell ref="D18:F18"/>
    <mergeCell ref="D19:F19"/>
    <mergeCell ref="D20:F20"/>
    <mergeCell ref="D17:F17"/>
  </mergeCells>
  <hyperlinks>
    <hyperlink ref="A13" location="'TC15'!A1" display="TC15"/>
    <hyperlink ref="A16" location="'UTC17'!A1" display="UTC17"/>
    <hyperlink ref="A17" location="'UTC18'!A1" display="UTC18"/>
    <hyperlink ref="A18" location="'UTC19'!A1" display="UTC19"/>
    <hyperlink ref="A19" location="'UTC20'!A1" display="UTC20"/>
    <hyperlink ref="A20" location="'UTC21'!A1" display="UTC21"/>
    <hyperlink ref="A21" location="'UTC22'!A1" display="UTC22"/>
    <hyperlink ref="A22" location="'TC23'!A1" display="TC23"/>
    <hyperlink ref="A23" location="'TC24'!A1" display="TC24"/>
    <hyperlink ref="A14" location="'TC16'!A1" display="TC16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opLeftCell="A4" zoomScale="80" zoomScaleNormal="80" workbookViewId="0">
      <selection activeCell="A18" sqref="A18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0.140625" style="37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28"/>
      <c r="C1" s="328"/>
      <c r="D1" s="328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29"/>
      <c r="C2" s="329"/>
      <c r="D2" s="329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307" t="s">
        <v>71</v>
      </c>
      <c r="C3" s="307"/>
      <c r="D3" s="308"/>
      <c r="E3" s="62"/>
      <c r="F3" s="62"/>
      <c r="G3" s="62"/>
      <c r="H3" s="315"/>
      <c r="I3" s="315"/>
      <c r="J3" s="315"/>
      <c r="K3" s="63"/>
    </row>
    <row r="4" spans="1:11" s="64" customFormat="1" ht="12.75">
      <c r="A4" s="65" t="s">
        <v>33</v>
      </c>
      <c r="B4" s="330" t="s">
        <v>147</v>
      </c>
      <c r="C4" s="331"/>
      <c r="D4" s="332"/>
      <c r="E4" s="62"/>
      <c r="F4" s="62"/>
      <c r="G4" s="62"/>
      <c r="H4" s="315"/>
      <c r="I4" s="315"/>
      <c r="J4" s="315"/>
      <c r="K4" s="63"/>
    </row>
    <row r="5" spans="1:11" s="68" customFormat="1" ht="12.75">
      <c r="A5" s="65" t="s">
        <v>34</v>
      </c>
      <c r="B5" s="309"/>
      <c r="C5" s="310"/>
      <c r="D5" s="311"/>
      <c r="E5" s="66"/>
      <c r="F5" s="66"/>
      <c r="G5" s="66"/>
      <c r="H5" s="312"/>
      <c r="I5" s="312"/>
      <c r="J5" s="312"/>
      <c r="K5" s="67"/>
    </row>
    <row r="6" spans="1:11" s="64" customFormat="1" ht="15" customHeight="1">
      <c r="A6" s="69" t="s">
        <v>24</v>
      </c>
      <c r="B6" s="70">
        <f>COUNTIF(I12:I19,"Pass")</f>
        <v>5</v>
      </c>
      <c r="C6" s="71" t="s">
        <v>26</v>
      </c>
      <c r="D6" s="72">
        <f>COUNTIF(I10:I738,"Pending")</f>
        <v>0</v>
      </c>
      <c r="E6" s="73"/>
      <c r="F6" s="73"/>
      <c r="G6" s="73"/>
      <c r="H6" s="315"/>
      <c r="I6" s="315"/>
      <c r="J6" s="315"/>
      <c r="K6" s="63"/>
    </row>
    <row r="7" spans="1:11" s="64" customFormat="1" ht="15" customHeight="1" thickBot="1">
      <c r="A7" s="74" t="s">
        <v>25</v>
      </c>
      <c r="B7" s="75">
        <f>COUNTIF(I12:I19,"Fail")</f>
        <v>1</v>
      </c>
      <c r="C7" s="76" t="s">
        <v>35</v>
      </c>
      <c r="D7" s="77">
        <f>COUNTA(A12:A19) -2</f>
        <v>6</v>
      </c>
      <c r="E7" s="78"/>
      <c r="F7" s="78"/>
      <c r="G7" s="78"/>
      <c r="H7" s="315"/>
      <c r="I7" s="315"/>
      <c r="J7" s="315"/>
      <c r="K7" s="63"/>
    </row>
    <row r="8" spans="1:11" s="64" customFormat="1" ht="15" customHeight="1">
      <c r="A8" s="316"/>
      <c r="B8" s="316"/>
      <c r="C8" s="316"/>
      <c r="D8" s="316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317" t="s">
        <v>36</v>
      </c>
      <c r="B9" s="319" t="s">
        <v>37</v>
      </c>
      <c r="C9" s="317" t="s">
        <v>38</v>
      </c>
      <c r="D9" s="321" t="s">
        <v>39</v>
      </c>
      <c r="E9" s="322"/>
      <c r="F9" s="322"/>
      <c r="G9" s="323"/>
      <c r="H9" s="327" t="s">
        <v>40</v>
      </c>
      <c r="I9" s="318" t="s">
        <v>41</v>
      </c>
      <c r="J9" s="318" t="s">
        <v>42</v>
      </c>
      <c r="K9" s="80"/>
    </row>
    <row r="10" spans="1:11" s="64" customFormat="1" ht="12" customHeight="1">
      <c r="A10" s="318"/>
      <c r="B10" s="320"/>
      <c r="C10" s="318"/>
      <c r="D10" s="324"/>
      <c r="E10" s="325"/>
      <c r="F10" s="325"/>
      <c r="G10" s="326"/>
      <c r="H10" s="324"/>
      <c r="I10" s="318"/>
      <c r="J10" s="318"/>
      <c r="K10" s="63"/>
    </row>
    <row r="11" spans="1:11" s="82" customFormat="1" ht="15">
      <c r="A11" s="333"/>
      <c r="B11" s="333"/>
      <c r="C11" s="333"/>
      <c r="D11" s="333"/>
      <c r="E11" s="333"/>
      <c r="F11" s="333"/>
      <c r="G11" s="333"/>
      <c r="H11" s="333"/>
      <c r="I11" s="333"/>
      <c r="J11" s="334"/>
    </row>
    <row r="12" spans="1:11" s="83" customFormat="1" ht="12.75" collapsed="1">
      <c r="A12" s="335" t="s">
        <v>166</v>
      </c>
      <c r="B12" s="336"/>
      <c r="C12" s="336"/>
      <c r="D12" s="336"/>
      <c r="E12" s="336"/>
      <c r="F12" s="336"/>
      <c r="G12" s="336"/>
      <c r="H12" s="336"/>
      <c r="I12" s="336"/>
      <c r="J12" s="337"/>
    </row>
    <row r="13" spans="1:11" s="83" customFormat="1" ht="36.75" hidden="1" customHeight="1" outlineLevel="1">
      <c r="A13" s="119" t="s">
        <v>61</v>
      </c>
      <c r="B13" s="85" t="s">
        <v>167</v>
      </c>
      <c r="C13" s="86" t="s">
        <v>151</v>
      </c>
      <c r="D13" s="338" t="s">
        <v>474</v>
      </c>
      <c r="E13" s="314"/>
      <c r="F13" s="314"/>
      <c r="G13" s="87"/>
      <c r="H13" s="88"/>
      <c r="I13" s="86" t="s">
        <v>24</v>
      </c>
      <c r="J13" s="89"/>
    </row>
    <row r="14" spans="1:11" s="83" customFormat="1" ht="53.25" hidden="1" customHeight="1" outlineLevel="1">
      <c r="A14" s="119" t="s">
        <v>62</v>
      </c>
      <c r="B14" s="92" t="s">
        <v>152</v>
      </c>
      <c r="C14" s="93" t="s">
        <v>168</v>
      </c>
      <c r="D14" s="313" t="s">
        <v>153</v>
      </c>
      <c r="E14" s="314"/>
      <c r="F14" s="314"/>
      <c r="G14" s="87"/>
      <c r="H14" s="94"/>
      <c r="I14" s="86" t="s">
        <v>24</v>
      </c>
      <c r="J14" s="89"/>
    </row>
    <row r="15" spans="1:11" s="83" customFormat="1" ht="12.75">
      <c r="A15" s="335" t="s">
        <v>149</v>
      </c>
      <c r="B15" s="336"/>
      <c r="C15" s="336"/>
      <c r="D15" s="336"/>
      <c r="E15" s="336"/>
      <c r="F15" s="336"/>
      <c r="G15" s="336"/>
      <c r="H15" s="336"/>
      <c r="I15" s="336"/>
      <c r="J15" s="337"/>
    </row>
    <row r="16" spans="1:11" s="98" customFormat="1" ht="49.5" customHeight="1" outlineLevel="1">
      <c r="A16" s="119" t="s">
        <v>479</v>
      </c>
      <c r="B16" s="96" t="s">
        <v>154</v>
      </c>
      <c r="C16" s="97" t="s">
        <v>169</v>
      </c>
      <c r="D16" s="338" t="s">
        <v>156</v>
      </c>
      <c r="E16" s="314"/>
      <c r="F16" s="314"/>
      <c r="I16" s="99" t="s">
        <v>24</v>
      </c>
      <c r="J16" s="95"/>
    </row>
    <row r="17" spans="1:14" s="98" customFormat="1" ht="51.75" customHeight="1" outlineLevel="1">
      <c r="A17" s="119" t="s">
        <v>480</v>
      </c>
      <c r="B17" s="96" t="s">
        <v>160</v>
      </c>
      <c r="C17" s="97" t="s">
        <v>169</v>
      </c>
      <c r="D17" s="338" t="s">
        <v>156</v>
      </c>
      <c r="E17" s="314"/>
      <c r="F17" s="314"/>
      <c r="H17" s="100"/>
      <c r="I17" s="99" t="s">
        <v>24</v>
      </c>
      <c r="J17" s="95"/>
    </row>
    <row r="18" spans="1:14" s="98" customFormat="1" ht="52.5" customHeight="1" outlineLevel="1">
      <c r="A18" s="119" t="s">
        <v>63</v>
      </c>
      <c r="B18" s="96" t="s">
        <v>233</v>
      </c>
      <c r="C18" s="97" t="s">
        <v>236</v>
      </c>
      <c r="D18" s="338" t="s">
        <v>171</v>
      </c>
      <c r="E18" s="314"/>
      <c r="F18" s="314"/>
      <c r="H18" s="100"/>
      <c r="I18" s="125" t="s">
        <v>25</v>
      </c>
      <c r="J18" s="102"/>
      <c r="K18" s="103"/>
      <c r="L18" s="103"/>
      <c r="M18" s="103"/>
      <c r="N18" s="103"/>
    </row>
    <row r="19" spans="1:14" s="98" customFormat="1" ht="51.75" customHeight="1" outlineLevel="1">
      <c r="A19" s="119" t="s">
        <v>64</v>
      </c>
      <c r="B19" s="96" t="s">
        <v>234</v>
      </c>
      <c r="C19" s="97" t="s">
        <v>236</v>
      </c>
      <c r="D19" s="338" t="s">
        <v>172</v>
      </c>
      <c r="E19" s="314"/>
      <c r="F19" s="314"/>
      <c r="H19" s="104"/>
      <c r="I19" s="99" t="s">
        <v>24</v>
      </c>
      <c r="J19" s="95"/>
    </row>
    <row r="20" spans="1:14" ht="12" customHeight="1"/>
    <row r="21" spans="1:14" ht="12" customHeight="1"/>
    <row r="22" spans="1:14" ht="12" customHeight="1"/>
    <row r="23" spans="1:14" ht="12" customHeight="1"/>
    <row r="24" spans="1:14" ht="12" customHeight="1"/>
    <row r="25" spans="1:14" ht="12" customHeight="1"/>
    <row r="26" spans="1:14" ht="12" customHeight="1"/>
    <row r="27" spans="1:14" ht="12" customHeight="1"/>
    <row r="28" spans="1:14" ht="12" customHeight="1"/>
    <row r="29" spans="1:14" ht="12" customHeight="1"/>
    <row r="30" spans="1:14" ht="12" customHeight="1"/>
    <row r="31" spans="1:14" ht="12" customHeight="1"/>
    <row r="32" spans="1:14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</sheetData>
  <mergeCells count="26">
    <mergeCell ref="A11:J11"/>
    <mergeCell ref="A12:J12"/>
    <mergeCell ref="D13:F13"/>
    <mergeCell ref="D14:F14"/>
    <mergeCell ref="D19:F19"/>
    <mergeCell ref="D18:F18"/>
    <mergeCell ref="A15:J15"/>
    <mergeCell ref="D16:F16"/>
    <mergeCell ref="D17:F17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B5:D5"/>
    <mergeCell ref="H5:J5"/>
    <mergeCell ref="B1:D2"/>
    <mergeCell ref="B3:D3"/>
    <mergeCell ref="H3:J3"/>
    <mergeCell ref="B4:D4"/>
    <mergeCell ref="H4:J4"/>
  </mergeCells>
  <hyperlinks>
    <hyperlink ref="A13" location="'TC25'!A1" display="TC25"/>
    <hyperlink ref="A14" location="'TC26'!A1" display="TC26"/>
    <hyperlink ref="A16" location="'UTC27'!A1" display="UTC27"/>
    <hyperlink ref="A17" location="'UTC28'!A1" display="UTC28"/>
    <hyperlink ref="A18" location="'TC29'!A1" display="TC29"/>
    <hyperlink ref="A19" location="'TC30'!A1" display="TC30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70"/>
  <sheetViews>
    <sheetView topLeftCell="A13" workbookViewId="0">
      <selection activeCell="A8" sqref="A8:D8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28"/>
      <c r="C1" s="328"/>
      <c r="D1" s="328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29"/>
      <c r="C2" s="329"/>
      <c r="D2" s="329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307" t="s">
        <v>71</v>
      </c>
      <c r="C3" s="307"/>
      <c r="D3" s="308"/>
      <c r="E3" s="62"/>
      <c r="F3" s="62"/>
      <c r="G3" s="62"/>
      <c r="H3" s="315"/>
      <c r="I3" s="315"/>
      <c r="J3" s="315"/>
      <c r="K3" s="63"/>
    </row>
    <row r="4" spans="1:11" s="64" customFormat="1" ht="12.75">
      <c r="A4" s="65" t="s">
        <v>33</v>
      </c>
      <c r="B4" s="330" t="s">
        <v>173</v>
      </c>
      <c r="C4" s="331"/>
      <c r="D4" s="332"/>
      <c r="E4" s="62"/>
      <c r="F4" s="62"/>
      <c r="G4" s="62"/>
      <c r="H4" s="315"/>
      <c r="I4" s="315"/>
      <c r="J4" s="315"/>
      <c r="K4" s="63"/>
    </row>
    <row r="5" spans="1:11" s="68" customFormat="1" ht="12.75">
      <c r="A5" s="65" t="s">
        <v>34</v>
      </c>
      <c r="B5" s="309"/>
      <c r="C5" s="310"/>
      <c r="D5" s="311"/>
      <c r="E5" s="66"/>
      <c r="F5" s="66"/>
      <c r="G5" s="66"/>
      <c r="H5" s="312"/>
      <c r="I5" s="312"/>
      <c r="J5" s="312"/>
      <c r="K5" s="67"/>
    </row>
    <row r="6" spans="1:11" s="64" customFormat="1" ht="15" customHeight="1">
      <c r="A6" s="69" t="s">
        <v>24</v>
      </c>
      <c r="B6" s="70">
        <f>COUNTIF(I12:I34,"Pass")</f>
        <v>11</v>
      </c>
      <c r="C6" s="71" t="s">
        <v>26</v>
      </c>
      <c r="D6" s="72">
        <f>COUNTIF(I10:I751,"Pending")</f>
        <v>4</v>
      </c>
      <c r="E6" s="73"/>
      <c r="F6" s="73"/>
      <c r="G6" s="73"/>
      <c r="H6" s="315"/>
      <c r="I6" s="315"/>
      <c r="J6" s="315"/>
      <c r="K6" s="63"/>
    </row>
    <row r="7" spans="1:11" s="64" customFormat="1" ht="15" customHeight="1" thickBot="1">
      <c r="A7" s="74" t="s">
        <v>25</v>
      </c>
      <c r="B7" s="75">
        <f>COUNTIF(I12:I34,"Fail")</f>
        <v>1</v>
      </c>
      <c r="C7" s="76" t="s">
        <v>35</v>
      </c>
      <c r="D7" s="77">
        <f>COUNTA(A12:A34) - 7</f>
        <v>16</v>
      </c>
      <c r="E7" s="78"/>
      <c r="F7" s="78"/>
      <c r="G7" s="78"/>
      <c r="H7" s="315"/>
      <c r="I7" s="315"/>
      <c r="J7" s="315"/>
      <c r="K7" s="63"/>
    </row>
    <row r="8" spans="1:11" s="64" customFormat="1" ht="15" customHeight="1">
      <c r="A8" s="316"/>
      <c r="B8" s="316"/>
      <c r="C8" s="316"/>
      <c r="D8" s="316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317" t="s">
        <v>36</v>
      </c>
      <c r="B9" s="319" t="s">
        <v>37</v>
      </c>
      <c r="C9" s="317" t="s">
        <v>38</v>
      </c>
      <c r="D9" s="321" t="s">
        <v>39</v>
      </c>
      <c r="E9" s="322"/>
      <c r="F9" s="322"/>
      <c r="G9" s="323"/>
      <c r="H9" s="327" t="s">
        <v>40</v>
      </c>
      <c r="I9" s="318" t="s">
        <v>41</v>
      </c>
      <c r="J9" s="318" t="s">
        <v>42</v>
      </c>
      <c r="K9" s="80"/>
    </row>
    <row r="10" spans="1:11" s="64" customFormat="1" ht="12" customHeight="1">
      <c r="A10" s="318"/>
      <c r="B10" s="320"/>
      <c r="C10" s="318"/>
      <c r="D10" s="324"/>
      <c r="E10" s="325"/>
      <c r="F10" s="325"/>
      <c r="G10" s="326"/>
      <c r="H10" s="324"/>
      <c r="I10" s="318"/>
      <c r="J10" s="318"/>
      <c r="K10" s="63"/>
    </row>
    <row r="11" spans="1:11" s="82" customFormat="1" ht="15">
      <c r="A11" s="333"/>
      <c r="B11" s="333"/>
      <c r="C11" s="333"/>
      <c r="D11" s="333"/>
      <c r="E11" s="333"/>
      <c r="F11" s="333"/>
      <c r="G11" s="333"/>
      <c r="H11" s="333"/>
      <c r="I11" s="333"/>
      <c r="J11" s="334"/>
    </row>
    <row r="12" spans="1:11" s="83" customFormat="1" ht="12.75">
      <c r="A12" s="335" t="s">
        <v>174</v>
      </c>
      <c r="B12" s="336"/>
      <c r="C12" s="336"/>
      <c r="D12" s="336"/>
      <c r="E12" s="336"/>
      <c r="F12" s="336"/>
      <c r="G12" s="336"/>
      <c r="H12" s="336"/>
      <c r="I12" s="336"/>
      <c r="J12" s="337"/>
    </row>
    <row r="13" spans="1:11" s="83" customFormat="1" ht="38.25" outlineLevel="1">
      <c r="A13" s="84" t="s">
        <v>65</v>
      </c>
      <c r="B13" s="85" t="s">
        <v>175</v>
      </c>
      <c r="C13" s="86" t="s">
        <v>176</v>
      </c>
      <c r="D13" s="338" t="s">
        <v>180</v>
      </c>
      <c r="E13" s="314"/>
      <c r="F13" s="314"/>
      <c r="G13" s="87"/>
      <c r="H13" s="88"/>
      <c r="I13" s="86" t="s">
        <v>24</v>
      </c>
      <c r="J13" s="89"/>
    </row>
    <row r="14" spans="1:11" s="83" customFormat="1" ht="12.75" customHeight="1" outlineLevel="1">
      <c r="A14" s="339" t="s">
        <v>178</v>
      </c>
      <c r="B14" s="340"/>
      <c r="C14" s="340"/>
      <c r="D14" s="90"/>
      <c r="E14" s="90"/>
      <c r="F14" s="90"/>
      <c r="G14" s="90"/>
      <c r="H14" s="90"/>
      <c r="I14" s="90"/>
      <c r="J14" s="91"/>
    </row>
    <row r="15" spans="1:11" s="83" customFormat="1" ht="63.75" customHeight="1" outlineLevel="1">
      <c r="A15" s="84" t="s">
        <v>66</v>
      </c>
      <c r="B15" s="85" t="s">
        <v>175</v>
      </c>
      <c r="C15" s="86" t="s">
        <v>179</v>
      </c>
      <c r="D15" s="338" t="s">
        <v>181</v>
      </c>
      <c r="E15" s="314"/>
      <c r="F15" s="314"/>
      <c r="G15" s="87"/>
      <c r="H15" s="94"/>
      <c r="I15" s="126" t="s">
        <v>25</v>
      </c>
      <c r="J15" s="89"/>
    </row>
    <row r="16" spans="1:11" s="83" customFormat="1" ht="12.75" outlineLevel="1">
      <c r="A16" s="339" t="s">
        <v>182</v>
      </c>
      <c r="B16" s="340"/>
      <c r="C16" s="340"/>
      <c r="D16" s="90"/>
      <c r="E16" s="90"/>
      <c r="F16" s="90"/>
      <c r="G16" s="90"/>
      <c r="H16" s="90"/>
      <c r="I16" s="90"/>
      <c r="J16" s="91"/>
    </row>
    <row r="17" spans="1:10" s="83" customFormat="1" ht="42.75" customHeight="1" outlineLevel="1">
      <c r="A17" s="84" t="s">
        <v>67</v>
      </c>
      <c r="B17" s="92" t="s">
        <v>183</v>
      </c>
      <c r="C17" s="93" t="s">
        <v>190</v>
      </c>
      <c r="D17" s="313" t="s">
        <v>184</v>
      </c>
      <c r="E17" s="314"/>
      <c r="F17" s="314"/>
      <c r="G17" s="87"/>
      <c r="H17" s="94"/>
      <c r="I17" s="86" t="s">
        <v>24</v>
      </c>
      <c r="J17" s="89"/>
    </row>
    <row r="18" spans="1:10" s="83" customFormat="1" ht="44.25" customHeight="1" outlineLevel="1">
      <c r="A18" s="84" t="s">
        <v>68</v>
      </c>
      <c r="B18" s="92" t="s">
        <v>185</v>
      </c>
      <c r="C18" s="93" t="s">
        <v>190</v>
      </c>
      <c r="D18" s="338" t="s">
        <v>186</v>
      </c>
      <c r="E18" s="314"/>
      <c r="F18" s="314"/>
      <c r="G18" s="87"/>
      <c r="H18" s="88"/>
      <c r="I18" s="86" t="s">
        <v>24</v>
      </c>
      <c r="J18" s="89"/>
    </row>
    <row r="19" spans="1:10" s="83" customFormat="1" ht="40.5" customHeight="1" outlineLevel="1">
      <c r="A19" s="84" t="s">
        <v>69</v>
      </c>
      <c r="B19" s="92" t="s">
        <v>187</v>
      </c>
      <c r="C19" s="93" t="s">
        <v>190</v>
      </c>
      <c r="D19" s="313" t="s">
        <v>188</v>
      </c>
      <c r="E19" s="314"/>
      <c r="F19" s="314"/>
      <c r="G19" s="87"/>
      <c r="H19" s="95"/>
      <c r="I19" s="86" t="s">
        <v>24</v>
      </c>
      <c r="J19" s="89"/>
    </row>
    <row r="20" spans="1:10" s="83" customFormat="1" ht="41.25" customHeight="1" outlineLevel="1">
      <c r="A20" s="84" t="s">
        <v>70</v>
      </c>
      <c r="B20" s="92" t="s">
        <v>189</v>
      </c>
      <c r="C20" s="93" t="s">
        <v>191</v>
      </c>
      <c r="D20" s="313" t="s">
        <v>192</v>
      </c>
      <c r="E20" s="314"/>
      <c r="F20" s="314"/>
      <c r="G20" s="87"/>
      <c r="H20" s="94"/>
      <c r="I20" s="86" t="s">
        <v>24</v>
      </c>
      <c r="J20" s="89"/>
    </row>
    <row r="21" spans="1:10" s="83" customFormat="1" ht="12.75">
      <c r="A21" s="335" t="s">
        <v>194</v>
      </c>
      <c r="B21" s="336"/>
      <c r="C21" s="336"/>
      <c r="D21" s="336"/>
      <c r="E21" s="336"/>
      <c r="F21" s="336"/>
      <c r="G21" s="336"/>
      <c r="H21" s="336"/>
      <c r="I21" s="336"/>
      <c r="J21" s="337"/>
    </row>
    <row r="22" spans="1:10" s="98" customFormat="1" ht="36.75" customHeight="1" outlineLevel="1">
      <c r="A22" s="84" t="s">
        <v>195</v>
      </c>
      <c r="B22" s="96" t="s">
        <v>196</v>
      </c>
      <c r="C22" s="97" t="s">
        <v>197</v>
      </c>
      <c r="D22" s="341" t="s">
        <v>198</v>
      </c>
      <c r="E22" s="341"/>
      <c r="F22" s="341"/>
      <c r="I22" s="99" t="s">
        <v>24</v>
      </c>
      <c r="J22" s="95"/>
    </row>
    <row r="23" spans="1:10" s="83" customFormat="1" ht="12.75">
      <c r="A23" s="335" t="s">
        <v>193</v>
      </c>
      <c r="B23" s="336"/>
      <c r="C23" s="336"/>
      <c r="D23" s="336"/>
      <c r="E23" s="336"/>
      <c r="F23" s="336"/>
      <c r="G23" s="336"/>
      <c r="H23" s="336"/>
      <c r="I23" s="336"/>
      <c r="J23" s="337"/>
    </row>
    <row r="24" spans="1:10" s="83" customFormat="1" ht="12.75" outlineLevel="1">
      <c r="A24" s="335" t="s">
        <v>199</v>
      </c>
      <c r="B24" s="336"/>
      <c r="C24" s="336"/>
      <c r="D24" s="336"/>
      <c r="E24" s="336"/>
      <c r="F24" s="336"/>
      <c r="G24" s="336"/>
      <c r="H24" s="336"/>
      <c r="I24" s="336"/>
      <c r="J24" s="337"/>
    </row>
    <row r="25" spans="1:10" s="98" customFormat="1" ht="45" customHeight="1" outlineLevel="1">
      <c r="A25" s="84" t="s">
        <v>200</v>
      </c>
      <c r="B25" s="96" t="s">
        <v>213</v>
      </c>
      <c r="C25" s="97" t="s">
        <v>214</v>
      </c>
      <c r="D25" s="313" t="s">
        <v>184</v>
      </c>
      <c r="E25" s="314"/>
      <c r="F25" s="314"/>
      <c r="H25" s="104"/>
      <c r="I25" s="105" t="s">
        <v>26</v>
      </c>
      <c r="J25" s="95"/>
    </row>
    <row r="26" spans="1:10" s="98" customFormat="1" ht="28.5" customHeight="1" outlineLevel="1">
      <c r="A26" s="84" t="s">
        <v>201</v>
      </c>
      <c r="B26" s="96" t="s">
        <v>217</v>
      </c>
      <c r="C26" s="97" t="s">
        <v>214</v>
      </c>
      <c r="D26" s="313" t="s">
        <v>215</v>
      </c>
      <c r="E26" s="314"/>
      <c r="F26" s="314"/>
      <c r="H26" s="104"/>
      <c r="I26" s="105" t="s">
        <v>24</v>
      </c>
      <c r="J26" s="95"/>
    </row>
    <row r="27" spans="1:10" s="98" customFormat="1" ht="25.5" customHeight="1" outlineLevel="1">
      <c r="A27" s="84" t="s">
        <v>202</v>
      </c>
      <c r="B27" s="96" t="s">
        <v>218</v>
      </c>
      <c r="C27" s="97" t="s">
        <v>214</v>
      </c>
      <c r="D27" s="313" t="s">
        <v>219</v>
      </c>
      <c r="E27" s="314"/>
      <c r="F27" s="314"/>
      <c r="H27" s="104"/>
      <c r="I27" s="105" t="s">
        <v>24</v>
      </c>
      <c r="J27" s="95"/>
    </row>
    <row r="28" spans="1:10" s="98" customFormat="1" ht="44.25" customHeight="1" outlineLevel="1">
      <c r="A28" s="84" t="s">
        <v>223</v>
      </c>
      <c r="B28" s="96" t="s">
        <v>216</v>
      </c>
      <c r="C28" s="97" t="s">
        <v>220</v>
      </c>
      <c r="D28" s="338" t="s">
        <v>221</v>
      </c>
      <c r="E28" s="314"/>
      <c r="F28" s="314"/>
      <c r="H28" s="104"/>
      <c r="I28" s="105" t="s">
        <v>26</v>
      </c>
      <c r="J28" s="95"/>
    </row>
    <row r="29" spans="1:10" s="98" customFormat="1" ht="82.5" customHeight="1" outlineLevel="1">
      <c r="A29" s="84" t="s">
        <v>222</v>
      </c>
      <c r="B29" s="96" t="s">
        <v>225</v>
      </c>
      <c r="C29" s="97" t="s">
        <v>229</v>
      </c>
      <c r="D29" s="338" t="s">
        <v>226</v>
      </c>
      <c r="E29" s="314"/>
      <c r="F29" s="314"/>
      <c r="H29" s="104"/>
      <c r="I29" s="105" t="s">
        <v>24</v>
      </c>
      <c r="J29" s="95"/>
    </row>
    <row r="30" spans="1:10" s="98" customFormat="1" ht="91.5" customHeight="1" outlineLevel="1">
      <c r="A30" s="84" t="s">
        <v>227</v>
      </c>
      <c r="B30" s="96" t="s">
        <v>228</v>
      </c>
      <c r="C30" s="97" t="s">
        <v>224</v>
      </c>
      <c r="D30" s="338" t="s">
        <v>230</v>
      </c>
      <c r="E30" s="314"/>
      <c r="F30" s="314"/>
      <c r="H30" s="104"/>
      <c r="I30" s="105" t="s">
        <v>24</v>
      </c>
      <c r="J30" s="95"/>
    </row>
    <row r="31" spans="1:10" s="83" customFormat="1" ht="12.75" outlineLevel="1">
      <c r="A31" s="335" t="s">
        <v>231</v>
      </c>
      <c r="B31" s="336"/>
      <c r="C31" s="336"/>
      <c r="D31" s="336"/>
      <c r="E31" s="336"/>
      <c r="F31" s="336"/>
      <c r="G31" s="336"/>
      <c r="H31" s="336"/>
      <c r="I31" s="336"/>
      <c r="J31" s="337"/>
    </row>
    <row r="32" spans="1:10" s="98" customFormat="1" ht="37.5" customHeight="1" outlineLevel="1">
      <c r="A32" s="84" t="s">
        <v>232</v>
      </c>
      <c r="B32" s="96" t="s">
        <v>237</v>
      </c>
      <c r="C32" s="97" t="s">
        <v>238</v>
      </c>
      <c r="D32" s="338" t="s">
        <v>164</v>
      </c>
      <c r="E32" s="314"/>
      <c r="F32" s="314"/>
      <c r="H32" s="104"/>
      <c r="I32" s="105" t="s">
        <v>26</v>
      </c>
      <c r="J32" s="95"/>
    </row>
    <row r="33" spans="1:10" s="98" customFormat="1" ht="40.5" customHeight="1" outlineLevel="1">
      <c r="A33" s="84" t="s">
        <v>235</v>
      </c>
      <c r="B33" s="96" t="s">
        <v>239</v>
      </c>
      <c r="C33" s="97" t="s">
        <v>238</v>
      </c>
      <c r="D33" s="338" t="s">
        <v>241</v>
      </c>
      <c r="E33" s="314"/>
      <c r="F33" s="314"/>
      <c r="H33" s="104"/>
      <c r="I33" s="105" t="s">
        <v>24</v>
      </c>
      <c r="J33" s="95"/>
    </row>
    <row r="34" spans="1:10" s="98" customFormat="1" ht="40.5" customHeight="1" outlineLevel="1">
      <c r="A34" s="84" t="s">
        <v>242</v>
      </c>
      <c r="B34" s="96" t="s">
        <v>243</v>
      </c>
      <c r="C34" s="97" t="s">
        <v>244</v>
      </c>
      <c r="D34" s="338" t="s">
        <v>245</v>
      </c>
      <c r="E34" s="314"/>
      <c r="F34" s="314"/>
      <c r="H34" s="104"/>
      <c r="I34" s="105" t="s">
        <v>26</v>
      </c>
      <c r="J34" s="95"/>
    </row>
    <row r="35" spans="1:10" ht="12" customHeight="1"/>
    <row r="36" spans="1:10" ht="12" customHeight="1"/>
    <row r="37" spans="1:10" ht="12" customHeight="1"/>
    <row r="38" spans="1:10" ht="12" customHeight="1"/>
    <row r="39" spans="1:10" ht="12" customHeight="1"/>
    <row r="40" spans="1:10" ht="12" customHeight="1"/>
    <row r="41" spans="1:10" ht="12" customHeight="1"/>
    <row r="42" spans="1:10" ht="12" customHeight="1"/>
    <row r="43" spans="1:10" ht="12" customHeight="1"/>
    <row r="44" spans="1:10" ht="12" customHeight="1"/>
    <row r="45" spans="1:10" ht="12" customHeight="1"/>
    <row r="46" spans="1:10" ht="12" customHeight="1"/>
    <row r="47" spans="1:10" ht="12" customHeight="1"/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</sheetData>
  <mergeCells count="41">
    <mergeCell ref="B5:D5"/>
    <mergeCell ref="H5:J5"/>
    <mergeCell ref="D33:F33"/>
    <mergeCell ref="D34:F34"/>
    <mergeCell ref="B1:D2"/>
    <mergeCell ref="B3:D3"/>
    <mergeCell ref="H3:J3"/>
    <mergeCell ref="B4:D4"/>
    <mergeCell ref="H4:J4"/>
    <mergeCell ref="H6:J6"/>
    <mergeCell ref="H7:J7"/>
    <mergeCell ref="A8:D8"/>
    <mergeCell ref="A9:A10"/>
    <mergeCell ref="B9:B10"/>
    <mergeCell ref="C9:C10"/>
    <mergeCell ref="D9:G10"/>
    <mergeCell ref="A24:J24"/>
    <mergeCell ref="D25:F25"/>
    <mergeCell ref="D26:F26"/>
    <mergeCell ref="D27:F27"/>
    <mergeCell ref="H9:H10"/>
    <mergeCell ref="I9:I10"/>
    <mergeCell ref="J9:J10"/>
    <mergeCell ref="A11:J11"/>
    <mergeCell ref="A12:J12"/>
    <mergeCell ref="D29:F29"/>
    <mergeCell ref="D30:F30"/>
    <mergeCell ref="A31:J31"/>
    <mergeCell ref="D32:F32"/>
    <mergeCell ref="D13:F13"/>
    <mergeCell ref="A14:C14"/>
    <mergeCell ref="D15:F15"/>
    <mergeCell ref="D28:F28"/>
    <mergeCell ref="D20:F20"/>
    <mergeCell ref="A21:J21"/>
    <mergeCell ref="D22:F22"/>
    <mergeCell ref="A16:C16"/>
    <mergeCell ref="D17:F17"/>
    <mergeCell ref="D18:F18"/>
    <mergeCell ref="D19:F19"/>
    <mergeCell ref="A23:J23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85"/>
  <sheetViews>
    <sheetView zoomScale="80" zoomScaleNormal="80" workbookViewId="0">
      <selection activeCell="A46" activeCellId="1" sqref="A12:XFD12 A46:XFD46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28"/>
      <c r="C1" s="328"/>
      <c r="D1" s="328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29"/>
      <c r="C2" s="329"/>
      <c r="D2" s="329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307" t="s">
        <v>71</v>
      </c>
      <c r="C3" s="307"/>
      <c r="D3" s="308"/>
      <c r="E3" s="62"/>
      <c r="F3" s="62"/>
      <c r="G3" s="62"/>
      <c r="H3" s="315"/>
      <c r="I3" s="315"/>
      <c r="J3" s="315"/>
      <c r="K3" s="63"/>
    </row>
    <row r="4" spans="1:11" s="64" customFormat="1" ht="12.75">
      <c r="A4" s="65" t="s">
        <v>33</v>
      </c>
      <c r="B4" s="330" t="s">
        <v>308</v>
      </c>
      <c r="C4" s="331"/>
      <c r="D4" s="332"/>
      <c r="E4" s="62"/>
      <c r="F4" s="62"/>
      <c r="G4" s="62"/>
      <c r="H4" s="315"/>
      <c r="I4" s="315"/>
      <c r="J4" s="315"/>
      <c r="K4" s="63"/>
    </row>
    <row r="5" spans="1:11" s="68" customFormat="1" ht="12.75">
      <c r="A5" s="65" t="s">
        <v>34</v>
      </c>
      <c r="B5" s="309"/>
      <c r="C5" s="310"/>
      <c r="D5" s="311"/>
      <c r="E5" s="66"/>
      <c r="F5" s="66"/>
      <c r="G5" s="66"/>
      <c r="H5" s="312"/>
      <c r="I5" s="312"/>
      <c r="J5" s="312"/>
      <c r="K5" s="67"/>
    </row>
    <row r="6" spans="1:11" s="64" customFormat="1" ht="15" customHeight="1">
      <c r="A6" s="69" t="s">
        <v>24</v>
      </c>
      <c r="B6" s="70">
        <f>COUNTIF(I12:I47,"Pass")</f>
        <v>16</v>
      </c>
      <c r="C6" s="71" t="s">
        <v>26</v>
      </c>
      <c r="D6" s="72">
        <f>COUNTIF(I10:I766,"Pending")</f>
        <v>7</v>
      </c>
      <c r="E6" s="73"/>
      <c r="F6" s="73"/>
      <c r="G6" s="73"/>
      <c r="H6" s="315"/>
      <c r="I6" s="315"/>
      <c r="J6" s="315"/>
      <c r="K6" s="63"/>
    </row>
    <row r="7" spans="1:11" s="64" customFormat="1" ht="15" customHeight="1" thickBot="1">
      <c r="A7" s="74" t="s">
        <v>25</v>
      </c>
      <c r="B7" s="75">
        <f>COUNTIF(I12:I47,"Fail")</f>
        <v>1</v>
      </c>
      <c r="C7" s="76" t="s">
        <v>35</v>
      </c>
      <c r="D7" s="77">
        <f>COUNTA(A12:A47) - 4</f>
        <v>32</v>
      </c>
      <c r="E7" s="78"/>
      <c r="F7" s="78"/>
      <c r="G7" s="78"/>
      <c r="H7" s="315"/>
      <c r="I7" s="315"/>
      <c r="J7" s="315"/>
      <c r="K7" s="63"/>
    </row>
    <row r="8" spans="1:11" s="64" customFormat="1" ht="15" customHeight="1">
      <c r="A8" s="316"/>
      <c r="B8" s="316"/>
      <c r="C8" s="316"/>
      <c r="D8" s="316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317" t="s">
        <v>36</v>
      </c>
      <c r="B9" s="319" t="s">
        <v>37</v>
      </c>
      <c r="C9" s="317" t="s">
        <v>38</v>
      </c>
      <c r="D9" s="321" t="s">
        <v>39</v>
      </c>
      <c r="E9" s="322"/>
      <c r="F9" s="322"/>
      <c r="G9" s="323"/>
      <c r="H9" s="327" t="s">
        <v>40</v>
      </c>
      <c r="I9" s="318" t="s">
        <v>41</v>
      </c>
      <c r="J9" s="318" t="s">
        <v>42</v>
      </c>
      <c r="K9" s="80"/>
    </row>
    <row r="10" spans="1:11" s="64" customFormat="1" ht="12" customHeight="1">
      <c r="A10" s="318"/>
      <c r="B10" s="320"/>
      <c r="C10" s="318"/>
      <c r="D10" s="324"/>
      <c r="E10" s="325"/>
      <c r="F10" s="325"/>
      <c r="G10" s="326"/>
      <c r="H10" s="324"/>
      <c r="I10" s="318"/>
      <c r="J10" s="318"/>
      <c r="K10" s="63"/>
    </row>
    <row r="11" spans="1:11" s="82" customFormat="1" ht="15">
      <c r="A11" s="333"/>
      <c r="B11" s="333"/>
      <c r="C11" s="333"/>
      <c r="D11" s="333"/>
      <c r="E11" s="333"/>
      <c r="F11" s="333"/>
      <c r="G11" s="333"/>
      <c r="H11" s="333"/>
      <c r="I11" s="333"/>
      <c r="J11" s="334"/>
    </row>
    <row r="12" spans="1:11" s="83" customFormat="1" ht="39" customHeight="1" collapsed="1">
      <c r="A12" s="335" t="s">
        <v>304</v>
      </c>
      <c r="B12" s="336"/>
      <c r="C12" s="336"/>
      <c r="D12" s="336"/>
      <c r="E12" s="336"/>
      <c r="F12" s="336"/>
      <c r="G12" s="336"/>
      <c r="H12" s="336"/>
      <c r="I12" s="336"/>
      <c r="J12" s="337"/>
    </row>
    <row r="13" spans="1:11" s="83" customFormat="1" ht="25.5" hidden="1" outlineLevel="1">
      <c r="A13" s="84" t="s">
        <v>305</v>
      </c>
      <c r="B13" s="85" t="s">
        <v>306</v>
      </c>
      <c r="C13" s="86" t="s">
        <v>307</v>
      </c>
      <c r="D13" s="338" t="s">
        <v>226</v>
      </c>
      <c r="E13" s="314"/>
      <c r="F13" s="314"/>
      <c r="G13" s="87"/>
      <c r="H13" s="88"/>
      <c r="I13" s="86" t="s">
        <v>26</v>
      </c>
      <c r="J13" s="89"/>
    </row>
    <row r="14" spans="1:11" s="83" customFormat="1" ht="30.75" hidden="1" customHeight="1" outlineLevel="1">
      <c r="A14" s="84" t="s">
        <v>309</v>
      </c>
      <c r="B14" s="92" t="s">
        <v>310</v>
      </c>
      <c r="C14" s="86" t="s">
        <v>311</v>
      </c>
      <c r="D14" s="338" t="s">
        <v>226</v>
      </c>
      <c r="E14" s="314"/>
      <c r="F14" s="314"/>
      <c r="G14" s="87"/>
      <c r="H14" s="94"/>
      <c r="I14" s="86" t="s">
        <v>24</v>
      </c>
      <c r="J14" s="89"/>
    </row>
    <row r="15" spans="1:11" s="83" customFormat="1" ht="29.25" hidden="1" customHeight="1" outlineLevel="1">
      <c r="A15" s="84" t="s">
        <v>312</v>
      </c>
      <c r="B15" s="92" t="s">
        <v>313</v>
      </c>
      <c r="C15" s="86" t="s">
        <v>314</v>
      </c>
      <c r="D15" s="338" t="s">
        <v>226</v>
      </c>
      <c r="E15" s="314"/>
      <c r="F15" s="314"/>
      <c r="G15" s="87"/>
      <c r="H15" s="88"/>
      <c r="I15" s="86" t="s">
        <v>24</v>
      </c>
      <c r="J15" s="89"/>
    </row>
    <row r="16" spans="1:11" s="83" customFormat="1" ht="33.75" hidden="1" customHeight="1" outlineLevel="1">
      <c r="A16" s="84" t="s">
        <v>315</v>
      </c>
      <c r="B16" s="92" t="s">
        <v>316</v>
      </c>
      <c r="C16" s="86" t="s">
        <v>314</v>
      </c>
      <c r="D16" s="338" t="s">
        <v>226</v>
      </c>
      <c r="E16" s="314"/>
      <c r="F16" s="314"/>
      <c r="G16" s="87"/>
      <c r="H16" s="95"/>
      <c r="I16" s="86" t="s">
        <v>24</v>
      </c>
      <c r="J16" s="89"/>
    </row>
    <row r="17" spans="1:10" s="83" customFormat="1" ht="31.5" hidden="1" customHeight="1" outlineLevel="1">
      <c r="A17" s="84" t="s">
        <v>317</v>
      </c>
      <c r="B17" s="92" t="s">
        <v>324</v>
      </c>
      <c r="C17" s="86" t="s">
        <v>314</v>
      </c>
      <c r="D17" s="338" t="s">
        <v>226</v>
      </c>
      <c r="E17" s="314"/>
      <c r="F17" s="314"/>
      <c r="G17" s="87"/>
      <c r="H17" s="94"/>
      <c r="I17" s="86" t="s">
        <v>24</v>
      </c>
      <c r="J17" s="89"/>
    </row>
    <row r="18" spans="1:10" s="83" customFormat="1" ht="31.5" hidden="1" customHeight="1" outlineLevel="1">
      <c r="A18" s="84" t="s">
        <v>320</v>
      </c>
      <c r="B18" s="92" t="s">
        <v>325</v>
      </c>
      <c r="C18" s="86" t="s">
        <v>314</v>
      </c>
      <c r="D18" s="338" t="s">
        <v>226</v>
      </c>
      <c r="E18" s="314"/>
      <c r="F18" s="314"/>
      <c r="G18" s="87"/>
      <c r="H18" s="94"/>
      <c r="I18" s="86" t="s">
        <v>24</v>
      </c>
      <c r="J18" s="89"/>
    </row>
    <row r="19" spans="1:10" s="83" customFormat="1" ht="31.5" hidden="1" customHeight="1" outlineLevel="1">
      <c r="A19" s="84" t="s">
        <v>321</v>
      </c>
      <c r="B19" s="92" t="s">
        <v>318</v>
      </c>
      <c r="C19" s="86" t="s">
        <v>314</v>
      </c>
      <c r="D19" s="338" t="s">
        <v>226</v>
      </c>
      <c r="E19" s="314"/>
      <c r="F19" s="314"/>
      <c r="G19" s="87"/>
      <c r="H19" s="94"/>
      <c r="I19" s="86" t="s">
        <v>24</v>
      </c>
      <c r="J19" s="89"/>
    </row>
    <row r="20" spans="1:10" s="83" customFormat="1" ht="12.75" hidden="1" outlineLevel="1">
      <c r="A20" s="339" t="s">
        <v>319</v>
      </c>
      <c r="B20" s="340"/>
      <c r="C20" s="340"/>
      <c r="D20" s="90"/>
      <c r="E20" s="90"/>
      <c r="F20" s="90"/>
      <c r="G20" s="90"/>
      <c r="H20" s="90"/>
      <c r="I20" s="90"/>
      <c r="J20" s="91"/>
    </row>
    <row r="21" spans="1:10" s="83" customFormat="1" ht="84" hidden="1" customHeight="1" outlineLevel="1">
      <c r="A21" s="84" t="s">
        <v>322</v>
      </c>
      <c r="B21" s="92" t="s">
        <v>328</v>
      </c>
      <c r="C21" s="93" t="s">
        <v>332</v>
      </c>
      <c r="D21" s="338" t="s">
        <v>226</v>
      </c>
      <c r="E21" s="314"/>
      <c r="F21" s="314"/>
      <c r="G21" s="87"/>
      <c r="H21" s="94"/>
      <c r="I21" s="86" t="s">
        <v>24</v>
      </c>
      <c r="J21" s="89"/>
    </row>
    <row r="22" spans="1:10" s="83" customFormat="1" ht="71.25" hidden="1" customHeight="1" outlineLevel="1">
      <c r="A22" s="84" t="s">
        <v>323</v>
      </c>
      <c r="B22" s="92" t="s">
        <v>329</v>
      </c>
      <c r="C22" s="93" t="s">
        <v>333</v>
      </c>
      <c r="D22" s="338" t="s">
        <v>226</v>
      </c>
      <c r="E22" s="314"/>
      <c r="F22" s="314"/>
      <c r="G22" s="87"/>
      <c r="H22" s="88"/>
      <c r="I22" s="86" t="s">
        <v>24</v>
      </c>
      <c r="J22" s="89"/>
    </row>
    <row r="23" spans="1:10" s="83" customFormat="1" ht="70.5" hidden="1" customHeight="1" outlineLevel="1">
      <c r="A23" s="84" t="s">
        <v>326</v>
      </c>
      <c r="B23" s="92" t="s">
        <v>330</v>
      </c>
      <c r="C23" s="93" t="s">
        <v>334</v>
      </c>
      <c r="D23" s="338" t="s">
        <v>226</v>
      </c>
      <c r="E23" s="314"/>
      <c r="F23" s="314"/>
      <c r="G23" s="87"/>
      <c r="H23" s="95"/>
      <c r="I23" s="86" t="s">
        <v>24</v>
      </c>
      <c r="J23" s="89"/>
    </row>
    <row r="24" spans="1:10" s="83" customFormat="1" ht="74.25" hidden="1" customHeight="1" outlineLevel="1">
      <c r="A24" s="84" t="s">
        <v>327</v>
      </c>
      <c r="B24" s="92" t="s">
        <v>331</v>
      </c>
      <c r="C24" s="93" t="s">
        <v>335</v>
      </c>
      <c r="D24" s="338" t="s">
        <v>226</v>
      </c>
      <c r="E24" s="314"/>
      <c r="F24" s="314"/>
      <c r="G24" s="87"/>
      <c r="H24" s="94"/>
      <c r="I24" s="86" t="s">
        <v>24</v>
      </c>
      <c r="J24" s="89"/>
    </row>
    <row r="25" spans="1:10" s="83" customFormat="1" ht="12.75" hidden="1" outlineLevel="1">
      <c r="A25" s="339" t="s">
        <v>337</v>
      </c>
      <c r="B25" s="340"/>
      <c r="C25" s="340"/>
      <c r="D25" s="90"/>
      <c r="E25" s="90"/>
      <c r="F25" s="90"/>
      <c r="G25" s="90"/>
      <c r="H25" s="90"/>
      <c r="I25" s="90"/>
      <c r="J25" s="91"/>
    </row>
    <row r="26" spans="1:10" s="83" customFormat="1" ht="74.25" hidden="1" customHeight="1" outlineLevel="1">
      <c r="A26" s="84" t="s">
        <v>336</v>
      </c>
      <c r="B26" s="92" t="s">
        <v>341</v>
      </c>
      <c r="C26" s="93" t="s">
        <v>342</v>
      </c>
      <c r="D26" s="338" t="s">
        <v>346</v>
      </c>
      <c r="E26" s="314"/>
      <c r="F26" s="314"/>
      <c r="G26" s="87"/>
      <c r="H26" s="94"/>
      <c r="I26" s="86" t="s">
        <v>24</v>
      </c>
      <c r="J26" s="89"/>
    </row>
    <row r="27" spans="1:10" s="83" customFormat="1" ht="74.25" hidden="1" customHeight="1" outlineLevel="1">
      <c r="A27" s="84" t="s">
        <v>338</v>
      </c>
      <c r="B27" s="92" t="s">
        <v>343</v>
      </c>
      <c r="C27" s="93" t="s">
        <v>344</v>
      </c>
      <c r="D27" s="338" t="s">
        <v>347</v>
      </c>
      <c r="E27" s="314"/>
      <c r="F27" s="314"/>
      <c r="G27" s="87"/>
      <c r="H27" s="94"/>
      <c r="I27" s="86"/>
      <c r="J27" s="89"/>
    </row>
    <row r="28" spans="1:10" s="83" customFormat="1" ht="81.75" hidden="1" customHeight="1" outlineLevel="1">
      <c r="A28" s="84" t="s">
        <v>339</v>
      </c>
      <c r="B28" s="92" t="s">
        <v>376</v>
      </c>
      <c r="C28" s="93" t="s">
        <v>348</v>
      </c>
      <c r="D28" s="338" t="s">
        <v>346</v>
      </c>
      <c r="E28" s="314"/>
      <c r="F28" s="314"/>
      <c r="G28" s="87"/>
      <c r="H28" s="94"/>
      <c r="I28" s="86" t="s">
        <v>24</v>
      </c>
      <c r="J28" s="89"/>
    </row>
    <row r="29" spans="1:10" s="83" customFormat="1" ht="60.75" hidden="1" customHeight="1" outlineLevel="1">
      <c r="A29" s="84" t="s">
        <v>340</v>
      </c>
      <c r="B29" s="92" t="s">
        <v>361</v>
      </c>
      <c r="C29" s="93" t="s">
        <v>349</v>
      </c>
      <c r="D29" s="338" t="s">
        <v>347</v>
      </c>
      <c r="E29" s="314"/>
      <c r="F29" s="314"/>
      <c r="G29" s="87"/>
      <c r="H29" s="94"/>
      <c r="I29" s="86"/>
      <c r="J29" s="89"/>
    </row>
    <row r="30" spans="1:10" s="83" customFormat="1" ht="60.75" hidden="1" customHeight="1" outlineLevel="1">
      <c r="A30" s="84" t="s">
        <v>351</v>
      </c>
      <c r="B30" s="92" t="s">
        <v>350</v>
      </c>
      <c r="C30" s="93" t="s">
        <v>352</v>
      </c>
      <c r="D30" s="338" t="s">
        <v>346</v>
      </c>
      <c r="E30" s="314"/>
      <c r="F30" s="314"/>
      <c r="G30" s="87"/>
      <c r="H30" s="94"/>
      <c r="I30" s="86" t="s">
        <v>24</v>
      </c>
      <c r="J30" s="89"/>
    </row>
    <row r="31" spans="1:10" s="83" customFormat="1" ht="63.75" hidden="1" customHeight="1" outlineLevel="1">
      <c r="A31" s="84" t="s">
        <v>354</v>
      </c>
      <c r="B31" s="92" t="s">
        <v>360</v>
      </c>
      <c r="C31" s="93" t="s">
        <v>353</v>
      </c>
      <c r="D31" s="338" t="s">
        <v>347</v>
      </c>
      <c r="E31" s="314"/>
      <c r="F31" s="314"/>
      <c r="G31" s="87"/>
      <c r="H31" s="94"/>
      <c r="I31" s="86"/>
      <c r="J31" s="89"/>
    </row>
    <row r="32" spans="1:10" s="83" customFormat="1" ht="85.5" hidden="1" customHeight="1" outlineLevel="1">
      <c r="A32" s="84" t="s">
        <v>355</v>
      </c>
      <c r="B32" s="92" t="s">
        <v>375</v>
      </c>
      <c r="C32" s="93" t="s">
        <v>363</v>
      </c>
      <c r="D32" s="338" t="s">
        <v>346</v>
      </c>
      <c r="E32" s="314"/>
      <c r="F32" s="314"/>
      <c r="G32" s="87"/>
      <c r="H32" s="94"/>
      <c r="I32" s="86" t="s">
        <v>24</v>
      </c>
      <c r="J32" s="89"/>
    </row>
    <row r="33" spans="1:10" s="83" customFormat="1" ht="63.75" hidden="1" customHeight="1" outlineLevel="1">
      <c r="A33" s="84" t="s">
        <v>356</v>
      </c>
      <c r="B33" s="92" t="s">
        <v>362</v>
      </c>
      <c r="C33" s="93" t="s">
        <v>349</v>
      </c>
      <c r="D33" s="338" t="s">
        <v>347</v>
      </c>
      <c r="E33" s="314"/>
      <c r="F33" s="314"/>
      <c r="G33" s="87"/>
      <c r="H33" s="94"/>
      <c r="I33" s="86"/>
      <c r="J33" s="89"/>
    </row>
    <row r="34" spans="1:10" s="83" customFormat="1" ht="63.75" hidden="1" customHeight="1" outlineLevel="1">
      <c r="A34" s="84" t="s">
        <v>357</v>
      </c>
      <c r="B34" s="92" t="s">
        <v>365</v>
      </c>
      <c r="C34" s="93" t="s">
        <v>390</v>
      </c>
      <c r="D34" s="338" t="s">
        <v>346</v>
      </c>
      <c r="E34" s="314"/>
      <c r="F34" s="314"/>
      <c r="G34" s="87"/>
      <c r="H34" s="94"/>
      <c r="I34" s="86" t="s">
        <v>24</v>
      </c>
      <c r="J34" s="89"/>
    </row>
    <row r="35" spans="1:10" s="83" customFormat="1" ht="63.75" hidden="1" customHeight="1" outlineLevel="1">
      <c r="A35" s="84" t="s">
        <v>358</v>
      </c>
      <c r="B35" s="92" t="s">
        <v>366</v>
      </c>
      <c r="C35" s="93" t="s">
        <v>391</v>
      </c>
      <c r="D35" s="338" t="s">
        <v>347</v>
      </c>
      <c r="E35" s="314"/>
      <c r="F35" s="314"/>
      <c r="G35" s="87"/>
      <c r="H35" s="94"/>
      <c r="I35" s="86"/>
      <c r="J35" s="89"/>
    </row>
    <row r="36" spans="1:10" s="83" customFormat="1" ht="86.25" hidden="1" customHeight="1" outlineLevel="1">
      <c r="A36" s="84" t="s">
        <v>359</v>
      </c>
      <c r="B36" s="92" t="s">
        <v>373</v>
      </c>
      <c r="C36" s="93" t="s">
        <v>392</v>
      </c>
      <c r="D36" s="338" t="s">
        <v>346</v>
      </c>
      <c r="E36" s="314"/>
      <c r="F36" s="314"/>
      <c r="G36" s="87"/>
      <c r="H36" s="94"/>
      <c r="I36" s="86" t="s">
        <v>24</v>
      </c>
      <c r="J36" s="89"/>
    </row>
    <row r="37" spans="1:10" s="83" customFormat="1" ht="85.5" hidden="1" customHeight="1" outlineLevel="1">
      <c r="A37" s="84" t="s">
        <v>367</v>
      </c>
      <c r="B37" s="92" t="s">
        <v>374</v>
      </c>
      <c r="C37" s="93" t="s">
        <v>397</v>
      </c>
      <c r="D37" s="338" t="s">
        <v>347</v>
      </c>
      <c r="E37" s="314"/>
      <c r="F37" s="314"/>
      <c r="G37" s="87"/>
      <c r="H37" s="94"/>
      <c r="I37" s="86"/>
      <c r="J37" s="89"/>
    </row>
    <row r="38" spans="1:10" s="83" customFormat="1" ht="74.25" hidden="1" customHeight="1" outlineLevel="1">
      <c r="A38" s="84" t="s">
        <v>368</v>
      </c>
      <c r="B38" s="92" t="s">
        <v>386</v>
      </c>
      <c r="C38" s="93" t="s">
        <v>393</v>
      </c>
      <c r="D38" s="338" t="s">
        <v>346</v>
      </c>
      <c r="E38" s="314"/>
      <c r="F38" s="314"/>
      <c r="G38" s="87"/>
      <c r="H38" s="94"/>
      <c r="I38" s="86" t="s">
        <v>26</v>
      </c>
      <c r="J38" s="89"/>
    </row>
    <row r="39" spans="1:10" s="83" customFormat="1" ht="74.25" hidden="1" customHeight="1" outlineLevel="1">
      <c r="A39" s="84" t="s">
        <v>369</v>
      </c>
      <c r="B39" s="92" t="s">
        <v>387</v>
      </c>
      <c r="C39" s="93" t="s">
        <v>393</v>
      </c>
      <c r="D39" s="338" t="s">
        <v>394</v>
      </c>
      <c r="E39" s="314"/>
      <c r="F39" s="314"/>
      <c r="G39" s="87"/>
      <c r="H39" s="94"/>
      <c r="I39" s="86" t="s">
        <v>26</v>
      </c>
      <c r="J39" s="89"/>
    </row>
    <row r="40" spans="1:10" s="83" customFormat="1" ht="92.25" hidden="1" customHeight="1" outlineLevel="1">
      <c r="A40" s="84" t="s">
        <v>370</v>
      </c>
      <c r="B40" s="92" t="s">
        <v>388</v>
      </c>
      <c r="C40" s="93" t="s">
        <v>395</v>
      </c>
      <c r="D40" s="338" t="s">
        <v>346</v>
      </c>
      <c r="E40" s="314"/>
      <c r="F40" s="314"/>
      <c r="G40" s="87"/>
      <c r="H40" s="94"/>
      <c r="I40" s="86" t="s">
        <v>26</v>
      </c>
      <c r="J40" s="89"/>
    </row>
    <row r="41" spans="1:10" s="83" customFormat="1" ht="86.25" hidden="1" customHeight="1" outlineLevel="1">
      <c r="A41" s="84" t="s">
        <v>371</v>
      </c>
      <c r="B41" s="92" t="s">
        <v>389</v>
      </c>
      <c r="C41" s="93" t="s">
        <v>396</v>
      </c>
      <c r="D41" s="338" t="s">
        <v>394</v>
      </c>
      <c r="E41" s="314"/>
      <c r="F41" s="314"/>
      <c r="G41" s="87"/>
      <c r="H41" s="94"/>
      <c r="I41" s="86" t="s">
        <v>26</v>
      </c>
      <c r="J41" s="89"/>
    </row>
    <row r="42" spans="1:10" s="83" customFormat="1" ht="74.25" hidden="1" customHeight="1" outlineLevel="1">
      <c r="A42" s="84" t="s">
        <v>372</v>
      </c>
      <c r="B42" s="92" t="s">
        <v>385</v>
      </c>
      <c r="C42" s="93" t="s">
        <v>399</v>
      </c>
      <c r="D42" s="338" t="s">
        <v>345</v>
      </c>
      <c r="E42" s="314"/>
      <c r="F42" s="314"/>
      <c r="G42" s="87"/>
      <c r="H42" s="94"/>
      <c r="I42" s="86"/>
      <c r="J42" s="89"/>
    </row>
    <row r="43" spans="1:10" s="83" customFormat="1" ht="74.25" hidden="1" customHeight="1" outlineLevel="1">
      <c r="A43" s="84" t="s">
        <v>377</v>
      </c>
      <c r="B43" s="92" t="s">
        <v>403</v>
      </c>
      <c r="C43" s="93" t="s">
        <v>400</v>
      </c>
      <c r="D43" s="338" t="s">
        <v>345</v>
      </c>
      <c r="E43" s="314"/>
      <c r="F43" s="314"/>
      <c r="G43" s="87"/>
      <c r="H43" s="94"/>
      <c r="I43" s="126" t="s">
        <v>25</v>
      </c>
      <c r="J43" s="89"/>
    </row>
    <row r="44" spans="1:10" s="83" customFormat="1" ht="74.25" hidden="1" customHeight="1" outlineLevel="1">
      <c r="A44" s="84" t="s">
        <v>378</v>
      </c>
      <c r="B44" s="92" t="s">
        <v>404</v>
      </c>
      <c r="C44" s="93" t="s">
        <v>401</v>
      </c>
      <c r="D44" s="338" t="s">
        <v>345</v>
      </c>
      <c r="E44" s="314"/>
      <c r="F44" s="314"/>
      <c r="G44" s="87"/>
      <c r="H44" s="94"/>
      <c r="I44" s="86"/>
      <c r="J44" s="89"/>
    </row>
    <row r="45" spans="1:10" s="83" customFormat="1" ht="60.75" hidden="1" customHeight="1" outlineLevel="1">
      <c r="A45" s="84" t="s">
        <v>379</v>
      </c>
      <c r="B45" s="92" t="s">
        <v>398</v>
      </c>
      <c r="C45" s="93" t="s">
        <v>402</v>
      </c>
      <c r="D45" s="338" t="s">
        <v>345</v>
      </c>
      <c r="E45" s="314"/>
      <c r="F45" s="314"/>
      <c r="G45" s="87"/>
      <c r="H45" s="94"/>
      <c r="I45" s="86" t="s">
        <v>26</v>
      </c>
      <c r="J45" s="89"/>
    </row>
    <row r="46" spans="1:10" s="83" customFormat="1" ht="39" customHeight="1" collapsed="1">
      <c r="A46" s="335" t="s">
        <v>381</v>
      </c>
      <c r="B46" s="336"/>
      <c r="C46" s="336"/>
      <c r="D46" s="336"/>
      <c r="E46" s="336"/>
      <c r="F46" s="336"/>
      <c r="G46" s="336"/>
      <c r="H46" s="336"/>
      <c r="I46" s="336"/>
      <c r="J46" s="337"/>
    </row>
    <row r="47" spans="1:10" s="98" customFormat="1" ht="46.5" hidden="1" customHeight="1" outlineLevel="1">
      <c r="A47" s="84" t="s">
        <v>384</v>
      </c>
      <c r="B47" s="96" t="s">
        <v>380</v>
      </c>
      <c r="C47" s="97" t="s">
        <v>382</v>
      </c>
      <c r="D47" s="341" t="s">
        <v>383</v>
      </c>
      <c r="E47" s="341"/>
      <c r="F47" s="341"/>
      <c r="H47" s="124"/>
      <c r="I47" s="99" t="s">
        <v>26</v>
      </c>
      <c r="J47" s="95"/>
    </row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</sheetData>
  <mergeCells count="54">
    <mergeCell ref="B5:D5"/>
    <mergeCell ref="H5:J5"/>
    <mergeCell ref="D18:F18"/>
    <mergeCell ref="D17:F17"/>
    <mergeCell ref="A25:C25"/>
    <mergeCell ref="D15:F15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B1:D2"/>
    <mergeCell ref="B3:D3"/>
    <mergeCell ref="H3:J3"/>
    <mergeCell ref="B4:D4"/>
    <mergeCell ref="H4:J4"/>
    <mergeCell ref="D24:F24"/>
    <mergeCell ref="D37:F37"/>
    <mergeCell ref="D36:F36"/>
    <mergeCell ref="D26:F26"/>
    <mergeCell ref="A11:J11"/>
    <mergeCell ref="A12:J12"/>
    <mergeCell ref="D13:F13"/>
    <mergeCell ref="D14:F14"/>
    <mergeCell ref="D16:F16"/>
    <mergeCell ref="D31:F31"/>
    <mergeCell ref="D28:F28"/>
    <mergeCell ref="D27:F27"/>
    <mergeCell ref="D29:F29"/>
    <mergeCell ref="D30:F30"/>
    <mergeCell ref="D19:F19"/>
    <mergeCell ref="A20:C20"/>
    <mergeCell ref="D21:F21"/>
    <mergeCell ref="D22:F22"/>
    <mergeCell ref="D23:F23"/>
    <mergeCell ref="D32:F32"/>
    <mergeCell ref="D33:F33"/>
    <mergeCell ref="D34:F34"/>
    <mergeCell ref="A46:J46"/>
    <mergeCell ref="D47:F47"/>
    <mergeCell ref="D40:F40"/>
    <mergeCell ref="D39:F39"/>
    <mergeCell ref="D38:F38"/>
    <mergeCell ref="D44:F44"/>
    <mergeCell ref="D43:F43"/>
    <mergeCell ref="D42:F42"/>
    <mergeCell ref="D45:F45"/>
    <mergeCell ref="D35:F35"/>
    <mergeCell ref="D41:F41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5" sqref="C5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9" t="s">
        <v>72</v>
      </c>
      <c r="B1" s="230"/>
      <c r="C1" s="108" t="s">
        <v>62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/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 t="s">
        <v>477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/>
      <c r="D6" s="233" t="s">
        <v>77</v>
      </c>
      <c r="E6" s="237"/>
      <c r="F6" s="238"/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>
      <c r="A9" s="117">
        <v>1</v>
      </c>
      <c r="B9" s="243" t="s">
        <v>83</v>
      </c>
      <c r="C9" s="231"/>
      <c r="D9" s="232"/>
      <c r="E9" s="110"/>
      <c r="F9" s="117">
        <v>1</v>
      </c>
      <c r="G9" s="243"/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/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34.5" customHeight="1">
      <c r="A18" s="117">
        <v>1</v>
      </c>
      <c r="B18" s="250"/>
      <c r="C18" s="251"/>
      <c r="D18" s="250"/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 ht="36.75" customHeight="1">
      <c r="A19" s="117">
        <v>2</v>
      </c>
      <c r="B19" s="250"/>
      <c r="C19" s="252"/>
      <c r="D19" s="250"/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>
      <c r="A20" s="117"/>
      <c r="B20" s="250"/>
      <c r="C20" s="252"/>
      <c r="D20" s="250"/>
      <c r="E20" s="250"/>
      <c r="F20" s="243"/>
      <c r="G20" s="231"/>
      <c r="H20" s="232"/>
      <c r="I20" s="243"/>
      <c r="J20" s="231"/>
      <c r="K20" s="232"/>
    </row>
    <row r="21" spans="1:11">
      <c r="A21" s="117"/>
      <c r="B21" s="250"/>
      <c r="C21" s="252"/>
      <c r="D21" s="250"/>
      <c r="E21" s="250"/>
      <c r="F21" s="243"/>
      <c r="G21" s="231"/>
      <c r="H21" s="232"/>
      <c r="I21" s="243"/>
      <c r="J21" s="231"/>
      <c r="K21" s="232"/>
    </row>
    <row r="22" spans="1:11">
      <c r="A22" s="117"/>
      <c r="B22" s="250"/>
      <c r="C22" s="252"/>
      <c r="D22" s="250"/>
      <c r="E22" s="250"/>
      <c r="F22" s="243"/>
      <c r="G22" s="231"/>
      <c r="H22" s="232"/>
      <c r="I22" s="243"/>
      <c r="J22" s="231"/>
      <c r="K22" s="232"/>
    </row>
    <row r="23" spans="1:11">
      <c r="A23" s="117"/>
      <c r="B23" s="250"/>
      <c r="C23" s="252"/>
      <c r="D23" s="250"/>
      <c r="E23" s="250"/>
      <c r="F23" s="243"/>
      <c r="G23" s="231"/>
      <c r="H23" s="232"/>
      <c r="I23" s="243"/>
      <c r="J23" s="231"/>
      <c r="K23" s="232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F7" sqref="F7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9" t="s">
        <v>72</v>
      </c>
      <c r="B1" s="230"/>
      <c r="C1" s="108" t="s">
        <v>242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 t="s">
        <v>105</v>
      </c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 t="s">
        <v>109</v>
      </c>
      <c r="D6" s="233" t="s">
        <v>77</v>
      </c>
      <c r="E6" s="237"/>
      <c r="F6" s="238">
        <v>43681</v>
      </c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 ht="25.5" customHeight="1">
      <c r="A9" s="117">
        <v>1</v>
      </c>
      <c r="B9" s="243" t="s">
        <v>83</v>
      </c>
      <c r="C9" s="231"/>
      <c r="D9" s="232"/>
      <c r="E9" s="110"/>
      <c r="F9" s="117">
        <v>1</v>
      </c>
      <c r="G9" s="243" t="s">
        <v>482</v>
      </c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/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47.25" customHeight="1">
      <c r="A18" s="117">
        <v>1</v>
      </c>
      <c r="B18" s="250" t="s">
        <v>483</v>
      </c>
      <c r="C18" s="251"/>
      <c r="D18" s="250" t="s">
        <v>484</v>
      </c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 ht="36.75" customHeight="1">
      <c r="A19" s="117">
        <v>2</v>
      </c>
      <c r="B19" s="250" t="s">
        <v>485</v>
      </c>
      <c r="C19" s="252"/>
      <c r="D19" s="250"/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>
      <c r="A20" s="117"/>
      <c r="B20" s="250"/>
      <c r="C20" s="252"/>
      <c r="D20" s="250"/>
      <c r="E20" s="250"/>
      <c r="F20" s="243"/>
      <c r="G20" s="231"/>
      <c r="H20" s="232"/>
      <c r="I20" s="243"/>
      <c r="J20" s="231"/>
      <c r="K20" s="232"/>
    </row>
    <row r="21" spans="1:11">
      <c r="A21" s="117"/>
      <c r="B21" s="250"/>
      <c r="C21" s="252"/>
      <c r="D21" s="250"/>
      <c r="E21" s="250"/>
      <c r="F21" s="243"/>
      <c r="G21" s="231"/>
      <c r="H21" s="232"/>
      <c r="I21" s="243"/>
      <c r="J21" s="231"/>
      <c r="K21" s="232"/>
    </row>
    <row r="22" spans="1:11">
      <c r="A22" s="117"/>
      <c r="B22" s="250"/>
      <c r="C22" s="252"/>
      <c r="D22" s="250"/>
      <c r="E22" s="250"/>
      <c r="F22" s="243"/>
      <c r="G22" s="231"/>
      <c r="H22" s="232"/>
      <c r="I22" s="243"/>
      <c r="J22" s="231"/>
      <c r="K22" s="232"/>
    </row>
    <row r="23" spans="1:11">
      <c r="A23" s="117"/>
      <c r="B23" s="250"/>
      <c r="C23" s="252"/>
      <c r="D23" s="250"/>
      <c r="E23" s="250"/>
      <c r="F23" s="243"/>
      <c r="G23" s="231"/>
      <c r="H23" s="232"/>
      <c r="I23" s="243"/>
      <c r="J23" s="231"/>
      <c r="K23" s="232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4"/>
  <sheetViews>
    <sheetView topLeftCell="A7" workbookViewId="0">
      <selection activeCell="A16" sqref="A16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4" s="60" customFormat="1" ht="12.75" customHeight="1">
      <c r="A1" s="56" t="s">
        <v>92</v>
      </c>
      <c r="B1" s="328"/>
      <c r="C1" s="328"/>
      <c r="D1" s="328"/>
      <c r="E1" s="57"/>
      <c r="F1" s="57"/>
      <c r="G1" s="57"/>
      <c r="H1" s="57"/>
      <c r="I1" s="58"/>
      <c r="J1" s="57"/>
      <c r="K1" s="59"/>
    </row>
    <row r="2" spans="1:14" s="60" customFormat="1" ht="11.25" customHeight="1" thickBot="1">
      <c r="A2" s="59"/>
      <c r="B2" s="329"/>
      <c r="C2" s="329"/>
      <c r="D2" s="329"/>
      <c r="E2" s="57"/>
      <c r="F2" s="57"/>
      <c r="G2" s="57"/>
      <c r="H2" s="57"/>
      <c r="I2" s="58"/>
      <c r="J2" s="57"/>
      <c r="K2" s="59"/>
    </row>
    <row r="3" spans="1:14" s="64" customFormat="1" ht="15" customHeight="1">
      <c r="A3" s="61" t="s">
        <v>32</v>
      </c>
      <c r="B3" s="307" t="s">
        <v>71</v>
      </c>
      <c r="C3" s="307"/>
      <c r="D3" s="308"/>
      <c r="E3" s="62"/>
      <c r="F3" s="62"/>
      <c r="G3" s="62"/>
      <c r="H3" s="315"/>
      <c r="I3" s="315"/>
      <c r="J3" s="315"/>
      <c r="K3" s="63"/>
    </row>
    <row r="4" spans="1:14" s="64" customFormat="1" ht="12.75">
      <c r="A4" s="65" t="s">
        <v>33</v>
      </c>
      <c r="B4" s="330" t="s">
        <v>246</v>
      </c>
      <c r="C4" s="331"/>
      <c r="D4" s="332"/>
      <c r="E4" s="62"/>
      <c r="F4" s="62"/>
      <c r="G4" s="62"/>
      <c r="H4" s="315"/>
      <c r="I4" s="315"/>
      <c r="J4" s="315"/>
      <c r="K4" s="63"/>
    </row>
    <row r="5" spans="1:14" s="68" customFormat="1" ht="12.75">
      <c r="A5" s="65" t="s">
        <v>34</v>
      </c>
      <c r="B5" s="309"/>
      <c r="C5" s="310"/>
      <c r="D5" s="311"/>
      <c r="E5" s="66"/>
      <c r="F5" s="66"/>
      <c r="G5" s="66"/>
      <c r="H5" s="312"/>
      <c r="I5" s="312"/>
      <c r="J5" s="312"/>
      <c r="K5" s="67"/>
    </row>
    <row r="6" spans="1:14" s="64" customFormat="1" ht="15" customHeight="1">
      <c r="A6" s="69" t="s">
        <v>24</v>
      </c>
      <c r="B6" s="70">
        <f>COUNTIF(I12:I16,"Pass")</f>
        <v>3</v>
      </c>
      <c r="C6" s="71" t="s">
        <v>26</v>
      </c>
      <c r="D6" s="72">
        <f>COUNTIF(I10:I735,"Pending")</f>
        <v>0</v>
      </c>
      <c r="E6" s="73"/>
      <c r="F6" s="73"/>
      <c r="G6" s="73"/>
      <c r="H6" s="315"/>
      <c r="I6" s="315"/>
      <c r="J6" s="315"/>
      <c r="K6" s="63"/>
    </row>
    <row r="7" spans="1:14" s="64" customFormat="1" ht="15" customHeight="1" thickBot="1">
      <c r="A7" s="74" t="s">
        <v>25</v>
      </c>
      <c r="B7" s="75">
        <f>COUNTIF(I12:I16,"Fail")</f>
        <v>0</v>
      </c>
      <c r="C7" s="76" t="s">
        <v>35</v>
      </c>
      <c r="D7" s="77">
        <f>COUNTA(A12:A16) -2</f>
        <v>3</v>
      </c>
      <c r="E7" s="78"/>
      <c r="F7" s="78"/>
      <c r="G7" s="78"/>
      <c r="H7" s="315"/>
      <c r="I7" s="315"/>
      <c r="J7" s="315"/>
      <c r="K7" s="63"/>
    </row>
    <row r="8" spans="1:14" s="64" customFormat="1" ht="15" customHeight="1">
      <c r="A8" s="316"/>
      <c r="B8" s="316"/>
      <c r="C8" s="316"/>
      <c r="D8" s="316"/>
      <c r="E8" s="73"/>
      <c r="F8" s="73"/>
      <c r="G8" s="73"/>
      <c r="H8" s="73"/>
      <c r="I8" s="79"/>
      <c r="J8" s="79"/>
      <c r="K8" s="63"/>
    </row>
    <row r="9" spans="1:14" s="81" customFormat="1" ht="12" customHeight="1">
      <c r="A9" s="317" t="s">
        <v>36</v>
      </c>
      <c r="B9" s="319" t="s">
        <v>37</v>
      </c>
      <c r="C9" s="317" t="s">
        <v>38</v>
      </c>
      <c r="D9" s="321" t="s">
        <v>39</v>
      </c>
      <c r="E9" s="322"/>
      <c r="F9" s="322"/>
      <c r="G9" s="323"/>
      <c r="H9" s="327" t="s">
        <v>40</v>
      </c>
      <c r="I9" s="318" t="s">
        <v>41</v>
      </c>
      <c r="J9" s="318" t="s">
        <v>42</v>
      </c>
      <c r="K9" s="80"/>
    </row>
    <row r="10" spans="1:14" s="64" customFormat="1" ht="12" customHeight="1">
      <c r="A10" s="318"/>
      <c r="B10" s="320"/>
      <c r="C10" s="318"/>
      <c r="D10" s="324"/>
      <c r="E10" s="325"/>
      <c r="F10" s="325"/>
      <c r="G10" s="326"/>
      <c r="H10" s="324"/>
      <c r="I10" s="318"/>
      <c r="J10" s="318"/>
      <c r="K10" s="63"/>
    </row>
    <row r="11" spans="1:14" s="82" customFormat="1" ht="15">
      <c r="A11" s="333"/>
      <c r="B11" s="333"/>
      <c r="C11" s="333"/>
      <c r="D11" s="333"/>
      <c r="E11" s="333"/>
      <c r="F11" s="333"/>
      <c r="G11" s="333"/>
      <c r="H11" s="333"/>
      <c r="I11" s="333"/>
      <c r="J11" s="334"/>
    </row>
    <row r="12" spans="1:14" s="83" customFormat="1" ht="12.75">
      <c r="A12" s="335" t="s">
        <v>247</v>
      </c>
      <c r="B12" s="336"/>
      <c r="C12" s="336"/>
      <c r="D12" s="336"/>
      <c r="E12" s="336"/>
      <c r="F12" s="336"/>
      <c r="G12" s="336"/>
      <c r="H12" s="336"/>
      <c r="I12" s="336"/>
      <c r="J12" s="337"/>
    </row>
    <row r="13" spans="1:14" s="83" customFormat="1" ht="51" outlineLevel="1">
      <c r="A13" s="119" t="s">
        <v>242</v>
      </c>
      <c r="B13" s="85" t="s">
        <v>248</v>
      </c>
      <c r="C13" s="86" t="s">
        <v>249</v>
      </c>
      <c r="D13" s="338" t="s">
        <v>226</v>
      </c>
      <c r="E13" s="314"/>
      <c r="F13" s="314"/>
      <c r="G13" s="87"/>
      <c r="H13" s="88"/>
      <c r="I13" s="86" t="s">
        <v>24</v>
      </c>
      <c r="J13" s="89"/>
    </row>
    <row r="14" spans="1:14" s="83" customFormat="1" ht="12.75">
      <c r="A14" s="335" t="s">
        <v>250</v>
      </c>
      <c r="B14" s="336"/>
      <c r="C14" s="336"/>
      <c r="D14" s="336"/>
      <c r="E14" s="336"/>
      <c r="F14" s="336"/>
      <c r="G14" s="336"/>
      <c r="H14" s="336"/>
      <c r="I14" s="336"/>
      <c r="J14" s="337"/>
    </row>
    <row r="15" spans="1:14" s="98" customFormat="1" ht="75.75" customHeight="1" outlineLevel="1">
      <c r="A15" s="119" t="s">
        <v>251</v>
      </c>
      <c r="B15" s="96" t="s">
        <v>253</v>
      </c>
      <c r="C15" s="86" t="s">
        <v>255</v>
      </c>
      <c r="D15" s="338" t="s">
        <v>256</v>
      </c>
      <c r="E15" s="314"/>
      <c r="F15" s="314"/>
      <c r="H15" s="100"/>
      <c r="I15" s="99" t="s">
        <v>24</v>
      </c>
      <c r="J15" s="95"/>
    </row>
    <row r="16" spans="1:14" s="98" customFormat="1" ht="92.25" customHeight="1" outlineLevel="1">
      <c r="A16" s="119" t="s">
        <v>252</v>
      </c>
      <c r="B16" s="96" t="s">
        <v>254</v>
      </c>
      <c r="C16" s="86" t="s">
        <v>255</v>
      </c>
      <c r="D16" s="338" t="s">
        <v>240</v>
      </c>
      <c r="E16" s="314"/>
      <c r="F16" s="314"/>
      <c r="H16" s="100"/>
      <c r="I16" s="101" t="s">
        <v>24</v>
      </c>
      <c r="J16" s="102"/>
      <c r="K16" s="103"/>
      <c r="L16" s="103"/>
      <c r="M16" s="103"/>
      <c r="N16" s="103"/>
    </row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mergeCells count="23">
    <mergeCell ref="B5:D5"/>
    <mergeCell ref="H5:J5"/>
    <mergeCell ref="B1:D2"/>
    <mergeCell ref="B3:D3"/>
    <mergeCell ref="H3:J3"/>
    <mergeCell ref="B4:D4"/>
    <mergeCell ref="H4:J4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D16:F16"/>
    <mergeCell ref="A11:J11"/>
    <mergeCell ref="A12:J12"/>
    <mergeCell ref="D13:F13"/>
    <mergeCell ref="A14:J14"/>
    <mergeCell ref="D15:F15"/>
  </mergeCells>
  <hyperlinks>
    <hyperlink ref="A13" location="'TC46'!A1" display="TC46"/>
    <hyperlink ref="A15" location="'UTC47'!A1" display="UTC47"/>
    <hyperlink ref="A16" location="'UTC48'!A1" display="UTC48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8"/>
  <sheetViews>
    <sheetView zoomScale="80" zoomScaleNormal="80" workbookViewId="0">
      <selection activeCell="A12" sqref="A12:J12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28"/>
      <c r="C1" s="328"/>
      <c r="D1" s="328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29"/>
      <c r="C2" s="329"/>
      <c r="D2" s="329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307" t="s">
        <v>71</v>
      </c>
      <c r="C3" s="307"/>
      <c r="D3" s="308"/>
      <c r="E3" s="62"/>
      <c r="F3" s="62"/>
      <c r="G3" s="62"/>
      <c r="H3" s="315"/>
      <c r="I3" s="315"/>
      <c r="J3" s="315"/>
      <c r="K3" s="63"/>
    </row>
    <row r="4" spans="1:11" s="64" customFormat="1" ht="12.75">
      <c r="A4" s="65" t="s">
        <v>33</v>
      </c>
      <c r="B4" s="330" t="s">
        <v>364</v>
      </c>
      <c r="C4" s="331"/>
      <c r="D4" s="332"/>
      <c r="E4" s="62"/>
      <c r="F4" s="62"/>
      <c r="G4" s="62"/>
      <c r="H4" s="315"/>
      <c r="I4" s="315"/>
      <c r="J4" s="315"/>
      <c r="K4" s="63"/>
    </row>
    <row r="5" spans="1:11" s="68" customFormat="1" ht="12.75">
      <c r="A5" s="65" t="s">
        <v>34</v>
      </c>
      <c r="B5" s="309"/>
      <c r="C5" s="310"/>
      <c r="D5" s="311"/>
      <c r="E5" s="66"/>
      <c r="F5" s="66"/>
      <c r="G5" s="66"/>
      <c r="H5" s="312"/>
      <c r="I5" s="312"/>
      <c r="J5" s="312"/>
      <c r="K5" s="67"/>
    </row>
    <row r="6" spans="1:11" s="64" customFormat="1" ht="15" customHeight="1">
      <c r="A6" s="69" t="s">
        <v>24</v>
      </c>
      <c r="B6" s="70">
        <f>COUNTIF(I12:I20,"Pass")</f>
        <v>5</v>
      </c>
      <c r="C6" s="71" t="s">
        <v>26</v>
      </c>
      <c r="D6" s="72">
        <f>COUNTIF(I10:I739,"Pending")</f>
        <v>1</v>
      </c>
      <c r="E6" s="73"/>
      <c r="F6" s="73"/>
      <c r="G6" s="73"/>
      <c r="H6" s="315"/>
      <c r="I6" s="315"/>
      <c r="J6" s="315"/>
      <c r="K6" s="63"/>
    </row>
    <row r="7" spans="1:11" s="64" customFormat="1" ht="15" customHeight="1" thickBot="1">
      <c r="A7" s="74" t="s">
        <v>25</v>
      </c>
      <c r="B7" s="75">
        <f>COUNTIF(I12:I20,"Fail")</f>
        <v>0</v>
      </c>
      <c r="C7" s="76" t="s">
        <v>35</v>
      </c>
      <c r="D7" s="77">
        <f>COUNTA(A12:A20) - 3</f>
        <v>6</v>
      </c>
      <c r="E7" s="78"/>
      <c r="F7" s="78"/>
      <c r="G7" s="78"/>
      <c r="H7" s="315"/>
      <c r="I7" s="315"/>
      <c r="J7" s="315"/>
      <c r="K7" s="63"/>
    </row>
    <row r="8" spans="1:11" s="64" customFormat="1" ht="15" customHeight="1">
      <c r="A8" s="316"/>
      <c r="B8" s="316"/>
      <c r="C8" s="316"/>
      <c r="D8" s="316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317" t="s">
        <v>36</v>
      </c>
      <c r="B9" s="319" t="s">
        <v>37</v>
      </c>
      <c r="C9" s="317" t="s">
        <v>38</v>
      </c>
      <c r="D9" s="321" t="s">
        <v>39</v>
      </c>
      <c r="E9" s="322"/>
      <c r="F9" s="322"/>
      <c r="G9" s="323"/>
      <c r="H9" s="327" t="s">
        <v>40</v>
      </c>
      <c r="I9" s="318" t="s">
        <v>41</v>
      </c>
      <c r="J9" s="318" t="s">
        <v>42</v>
      </c>
      <c r="K9" s="80"/>
    </row>
    <row r="10" spans="1:11" s="64" customFormat="1" ht="12" customHeight="1">
      <c r="A10" s="318"/>
      <c r="B10" s="320"/>
      <c r="C10" s="318"/>
      <c r="D10" s="324"/>
      <c r="E10" s="325"/>
      <c r="F10" s="325"/>
      <c r="G10" s="326"/>
      <c r="H10" s="324"/>
      <c r="I10" s="318"/>
      <c r="J10" s="318"/>
      <c r="K10" s="63"/>
    </row>
    <row r="11" spans="1:11" s="82" customFormat="1" ht="15">
      <c r="A11" s="333"/>
      <c r="B11" s="333"/>
      <c r="C11" s="333"/>
      <c r="D11" s="333"/>
      <c r="E11" s="333"/>
      <c r="F11" s="333"/>
      <c r="G11" s="333"/>
      <c r="H11" s="333"/>
      <c r="I11" s="333"/>
      <c r="J11" s="334"/>
    </row>
    <row r="12" spans="1:11" s="83" customFormat="1" ht="12.75" collapsed="1">
      <c r="A12" s="335" t="s">
        <v>406</v>
      </c>
      <c r="B12" s="336"/>
      <c r="C12" s="336"/>
      <c r="D12" s="336"/>
      <c r="E12" s="336"/>
      <c r="F12" s="336"/>
      <c r="G12" s="336"/>
      <c r="H12" s="336"/>
      <c r="I12" s="336"/>
      <c r="J12" s="337"/>
    </row>
    <row r="13" spans="1:11" s="83" customFormat="1" ht="59.25" hidden="1" customHeight="1" outlineLevel="1">
      <c r="A13" s="84" t="s">
        <v>405</v>
      </c>
      <c r="B13" s="85" t="s">
        <v>407</v>
      </c>
      <c r="C13" s="86" t="s">
        <v>410</v>
      </c>
      <c r="D13" s="338" t="s">
        <v>408</v>
      </c>
      <c r="E13" s="314"/>
      <c r="F13" s="314"/>
      <c r="G13" s="87"/>
      <c r="H13" s="88"/>
      <c r="I13" s="86" t="s">
        <v>26</v>
      </c>
      <c r="J13" s="89"/>
    </row>
    <row r="14" spans="1:11" s="83" customFormat="1" ht="54" hidden="1" customHeight="1" outlineLevel="1">
      <c r="A14" s="84" t="s">
        <v>409</v>
      </c>
      <c r="B14" s="92" t="s">
        <v>412</v>
      </c>
      <c r="C14" s="86" t="s">
        <v>411</v>
      </c>
      <c r="D14" s="338" t="s">
        <v>408</v>
      </c>
      <c r="E14" s="314"/>
      <c r="F14" s="314"/>
      <c r="G14" s="87"/>
      <c r="H14" s="94"/>
      <c r="I14" s="86" t="s">
        <v>24</v>
      </c>
      <c r="J14" s="89"/>
    </row>
    <row r="15" spans="1:11" s="83" customFormat="1" ht="54.75" hidden="1" customHeight="1" outlineLevel="1">
      <c r="A15" s="84" t="s">
        <v>413</v>
      </c>
      <c r="B15" s="92" t="s">
        <v>414</v>
      </c>
      <c r="C15" s="86" t="s">
        <v>411</v>
      </c>
      <c r="D15" s="338" t="s">
        <v>408</v>
      </c>
      <c r="E15" s="314"/>
      <c r="F15" s="314"/>
      <c r="G15" s="87"/>
      <c r="H15" s="88"/>
      <c r="I15" s="86" t="s">
        <v>24</v>
      </c>
      <c r="J15" s="89"/>
    </row>
    <row r="16" spans="1:11" s="83" customFormat="1" ht="12.75" collapsed="1">
      <c r="A16" s="335" t="s">
        <v>415</v>
      </c>
      <c r="B16" s="336"/>
      <c r="C16" s="336"/>
      <c r="D16" s="336"/>
      <c r="E16" s="336"/>
      <c r="F16" s="336"/>
      <c r="G16" s="336"/>
      <c r="H16" s="336"/>
      <c r="I16" s="336"/>
      <c r="J16" s="337"/>
    </row>
    <row r="17" spans="1:10" s="98" customFormat="1" ht="45" hidden="1" customHeight="1" outlineLevel="1">
      <c r="A17" s="84" t="s">
        <v>416</v>
      </c>
      <c r="B17" s="96" t="s">
        <v>418</v>
      </c>
      <c r="C17" s="97" t="s">
        <v>420</v>
      </c>
      <c r="D17" s="341" t="s">
        <v>421</v>
      </c>
      <c r="E17" s="341"/>
      <c r="F17" s="341"/>
      <c r="I17" s="99" t="s">
        <v>24</v>
      </c>
      <c r="J17" s="95"/>
    </row>
    <row r="18" spans="1:10" s="98" customFormat="1" ht="42.75" hidden="1" customHeight="1" outlineLevel="1">
      <c r="A18" s="84" t="s">
        <v>417</v>
      </c>
      <c r="B18" s="96" t="s">
        <v>419</v>
      </c>
      <c r="C18" s="97" t="s">
        <v>420</v>
      </c>
      <c r="D18" s="341" t="s">
        <v>421</v>
      </c>
      <c r="E18" s="341"/>
      <c r="F18" s="341"/>
      <c r="H18" s="100"/>
      <c r="I18" s="99" t="s">
        <v>24</v>
      </c>
      <c r="J18" s="95"/>
    </row>
    <row r="19" spans="1:10" s="83" customFormat="1" ht="12.75" collapsed="1">
      <c r="A19" s="335" t="s">
        <v>422</v>
      </c>
      <c r="B19" s="336"/>
      <c r="C19" s="336"/>
      <c r="D19" s="336"/>
      <c r="E19" s="336"/>
      <c r="F19" s="336"/>
      <c r="G19" s="336"/>
      <c r="H19" s="336"/>
      <c r="I19" s="336"/>
      <c r="J19" s="337"/>
    </row>
    <row r="20" spans="1:10" s="98" customFormat="1" ht="51" hidden="1" customHeight="1" outlineLevel="1">
      <c r="A20" s="84" t="s">
        <v>423</v>
      </c>
      <c r="B20" s="96" t="s">
        <v>424</v>
      </c>
      <c r="C20" s="97" t="s">
        <v>425</v>
      </c>
      <c r="D20" s="338" t="s">
        <v>426</v>
      </c>
      <c r="E20" s="314"/>
      <c r="F20" s="314"/>
      <c r="H20" s="104"/>
      <c r="I20" s="105" t="s">
        <v>24</v>
      </c>
      <c r="J20" s="95"/>
    </row>
    <row r="21" spans="1:10" ht="12" customHeight="1"/>
    <row r="22" spans="1:10" ht="12" customHeight="1"/>
    <row r="23" spans="1:10" ht="12" customHeight="1"/>
    <row r="24" spans="1:10" ht="12" customHeight="1"/>
    <row r="25" spans="1:10" ht="12" customHeight="1"/>
    <row r="26" spans="1:10" ht="12" customHeight="1"/>
    <row r="27" spans="1:10" ht="12" customHeight="1"/>
    <row r="28" spans="1:10" ht="12" customHeight="1"/>
    <row r="29" spans="1:10" ht="12" customHeight="1"/>
    <row r="30" spans="1:10" ht="12" customHeight="1"/>
    <row r="31" spans="1:10" ht="12" customHeight="1"/>
    <row r="32" spans="1:10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</sheetData>
  <mergeCells count="27">
    <mergeCell ref="A19:J19"/>
    <mergeCell ref="D20:F20"/>
    <mergeCell ref="A16:J16"/>
    <mergeCell ref="D17:F17"/>
    <mergeCell ref="D18:F18"/>
    <mergeCell ref="A11:J11"/>
    <mergeCell ref="A12:J12"/>
    <mergeCell ref="D13:F13"/>
    <mergeCell ref="D14:F14"/>
    <mergeCell ref="D15:F15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B5:D5"/>
    <mergeCell ref="H5:J5"/>
    <mergeCell ref="B1:D2"/>
    <mergeCell ref="B3:D3"/>
    <mergeCell ref="H3:J3"/>
    <mergeCell ref="B4:D4"/>
    <mergeCell ref="H4:J4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7" sqref="C7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9" t="s">
        <v>72</v>
      </c>
      <c r="B1" s="230"/>
      <c r="C1" s="108" t="s">
        <v>43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 t="s">
        <v>104</v>
      </c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 t="s">
        <v>94</v>
      </c>
      <c r="D6" s="233" t="s">
        <v>77</v>
      </c>
      <c r="E6" s="237"/>
      <c r="F6" s="238" t="s">
        <v>203</v>
      </c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>
      <c r="A9" s="117">
        <v>1</v>
      </c>
      <c r="B9" s="243" t="s">
        <v>83</v>
      </c>
      <c r="C9" s="231"/>
      <c r="D9" s="232"/>
      <c r="E9" s="110"/>
      <c r="F9" s="117">
        <v>1</v>
      </c>
      <c r="G9" s="243"/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/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34.5" customHeight="1">
      <c r="A18" s="117">
        <v>1</v>
      </c>
      <c r="B18" s="250" t="s">
        <v>98</v>
      </c>
      <c r="C18" s="251"/>
      <c r="D18" s="250" t="s">
        <v>90</v>
      </c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 ht="36.75" customHeight="1">
      <c r="A19" s="117">
        <v>2</v>
      </c>
      <c r="B19" s="250" t="s">
        <v>113</v>
      </c>
      <c r="C19" s="252"/>
      <c r="D19" s="250" t="s">
        <v>114</v>
      </c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>
      <c r="A20" s="117"/>
      <c r="B20" s="250"/>
      <c r="C20" s="252"/>
      <c r="D20" s="250"/>
      <c r="E20" s="250"/>
      <c r="F20" s="243"/>
      <c r="G20" s="231"/>
      <c r="H20" s="232"/>
      <c r="I20" s="243"/>
      <c r="J20" s="231"/>
      <c r="K20" s="232"/>
    </row>
    <row r="21" spans="1:11">
      <c r="A21" s="117"/>
      <c r="B21" s="250"/>
      <c r="C21" s="252"/>
      <c r="D21" s="250"/>
      <c r="E21" s="250"/>
      <c r="F21" s="243"/>
      <c r="G21" s="231"/>
      <c r="H21" s="232"/>
      <c r="I21" s="243"/>
      <c r="J21" s="231"/>
      <c r="K21" s="232"/>
    </row>
    <row r="22" spans="1:11">
      <c r="A22" s="117"/>
      <c r="B22" s="250"/>
      <c r="C22" s="252"/>
      <c r="D22" s="250"/>
      <c r="E22" s="250"/>
      <c r="F22" s="243"/>
      <c r="G22" s="231"/>
      <c r="H22" s="232"/>
      <c r="I22" s="243"/>
      <c r="J22" s="231"/>
      <c r="K22" s="232"/>
    </row>
    <row r="23" spans="1:11">
      <c r="A23" s="117"/>
      <c r="B23" s="250"/>
      <c r="C23" s="252"/>
      <c r="D23" s="250"/>
      <c r="E23" s="250"/>
      <c r="F23" s="243"/>
      <c r="G23" s="231"/>
      <c r="H23" s="232"/>
      <c r="I23" s="243"/>
      <c r="J23" s="231"/>
      <c r="K23" s="232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4" zoomScale="160" zoomScaleNormal="160" workbookViewId="0">
      <selection activeCell="C7" sqref="C7"/>
    </sheetView>
  </sheetViews>
  <sheetFormatPr defaultRowHeight="12.75"/>
  <cols>
    <col min="1" max="1" width="9.140625" style="109"/>
    <col min="2" max="2" width="10.140625" style="109" customWidth="1"/>
    <col min="3" max="3" width="9.140625" style="109" customWidth="1"/>
    <col min="4" max="16384" width="9.140625" style="109"/>
  </cols>
  <sheetData>
    <row r="1" spans="1:11">
      <c r="A1" s="229" t="s">
        <v>72</v>
      </c>
      <c r="B1" s="230"/>
      <c r="C1" s="108" t="s">
        <v>44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 t="s">
        <v>104</v>
      </c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 t="s">
        <v>94</v>
      </c>
      <c r="D6" s="233" t="s">
        <v>77</v>
      </c>
      <c r="E6" s="237"/>
      <c r="F6" s="238" t="s">
        <v>78</v>
      </c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>
      <c r="A9" s="117">
        <v>1</v>
      </c>
      <c r="B9" s="243" t="s">
        <v>83</v>
      </c>
      <c r="C9" s="231"/>
      <c r="D9" s="232"/>
      <c r="E9" s="110"/>
      <c r="F9" s="117">
        <v>1</v>
      </c>
      <c r="G9" s="342" t="s">
        <v>427</v>
      </c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 t="s">
        <v>428</v>
      </c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5.7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33" customHeight="1">
      <c r="A18" s="117">
        <v>1</v>
      </c>
      <c r="B18" s="250" t="s">
        <v>98</v>
      </c>
      <c r="C18" s="251"/>
      <c r="D18" s="250" t="s">
        <v>90</v>
      </c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>
      <c r="A19" s="117">
        <v>2</v>
      </c>
      <c r="B19" s="250" t="s">
        <v>100</v>
      </c>
      <c r="C19" s="252"/>
      <c r="D19" s="250" t="s">
        <v>101</v>
      </c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 ht="33.75" customHeight="1">
      <c r="A20" s="117">
        <v>3</v>
      </c>
      <c r="B20" s="250" t="s">
        <v>102</v>
      </c>
      <c r="C20" s="252"/>
      <c r="D20" s="250" t="s">
        <v>103</v>
      </c>
      <c r="E20" s="250"/>
      <c r="F20" s="243" t="s">
        <v>91</v>
      </c>
      <c r="G20" s="231"/>
      <c r="H20" s="232"/>
      <c r="I20" s="243" t="s">
        <v>24</v>
      </c>
      <c r="J20" s="231"/>
      <c r="K20" s="232"/>
    </row>
    <row r="21" spans="1:11">
      <c r="A21" s="117"/>
      <c r="B21" s="250"/>
      <c r="C21" s="252"/>
      <c r="D21" s="250"/>
      <c r="E21" s="250"/>
      <c r="F21" s="243"/>
      <c r="G21" s="231"/>
      <c r="H21" s="232"/>
      <c r="I21" s="243"/>
      <c r="J21" s="231"/>
      <c r="K21" s="232"/>
    </row>
    <row r="22" spans="1:11">
      <c r="A22" s="117"/>
      <c r="B22" s="250"/>
      <c r="C22" s="252"/>
      <c r="D22" s="250"/>
      <c r="E22" s="250"/>
      <c r="F22" s="243"/>
      <c r="G22" s="231"/>
      <c r="H22" s="232"/>
      <c r="I22" s="243"/>
      <c r="J22" s="231"/>
      <c r="K22" s="232"/>
    </row>
    <row r="23" spans="1:11">
      <c r="A23" s="117"/>
      <c r="B23" s="250"/>
      <c r="C23" s="252"/>
      <c r="D23" s="250"/>
      <c r="E23" s="250"/>
      <c r="F23" s="243"/>
      <c r="G23" s="231"/>
      <c r="H23" s="232"/>
      <c r="I23" s="243"/>
      <c r="J23" s="231"/>
      <c r="K23" s="232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  <hyperlink ref="G9" r:id="rId1"/>
  </hyperlinks>
  <pageMargins left="0.75" right="0.75" top="1" bottom="1" header="0.5" footer="0.5"/>
  <pageSetup orientation="portrait" horizontalDpi="4294967293" verticalDpi="4294967293" r:id="rId2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160" zoomScaleNormal="160" workbookViewId="0">
      <selection activeCell="C7" sqref="C7"/>
    </sheetView>
  </sheetViews>
  <sheetFormatPr defaultRowHeight="12.75"/>
  <cols>
    <col min="1" max="1" width="9.140625" style="109"/>
    <col min="2" max="2" width="10.42578125" style="109" customWidth="1"/>
    <col min="3" max="16384" width="9.140625" style="109"/>
  </cols>
  <sheetData>
    <row r="1" spans="1:11">
      <c r="A1" s="229" t="s">
        <v>72</v>
      </c>
      <c r="B1" s="230"/>
      <c r="C1" s="108" t="s">
        <v>45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 t="s">
        <v>104</v>
      </c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 t="s">
        <v>94</v>
      </c>
      <c r="D6" s="233" t="s">
        <v>77</v>
      </c>
      <c r="E6" s="237"/>
      <c r="F6" s="238">
        <v>43681</v>
      </c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>
      <c r="A9" s="117">
        <v>1</v>
      </c>
      <c r="B9" s="243" t="s">
        <v>83</v>
      </c>
      <c r="C9" s="231"/>
      <c r="D9" s="232"/>
      <c r="E9" s="110"/>
      <c r="F9" s="117">
        <v>1</v>
      </c>
      <c r="G9" s="243" t="s">
        <v>429</v>
      </c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 t="s">
        <v>430</v>
      </c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5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24.75" customHeight="1">
      <c r="A18" s="117">
        <v>1</v>
      </c>
      <c r="B18" s="250" t="s">
        <v>431</v>
      </c>
      <c r="C18" s="251"/>
      <c r="D18" s="250" t="s">
        <v>432</v>
      </c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 ht="34.5" customHeight="1">
      <c r="A19" s="117">
        <v>2</v>
      </c>
      <c r="B19" s="250" t="s">
        <v>433</v>
      </c>
      <c r="C19" s="252"/>
      <c r="D19" s="250" t="s">
        <v>434</v>
      </c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>
      <c r="A20" s="117"/>
      <c r="B20" s="250"/>
      <c r="C20" s="252"/>
      <c r="D20" s="250"/>
      <c r="E20" s="250"/>
      <c r="F20" s="243"/>
      <c r="G20" s="231"/>
      <c r="H20" s="232"/>
      <c r="I20" s="243"/>
      <c r="J20" s="231"/>
      <c r="K20" s="232"/>
    </row>
    <row r="21" spans="1:11">
      <c r="A21" s="117"/>
      <c r="B21" s="250"/>
      <c r="C21" s="252"/>
      <c r="D21" s="250"/>
      <c r="E21" s="250"/>
      <c r="F21" s="243"/>
      <c r="G21" s="231"/>
      <c r="H21" s="232"/>
      <c r="I21" s="243"/>
      <c r="J21" s="231"/>
      <c r="K21" s="232"/>
    </row>
  </sheetData>
  <mergeCells count="45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F7" sqref="F7"/>
    </sheetView>
  </sheetViews>
  <sheetFormatPr defaultRowHeight="12.75"/>
  <cols>
    <col min="1" max="1" width="9.140625" style="109"/>
    <col min="2" max="2" width="10.7109375" style="109" customWidth="1"/>
    <col min="3" max="3" width="9.85546875" style="109" customWidth="1"/>
    <col min="4" max="16384" width="9.140625" style="109"/>
  </cols>
  <sheetData>
    <row r="1" spans="1:11">
      <c r="A1" s="229" t="s">
        <v>72</v>
      </c>
      <c r="B1" s="230"/>
      <c r="C1" s="108" t="s">
        <v>46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 t="s">
        <v>104</v>
      </c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 t="s">
        <v>94</v>
      </c>
      <c r="D6" s="233" t="s">
        <v>77</v>
      </c>
      <c r="E6" s="237"/>
      <c r="F6" s="238">
        <v>43681</v>
      </c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>
      <c r="A9" s="117">
        <v>1</v>
      </c>
      <c r="B9" s="243" t="s">
        <v>83</v>
      </c>
      <c r="C9" s="231"/>
      <c r="D9" s="232"/>
      <c r="E9" s="110"/>
      <c r="F9" s="117">
        <v>1</v>
      </c>
      <c r="G9" s="243"/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/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5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24.75" customHeight="1">
      <c r="A18" s="117">
        <v>1</v>
      </c>
      <c r="B18" s="250"/>
      <c r="C18" s="251"/>
      <c r="D18" s="250"/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>
      <c r="A19" s="117">
        <v>2</v>
      </c>
      <c r="B19" s="250"/>
      <c r="C19" s="252"/>
      <c r="D19" s="250"/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>
      <c r="A20" s="117">
        <v>3</v>
      </c>
      <c r="B20" s="250"/>
      <c r="C20" s="252"/>
      <c r="D20" s="250"/>
      <c r="E20" s="250"/>
      <c r="F20" s="243" t="s">
        <v>91</v>
      </c>
      <c r="G20" s="231"/>
      <c r="H20" s="232"/>
      <c r="I20" s="243" t="s">
        <v>24</v>
      </c>
      <c r="J20" s="231"/>
      <c r="K20" s="232"/>
    </row>
    <row r="21" spans="1:11">
      <c r="A21" s="117"/>
      <c r="B21" s="250"/>
      <c r="C21" s="252"/>
      <c r="D21" s="250"/>
      <c r="E21" s="250"/>
      <c r="F21" s="243"/>
      <c r="G21" s="231"/>
      <c r="H21" s="232"/>
      <c r="I21" s="243"/>
      <c r="J21" s="231"/>
      <c r="K21" s="232"/>
    </row>
    <row r="22" spans="1:11">
      <c r="A22" s="117"/>
      <c r="B22" s="250"/>
      <c r="C22" s="252"/>
      <c r="D22" s="250"/>
      <c r="E22" s="250"/>
      <c r="F22" s="243"/>
      <c r="G22" s="231"/>
      <c r="H22" s="232"/>
      <c r="I22" s="243"/>
      <c r="J22" s="231"/>
      <c r="K22" s="232"/>
    </row>
    <row r="23" spans="1:11">
      <c r="A23" s="117"/>
      <c r="B23" s="250"/>
      <c r="C23" s="252"/>
      <c r="D23" s="250"/>
      <c r="E23" s="250"/>
      <c r="F23" s="243"/>
      <c r="G23" s="231"/>
      <c r="H23" s="232"/>
      <c r="I23" s="243"/>
      <c r="J23" s="231"/>
      <c r="K23" s="232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7" sqref="C7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9" t="s">
        <v>72</v>
      </c>
      <c r="B1" s="230"/>
      <c r="C1" s="108" t="s">
        <v>47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 t="s">
        <v>104</v>
      </c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 t="s">
        <v>94</v>
      </c>
      <c r="D6" s="233" t="s">
        <v>77</v>
      </c>
      <c r="E6" s="237"/>
      <c r="F6" s="238">
        <v>43681</v>
      </c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>
      <c r="A9" s="117">
        <v>1</v>
      </c>
      <c r="B9" s="243" t="s">
        <v>83</v>
      </c>
      <c r="C9" s="231"/>
      <c r="D9" s="232"/>
      <c r="E9" s="110"/>
      <c r="F9" s="117">
        <v>1</v>
      </c>
      <c r="G9" s="243"/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/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34.5" customHeight="1">
      <c r="A18" s="117">
        <v>1</v>
      </c>
      <c r="B18" s="250"/>
      <c r="C18" s="251"/>
      <c r="D18" s="250"/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 ht="36.75" customHeight="1">
      <c r="A19" s="117">
        <v>2</v>
      </c>
      <c r="B19" s="250"/>
      <c r="C19" s="252"/>
      <c r="D19" s="250"/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>
      <c r="A20" s="117"/>
      <c r="B20" s="250"/>
      <c r="C20" s="252"/>
      <c r="D20" s="250"/>
      <c r="E20" s="250"/>
      <c r="F20" s="243"/>
      <c r="G20" s="231"/>
      <c r="H20" s="232"/>
      <c r="I20" s="243"/>
      <c r="J20" s="231"/>
      <c r="K20" s="232"/>
    </row>
    <row r="21" spans="1:11">
      <c r="A21" s="117"/>
      <c r="B21" s="250"/>
      <c r="C21" s="252"/>
      <c r="D21" s="250"/>
      <c r="E21" s="250"/>
      <c r="F21" s="243"/>
      <c r="G21" s="231"/>
      <c r="H21" s="232"/>
      <c r="I21" s="243"/>
      <c r="J21" s="231"/>
      <c r="K21" s="232"/>
    </row>
    <row r="22" spans="1:11">
      <c r="A22" s="117"/>
      <c r="B22" s="250"/>
      <c r="C22" s="252"/>
      <c r="D22" s="250"/>
      <c r="E22" s="250"/>
      <c r="F22" s="243"/>
      <c r="G22" s="231"/>
      <c r="H22" s="232"/>
      <c r="I22" s="243"/>
      <c r="J22" s="231"/>
      <c r="K22" s="232"/>
    </row>
    <row r="23" spans="1:11">
      <c r="A23" s="117"/>
      <c r="B23" s="250"/>
      <c r="C23" s="252"/>
      <c r="D23" s="250"/>
      <c r="E23" s="250"/>
      <c r="F23" s="243"/>
      <c r="G23" s="231"/>
      <c r="H23" s="232"/>
      <c r="I23" s="243"/>
      <c r="J23" s="231"/>
      <c r="K23" s="232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7" sqref="C7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9" t="s">
        <v>72</v>
      </c>
      <c r="B1" s="230"/>
      <c r="C1" s="108" t="s">
        <v>48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 t="s">
        <v>104</v>
      </c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 t="s">
        <v>94</v>
      </c>
      <c r="D6" s="233" t="s">
        <v>77</v>
      </c>
      <c r="E6" s="237"/>
      <c r="F6" s="238">
        <v>43681</v>
      </c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>
      <c r="A9" s="117">
        <v>1</v>
      </c>
      <c r="B9" s="243" t="s">
        <v>83</v>
      </c>
      <c r="C9" s="231"/>
      <c r="D9" s="232"/>
      <c r="E9" s="110"/>
      <c r="F9" s="117">
        <v>1</v>
      </c>
      <c r="G9" s="243"/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/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34.5" customHeight="1">
      <c r="A18" s="117">
        <v>1</v>
      </c>
      <c r="B18" s="250"/>
      <c r="C18" s="251"/>
      <c r="D18" s="250"/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 ht="36.75" customHeight="1">
      <c r="A19" s="117">
        <v>2</v>
      </c>
      <c r="B19" s="250"/>
      <c r="C19" s="252"/>
      <c r="D19" s="250"/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>
      <c r="A20" s="117"/>
      <c r="B20" s="250"/>
      <c r="C20" s="252"/>
      <c r="D20" s="250"/>
      <c r="E20" s="250"/>
      <c r="F20" s="243"/>
      <c r="G20" s="231"/>
      <c r="H20" s="232"/>
      <c r="I20" s="243"/>
      <c r="J20" s="231"/>
      <c r="K20" s="232"/>
    </row>
    <row r="21" spans="1:11">
      <c r="A21" s="117"/>
      <c r="B21" s="250"/>
      <c r="C21" s="252"/>
      <c r="D21" s="250"/>
      <c r="E21" s="250"/>
      <c r="F21" s="243"/>
      <c r="G21" s="231"/>
      <c r="H21" s="232"/>
      <c r="I21" s="243"/>
      <c r="J21" s="231"/>
      <c r="K21" s="232"/>
    </row>
    <row r="22" spans="1:11">
      <c r="A22" s="117"/>
      <c r="B22" s="250"/>
      <c r="C22" s="252"/>
      <c r="D22" s="250"/>
      <c r="E22" s="250"/>
      <c r="F22" s="243"/>
      <c r="G22" s="231"/>
      <c r="H22" s="232"/>
      <c r="I22" s="243"/>
      <c r="J22" s="231"/>
      <c r="K22" s="232"/>
    </row>
    <row r="23" spans="1:11">
      <c r="A23" s="117"/>
      <c r="B23" s="250"/>
      <c r="C23" s="252"/>
      <c r="D23" s="250"/>
      <c r="E23" s="250"/>
      <c r="F23" s="243"/>
      <c r="G23" s="231"/>
      <c r="H23" s="232"/>
      <c r="I23" s="243"/>
      <c r="J23" s="231"/>
      <c r="K23" s="232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7" sqref="C7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9" t="s">
        <v>72</v>
      </c>
      <c r="B1" s="230"/>
      <c r="C1" s="108" t="s">
        <v>49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 t="s">
        <v>104</v>
      </c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 t="s">
        <v>94</v>
      </c>
      <c r="D6" s="233" t="s">
        <v>77</v>
      </c>
      <c r="E6" s="237"/>
      <c r="F6" s="238">
        <v>43681</v>
      </c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>
      <c r="A9" s="117">
        <v>1</v>
      </c>
      <c r="B9" s="243" t="s">
        <v>83</v>
      </c>
      <c r="C9" s="231"/>
      <c r="D9" s="232"/>
      <c r="E9" s="110"/>
      <c r="F9" s="117">
        <v>1</v>
      </c>
      <c r="G9" s="243"/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/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34.5" customHeight="1">
      <c r="A18" s="117">
        <v>1</v>
      </c>
      <c r="B18" s="250"/>
      <c r="C18" s="251"/>
      <c r="D18" s="250"/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 ht="36.75" customHeight="1">
      <c r="A19" s="117">
        <v>2</v>
      </c>
      <c r="B19" s="250"/>
      <c r="C19" s="252"/>
      <c r="D19" s="250"/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>
      <c r="A20" s="117"/>
      <c r="B20" s="250"/>
      <c r="C20" s="252"/>
      <c r="D20" s="250"/>
      <c r="E20" s="250"/>
      <c r="F20" s="243"/>
      <c r="G20" s="231"/>
      <c r="H20" s="232"/>
      <c r="I20" s="243"/>
      <c r="J20" s="231"/>
      <c r="K20" s="232"/>
    </row>
    <row r="21" spans="1:11">
      <c r="A21" s="117"/>
      <c r="B21" s="250"/>
      <c r="C21" s="252"/>
      <c r="D21" s="250"/>
      <c r="E21" s="250"/>
      <c r="F21" s="243"/>
      <c r="G21" s="231"/>
      <c r="H21" s="232"/>
      <c r="I21" s="243"/>
      <c r="J21" s="231"/>
      <c r="K21" s="232"/>
    </row>
    <row r="22" spans="1:11">
      <c r="A22" s="117"/>
      <c r="B22" s="250"/>
      <c r="C22" s="252"/>
      <c r="D22" s="250"/>
      <c r="E22" s="250"/>
      <c r="F22" s="243"/>
      <c r="G22" s="231"/>
      <c r="H22" s="232"/>
      <c r="I22" s="243"/>
      <c r="J22" s="231"/>
      <c r="K22" s="232"/>
    </row>
    <row r="23" spans="1:11">
      <c r="A23" s="117"/>
      <c r="B23" s="250"/>
      <c r="C23" s="252"/>
      <c r="D23" s="250"/>
      <c r="E23" s="250"/>
      <c r="F23" s="243"/>
      <c r="G23" s="231"/>
      <c r="H23" s="232"/>
      <c r="I23" s="243"/>
      <c r="J23" s="231"/>
      <c r="K23" s="232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5" sqref="C5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9" t="s">
        <v>72</v>
      </c>
      <c r="B1" s="230"/>
      <c r="C1" s="108" t="s">
        <v>61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/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 t="s">
        <v>476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/>
      <c r="D6" s="233" t="s">
        <v>77</v>
      </c>
      <c r="E6" s="237"/>
      <c r="F6" s="238"/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>
      <c r="A9" s="117">
        <v>1</v>
      </c>
      <c r="B9" s="243" t="s">
        <v>83</v>
      </c>
      <c r="C9" s="231"/>
      <c r="D9" s="232"/>
      <c r="E9" s="110"/>
      <c r="F9" s="117">
        <v>1</v>
      </c>
      <c r="G9" s="243"/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/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34.5" customHeight="1">
      <c r="A18" s="117">
        <v>1</v>
      </c>
      <c r="B18" s="250"/>
      <c r="C18" s="251"/>
      <c r="D18" s="250"/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 ht="36.75" customHeight="1">
      <c r="A19" s="117">
        <v>2</v>
      </c>
      <c r="B19" s="250"/>
      <c r="C19" s="252"/>
      <c r="D19" s="250"/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>
      <c r="A20" s="117"/>
      <c r="B20" s="250"/>
      <c r="C20" s="252"/>
      <c r="D20" s="250"/>
      <c r="E20" s="250"/>
      <c r="F20" s="243"/>
      <c r="G20" s="231"/>
      <c r="H20" s="232"/>
      <c r="I20" s="243"/>
      <c r="J20" s="231"/>
      <c r="K20" s="232"/>
    </row>
    <row r="21" spans="1:11">
      <c r="A21" s="117"/>
      <c r="B21" s="250"/>
      <c r="C21" s="252"/>
      <c r="D21" s="250"/>
      <c r="E21" s="250"/>
      <c r="F21" s="243"/>
      <c r="G21" s="231"/>
      <c r="H21" s="232"/>
      <c r="I21" s="243"/>
      <c r="J21" s="231"/>
      <c r="K21" s="232"/>
    </row>
    <row r="22" spans="1:11">
      <c r="A22" s="117"/>
      <c r="B22" s="250"/>
      <c r="C22" s="252"/>
      <c r="D22" s="250"/>
      <c r="E22" s="250"/>
      <c r="F22" s="243"/>
      <c r="G22" s="231"/>
      <c r="H22" s="232"/>
      <c r="I22" s="243"/>
      <c r="J22" s="231"/>
      <c r="K22" s="232"/>
    </row>
    <row r="23" spans="1:11">
      <c r="A23" s="117"/>
      <c r="B23" s="250"/>
      <c r="C23" s="252"/>
      <c r="D23" s="250"/>
      <c r="E23" s="250"/>
      <c r="F23" s="243"/>
      <c r="G23" s="231"/>
      <c r="H23" s="232"/>
      <c r="I23" s="243"/>
      <c r="J23" s="231"/>
      <c r="K23" s="232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F7" sqref="F7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9" t="s">
        <v>72</v>
      </c>
      <c r="B1" s="230"/>
      <c r="C1" s="108" t="s">
        <v>50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 t="s">
        <v>104</v>
      </c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 t="s">
        <v>94</v>
      </c>
      <c r="D6" s="233" t="s">
        <v>77</v>
      </c>
      <c r="E6" s="237"/>
      <c r="F6" s="238">
        <v>43681</v>
      </c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>
      <c r="A9" s="117">
        <v>1</v>
      </c>
      <c r="B9" s="243" t="s">
        <v>83</v>
      </c>
      <c r="C9" s="231"/>
      <c r="D9" s="232"/>
      <c r="E9" s="110"/>
      <c r="F9" s="117">
        <v>1</v>
      </c>
      <c r="G9" s="243"/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/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34.5" customHeight="1">
      <c r="A18" s="117">
        <v>1</v>
      </c>
      <c r="B18" s="250"/>
      <c r="C18" s="251"/>
      <c r="D18" s="250"/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 ht="36.75" customHeight="1">
      <c r="A19" s="117">
        <v>2</v>
      </c>
      <c r="B19" s="250"/>
      <c r="C19" s="252"/>
      <c r="D19" s="250"/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>
      <c r="A20" s="117"/>
      <c r="B20" s="250"/>
      <c r="C20" s="252"/>
      <c r="D20" s="250"/>
      <c r="E20" s="250"/>
      <c r="F20" s="243"/>
      <c r="G20" s="231"/>
      <c r="H20" s="232"/>
      <c r="I20" s="243"/>
      <c r="J20" s="231"/>
      <c r="K20" s="232"/>
    </row>
    <row r="21" spans="1:11">
      <c r="A21" s="117"/>
      <c r="B21" s="250"/>
      <c r="C21" s="252"/>
      <c r="D21" s="250"/>
      <c r="E21" s="250"/>
      <c r="F21" s="243"/>
      <c r="G21" s="231"/>
      <c r="H21" s="232"/>
      <c r="I21" s="243"/>
      <c r="J21" s="231"/>
      <c r="K21" s="232"/>
    </row>
    <row r="22" spans="1:11">
      <c r="A22" s="117"/>
      <c r="B22" s="250"/>
      <c r="C22" s="252"/>
      <c r="D22" s="250"/>
      <c r="E22" s="250"/>
      <c r="F22" s="243"/>
      <c r="G22" s="231"/>
      <c r="H22" s="232"/>
      <c r="I22" s="243"/>
      <c r="J22" s="231"/>
      <c r="K22" s="232"/>
    </row>
    <row r="23" spans="1:11">
      <c r="A23" s="117"/>
      <c r="B23" s="250"/>
      <c r="C23" s="252"/>
      <c r="D23" s="250"/>
      <c r="E23" s="250"/>
      <c r="F23" s="243"/>
      <c r="G23" s="231"/>
      <c r="H23" s="232"/>
      <c r="I23" s="243"/>
      <c r="J23" s="231"/>
      <c r="K23" s="232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F8" sqref="F8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9" t="s">
        <v>72</v>
      </c>
      <c r="B1" s="230"/>
      <c r="C1" s="108" t="s">
        <v>51</v>
      </c>
      <c r="D1" s="229" t="s">
        <v>37</v>
      </c>
      <c r="E1" s="230"/>
      <c r="F1" s="231"/>
      <c r="G1" s="231"/>
      <c r="H1" s="231"/>
      <c r="I1" s="231"/>
      <c r="J1" s="231"/>
      <c r="K1" s="232"/>
    </row>
    <row r="2" spans="1:11">
      <c r="A2" s="229" t="s">
        <v>73</v>
      </c>
      <c r="B2" s="230"/>
      <c r="C2" s="108" t="s">
        <v>20</v>
      </c>
      <c r="D2" s="229" t="s">
        <v>74</v>
      </c>
      <c r="E2" s="230"/>
      <c r="F2" s="231" t="s">
        <v>20</v>
      </c>
      <c r="G2" s="232"/>
      <c r="H2" s="233" t="s">
        <v>10</v>
      </c>
      <c r="I2" s="230"/>
      <c r="J2" s="234" t="s">
        <v>104</v>
      </c>
      <c r="K2" s="235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6" t="s">
        <v>75</v>
      </c>
      <c r="B4" s="237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3" t="s">
        <v>76</v>
      </c>
      <c r="B6" s="237"/>
      <c r="C6" s="113" t="s">
        <v>94</v>
      </c>
      <c r="D6" s="233" t="s">
        <v>77</v>
      </c>
      <c r="E6" s="237"/>
      <c r="F6" s="238">
        <v>43681</v>
      </c>
      <c r="G6" s="239"/>
      <c r="H6" s="233" t="s">
        <v>79</v>
      </c>
      <c r="I6" s="237"/>
      <c r="J6" s="228" t="s">
        <v>24</v>
      </c>
      <c r="K6" s="228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40" t="s">
        <v>81</v>
      </c>
      <c r="C8" s="241"/>
      <c r="D8" s="241"/>
      <c r="E8" s="115"/>
      <c r="F8" s="116" t="s">
        <v>80</v>
      </c>
      <c r="G8" s="229" t="s">
        <v>82</v>
      </c>
      <c r="H8" s="242"/>
      <c r="I8" s="242"/>
      <c r="J8" s="242"/>
      <c r="K8" s="242"/>
    </row>
    <row r="9" spans="1:11">
      <c r="A9" s="117">
        <v>1</v>
      </c>
      <c r="B9" s="243" t="s">
        <v>83</v>
      </c>
      <c r="C9" s="231"/>
      <c r="D9" s="232"/>
      <c r="E9" s="110"/>
      <c r="F9" s="117">
        <v>1</v>
      </c>
      <c r="G9" s="243"/>
      <c r="H9" s="231"/>
      <c r="I9" s="231"/>
      <c r="J9" s="231"/>
      <c r="K9" s="232"/>
    </row>
    <row r="10" spans="1:11">
      <c r="A10" s="117">
        <v>2</v>
      </c>
      <c r="B10" s="243"/>
      <c r="C10" s="231"/>
      <c r="D10" s="232"/>
      <c r="E10" s="110"/>
      <c r="F10" s="117">
        <v>2</v>
      </c>
      <c r="G10" s="243"/>
      <c r="H10" s="231"/>
      <c r="I10" s="231"/>
      <c r="J10" s="231"/>
      <c r="K10" s="232"/>
    </row>
    <row r="11" spans="1:11">
      <c r="A11" s="117">
        <v>3</v>
      </c>
      <c r="B11" s="243"/>
      <c r="C11" s="231"/>
      <c r="D11" s="232"/>
      <c r="E11" s="110"/>
      <c r="F11" s="117">
        <v>3</v>
      </c>
      <c r="G11" s="243"/>
      <c r="H11" s="231"/>
      <c r="I11" s="231"/>
      <c r="J11" s="231"/>
      <c r="K11" s="232"/>
    </row>
    <row r="12" spans="1:11">
      <c r="A12" s="117">
        <v>4</v>
      </c>
      <c r="B12" s="243"/>
      <c r="C12" s="231"/>
      <c r="D12" s="232"/>
      <c r="E12" s="110"/>
      <c r="F12" s="117">
        <v>4</v>
      </c>
      <c r="G12" s="243"/>
      <c r="H12" s="231"/>
      <c r="I12" s="231"/>
      <c r="J12" s="231"/>
      <c r="K12" s="232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44" t="s">
        <v>85</v>
      </c>
      <c r="B16" s="244" t="s">
        <v>86</v>
      </c>
      <c r="C16" s="245"/>
      <c r="D16" s="247" t="s">
        <v>87</v>
      </c>
      <c r="E16" s="248"/>
      <c r="F16" s="244" t="s">
        <v>88</v>
      </c>
      <c r="G16" s="249"/>
      <c r="H16" s="249"/>
      <c r="I16" s="244" t="s">
        <v>89</v>
      </c>
      <c r="J16" s="249"/>
      <c r="K16" s="249"/>
    </row>
    <row r="17" spans="1:11">
      <c r="A17" s="245"/>
      <c r="B17" s="246"/>
      <c r="C17" s="246"/>
      <c r="D17" s="230"/>
      <c r="E17" s="230"/>
      <c r="F17" s="249"/>
      <c r="G17" s="249"/>
      <c r="H17" s="249"/>
      <c r="I17" s="249"/>
      <c r="J17" s="249"/>
      <c r="K17" s="249"/>
    </row>
    <row r="18" spans="1:11" ht="34.5" customHeight="1">
      <c r="A18" s="117">
        <v>1</v>
      </c>
      <c r="B18" s="250"/>
      <c r="C18" s="251"/>
      <c r="D18" s="250"/>
      <c r="E18" s="250"/>
      <c r="F18" s="243" t="s">
        <v>91</v>
      </c>
      <c r="G18" s="231"/>
      <c r="H18" s="232"/>
      <c r="I18" s="243" t="s">
        <v>24</v>
      </c>
      <c r="J18" s="231"/>
      <c r="K18" s="232"/>
    </row>
    <row r="19" spans="1:11" ht="36.75" customHeight="1">
      <c r="A19" s="117">
        <v>2</v>
      </c>
      <c r="B19" s="250"/>
      <c r="C19" s="252"/>
      <c r="D19" s="250"/>
      <c r="E19" s="250"/>
      <c r="F19" s="243" t="s">
        <v>91</v>
      </c>
      <c r="G19" s="231"/>
      <c r="H19" s="232"/>
      <c r="I19" s="243" t="s">
        <v>24</v>
      </c>
      <c r="J19" s="231"/>
      <c r="K19" s="232"/>
    </row>
    <row r="20" spans="1:11">
      <c r="A20" s="117"/>
      <c r="B20" s="250"/>
      <c r="C20" s="252"/>
      <c r="D20" s="250"/>
      <c r="E20" s="250"/>
      <c r="F20" s="243"/>
      <c r="G20" s="231"/>
      <c r="H20" s="232"/>
      <c r="I20" s="243"/>
      <c r="J20" s="231"/>
      <c r="K20" s="232"/>
    </row>
    <row r="21" spans="1:11">
      <c r="A21" s="117"/>
      <c r="B21" s="250"/>
      <c r="C21" s="252"/>
      <c r="D21" s="250"/>
      <c r="E21" s="250"/>
      <c r="F21" s="243"/>
      <c r="G21" s="231"/>
      <c r="H21" s="232"/>
      <c r="I21" s="243"/>
      <c r="J21" s="231"/>
      <c r="K21" s="232"/>
    </row>
    <row r="22" spans="1:11">
      <c r="A22" s="117"/>
      <c r="B22" s="250"/>
      <c r="C22" s="252"/>
      <c r="D22" s="250"/>
      <c r="E22" s="250"/>
      <c r="F22" s="243"/>
      <c r="G22" s="231"/>
      <c r="H22" s="232"/>
      <c r="I22" s="243"/>
      <c r="J22" s="231"/>
      <c r="K22" s="232"/>
    </row>
    <row r="23" spans="1:11">
      <c r="A23" s="117"/>
      <c r="B23" s="250"/>
      <c r="C23" s="252"/>
      <c r="D23" s="250"/>
      <c r="E23" s="250"/>
      <c r="F23" s="243"/>
      <c r="G23" s="231"/>
      <c r="H23" s="232"/>
      <c r="I23" s="243"/>
      <c r="J23" s="231"/>
      <c r="K23" s="232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K16" sqref="K16"/>
    </sheetView>
  </sheetViews>
  <sheetFormatPr defaultRowHeight="13.5"/>
  <cols>
    <col min="1" max="1" width="9.140625" style="37"/>
    <col min="2" max="2" width="17.7109375" style="37" customWidth="1"/>
    <col min="3" max="3" width="26.140625" style="37" customWidth="1"/>
    <col min="4" max="5" width="9.140625" style="37"/>
    <col min="6" max="6" width="11" style="37" customWidth="1"/>
    <col min="7" max="7" width="21.5703125" style="37" customWidth="1"/>
    <col min="8" max="16384" width="9.140625" style="37"/>
  </cols>
  <sheetData>
    <row r="1" spans="1:10" ht="22.5">
      <c r="A1" s="33" t="s">
        <v>21</v>
      </c>
      <c r="B1" s="34"/>
      <c r="C1" s="35"/>
      <c r="D1" s="35"/>
      <c r="E1" s="35"/>
      <c r="F1" s="35"/>
      <c r="G1" s="36"/>
    </row>
    <row r="2" spans="1:10" ht="14.25" customHeight="1">
      <c r="A2" s="33"/>
      <c r="B2" s="34"/>
      <c r="C2" s="35"/>
      <c r="D2" s="35"/>
      <c r="E2" s="35"/>
      <c r="F2" s="35"/>
      <c r="G2" s="36"/>
    </row>
    <row r="4" spans="1:10" ht="14.25">
      <c r="B4" s="127" t="s">
        <v>204</v>
      </c>
      <c r="C4" s="343" t="s">
        <v>212</v>
      </c>
      <c r="D4" s="343"/>
      <c r="E4" s="344" t="s">
        <v>205</v>
      </c>
      <c r="F4" s="344"/>
      <c r="G4" s="349" t="s">
        <v>20</v>
      </c>
      <c r="H4" s="350"/>
      <c r="I4" s="350"/>
      <c r="J4" s="351"/>
    </row>
    <row r="5" spans="1:10" ht="14.25">
      <c r="A5" s="27"/>
      <c r="B5" s="127" t="s">
        <v>206</v>
      </c>
      <c r="C5" s="343" t="s">
        <v>18</v>
      </c>
      <c r="D5" s="343"/>
      <c r="E5" s="344" t="s">
        <v>207</v>
      </c>
      <c r="F5" s="344"/>
      <c r="G5" s="349" t="s">
        <v>20</v>
      </c>
      <c r="H5" s="350"/>
      <c r="I5" s="350"/>
      <c r="J5" s="351"/>
    </row>
    <row r="6" spans="1:10" ht="14.25">
      <c r="A6" s="27"/>
      <c r="B6" s="128" t="s">
        <v>208</v>
      </c>
      <c r="C6" s="343" t="str">
        <f>C5&amp;"_"&amp;"Test Report"&amp;"_"&amp;"vx.x"</f>
        <v>HANZCR_ZA0501_Test Report_vx.x</v>
      </c>
      <c r="D6" s="343"/>
      <c r="E6" s="344" t="s">
        <v>209</v>
      </c>
      <c r="F6" s="344"/>
      <c r="G6" s="345" t="s">
        <v>19</v>
      </c>
      <c r="H6" s="346"/>
      <c r="I6" s="346"/>
      <c r="J6" s="347"/>
    </row>
    <row r="7" spans="1:10" ht="14.25">
      <c r="A7" s="27"/>
      <c r="B7" s="128" t="s">
        <v>210</v>
      </c>
      <c r="C7" s="348" t="s">
        <v>211</v>
      </c>
      <c r="D7" s="348"/>
      <c r="E7" s="348"/>
      <c r="F7" s="348"/>
      <c r="G7" s="348"/>
      <c r="H7" s="348"/>
      <c r="I7" s="348"/>
      <c r="J7" s="348"/>
    </row>
    <row r="8" spans="1:10" s="46" customFormat="1" ht="14.25">
      <c r="A8" s="42"/>
    </row>
    <row r="9" spans="1:10" s="46" customFormat="1" ht="25.5">
      <c r="A9" s="42"/>
      <c r="B9" s="38" t="s">
        <v>22</v>
      </c>
      <c r="C9" s="39" t="s">
        <v>23</v>
      </c>
      <c r="D9" s="40" t="s">
        <v>24</v>
      </c>
      <c r="E9" s="39" t="s">
        <v>25</v>
      </c>
      <c r="F9" s="39" t="s">
        <v>26</v>
      </c>
      <c r="G9" s="41" t="s">
        <v>27</v>
      </c>
    </row>
    <row r="10" spans="1:10" s="46" customFormat="1" ht="14.25">
      <c r="A10" s="42"/>
      <c r="B10" s="43">
        <v>1</v>
      </c>
      <c r="C10" s="44" t="str">
        <f>HomePage!$B$4</f>
        <v>CR100 - Home Page</v>
      </c>
      <c r="D10" s="45">
        <f>HomePage!$B$6</f>
        <v>14</v>
      </c>
      <c r="E10" s="44">
        <f>HomePage!$B$7</f>
        <v>0</v>
      </c>
      <c r="F10" s="44">
        <f>HomePage!$D$6</f>
        <v>0</v>
      </c>
      <c r="G10" s="45">
        <f>HomePage!$D$7</f>
        <v>14</v>
      </c>
    </row>
    <row r="11" spans="1:10" s="46" customFormat="1" ht="14.25">
      <c r="A11" s="42"/>
      <c r="B11" s="43">
        <v>2</v>
      </c>
      <c r="C11" s="44" t="str">
        <f>SignIn!$B$4</f>
        <v>CR110 - Sign In</v>
      </c>
      <c r="D11" s="45">
        <f>SignIn!$B$6</f>
        <v>5</v>
      </c>
      <c r="E11" s="45">
        <f>SignIn!$B$7</f>
        <v>1</v>
      </c>
      <c r="F11" s="44">
        <f>SignIn!$D$6</f>
        <v>0</v>
      </c>
      <c r="G11" s="45">
        <f>SignIn!$D$7</f>
        <v>6</v>
      </c>
    </row>
    <row r="12" spans="1:10" s="46" customFormat="1" ht="14.25">
      <c r="A12" s="42"/>
      <c r="B12" s="43">
        <v>3</v>
      </c>
      <c r="C12" s="44" t="str">
        <f>SignUp!$B$4</f>
        <v>CR120 - Sign Up</v>
      </c>
      <c r="D12" s="45">
        <f>SignUp!$B$6</f>
        <v>10</v>
      </c>
      <c r="E12" s="44">
        <f>SignUp!$B$7</f>
        <v>0</v>
      </c>
      <c r="F12" s="44">
        <f>SignUp!$D$6</f>
        <v>0</v>
      </c>
      <c r="G12" s="45">
        <f>SignUp!$D$7</f>
        <v>10</v>
      </c>
    </row>
    <row r="13" spans="1:10" s="46" customFormat="1" ht="14.25">
      <c r="A13" s="42"/>
      <c r="B13" s="43">
        <v>4</v>
      </c>
      <c r="C13" s="44" t="str">
        <f>Order!$B$4</f>
        <v>CR130 - Order</v>
      </c>
      <c r="D13" s="45">
        <f>Order!$B$6</f>
        <v>11</v>
      </c>
      <c r="E13" s="44">
        <f>Order!$B$7</f>
        <v>1</v>
      </c>
      <c r="F13" s="44">
        <f>Order!$D$6</f>
        <v>4</v>
      </c>
      <c r="G13" s="45">
        <f>Order!$D$7</f>
        <v>16</v>
      </c>
    </row>
    <row r="14" spans="1:10" ht="14.25">
      <c r="A14" s="27"/>
      <c r="B14" s="43">
        <v>5</v>
      </c>
      <c r="C14" s="44" t="str">
        <f>Admin_Management!$B$4</f>
        <v>CR150 - Admin Management</v>
      </c>
      <c r="D14" s="45">
        <f>Admin_Management!$B$6</f>
        <v>16</v>
      </c>
      <c r="E14" s="44">
        <f>Admin_Management!$B$7</f>
        <v>1</v>
      </c>
      <c r="F14" s="44">
        <f>Admin_Management!$D$6</f>
        <v>7</v>
      </c>
      <c r="G14" s="45">
        <f>Admin_Management!$D$7</f>
        <v>32</v>
      </c>
    </row>
    <row r="15" spans="1:10" ht="14.25">
      <c r="A15" s="27"/>
      <c r="B15" s="43">
        <v>6</v>
      </c>
      <c r="C15" s="44" t="str">
        <f>Admin_SignIn!$B$4</f>
        <v>CR140 - Admin Sign In</v>
      </c>
      <c r="D15" s="45">
        <f>Admin_SignIn!$B$6</f>
        <v>3</v>
      </c>
      <c r="E15" s="44">
        <f>Admin_SignIn!$B$7</f>
        <v>0</v>
      </c>
      <c r="F15" s="44">
        <f>Admin_SignIn!$D$6</f>
        <v>0</v>
      </c>
      <c r="G15" s="45">
        <f>Admin_SignIn!$D$7</f>
        <v>3</v>
      </c>
    </row>
    <row r="16" spans="1:10" ht="23.25" customHeight="1">
      <c r="A16" s="27"/>
      <c r="B16" s="43">
        <v>7</v>
      </c>
      <c r="C16" s="44" t="str">
        <f>Addition!$B$4</f>
        <v>CR160 - Addition Other Test Case</v>
      </c>
      <c r="D16" s="45">
        <f>Addition!$B$6</f>
        <v>5</v>
      </c>
      <c r="E16" s="44">
        <f>Addition!$B$7</f>
        <v>0</v>
      </c>
      <c r="F16" s="44">
        <f>Addition!$D$6</f>
        <v>1</v>
      </c>
      <c r="G16" s="45">
        <f>Addition!$D$7</f>
        <v>6</v>
      </c>
    </row>
    <row r="17" spans="2:7" ht="14.25">
      <c r="B17" s="47"/>
      <c r="C17" s="48" t="s">
        <v>28</v>
      </c>
      <c r="D17" s="49">
        <f>SUM(D9:D16)</f>
        <v>64</v>
      </c>
      <c r="E17" s="49">
        <f>SUM(E9:E16)</f>
        <v>3</v>
      </c>
      <c r="F17" s="49">
        <f>SUM(F9:F16)</f>
        <v>12</v>
      </c>
      <c r="G17" s="50">
        <f>SUM(G9:G16)</f>
        <v>87</v>
      </c>
    </row>
    <row r="18" spans="2:7" ht="14.25">
      <c r="B18" s="51"/>
      <c r="C18" s="27"/>
      <c r="D18" s="52"/>
      <c r="E18" s="53"/>
      <c r="F18" s="53"/>
      <c r="G18" s="53"/>
    </row>
    <row r="19" spans="2:7" ht="14.25">
      <c r="B19" s="27"/>
      <c r="C19" s="27" t="s">
        <v>29</v>
      </c>
      <c r="D19" s="27"/>
      <c r="E19" s="54">
        <f>(D17+E17)*100/G17</f>
        <v>77.011494252873561</v>
      </c>
      <c r="F19" s="27" t="s">
        <v>30</v>
      </c>
      <c r="G19" s="55"/>
    </row>
    <row r="20" spans="2:7" ht="14.25">
      <c r="B20" s="27"/>
      <c r="C20" s="27" t="s">
        <v>31</v>
      </c>
      <c r="D20" s="27"/>
      <c r="E20" s="54">
        <f>D17*100/G17</f>
        <v>73.563218390804593</v>
      </c>
      <c r="F20" s="27" t="s">
        <v>30</v>
      </c>
      <c r="G20" s="55"/>
    </row>
  </sheetData>
  <mergeCells count="10">
    <mergeCell ref="C6:D6"/>
    <mergeCell ref="E6:F6"/>
    <mergeCell ref="G6:J6"/>
    <mergeCell ref="C7:J7"/>
    <mergeCell ref="C4:D4"/>
    <mergeCell ref="E4:F4"/>
    <mergeCell ref="G4:J4"/>
    <mergeCell ref="C5:D5"/>
    <mergeCell ref="E5:F5"/>
    <mergeCell ref="G5:J5"/>
  </mergeCells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workbookViewId="0">
      <selection activeCell="C3" sqref="C3:E3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2" ht="13.5" customHeight="1" thickBot="1">
      <c r="A1" s="129"/>
      <c r="B1" s="130"/>
    </row>
    <row r="2" spans="1:22" ht="13.5" customHeight="1">
      <c r="A2" s="253" t="s">
        <v>257</v>
      </c>
      <c r="B2" s="254"/>
      <c r="C2" s="255" t="s">
        <v>251</v>
      </c>
      <c r="D2" s="256"/>
      <c r="E2" s="257"/>
      <c r="F2" s="258" t="s">
        <v>258</v>
      </c>
      <c r="G2" s="259"/>
      <c r="H2" s="259"/>
      <c r="I2" s="259"/>
      <c r="J2" s="259"/>
      <c r="K2" s="259"/>
      <c r="L2" s="260"/>
      <c r="M2" s="261"/>
      <c r="N2" s="261"/>
      <c r="O2" s="261"/>
      <c r="P2" s="261"/>
      <c r="Q2" s="261"/>
      <c r="R2" s="261"/>
      <c r="S2" s="261"/>
      <c r="T2" s="262"/>
      <c r="V2" s="133"/>
    </row>
    <row r="3" spans="1:22" ht="13.5" customHeight="1">
      <c r="A3" s="263" t="s">
        <v>73</v>
      </c>
      <c r="B3" s="264"/>
      <c r="C3" s="265" t="s">
        <v>20</v>
      </c>
      <c r="D3" s="266"/>
      <c r="E3" s="267"/>
      <c r="F3" s="268" t="s">
        <v>259</v>
      </c>
      <c r="G3" s="269"/>
      <c r="H3" s="269"/>
      <c r="I3" s="269"/>
      <c r="J3" s="269"/>
      <c r="K3" s="270"/>
      <c r="L3" s="266"/>
      <c r="M3" s="266"/>
      <c r="N3" s="266"/>
      <c r="O3" s="134"/>
      <c r="P3" s="134"/>
      <c r="Q3" s="134"/>
      <c r="R3" s="134"/>
      <c r="S3" s="134"/>
      <c r="T3" s="135"/>
    </row>
    <row r="4" spans="1:22" ht="13.5" customHeight="1">
      <c r="A4" s="263" t="s">
        <v>260</v>
      </c>
      <c r="B4" s="264"/>
      <c r="C4" s="271"/>
      <c r="D4" s="272"/>
      <c r="E4" s="136"/>
      <c r="F4" s="268" t="s">
        <v>261</v>
      </c>
      <c r="G4" s="269"/>
      <c r="H4" s="269"/>
      <c r="I4" s="269"/>
      <c r="J4" s="269"/>
      <c r="K4" s="270"/>
      <c r="L4" s="273"/>
      <c r="M4" s="274"/>
      <c r="N4" s="274"/>
      <c r="O4" s="274"/>
      <c r="P4" s="274"/>
      <c r="Q4" s="274"/>
      <c r="R4" s="274"/>
      <c r="S4" s="274"/>
      <c r="T4" s="275"/>
      <c r="V4" s="133"/>
    </row>
    <row r="5" spans="1:22" ht="13.5" customHeight="1">
      <c r="A5" s="263" t="s">
        <v>262</v>
      </c>
      <c r="B5" s="264"/>
      <c r="C5" s="276" t="s">
        <v>263</v>
      </c>
      <c r="D5" s="276"/>
      <c r="E5" s="276"/>
      <c r="F5" s="277"/>
      <c r="G5" s="277"/>
      <c r="H5" s="277"/>
      <c r="I5" s="277"/>
      <c r="J5" s="277"/>
      <c r="K5" s="277"/>
      <c r="L5" s="276"/>
      <c r="M5" s="276"/>
      <c r="N5" s="276"/>
      <c r="O5" s="276"/>
      <c r="P5" s="276"/>
      <c r="Q5" s="276"/>
      <c r="R5" s="276"/>
      <c r="S5" s="276"/>
      <c r="T5" s="276"/>
    </row>
    <row r="6" spans="1:22" ht="13.5" customHeight="1">
      <c r="A6" s="295" t="s">
        <v>264</v>
      </c>
      <c r="B6" s="296"/>
      <c r="C6" s="297" t="s">
        <v>265</v>
      </c>
      <c r="D6" s="279"/>
      <c r="E6" s="298"/>
      <c r="F6" s="297" t="s">
        <v>266</v>
      </c>
      <c r="G6" s="279"/>
      <c r="H6" s="279"/>
      <c r="I6" s="279"/>
      <c r="J6" s="279"/>
      <c r="K6" s="299"/>
      <c r="L6" s="279" t="s">
        <v>267</v>
      </c>
      <c r="M6" s="279"/>
      <c r="N6" s="279"/>
      <c r="O6" s="278" t="s">
        <v>268</v>
      </c>
      <c r="P6" s="279"/>
      <c r="Q6" s="279"/>
      <c r="R6" s="279"/>
      <c r="S6" s="279"/>
      <c r="T6" s="280"/>
      <c r="V6" s="133"/>
    </row>
    <row r="7" spans="1:22" ht="13.5" customHeight="1" thickBot="1">
      <c r="A7" s="281">
        <f>COUNTIF(F41:HQ41,"P")</f>
        <v>0</v>
      </c>
      <c r="B7" s="282"/>
      <c r="C7" s="283">
        <f>COUNTIF(F41:HQ41,"F")</f>
        <v>0</v>
      </c>
      <c r="D7" s="284"/>
      <c r="E7" s="282"/>
      <c r="F7" s="283">
        <f>SUM(O7,- A7,- C7)</f>
        <v>15</v>
      </c>
      <c r="G7" s="284"/>
      <c r="H7" s="284"/>
      <c r="I7" s="284"/>
      <c r="J7" s="284"/>
      <c r="K7" s="285"/>
      <c r="L7" s="137">
        <f>COUNTIF(E40:HQ40,"N")</f>
        <v>0</v>
      </c>
      <c r="M7" s="137">
        <f>COUNTIF(E40:HQ40,"A")</f>
        <v>0</v>
      </c>
      <c r="N7" s="137">
        <f>COUNTIF(E40:HQ40,"B")</f>
        <v>0</v>
      </c>
      <c r="O7" s="286">
        <f>COUNTA(E9:HT9)</f>
        <v>15</v>
      </c>
      <c r="P7" s="284"/>
      <c r="Q7" s="284"/>
      <c r="R7" s="284"/>
      <c r="S7" s="284"/>
      <c r="T7" s="287"/>
      <c r="U7" s="138"/>
    </row>
    <row r="8" spans="1:22" ht="11.25" thickBot="1"/>
    <row r="9" spans="1:22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</row>
    <row r="10" spans="1:22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2" ht="13.5" customHeight="1">
      <c r="A11" s="154"/>
      <c r="B11" s="148"/>
      <c r="C11" s="149" t="s">
        <v>486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2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2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2" ht="13.5" customHeight="1">
      <c r="A14" s="154"/>
      <c r="B14" s="148" t="s">
        <v>463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2" ht="13.5" customHeight="1">
      <c r="A15" s="154"/>
      <c r="B15" s="148"/>
      <c r="C15" s="149"/>
      <c r="D15" s="200" t="s">
        <v>488</v>
      </c>
      <c r="E15" s="157"/>
      <c r="F15" s="152" t="s">
        <v>283</v>
      </c>
      <c r="G15" s="152"/>
      <c r="H15" s="152" t="s">
        <v>283</v>
      </c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2" ht="13.5" customHeight="1">
      <c r="A16" s="154"/>
      <c r="B16" s="148"/>
      <c r="C16" s="149"/>
      <c r="D16" s="150" t="s">
        <v>489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/>
      <c r="E17" s="157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/>
      <c r="E18" s="157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 t="s">
        <v>487</v>
      </c>
      <c r="C19" s="149"/>
      <c r="D19" s="302"/>
      <c r="E19" s="30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</row>
    <row r="20" spans="1:21" ht="13.5" customHeight="1">
      <c r="A20" s="154"/>
      <c r="B20" s="148"/>
      <c r="C20" s="149"/>
      <c r="D20" s="150">
        <v>11111</v>
      </c>
      <c r="E20" s="157"/>
      <c r="F20" s="152" t="s">
        <v>283</v>
      </c>
      <c r="G20" s="152" t="s">
        <v>283</v>
      </c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205"/>
      <c r="C21" s="206"/>
      <c r="D21" s="204" t="s">
        <v>490</v>
      </c>
      <c r="E21" s="157"/>
      <c r="F21" s="184"/>
      <c r="G21" s="184"/>
      <c r="H21" s="184" t="s">
        <v>283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</row>
    <row r="22" spans="1:21" ht="13.5" customHeight="1">
      <c r="A22" s="154"/>
      <c r="B22" s="205"/>
      <c r="C22" s="206"/>
      <c r="D22" s="204"/>
      <c r="E22" s="157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</row>
    <row r="23" spans="1:21" ht="13.5" customHeight="1">
      <c r="A23" s="154"/>
      <c r="B23" s="205"/>
      <c r="C23" s="206"/>
      <c r="D23" s="204"/>
      <c r="E23" s="157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5"/>
    </row>
    <row r="24" spans="1:21" ht="13.5" customHeight="1">
      <c r="A24" s="154"/>
      <c r="B24" s="205"/>
      <c r="C24" s="206"/>
      <c r="D24" s="204"/>
      <c r="E24" s="157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5"/>
    </row>
    <row r="25" spans="1:21" ht="13.5" customHeight="1" thickBot="1">
      <c r="A25" s="154"/>
      <c r="B25" s="159"/>
      <c r="C25" s="160"/>
      <c r="D25" s="161"/>
      <c r="E25" s="162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4"/>
    </row>
    <row r="26" spans="1:21" ht="13.5" customHeight="1" thickTop="1">
      <c r="A26" s="165" t="s">
        <v>286</v>
      </c>
      <c r="B26" s="166" t="s">
        <v>287</v>
      </c>
      <c r="C26" s="167"/>
      <c r="D26" s="168"/>
      <c r="E26" s="169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1"/>
    </row>
    <row r="27" spans="1:21" ht="13.5" customHeight="1">
      <c r="A27" s="172"/>
      <c r="B27" s="166"/>
      <c r="C27" s="167" t="s">
        <v>492</v>
      </c>
      <c r="D27" s="168"/>
      <c r="E27" s="169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1"/>
    </row>
    <row r="28" spans="1:21" ht="13.5" customHeight="1">
      <c r="A28" s="172"/>
      <c r="B28" s="166"/>
      <c r="C28" s="167"/>
      <c r="D28" s="168" t="s">
        <v>493</v>
      </c>
      <c r="E28" s="169"/>
      <c r="F28" s="170" t="s">
        <v>283</v>
      </c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1"/>
    </row>
    <row r="29" spans="1:21" ht="13.5" customHeight="1">
      <c r="A29" s="172"/>
      <c r="B29" s="166"/>
      <c r="C29" s="167"/>
      <c r="D29" s="168" t="s">
        <v>494</v>
      </c>
      <c r="E29" s="169"/>
      <c r="F29" s="170"/>
      <c r="G29" s="170" t="s">
        <v>283</v>
      </c>
      <c r="H29" s="170" t="s">
        <v>283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1"/>
    </row>
    <row r="30" spans="1:21" ht="13.5" customHeight="1">
      <c r="A30" s="172"/>
      <c r="B30" s="173"/>
      <c r="C30" s="174"/>
      <c r="D30" s="175"/>
      <c r="E30" s="176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77" t="s">
        <v>294</v>
      </c>
      <c r="C31" s="178"/>
      <c r="D31" s="175"/>
      <c r="E31" s="179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</row>
    <row r="32" spans="1:21" ht="13.5" customHeight="1">
      <c r="A32" s="172"/>
      <c r="B32" s="177"/>
      <c r="C32" s="178"/>
      <c r="D32" s="175"/>
      <c r="E32" s="179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3"/>
    </row>
    <row r="33" spans="1:20" ht="13.5" customHeight="1">
      <c r="A33" s="172"/>
      <c r="B33" s="177" t="s">
        <v>295</v>
      </c>
      <c r="C33" s="178"/>
      <c r="D33" s="175"/>
      <c r="E33" s="179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3"/>
    </row>
    <row r="34" spans="1:20" ht="15" customHeight="1">
      <c r="A34" s="172"/>
      <c r="B34" s="207"/>
      <c r="C34" s="208"/>
      <c r="D34" s="175" t="s">
        <v>468</v>
      </c>
      <c r="E34" s="179"/>
      <c r="F34" s="152" t="s">
        <v>283</v>
      </c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3"/>
    </row>
    <row r="35" spans="1:20" ht="13.5" customHeight="1">
      <c r="A35" s="172"/>
      <c r="B35" s="177"/>
      <c r="C35" s="178"/>
      <c r="D35" s="175" t="s">
        <v>491</v>
      </c>
      <c r="E35" s="179"/>
      <c r="F35" s="152"/>
      <c r="G35" s="152" t="s">
        <v>283</v>
      </c>
      <c r="H35" s="152" t="s">
        <v>283</v>
      </c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3"/>
    </row>
    <row r="36" spans="1:20" ht="13.5" customHeight="1">
      <c r="A36" s="172"/>
      <c r="B36" s="177"/>
      <c r="C36" s="178"/>
      <c r="D36" s="175"/>
      <c r="E36" s="179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</row>
    <row r="37" spans="1:20" ht="13.5" customHeight="1">
      <c r="A37" s="172"/>
      <c r="B37" s="180"/>
      <c r="C37" s="201"/>
      <c r="D37" s="182"/>
      <c r="E37" s="202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5"/>
    </row>
    <row r="38" spans="1:20" ht="13.5" customHeight="1" thickBot="1">
      <c r="A38" s="172"/>
      <c r="B38" s="180"/>
      <c r="C38" s="181"/>
      <c r="D38" s="182"/>
      <c r="E38" s="183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5"/>
    </row>
    <row r="39" spans="1:20" ht="13.5" customHeight="1" thickTop="1">
      <c r="A39" s="165" t="s">
        <v>41</v>
      </c>
      <c r="B39" s="306" t="s">
        <v>297</v>
      </c>
      <c r="C39" s="306"/>
      <c r="D39" s="306"/>
      <c r="E39" s="186"/>
      <c r="F39" s="187" t="s">
        <v>299</v>
      </c>
      <c r="G39" s="187" t="s">
        <v>299</v>
      </c>
      <c r="H39" s="187" t="s">
        <v>299</v>
      </c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8"/>
    </row>
    <row r="40" spans="1:20" ht="13.5" customHeight="1">
      <c r="A40" s="189"/>
      <c r="B40" s="291" t="s">
        <v>301</v>
      </c>
      <c r="C40" s="291"/>
      <c r="D40" s="291"/>
      <c r="E40" s="190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</row>
    <row r="41" spans="1:20" ht="13.5" customHeight="1">
      <c r="A41" s="189"/>
      <c r="B41" s="292" t="s">
        <v>302</v>
      </c>
      <c r="C41" s="292"/>
      <c r="D41" s="292"/>
      <c r="E41" s="193"/>
      <c r="F41" s="194">
        <v>39139</v>
      </c>
      <c r="G41" s="194">
        <v>39139</v>
      </c>
      <c r="H41" s="194">
        <v>39139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5"/>
    </row>
    <row r="42" spans="1:20" ht="11.25" thickBot="1">
      <c r="A42" s="196"/>
      <c r="B42" s="293" t="s">
        <v>303</v>
      </c>
      <c r="C42" s="293"/>
      <c r="D42" s="293"/>
      <c r="E42" s="197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9"/>
    </row>
    <row r="43" spans="1:20" ht="11.25" thickTop="1">
      <c r="A43" s="139"/>
      <c r="B43" s="131"/>
      <c r="C43" s="132"/>
      <c r="D43" s="131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"P,F,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>
      <formula1>"N,A,B, "</formula1>
    </dataValidation>
    <dataValidation type="list" allowBlank="1" showInputMessage="1" showErrorMessage="1" sqref="F65540:T65574 JB65540:JP65574 SX65540:TL65574 ACT65540:ADH65574 AMP65540:AND65574 AWL65540:AWZ65574 BGH65540:BGV65574 BQD65540:BQR65574 BZZ65540:CAN65574 CJV65540:CKJ65574 CTR65540:CUF65574 DDN65540:DEB65574 DNJ65540:DNX65574 DXF65540:DXT65574 EHB65540:EHP65574 EQX65540:ERL65574 FAT65540:FBH65574 FKP65540:FLD65574 FUL65540:FUZ65574 GEH65540:GEV65574 GOD65540:GOR65574 GXZ65540:GYN65574 HHV65540:HIJ65574 HRR65540:HSF65574 IBN65540:ICB65574 ILJ65540:ILX65574 IVF65540:IVT65574 JFB65540:JFP65574 JOX65540:JPL65574 JYT65540:JZH65574 KIP65540:KJD65574 KSL65540:KSZ65574 LCH65540:LCV65574 LMD65540:LMR65574 LVZ65540:LWN65574 MFV65540:MGJ65574 MPR65540:MQF65574 MZN65540:NAB65574 NJJ65540:NJX65574 NTF65540:NTT65574 ODB65540:ODP65574 OMX65540:ONL65574 OWT65540:OXH65574 PGP65540:PHD65574 PQL65540:PQZ65574 QAH65540:QAV65574 QKD65540:QKR65574 QTZ65540:QUN65574 RDV65540:REJ65574 RNR65540:ROF65574 RXN65540:RYB65574 SHJ65540:SHX65574 SRF65540:SRT65574 TBB65540:TBP65574 TKX65540:TLL65574 TUT65540:TVH65574 UEP65540:UFD65574 UOL65540:UOZ65574 UYH65540:UYV65574 VID65540:VIR65574 VRZ65540:VSN65574 WBV65540:WCJ65574 WLR65540:WMF65574 WVN65540:WWB65574 F131076:T131110 JB131076:JP131110 SX131076:TL131110 ACT131076:ADH131110 AMP131076:AND131110 AWL131076:AWZ131110 BGH131076:BGV131110 BQD131076:BQR131110 BZZ131076:CAN131110 CJV131076:CKJ131110 CTR131076:CUF131110 DDN131076:DEB131110 DNJ131076:DNX131110 DXF131076:DXT131110 EHB131076:EHP131110 EQX131076:ERL131110 FAT131076:FBH131110 FKP131076:FLD131110 FUL131076:FUZ131110 GEH131076:GEV131110 GOD131076:GOR131110 GXZ131076:GYN131110 HHV131076:HIJ131110 HRR131076:HSF131110 IBN131076:ICB131110 ILJ131076:ILX131110 IVF131076:IVT131110 JFB131076:JFP131110 JOX131076:JPL131110 JYT131076:JZH131110 KIP131076:KJD131110 KSL131076:KSZ131110 LCH131076:LCV131110 LMD131076:LMR131110 LVZ131076:LWN131110 MFV131076:MGJ131110 MPR131076:MQF131110 MZN131076:NAB131110 NJJ131076:NJX131110 NTF131076:NTT131110 ODB131076:ODP131110 OMX131076:ONL131110 OWT131076:OXH131110 PGP131076:PHD131110 PQL131076:PQZ131110 QAH131076:QAV131110 QKD131076:QKR131110 QTZ131076:QUN131110 RDV131076:REJ131110 RNR131076:ROF131110 RXN131076:RYB131110 SHJ131076:SHX131110 SRF131076:SRT131110 TBB131076:TBP131110 TKX131076:TLL131110 TUT131076:TVH131110 UEP131076:UFD131110 UOL131076:UOZ131110 UYH131076:UYV131110 VID131076:VIR131110 VRZ131076:VSN131110 WBV131076:WCJ131110 WLR131076:WMF131110 WVN131076:WWB131110 F196612:T196646 JB196612:JP196646 SX196612:TL196646 ACT196612:ADH196646 AMP196612:AND196646 AWL196612:AWZ196646 BGH196612:BGV196646 BQD196612:BQR196646 BZZ196612:CAN196646 CJV196612:CKJ196646 CTR196612:CUF196646 DDN196612:DEB196646 DNJ196612:DNX196646 DXF196612:DXT196646 EHB196612:EHP196646 EQX196612:ERL196646 FAT196612:FBH196646 FKP196612:FLD196646 FUL196612:FUZ196646 GEH196612:GEV196646 GOD196612:GOR196646 GXZ196612:GYN196646 HHV196612:HIJ196646 HRR196612:HSF196646 IBN196612:ICB196646 ILJ196612:ILX196646 IVF196612:IVT196646 JFB196612:JFP196646 JOX196612:JPL196646 JYT196612:JZH196646 KIP196612:KJD196646 KSL196612:KSZ196646 LCH196612:LCV196646 LMD196612:LMR196646 LVZ196612:LWN196646 MFV196612:MGJ196646 MPR196612:MQF196646 MZN196612:NAB196646 NJJ196612:NJX196646 NTF196612:NTT196646 ODB196612:ODP196646 OMX196612:ONL196646 OWT196612:OXH196646 PGP196612:PHD196646 PQL196612:PQZ196646 QAH196612:QAV196646 QKD196612:QKR196646 QTZ196612:QUN196646 RDV196612:REJ196646 RNR196612:ROF196646 RXN196612:RYB196646 SHJ196612:SHX196646 SRF196612:SRT196646 TBB196612:TBP196646 TKX196612:TLL196646 TUT196612:TVH196646 UEP196612:UFD196646 UOL196612:UOZ196646 UYH196612:UYV196646 VID196612:VIR196646 VRZ196612:VSN196646 WBV196612:WCJ196646 WLR196612:WMF196646 WVN196612:WWB196646 F262148:T262182 JB262148:JP262182 SX262148:TL262182 ACT262148:ADH262182 AMP262148:AND262182 AWL262148:AWZ262182 BGH262148:BGV262182 BQD262148:BQR262182 BZZ262148:CAN262182 CJV262148:CKJ262182 CTR262148:CUF262182 DDN262148:DEB262182 DNJ262148:DNX262182 DXF262148:DXT262182 EHB262148:EHP262182 EQX262148:ERL262182 FAT262148:FBH262182 FKP262148:FLD262182 FUL262148:FUZ262182 GEH262148:GEV262182 GOD262148:GOR262182 GXZ262148:GYN262182 HHV262148:HIJ262182 HRR262148:HSF262182 IBN262148:ICB262182 ILJ262148:ILX262182 IVF262148:IVT262182 JFB262148:JFP262182 JOX262148:JPL262182 JYT262148:JZH262182 KIP262148:KJD262182 KSL262148:KSZ262182 LCH262148:LCV262182 LMD262148:LMR262182 LVZ262148:LWN262182 MFV262148:MGJ262182 MPR262148:MQF262182 MZN262148:NAB262182 NJJ262148:NJX262182 NTF262148:NTT262182 ODB262148:ODP262182 OMX262148:ONL262182 OWT262148:OXH262182 PGP262148:PHD262182 PQL262148:PQZ262182 QAH262148:QAV262182 QKD262148:QKR262182 QTZ262148:QUN262182 RDV262148:REJ262182 RNR262148:ROF262182 RXN262148:RYB262182 SHJ262148:SHX262182 SRF262148:SRT262182 TBB262148:TBP262182 TKX262148:TLL262182 TUT262148:TVH262182 UEP262148:UFD262182 UOL262148:UOZ262182 UYH262148:UYV262182 VID262148:VIR262182 VRZ262148:VSN262182 WBV262148:WCJ262182 WLR262148:WMF262182 WVN262148:WWB262182 F327684:T327718 JB327684:JP327718 SX327684:TL327718 ACT327684:ADH327718 AMP327684:AND327718 AWL327684:AWZ327718 BGH327684:BGV327718 BQD327684:BQR327718 BZZ327684:CAN327718 CJV327684:CKJ327718 CTR327684:CUF327718 DDN327684:DEB327718 DNJ327684:DNX327718 DXF327684:DXT327718 EHB327684:EHP327718 EQX327684:ERL327718 FAT327684:FBH327718 FKP327684:FLD327718 FUL327684:FUZ327718 GEH327684:GEV327718 GOD327684:GOR327718 GXZ327684:GYN327718 HHV327684:HIJ327718 HRR327684:HSF327718 IBN327684:ICB327718 ILJ327684:ILX327718 IVF327684:IVT327718 JFB327684:JFP327718 JOX327684:JPL327718 JYT327684:JZH327718 KIP327684:KJD327718 KSL327684:KSZ327718 LCH327684:LCV327718 LMD327684:LMR327718 LVZ327684:LWN327718 MFV327684:MGJ327718 MPR327684:MQF327718 MZN327684:NAB327718 NJJ327684:NJX327718 NTF327684:NTT327718 ODB327684:ODP327718 OMX327684:ONL327718 OWT327684:OXH327718 PGP327684:PHD327718 PQL327684:PQZ327718 QAH327684:QAV327718 QKD327684:QKR327718 QTZ327684:QUN327718 RDV327684:REJ327718 RNR327684:ROF327718 RXN327684:RYB327718 SHJ327684:SHX327718 SRF327684:SRT327718 TBB327684:TBP327718 TKX327684:TLL327718 TUT327684:TVH327718 UEP327684:UFD327718 UOL327684:UOZ327718 UYH327684:UYV327718 VID327684:VIR327718 VRZ327684:VSN327718 WBV327684:WCJ327718 WLR327684:WMF327718 WVN327684:WWB327718 F393220:T393254 JB393220:JP393254 SX393220:TL393254 ACT393220:ADH393254 AMP393220:AND393254 AWL393220:AWZ393254 BGH393220:BGV393254 BQD393220:BQR393254 BZZ393220:CAN393254 CJV393220:CKJ393254 CTR393220:CUF393254 DDN393220:DEB393254 DNJ393220:DNX393254 DXF393220:DXT393254 EHB393220:EHP393254 EQX393220:ERL393254 FAT393220:FBH393254 FKP393220:FLD393254 FUL393220:FUZ393254 GEH393220:GEV393254 GOD393220:GOR393254 GXZ393220:GYN393254 HHV393220:HIJ393254 HRR393220:HSF393254 IBN393220:ICB393254 ILJ393220:ILX393254 IVF393220:IVT393254 JFB393220:JFP393254 JOX393220:JPL393254 JYT393220:JZH393254 KIP393220:KJD393254 KSL393220:KSZ393254 LCH393220:LCV393254 LMD393220:LMR393254 LVZ393220:LWN393254 MFV393220:MGJ393254 MPR393220:MQF393254 MZN393220:NAB393254 NJJ393220:NJX393254 NTF393220:NTT393254 ODB393220:ODP393254 OMX393220:ONL393254 OWT393220:OXH393254 PGP393220:PHD393254 PQL393220:PQZ393254 QAH393220:QAV393254 QKD393220:QKR393254 QTZ393220:QUN393254 RDV393220:REJ393254 RNR393220:ROF393254 RXN393220:RYB393254 SHJ393220:SHX393254 SRF393220:SRT393254 TBB393220:TBP393254 TKX393220:TLL393254 TUT393220:TVH393254 UEP393220:UFD393254 UOL393220:UOZ393254 UYH393220:UYV393254 VID393220:VIR393254 VRZ393220:VSN393254 WBV393220:WCJ393254 WLR393220:WMF393254 WVN393220:WWB393254 F458756:T458790 JB458756:JP458790 SX458756:TL458790 ACT458756:ADH458790 AMP458756:AND458790 AWL458756:AWZ458790 BGH458756:BGV458790 BQD458756:BQR458790 BZZ458756:CAN458790 CJV458756:CKJ458790 CTR458756:CUF458790 DDN458756:DEB458790 DNJ458756:DNX458790 DXF458756:DXT458790 EHB458756:EHP458790 EQX458756:ERL458790 FAT458756:FBH458790 FKP458756:FLD458790 FUL458756:FUZ458790 GEH458756:GEV458790 GOD458756:GOR458790 GXZ458756:GYN458790 HHV458756:HIJ458790 HRR458756:HSF458790 IBN458756:ICB458790 ILJ458756:ILX458790 IVF458756:IVT458790 JFB458756:JFP458790 JOX458756:JPL458790 JYT458756:JZH458790 KIP458756:KJD458790 KSL458756:KSZ458790 LCH458756:LCV458790 LMD458756:LMR458790 LVZ458756:LWN458790 MFV458756:MGJ458790 MPR458756:MQF458790 MZN458756:NAB458790 NJJ458756:NJX458790 NTF458756:NTT458790 ODB458756:ODP458790 OMX458756:ONL458790 OWT458756:OXH458790 PGP458756:PHD458790 PQL458756:PQZ458790 QAH458756:QAV458790 QKD458756:QKR458790 QTZ458756:QUN458790 RDV458756:REJ458790 RNR458756:ROF458790 RXN458756:RYB458790 SHJ458756:SHX458790 SRF458756:SRT458790 TBB458756:TBP458790 TKX458756:TLL458790 TUT458756:TVH458790 UEP458756:UFD458790 UOL458756:UOZ458790 UYH458756:UYV458790 VID458756:VIR458790 VRZ458756:VSN458790 WBV458756:WCJ458790 WLR458756:WMF458790 WVN458756:WWB458790 F524292:T524326 JB524292:JP524326 SX524292:TL524326 ACT524292:ADH524326 AMP524292:AND524326 AWL524292:AWZ524326 BGH524292:BGV524326 BQD524292:BQR524326 BZZ524292:CAN524326 CJV524292:CKJ524326 CTR524292:CUF524326 DDN524292:DEB524326 DNJ524292:DNX524326 DXF524292:DXT524326 EHB524292:EHP524326 EQX524292:ERL524326 FAT524292:FBH524326 FKP524292:FLD524326 FUL524292:FUZ524326 GEH524292:GEV524326 GOD524292:GOR524326 GXZ524292:GYN524326 HHV524292:HIJ524326 HRR524292:HSF524326 IBN524292:ICB524326 ILJ524292:ILX524326 IVF524292:IVT524326 JFB524292:JFP524326 JOX524292:JPL524326 JYT524292:JZH524326 KIP524292:KJD524326 KSL524292:KSZ524326 LCH524292:LCV524326 LMD524292:LMR524326 LVZ524292:LWN524326 MFV524292:MGJ524326 MPR524292:MQF524326 MZN524292:NAB524326 NJJ524292:NJX524326 NTF524292:NTT524326 ODB524292:ODP524326 OMX524292:ONL524326 OWT524292:OXH524326 PGP524292:PHD524326 PQL524292:PQZ524326 QAH524292:QAV524326 QKD524292:QKR524326 QTZ524292:QUN524326 RDV524292:REJ524326 RNR524292:ROF524326 RXN524292:RYB524326 SHJ524292:SHX524326 SRF524292:SRT524326 TBB524292:TBP524326 TKX524292:TLL524326 TUT524292:TVH524326 UEP524292:UFD524326 UOL524292:UOZ524326 UYH524292:UYV524326 VID524292:VIR524326 VRZ524292:VSN524326 WBV524292:WCJ524326 WLR524292:WMF524326 WVN524292:WWB524326 F589828:T589862 JB589828:JP589862 SX589828:TL589862 ACT589828:ADH589862 AMP589828:AND589862 AWL589828:AWZ589862 BGH589828:BGV589862 BQD589828:BQR589862 BZZ589828:CAN589862 CJV589828:CKJ589862 CTR589828:CUF589862 DDN589828:DEB589862 DNJ589828:DNX589862 DXF589828:DXT589862 EHB589828:EHP589862 EQX589828:ERL589862 FAT589828:FBH589862 FKP589828:FLD589862 FUL589828:FUZ589862 GEH589828:GEV589862 GOD589828:GOR589862 GXZ589828:GYN589862 HHV589828:HIJ589862 HRR589828:HSF589862 IBN589828:ICB589862 ILJ589828:ILX589862 IVF589828:IVT589862 JFB589828:JFP589862 JOX589828:JPL589862 JYT589828:JZH589862 KIP589828:KJD589862 KSL589828:KSZ589862 LCH589828:LCV589862 LMD589828:LMR589862 LVZ589828:LWN589862 MFV589828:MGJ589862 MPR589828:MQF589862 MZN589828:NAB589862 NJJ589828:NJX589862 NTF589828:NTT589862 ODB589828:ODP589862 OMX589828:ONL589862 OWT589828:OXH589862 PGP589828:PHD589862 PQL589828:PQZ589862 QAH589828:QAV589862 QKD589828:QKR589862 QTZ589828:QUN589862 RDV589828:REJ589862 RNR589828:ROF589862 RXN589828:RYB589862 SHJ589828:SHX589862 SRF589828:SRT589862 TBB589828:TBP589862 TKX589828:TLL589862 TUT589828:TVH589862 UEP589828:UFD589862 UOL589828:UOZ589862 UYH589828:UYV589862 VID589828:VIR589862 VRZ589828:VSN589862 WBV589828:WCJ589862 WLR589828:WMF589862 WVN589828:WWB589862 F655364:T655398 JB655364:JP655398 SX655364:TL655398 ACT655364:ADH655398 AMP655364:AND655398 AWL655364:AWZ655398 BGH655364:BGV655398 BQD655364:BQR655398 BZZ655364:CAN655398 CJV655364:CKJ655398 CTR655364:CUF655398 DDN655364:DEB655398 DNJ655364:DNX655398 DXF655364:DXT655398 EHB655364:EHP655398 EQX655364:ERL655398 FAT655364:FBH655398 FKP655364:FLD655398 FUL655364:FUZ655398 GEH655364:GEV655398 GOD655364:GOR655398 GXZ655364:GYN655398 HHV655364:HIJ655398 HRR655364:HSF655398 IBN655364:ICB655398 ILJ655364:ILX655398 IVF655364:IVT655398 JFB655364:JFP655398 JOX655364:JPL655398 JYT655364:JZH655398 KIP655364:KJD655398 KSL655364:KSZ655398 LCH655364:LCV655398 LMD655364:LMR655398 LVZ655364:LWN655398 MFV655364:MGJ655398 MPR655364:MQF655398 MZN655364:NAB655398 NJJ655364:NJX655398 NTF655364:NTT655398 ODB655364:ODP655398 OMX655364:ONL655398 OWT655364:OXH655398 PGP655364:PHD655398 PQL655364:PQZ655398 QAH655364:QAV655398 QKD655364:QKR655398 QTZ655364:QUN655398 RDV655364:REJ655398 RNR655364:ROF655398 RXN655364:RYB655398 SHJ655364:SHX655398 SRF655364:SRT655398 TBB655364:TBP655398 TKX655364:TLL655398 TUT655364:TVH655398 UEP655364:UFD655398 UOL655364:UOZ655398 UYH655364:UYV655398 VID655364:VIR655398 VRZ655364:VSN655398 WBV655364:WCJ655398 WLR655364:WMF655398 WVN655364:WWB655398 F720900:T720934 JB720900:JP720934 SX720900:TL720934 ACT720900:ADH720934 AMP720900:AND720934 AWL720900:AWZ720934 BGH720900:BGV720934 BQD720900:BQR720934 BZZ720900:CAN720934 CJV720900:CKJ720934 CTR720900:CUF720934 DDN720900:DEB720934 DNJ720900:DNX720934 DXF720900:DXT720934 EHB720900:EHP720934 EQX720900:ERL720934 FAT720900:FBH720934 FKP720900:FLD720934 FUL720900:FUZ720934 GEH720900:GEV720934 GOD720900:GOR720934 GXZ720900:GYN720934 HHV720900:HIJ720934 HRR720900:HSF720934 IBN720900:ICB720934 ILJ720900:ILX720934 IVF720900:IVT720934 JFB720900:JFP720934 JOX720900:JPL720934 JYT720900:JZH720934 KIP720900:KJD720934 KSL720900:KSZ720934 LCH720900:LCV720934 LMD720900:LMR720934 LVZ720900:LWN720934 MFV720900:MGJ720934 MPR720900:MQF720934 MZN720900:NAB720934 NJJ720900:NJX720934 NTF720900:NTT720934 ODB720900:ODP720934 OMX720900:ONL720934 OWT720900:OXH720934 PGP720900:PHD720934 PQL720900:PQZ720934 QAH720900:QAV720934 QKD720900:QKR720934 QTZ720900:QUN720934 RDV720900:REJ720934 RNR720900:ROF720934 RXN720900:RYB720934 SHJ720900:SHX720934 SRF720900:SRT720934 TBB720900:TBP720934 TKX720900:TLL720934 TUT720900:TVH720934 UEP720900:UFD720934 UOL720900:UOZ720934 UYH720900:UYV720934 VID720900:VIR720934 VRZ720900:VSN720934 WBV720900:WCJ720934 WLR720900:WMF720934 WVN720900:WWB720934 F786436:T786470 JB786436:JP786470 SX786436:TL786470 ACT786436:ADH786470 AMP786436:AND786470 AWL786436:AWZ786470 BGH786436:BGV786470 BQD786436:BQR786470 BZZ786436:CAN786470 CJV786436:CKJ786470 CTR786436:CUF786470 DDN786436:DEB786470 DNJ786436:DNX786470 DXF786436:DXT786470 EHB786436:EHP786470 EQX786436:ERL786470 FAT786436:FBH786470 FKP786436:FLD786470 FUL786436:FUZ786470 GEH786436:GEV786470 GOD786436:GOR786470 GXZ786436:GYN786470 HHV786436:HIJ786470 HRR786436:HSF786470 IBN786436:ICB786470 ILJ786436:ILX786470 IVF786436:IVT786470 JFB786436:JFP786470 JOX786436:JPL786470 JYT786436:JZH786470 KIP786436:KJD786470 KSL786436:KSZ786470 LCH786436:LCV786470 LMD786436:LMR786470 LVZ786436:LWN786470 MFV786436:MGJ786470 MPR786436:MQF786470 MZN786436:NAB786470 NJJ786436:NJX786470 NTF786436:NTT786470 ODB786436:ODP786470 OMX786436:ONL786470 OWT786436:OXH786470 PGP786436:PHD786470 PQL786436:PQZ786470 QAH786436:QAV786470 QKD786436:QKR786470 QTZ786436:QUN786470 RDV786436:REJ786470 RNR786436:ROF786470 RXN786436:RYB786470 SHJ786436:SHX786470 SRF786436:SRT786470 TBB786436:TBP786470 TKX786436:TLL786470 TUT786436:TVH786470 UEP786436:UFD786470 UOL786436:UOZ786470 UYH786436:UYV786470 VID786436:VIR786470 VRZ786436:VSN786470 WBV786436:WCJ786470 WLR786436:WMF786470 WVN786436:WWB786470 F851972:T852006 JB851972:JP852006 SX851972:TL852006 ACT851972:ADH852006 AMP851972:AND852006 AWL851972:AWZ852006 BGH851972:BGV852006 BQD851972:BQR852006 BZZ851972:CAN852006 CJV851972:CKJ852006 CTR851972:CUF852006 DDN851972:DEB852006 DNJ851972:DNX852006 DXF851972:DXT852006 EHB851972:EHP852006 EQX851972:ERL852006 FAT851972:FBH852006 FKP851972:FLD852006 FUL851972:FUZ852006 GEH851972:GEV852006 GOD851972:GOR852006 GXZ851972:GYN852006 HHV851972:HIJ852006 HRR851972:HSF852006 IBN851972:ICB852006 ILJ851972:ILX852006 IVF851972:IVT852006 JFB851972:JFP852006 JOX851972:JPL852006 JYT851972:JZH852006 KIP851972:KJD852006 KSL851972:KSZ852006 LCH851972:LCV852006 LMD851972:LMR852006 LVZ851972:LWN852006 MFV851972:MGJ852006 MPR851972:MQF852006 MZN851972:NAB852006 NJJ851972:NJX852006 NTF851972:NTT852006 ODB851972:ODP852006 OMX851972:ONL852006 OWT851972:OXH852006 PGP851972:PHD852006 PQL851972:PQZ852006 QAH851972:QAV852006 QKD851972:QKR852006 QTZ851972:QUN852006 RDV851972:REJ852006 RNR851972:ROF852006 RXN851972:RYB852006 SHJ851972:SHX852006 SRF851972:SRT852006 TBB851972:TBP852006 TKX851972:TLL852006 TUT851972:TVH852006 UEP851972:UFD852006 UOL851972:UOZ852006 UYH851972:UYV852006 VID851972:VIR852006 VRZ851972:VSN852006 WBV851972:WCJ852006 WLR851972:WMF852006 WVN851972:WWB852006 F917508:T917542 JB917508:JP917542 SX917508:TL917542 ACT917508:ADH917542 AMP917508:AND917542 AWL917508:AWZ917542 BGH917508:BGV917542 BQD917508:BQR917542 BZZ917508:CAN917542 CJV917508:CKJ917542 CTR917508:CUF917542 DDN917508:DEB917542 DNJ917508:DNX917542 DXF917508:DXT917542 EHB917508:EHP917542 EQX917508:ERL917542 FAT917508:FBH917542 FKP917508:FLD917542 FUL917508:FUZ917542 GEH917508:GEV917542 GOD917508:GOR917542 GXZ917508:GYN917542 HHV917508:HIJ917542 HRR917508:HSF917542 IBN917508:ICB917542 ILJ917508:ILX917542 IVF917508:IVT917542 JFB917508:JFP917542 JOX917508:JPL917542 JYT917508:JZH917542 KIP917508:KJD917542 KSL917508:KSZ917542 LCH917508:LCV917542 LMD917508:LMR917542 LVZ917508:LWN917542 MFV917508:MGJ917542 MPR917508:MQF917542 MZN917508:NAB917542 NJJ917508:NJX917542 NTF917508:NTT917542 ODB917508:ODP917542 OMX917508:ONL917542 OWT917508:OXH917542 PGP917508:PHD917542 PQL917508:PQZ917542 QAH917508:QAV917542 QKD917508:QKR917542 QTZ917508:QUN917542 RDV917508:REJ917542 RNR917508:ROF917542 RXN917508:RYB917542 SHJ917508:SHX917542 SRF917508:SRT917542 TBB917508:TBP917542 TKX917508:TLL917542 TUT917508:TVH917542 UEP917508:UFD917542 UOL917508:UOZ917542 UYH917508:UYV917542 VID917508:VIR917542 VRZ917508:VSN917542 WBV917508:WCJ917542 WLR917508:WMF917542 WVN917508:WWB917542 F983044:T983078 JB983044:JP983078 SX983044:TL983078 ACT983044:ADH983078 AMP983044:AND983078 AWL983044:AWZ983078 BGH983044:BGV983078 BQD983044:BQR983078 BZZ983044:CAN983078 CJV983044:CKJ983078 CTR983044:CUF983078 DDN983044:DEB983078 DNJ983044:DNX983078 DXF983044:DXT983078 EHB983044:EHP983078 EQX983044:ERL983078 FAT983044:FBH983078 FKP983044:FLD983078 FUL983044:FUZ983078 GEH983044:GEV983078 GOD983044:GOR983078 GXZ983044:GYN983078 HHV983044:HIJ983078 HRR983044:HSF983078 IBN983044:ICB983078 ILJ983044:ILX983078 IVF983044:IVT983078 JFB983044:JFP983078 JOX983044:JPL983078 JYT983044:JZH983078 KIP983044:KJD983078 KSL983044:KSZ983078 LCH983044:LCV983078 LMD983044:LMR983078 LVZ983044:LWN983078 MFV983044:MGJ983078 MPR983044:MQF983078 MZN983044:NAB983078 NJJ983044:NJX983078 NTF983044:NTT983078 ODB983044:ODP983078 OMX983044:ONL983078 OWT983044:OXH983078 PGP983044:PHD983078 PQL983044:PQZ983078 QAH983044:QAV983078 QKD983044:QKR983078 QTZ983044:QUN983078 RDV983044:REJ983078 RNR983044:ROF983078 RXN983044:RYB983078 SHJ983044:SHX983078 SRF983044:SRT983078 TBB983044:TBP983078 TKX983044:TLL983078 TUT983044:TVH983078 UEP983044:UFD983078 UOL983044:UOZ983078 UYH983044:UYV983078 VID983044:VIR983078 VRZ983044:VSN983078 WBV983044:WCJ983078 WLR983044:WMF983078 WVN983044:WWB983078 WVN10:WWB38 WLR10:WMF38 WBV10:WCJ38 VRZ10:VSN38 VID10:VIR38 UYH10:UYV38 UOL10:UOZ38 UEP10:UFD38 TUT10:TVH38 TKX10:TLL38 TBB10:TBP38 SRF10:SRT38 SHJ10:SHX38 RXN10:RYB38 RNR10:ROF38 RDV10:REJ38 QTZ10:QUN38 QKD10:QKR38 QAH10:QAV38 PQL10:PQZ38 PGP10:PHD38 OWT10:OXH38 OMX10:ONL38 ODB10:ODP38 NTF10:NTT38 NJJ10:NJX38 MZN10:NAB38 MPR10:MQF38 MFV10:MGJ38 LVZ10:LWN38 LMD10:LMR38 LCH10:LCV38 KSL10:KSZ38 KIP10:KJD38 JYT10:JZH38 JOX10:JPL38 JFB10:JFP38 IVF10:IVT38 ILJ10:ILX38 IBN10:ICB38 HRR10:HSF38 HHV10:HIJ38 GXZ10:GYN38 GOD10:GOR38 GEH10:GEV38 FUL10:FUZ38 FKP10:FLD38 FAT10:FBH38 EQX10:ERL38 EHB10:EHP38 DXF10:DXT38 DNJ10:DNX38 DDN10:DEB38 CTR10:CUF38 CJV10:CKJ38 BZZ10:CAN38 BQD10:BQR38 BGH10:BGV38 AWL10:AWZ38 AMP10:AND38 ACT10:ADH38 SX10:TL38 JB10:JP38 F10:T38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9"/>
  <sheetViews>
    <sheetView topLeftCell="A4" workbookViewId="0">
      <selection activeCell="C4" sqref="C4:D4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2" ht="13.5" customHeight="1" thickBot="1">
      <c r="A1" s="129"/>
      <c r="B1" s="130"/>
    </row>
    <row r="2" spans="1:22" ht="13.5" customHeight="1">
      <c r="A2" s="253" t="s">
        <v>257</v>
      </c>
      <c r="B2" s="254"/>
      <c r="C2" s="255" t="str">
        <f>[2]FunctionList!E11</f>
        <v>Function1</v>
      </c>
      <c r="D2" s="256"/>
      <c r="E2" s="257"/>
      <c r="F2" s="258" t="s">
        <v>258</v>
      </c>
      <c r="G2" s="259"/>
      <c r="H2" s="259"/>
      <c r="I2" s="259"/>
      <c r="J2" s="259"/>
      <c r="K2" s="259"/>
      <c r="L2" s="260"/>
      <c r="M2" s="261"/>
      <c r="N2" s="261"/>
      <c r="O2" s="261"/>
      <c r="P2" s="261"/>
      <c r="Q2" s="261"/>
      <c r="R2" s="261"/>
      <c r="S2" s="261"/>
      <c r="T2" s="262"/>
      <c r="V2" s="133"/>
    </row>
    <row r="3" spans="1:22" ht="13.5" customHeight="1">
      <c r="A3" s="263" t="s">
        <v>73</v>
      </c>
      <c r="B3" s="264"/>
      <c r="C3" s="265" t="s">
        <v>20</v>
      </c>
      <c r="D3" s="266"/>
      <c r="E3" s="267"/>
      <c r="F3" s="268" t="s">
        <v>259</v>
      </c>
      <c r="G3" s="269"/>
      <c r="H3" s="269"/>
      <c r="I3" s="269"/>
      <c r="J3" s="269"/>
      <c r="K3" s="270"/>
      <c r="L3" s="266" t="s">
        <v>20</v>
      </c>
      <c r="M3" s="266"/>
      <c r="N3" s="266"/>
      <c r="O3" s="134"/>
      <c r="P3" s="134"/>
      <c r="Q3" s="134"/>
      <c r="R3" s="134"/>
      <c r="S3" s="134"/>
      <c r="T3" s="135"/>
    </row>
    <row r="4" spans="1:22" ht="13.5" customHeight="1">
      <c r="A4" s="263" t="s">
        <v>260</v>
      </c>
      <c r="B4" s="264"/>
      <c r="C4" s="271">
        <v>100</v>
      </c>
      <c r="D4" s="272"/>
      <c r="E4" s="136"/>
      <c r="F4" s="268" t="s">
        <v>261</v>
      </c>
      <c r="G4" s="269"/>
      <c r="H4" s="269"/>
      <c r="I4" s="269"/>
      <c r="J4" s="269"/>
      <c r="K4" s="270"/>
      <c r="L4" s="273">
        <f xml:space="preserve"> IF([2]FunctionList!E6&lt;&gt;"N/A",SUM(C4*[2]FunctionList!E6/1000,- O7),"N/A")</f>
        <v>-5</v>
      </c>
      <c r="M4" s="274"/>
      <c r="N4" s="274"/>
      <c r="O4" s="274"/>
      <c r="P4" s="274"/>
      <c r="Q4" s="274"/>
      <c r="R4" s="274"/>
      <c r="S4" s="274"/>
      <c r="T4" s="275"/>
      <c r="V4" s="133"/>
    </row>
    <row r="5" spans="1:22" ht="13.5" customHeight="1">
      <c r="A5" s="263" t="s">
        <v>262</v>
      </c>
      <c r="B5" s="264"/>
      <c r="C5" s="276" t="s">
        <v>263</v>
      </c>
      <c r="D5" s="276"/>
      <c r="E5" s="276"/>
      <c r="F5" s="277"/>
      <c r="G5" s="277"/>
      <c r="H5" s="277"/>
      <c r="I5" s="277"/>
      <c r="J5" s="277"/>
      <c r="K5" s="277"/>
      <c r="L5" s="276"/>
      <c r="M5" s="276"/>
      <c r="N5" s="276"/>
      <c r="O5" s="276"/>
      <c r="P5" s="276"/>
      <c r="Q5" s="276"/>
      <c r="R5" s="276"/>
      <c r="S5" s="276"/>
      <c r="T5" s="276"/>
    </row>
    <row r="6" spans="1:22" ht="13.5" customHeight="1">
      <c r="A6" s="295" t="s">
        <v>264</v>
      </c>
      <c r="B6" s="296"/>
      <c r="C6" s="297" t="s">
        <v>265</v>
      </c>
      <c r="D6" s="279"/>
      <c r="E6" s="298"/>
      <c r="F6" s="297" t="s">
        <v>266</v>
      </c>
      <c r="G6" s="279"/>
      <c r="H6" s="279"/>
      <c r="I6" s="279"/>
      <c r="J6" s="279"/>
      <c r="K6" s="299"/>
      <c r="L6" s="279" t="s">
        <v>267</v>
      </c>
      <c r="M6" s="279"/>
      <c r="N6" s="279"/>
      <c r="O6" s="278" t="s">
        <v>268</v>
      </c>
      <c r="P6" s="279"/>
      <c r="Q6" s="279"/>
      <c r="R6" s="279"/>
      <c r="S6" s="279"/>
      <c r="T6" s="280"/>
      <c r="V6" s="133"/>
    </row>
    <row r="7" spans="1:22" ht="13.5" customHeight="1" thickBot="1">
      <c r="A7" s="281">
        <f>COUNTIF(F47:HQ47,"P")</f>
        <v>0</v>
      </c>
      <c r="B7" s="282"/>
      <c r="C7" s="283">
        <f>COUNTIF(F47:HQ47,"F")</f>
        <v>0</v>
      </c>
      <c r="D7" s="284"/>
      <c r="E7" s="282"/>
      <c r="F7" s="283">
        <f>SUM(O7,- A7,- C7)</f>
        <v>15</v>
      </c>
      <c r="G7" s="284"/>
      <c r="H7" s="284"/>
      <c r="I7" s="284"/>
      <c r="J7" s="284"/>
      <c r="K7" s="285"/>
      <c r="L7" s="137">
        <f>COUNTIF(E46:HQ46,"N")</f>
        <v>0</v>
      </c>
      <c r="M7" s="137">
        <f>COUNTIF(E46:HQ46,"A")</f>
        <v>0</v>
      </c>
      <c r="N7" s="137">
        <f>COUNTIF(E46:HQ46,"B")</f>
        <v>0</v>
      </c>
      <c r="O7" s="286">
        <f>COUNTA(E9:HT9)</f>
        <v>15</v>
      </c>
      <c r="P7" s="284"/>
      <c r="Q7" s="284"/>
      <c r="R7" s="284"/>
      <c r="S7" s="284"/>
      <c r="T7" s="287"/>
      <c r="U7" s="138"/>
    </row>
    <row r="8" spans="1:22" ht="11.25" thickBot="1"/>
    <row r="9" spans="1:22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</row>
    <row r="10" spans="1:22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2" ht="13.5" customHeight="1">
      <c r="A11" s="154"/>
      <c r="B11" s="148"/>
      <c r="C11" s="149"/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2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2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2" ht="13.5" customHeight="1">
      <c r="A14" s="154"/>
      <c r="B14" s="148" t="s">
        <v>282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2" ht="13.5" customHeight="1">
      <c r="A15" s="154"/>
      <c r="B15" s="148"/>
      <c r="C15" s="149"/>
      <c r="D15" s="150">
        <v>-2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2" ht="13.5" customHeight="1">
      <c r="A16" s="154"/>
      <c r="B16" s="148"/>
      <c r="C16" s="149"/>
      <c r="D16" s="150">
        <v>-1</v>
      </c>
      <c r="E16" s="157"/>
      <c r="F16" s="152"/>
      <c r="G16" s="152"/>
      <c r="H16" s="152"/>
      <c r="I16" s="152"/>
      <c r="J16" s="152"/>
      <c r="K16" s="152"/>
      <c r="L16" s="152" t="s">
        <v>283</v>
      </c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>
        <v>0</v>
      </c>
      <c r="E17" s="157"/>
      <c r="F17" s="152"/>
      <c r="G17" s="152" t="s">
        <v>283</v>
      </c>
      <c r="H17" s="152" t="s">
        <v>283</v>
      </c>
      <c r="I17" s="152" t="s">
        <v>283</v>
      </c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>
        <v>1</v>
      </c>
      <c r="E18" s="157"/>
      <c r="F18" s="152"/>
      <c r="G18" s="152"/>
      <c r="H18" s="152"/>
      <c r="I18" s="152"/>
      <c r="J18" s="152" t="s">
        <v>283</v>
      </c>
      <c r="K18" s="152" t="s">
        <v>283</v>
      </c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 t="s">
        <v>284</v>
      </c>
      <c r="C19" s="149"/>
      <c r="D19" s="150"/>
      <c r="E19" s="157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302">
        <v>0</v>
      </c>
      <c r="E20" s="302"/>
      <c r="F20" s="152"/>
      <c r="G20" s="152" t="s">
        <v>283</v>
      </c>
      <c r="H20" s="152" t="s">
        <v>283</v>
      </c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>
        <v>-2</v>
      </c>
      <c r="E21" s="157"/>
      <c r="F21" s="152"/>
      <c r="G21" s="152"/>
      <c r="H21" s="152"/>
      <c r="I21" s="152"/>
      <c r="J21" s="152" t="s">
        <v>283</v>
      </c>
      <c r="K21" s="152" t="s">
        <v>283</v>
      </c>
      <c r="L21" s="152" t="s">
        <v>283</v>
      </c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>
      <c r="A22" s="154"/>
      <c r="B22" s="148"/>
      <c r="C22" s="149"/>
      <c r="D22" s="150">
        <v>2</v>
      </c>
      <c r="E22" s="157"/>
      <c r="F22" s="152"/>
      <c r="G22" s="152"/>
      <c r="H22" s="152"/>
      <c r="I22" s="152" t="s">
        <v>283</v>
      </c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3"/>
    </row>
    <row r="23" spans="1:21" ht="13.5" customHeight="1">
      <c r="A23" s="154"/>
      <c r="B23" s="148" t="s">
        <v>285</v>
      </c>
      <c r="C23" s="149"/>
      <c r="D23" s="150"/>
      <c r="E23" s="157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3"/>
    </row>
    <row r="24" spans="1:21" ht="13.5" customHeight="1">
      <c r="A24" s="154"/>
      <c r="B24" s="148"/>
      <c r="C24" s="149"/>
      <c r="D24" s="150">
        <v>0</v>
      </c>
      <c r="E24" s="157"/>
      <c r="F24" s="152"/>
      <c r="G24" s="152" t="s">
        <v>283</v>
      </c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54"/>
      <c r="B25" s="148"/>
      <c r="C25" s="149"/>
      <c r="D25" s="150">
        <v>1</v>
      </c>
      <c r="E25" s="157"/>
      <c r="F25" s="152"/>
      <c r="G25" s="152"/>
      <c r="H25" s="152" t="s">
        <v>283</v>
      </c>
      <c r="I25" s="152" t="s">
        <v>283</v>
      </c>
      <c r="J25" s="152" t="s">
        <v>283</v>
      </c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54"/>
      <c r="B26" s="148"/>
      <c r="C26" s="149"/>
      <c r="D26" s="150">
        <v>3</v>
      </c>
      <c r="E26" s="157"/>
      <c r="F26" s="152"/>
      <c r="G26" s="152"/>
      <c r="H26" s="152"/>
      <c r="I26" s="152"/>
      <c r="J26" s="152"/>
      <c r="K26" s="152"/>
      <c r="L26" s="152" t="s">
        <v>283</v>
      </c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54"/>
      <c r="B27" s="148"/>
      <c r="C27" s="149"/>
      <c r="D27" s="150">
        <v>5</v>
      </c>
      <c r="E27" s="157"/>
      <c r="F27" s="152"/>
      <c r="G27" s="152"/>
      <c r="H27" s="152"/>
      <c r="I27" s="152"/>
      <c r="J27" s="152"/>
      <c r="K27" s="152" t="s">
        <v>283</v>
      </c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13.5" customHeight="1">
      <c r="A28" s="154"/>
      <c r="B28" s="148"/>
      <c r="C28" s="149"/>
      <c r="D28" s="150"/>
      <c r="E28" s="157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54"/>
      <c r="B29" s="148"/>
      <c r="C29" s="149"/>
      <c r="D29" s="150"/>
      <c r="E29" s="157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54"/>
      <c r="B30" s="148"/>
      <c r="C30" s="149"/>
      <c r="D30" s="150"/>
      <c r="E30" s="157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54"/>
      <c r="B31" s="148"/>
      <c r="C31" s="149"/>
      <c r="D31" s="150"/>
      <c r="E31" s="157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</row>
    <row r="32" spans="1:21" ht="13.5" customHeight="1" thickBot="1">
      <c r="A32" s="154"/>
      <c r="B32" s="159"/>
      <c r="C32" s="160"/>
      <c r="D32" s="161"/>
      <c r="E32" s="162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4"/>
    </row>
    <row r="33" spans="1:20" ht="13.5" customHeight="1" thickTop="1">
      <c r="A33" s="165" t="s">
        <v>286</v>
      </c>
      <c r="B33" s="166" t="s">
        <v>287</v>
      </c>
      <c r="C33" s="167"/>
      <c r="D33" s="168"/>
      <c r="E33" s="169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1"/>
    </row>
    <row r="34" spans="1:20" ht="13.5" customHeight="1">
      <c r="A34" s="172"/>
      <c r="B34" s="173" t="s">
        <v>288</v>
      </c>
      <c r="C34" s="174"/>
      <c r="D34" s="175"/>
      <c r="E34" s="176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3"/>
    </row>
    <row r="35" spans="1:20" ht="13.5" customHeight="1">
      <c r="A35" s="172"/>
      <c r="B35" s="173"/>
      <c r="C35" s="174"/>
      <c r="D35" s="175" t="s">
        <v>289</v>
      </c>
      <c r="E35" s="176"/>
      <c r="F35" s="152" t="s">
        <v>283</v>
      </c>
      <c r="G35" s="152"/>
      <c r="H35" s="152" t="s">
        <v>283</v>
      </c>
      <c r="I35" s="152"/>
      <c r="J35" s="152"/>
      <c r="K35" s="152" t="s">
        <v>283</v>
      </c>
      <c r="L35" s="152"/>
      <c r="M35" s="152"/>
      <c r="N35" s="152"/>
      <c r="O35" s="152"/>
      <c r="P35" s="152"/>
      <c r="Q35" s="152"/>
      <c r="R35" s="152"/>
      <c r="S35" s="152"/>
      <c r="T35" s="153"/>
    </row>
    <row r="36" spans="1:20" ht="13.5" customHeight="1">
      <c r="A36" s="172"/>
      <c r="B36" s="173"/>
      <c r="C36" s="174"/>
      <c r="D36" s="175" t="s">
        <v>290</v>
      </c>
      <c r="E36" s="176"/>
      <c r="F36" s="152"/>
      <c r="G36" s="152" t="s">
        <v>283</v>
      </c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</row>
    <row r="37" spans="1:20" ht="13.5" customHeight="1">
      <c r="A37" s="172"/>
      <c r="B37" s="173"/>
      <c r="C37" s="174"/>
      <c r="D37" s="175" t="s">
        <v>291</v>
      </c>
      <c r="E37" s="176"/>
      <c r="F37" s="152"/>
      <c r="G37" s="152"/>
      <c r="H37" s="152"/>
      <c r="I37" s="152" t="s">
        <v>283</v>
      </c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3"/>
    </row>
    <row r="38" spans="1:20" ht="13.5" customHeight="1">
      <c r="A38" s="172"/>
      <c r="B38" s="173"/>
      <c r="C38" s="174"/>
      <c r="D38" s="175" t="s">
        <v>292</v>
      </c>
      <c r="E38" s="176"/>
      <c r="F38" s="152"/>
      <c r="G38" s="152"/>
      <c r="H38" s="152"/>
      <c r="I38" s="152"/>
      <c r="J38" s="152" t="s">
        <v>283</v>
      </c>
      <c r="K38" s="152"/>
      <c r="L38" s="152"/>
      <c r="M38" s="152"/>
      <c r="N38" s="152"/>
      <c r="O38" s="152"/>
      <c r="P38" s="152"/>
      <c r="Q38" s="152"/>
      <c r="R38" s="152"/>
      <c r="S38" s="152"/>
      <c r="T38" s="153"/>
    </row>
    <row r="39" spans="1:20" ht="13.5" customHeight="1">
      <c r="A39" s="172"/>
      <c r="B39" s="177"/>
      <c r="C39" s="178"/>
      <c r="D39" s="175" t="s">
        <v>293</v>
      </c>
      <c r="E39" s="179"/>
      <c r="F39" s="152"/>
      <c r="G39" s="152"/>
      <c r="H39" s="152"/>
      <c r="I39" s="152"/>
      <c r="J39" s="152"/>
      <c r="K39" s="152"/>
      <c r="L39" s="152" t="s">
        <v>283</v>
      </c>
      <c r="M39" s="152"/>
      <c r="N39" s="152"/>
      <c r="O39" s="152"/>
      <c r="P39" s="152"/>
      <c r="Q39" s="152"/>
      <c r="R39" s="152"/>
      <c r="S39" s="152"/>
      <c r="T39" s="153"/>
    </row>
    <row r="40" spans="1:20" ht="13.5" customHeight="1">
      <c r="A40" s="172"/>
      <c r="B40" s="177" t="s">
        <v>294</v>
      </c>
      <c r="C40" s="178"/>
      <c r="D40" s="175"/>
      <c r="E40" s="179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3"/>
    </row>
    <row r="41" spans="1:20" ht="13.5" customHeight="1">
      <c r="A41" s="172"/>
      <c r="B41" s="177"/>
      <c r="C41" s="178"/>
      <c r="D41" s="175"/>
      <c r="E41" s="179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3"/>
    </row>
    <row r="42" spans="1:20" ht="13.5" customHeight="1">
      <c r="A42" s="172"/>
      <c r="B42" s="177" t="s">
        <v>295</v>
      </c>
      <c r="C42" s="178"/>
      <c r="D42" s="175"/>
      <c r="E42" s="179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3"/>
    </row>
    <row r="43" spans="1:20" ht="13.5" customHeight="1">
      <c r="A43" s="172"/>
      <c r="B43" s="177"/>
      <c r="C43" s="178"/>
      <c r="D43" s="175" t="s">
        <v>296</v>
      </c>
      <c r="E43" s="179"/>
      <c r="F43" s="152" t="s">
        <v>283</v>
      </c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</row>
    <row r="44" spans="1:20" ht="13.5" customHeight="1" thickBot="1">
      <c r="A44" s="172"/>
      <c r="B44" s="180"/>
      <c r="C44" s="181"/>
      <c r="D44" s="182"/>
      <c r="E44" s="183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5"/>
    </row>
    <row r="45" spans="1:20" ht="13.5" customHeight="1" thickTop="1">
      <c r="A45" s="165" t="s">
        <v>41</v>
      </c>
      <c r="B45" s="306" t="s">
        <v>297</v>
      </c>
      <c r="C45" s="306"/>
      <c r="D45" s="306"/>
      <c r="E45" s="186"/>
      <c r="F45" s="187" t="s">
        <v>298</v>
      </c>
      <c r="G45" s="187" t="s">
        <v>299</v>
      </c>
      <c r="H45" s="187" t="s">
        <v>299</v>
      </c>
      <c r="I45" s="187" t="s">
        <v>299</v>
      </c>
      <c r="J45" s="187" t="s">
        <v>299</v>
      </c>
      <c r="K45" s="187" t="s">
        <v>299</v>
      </c>
      <c r="L45" s="187" t="s">
        <v>300</v>
      </c>
      <c r="M45" s="187"/>
      <c r="N45" s="187"/>
      <c r="O45" s="187"/>
      <c r="P45" s="187"/>
      <c r="Q45" s="187"/>
      <c r="R45" s="187"/>
      <c r="S45" s="187"/>
      <c r="T45" s="188"/>
    </row>
    <row r="46" spans="1:20" ht="13.5" customHeight="1">
      <c r="A46" s="189"/>
      <c r="B46" s="291" t="s">
        <v>301</v>
      </c>
      <c r="C46" s="291"/>
      <c r="D46" s="291"/>
      <c r="E46" s="190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2"/>
    </row>
    <row r="47" spans="1:20" ht="13.5" customHeight="1">
      <c r="A47" s="189"/>
      <c r="B47" s="292" t="s">
        <v>302</v>
      </c>
      <c r="C47" s="292"/>
      <c r="D47" s="292"/>
      <c r="E47" s="193"/>
      <c r="F47" s="194">
        <v>39139</v>
      </c>
      <c r="G47" s="194">
        <v>39139</v>
      </c>
      <c r="H47" s="194">
        <v>39139</v>
      </c>
      <c r="I47" s="194">
        <v>39139</v>
      </c>
      <c r="J47" s="194">
        <v>39139</v>
      </c>
      <c r="K47" s="194">
        <v>39139</v>
      </c>
      <c r="L47" s="194">
        <v>39144</v>
      </c>
      <c r="M47" s="194"/>
      <c r="N47" s="194"/>
      <c r="O47" s="194"/>
      <c r="P47" s="194"/>
      <c r="Q47" s="194"/>
      <c r="R47" s="194"/>
      <c r="S47" s="194"/>
      <c r="T47" s="195"/>
    </row>
    <row r="48" spans="1:20" ht="11.25" thickBot="1">
      <c r="A48" s="196"/>
      <c r="B48" s="293" t="s">
        <v>303</v>
      </c>
      <c r="C48" s="293"/>
      <c r="D48" s="293"/>
      <c r="E48" s="197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9"/>
    </row>
    <row r="49" spans="1:4" ht="11.25" thickTop="1">
      <c r="A49" s="139"/>
      <c r="B49" s="131"/>
      <c r="C49" s="132"/>
      <c r="D49" s="131"/>
    </row>
  </sheetData>
  <mergeCells count="28">
    <mergeCell ref="D20:E20"/>
    <mergeCell ref="B45:D45"/>
    <mergeCell ref="B46:D46"/>
    <mergeCell ref="B47:D47"/>
    <mergeCell ref="B48:D48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6:T46 JB46:JP46 SX46:TL46 ACT46:ADH46 AMP46:AND46 AWL46:AWZ46 BGH46:BGV46 BQD46:BQR46 BZZ46:CAN46 CJV46:CKJ46 CTR46:CUF46 DDN46:DEB46 DNJ46:DNX46 DXF46:DXT46 EHB46:EHP46 EQX46:ERL46 FAT46:FBH46 FKP46:FLD46 FUL46:FUZ46 GEH46:GEV46 GOD46:GOR46 GXZ46:GYN46 HHV46:HIJ46 HRR46:HSF46 IBN46:ICB46 ILJ46:ILX46 IVF46:IVT46 JFB46:JFP46 JOX46:JPL46 JYT46:JZH46 KIP46:KJD46 KSL46:KSZ46 LCH46:LCV46 LMD46:LMR46 LVZ46:LWN46 MFV46:MGJ46 MPR46:MQF46 MZN46:NAB46 NJJ46:NJX46 NTF46:NTT46 ODB46:ODP46 OMX46:ONL46 OWT46:OXH46 PGP46:PHD46 PQL46:PQZ46 QAH46:QAV46 QKD46:QKR46 QTZ46:QUN46 RDV46:REJ46 RNR46:ROF46 RXN46:RYB46 SHJ46:SHX46 SRF46:SRT46 TBB46:TBP46 TKX46:TLL46 TUT46:TVH46 UEP46:UFD46 UOL46:UOZ46 UYH46:UYV46 VID46:VIR46 VRZ46:VSN46 WBV46:WCJ46 WLR46:WMF46 WVN46:WWB46 F65582:T65582 JB65582:JP65582 SX65582:TL65582 ACT65582:ADH65582 AMP65582:AND65582 AWL65582:AWZ65582 BGH65582:BGV65582 BQD65582:BQR65582 BZZ65582:CAN65582 CJV65582:CKJ65582 CTR65582:CUF65582 DDN65582:DEB65582 DNJ65582:DNX65582 DXF65582:DXT65582 EHB65582:EHP65582 EQX65582:ERL65582 FAT65582:FBH65582 FKP65582:FLD65582 FUL65582:FUZ65582 GEH65582:GEV65582 GOD65582:GOR65582 GXZ65582:GYN65582 HHV65582:HIJ65582 HRR65582:HSF65582 IBN65582:ICB65582 ILJ65582:ILX65582 IVF65582:IVT65582 JFB65582:JFP65582 JOX65582:JPL65582 JYT65582:JZH65582 KIP65582:KJD65582 KSL65582:KSZ65582 LCH65582:LCV65582 LMD65582:LMR65582 LVZ65582:LWN65582 MFV65582:MGJ65582 MPR65582:MQF65582 MZN65582:NAB65582 NJJ65582:NJX65582 NTF65582:NTT65582 ODB65582:ODP65582 OMX65582:ONL65582 OWT65582:OXH65582 PGP65582:PHD65582 PQL65582:PQZ65582 QAH65582:QAV65582 QKD65582:QKR65582 QTZ65582:QUN65582 RDV65582:REJ65582 RNR65582:ROF65582 RXN65582:RYB65582 SHJ65582:SHX65582 SRF65582:SRT65582 TBB65582:TBP65582 TKX65582:TLL65582 TUT65582:TVH65582 UEP65582:UFD65582 UOL65582:UOZ65582 UYH65582:UYV65582 VID65582:VIR65582 VRZ65582:VSN65582 WBV65582:WCJ65582 WLR65582:WMF65582 WVN65582:WWB65582 F131118:T131118 JB131118:JP131118 SX131118:TL131118 ACT131118:ADH131118 AMP131118:AND131118 AWL131118:AWZ131118 BGH131118:BGV131118 BQD131118:BQR131118 BZZ131118:CAN131118 CJV131118:CKJ131118 CTR131118:CUF131118 DDN131118:DEB131118 DNJ131118:DNX131118 DXF131118:DXT131118 EHB131118:EHP131118 EQX131118:ERL131118 FAT131118:FBH131118 FKP131118:FLD131118 FUL131118:FUZ131118 GEH131118:GEV131118 GOD131118:GOR131118 GXZ131118:GYN131118 HHV131118:HIJ131118 HRR131118:HSF131118 IBN131118:ICB131118 ILJ131118:ILX131118 IVF131118:IVT131118 JFB131118:JFP131118 JOX131118:JPL131118 JYT131118:JZH131118 KIP131118:KJD131118 KSL131118:KSZ131118 LCH131118:LCV131118 LMD131118:LMR131118 LVZ131118:LWN131118 MFV131118:MGJ131118 MPR131118:MQF131118 MZN131118:NAB131118 NJJ131118:NJX131118 NTF131118:NTT131118 ODB131118:ODP131118 OMX131118:ONL131118 OWT131118:OXH131118 PGP131118:PHD131118 PQL131118:PQZ131118 QAH131118:QAV131118 QKD131118:QKR131118 QTZ131118:QUN131118 RDV131118:REJ131118 RNR131118:ROF131118 RXN131118:RYB131118 SHJ131118:SHX131118 SRF131118:SRT131118 TBB131118:TBP131118 TKX131118:TLL131118 TUT131118:TVH131118 UEP131118:UFD131118 UOL131118:UOZ131118 UYH131118:UYV131118 VID131118:VIR131118 VRZ131118:VSN131118 WBV131118:WCJ131118 WLR131118:WMF131118 WVN131118:WWB131118 F196654:T196654 JB196654:JP196654 SX196654:TL196654 ACT196654:ADH196654 AMP196654:AND196654 AWL196654:AWZ196654 BGH196654:BGV196654 BQD196654:BQR196654 BZZ196654:CAN196654 CJV196654:CKJ196654 CTR196654:CUF196654 DDN196654:DEB196654 DNJ196654:DNX196654 DXF196654:DXT196654 EHB196654:EHP196654 EQX196654:ERL196654 FAT196654:FBH196654 FKP196654:FLD196654 FUL196654:FUZ196654 GEH196654:GEV196654 GOD196654:GOR196654 GXZ196654:GYN196654 HHV196654:HIJ196654 HRR196654:HSF196654 IBN196654:ICB196654 ILJ196654:ILX196654 IVF196654:IVT196654 JFB196654:JFP196654 JOX196654:JPL196654 JYT196654:JZH196654 KIP196654:KJD196654 KSL196654:KSZ196654 LCH196654:LCV196654 LMD196654:LMR196654 LVZ196654:LWN196654 MFV196654:MGJ196654 MPR196654:MQF196654 MZN196654:NAB196654 NJJ196654:NJX196654 NTF196654:NTT196654 ODB196654:ODP196654 OMX196654:ONL196654 OWT196654:OXH196654 PGP196654:PHD196654 PQL196654:PQZ196654 QAH196654:QAV196654 QKD196654:QKR196654 QTZ196654:QUN196654 RDV196654:REJ196654 RNR196654:ROF196654 RXN196654:RYB196654 SHJ196654:SHX196654 SRF196654:SRT196654 TBB196654:TBP196654 TKX196654:TLL196654 TUT196654:TVH196654 UEP196654:UFD196654 UOL196654:UOZ196654 UYH196654:UYV196654 VID196654:VIR196654 VRZ196654:VSN196654 WBV196654:WCJ196654 WLR196654:WMF196654 WVN196654:WWB196654 F262190:T262190 JB262190:JP262190 SX262190:TL262190 ACT262190:ADH262190 AMP262190:AND262190 AWL262190:AWZ262190 BGH262190:BGV262190 BQD262190:BQR262190 BZZ262190:CAN262190 CJV262190:CKJ262190 CTR262190:CUF262190 DDN262190:DEB262190 DNJ262190:DNX262190 DXF262190:DXT262190 EHB262190:EHP262190 EQX262190:ERL262190 FAT262190:FBH262190 FKP262190:FLD262190 FUL262190:FUZ262190 GEH262190:GEV262190 GOD262190:GOR262190 GXZ262190:GYN262190 HHV262190:HIJ262190 HRR262190:HSF262190 IBN262190:ICB262190 ILJ262190:ILX262190 IVF262190:IVT262190 JFB262190:JFP262190 JOX262190:JPL262190 JYT262190:JZH262190 KIP262190:KJD262190 KSL262190:KSZ262190 LCH262190:LCV262190 LMD262190:LMR262190 LVZ262190:LWN262190 MFV262190:MGJ262190 MPR262190:MQF262190 MZN262190:NAB262190 NJJ262190:NJX262190 NTF262190:NTT262190 ODB262190:ODP262190 OMX262190:ONL262190 OWT262190:OXH262190 PGP262190:PHD262190 PQL262190:PQZ262190 QAH262190:QAV262190 QKD262190:QKR262190 QTZ262190:QUN262190 RDV262190:REJ262190 RNR262190:ROF262190 RXN262190:RYB262190 SHJ262190:SHX262190 SRF262190:SRT262190 TBB262190:TBP262190 TKX262190:TLL262190 TUT262190:TVH262190 UEP262190:UFD262190 UOL262190:UOZ262190 UYH262190:UYV262190 VID262190:VIR262190 VRZ262190:VSN262190 WBV262190:WCJ262190 WLR262190:WMF262190 WVN262190:WWB262190 F327726:T327726 JB327726:JP327726 SX327726:TL327726 ACT327726:ADH327726 AMP327726:AND327726 AWL327726:AWZ327726 BGH327726:BGV327726 BQD327726:BQR327726 BZZ327726:CAN327726 CJV327726:CKJ327726 CTR327726:CUF327726 DDN327726:DEB327726 DNJ327726:DNX327726 DXF327726:DXT327726 EHB327726:EHP327726 EQX327726:ERL327726 FAT327726:FBH327726 FKP327726:FLD327726 FUL327726:FUZ327726 GEH327726:GEV327726 GOD327726:GOR327726 GXZ327726:GYN327726 HHV327726:HIJ327726 HRR327726:HSF327726 IBN327726:ICB327726 ILJ327726:ILX327726 IVF327726:IVT327726 JFB327726:JFP327726 JOX327726:JPL327726 JYT327726:JZH327726 KIP327726:KJD327726 KSL327726:KSZ327726 LCH327726:LCV327726 LMD327726:LMR327726 LVZ327726:LWN327726 MFV327726:MGJ327726 MPR327726:MQF327726 MZN327726:NAB327726 NJJ327726:NJX327726 NTF327726:NTT327726 ODB327726:ODP327726 OMX327726:ONL327726 OWT327726:OXH327726 PGP327726:PHD327726 PQL327726:PQZ327726 QAH327726:QAV327726 QKD327726:QKR327726 QTZ327726:QUN327726 RDV327726:REJ327726 RNR327726:ROF327726 RXN327726:RYB327726 SHJ327726:SHX327726 SRF327726:SRT327726 TBB327726:TBP327726 TKX327726:TLL327726 TUT327726:TVH327726 UEP327726:UFD327726 UOL327726:UOZ327726 UYH327726:UYV327726 VID327726:VIR327726 VRZ327726:VSN327726 WBV327726:WCJ327726 WLR327726:WMF327726 WVN327726:WWB327726 F393262:T393262 JB393262:JP393262 SX393262:TL393262 ACT393262:ADH393262 AMP393262:AND393262 AWL393262:AWZ393262 BGH393262:BGV393262 BQD393262:BQR393262 BZZ393262:CAN393262 CJV393262:CKJ393262 CTR393262:CUF393262 DDN393262:DEB393262 DNJ393262:DNX393262 DXF393262:DXT393262 EHB393262:EHP393262 EQX393262:ERL393262 FAT393262:FBH393262 FKP393262:FLD393262 FUL393262:FUZ393262 GEH393262:GEV393262 GOD393262:GOR393262 GXZ393262:GYN393262 HHV393262:HIJ393262 HRR393262:HSF393262 IBN393262:ICB393262 ILJ393262:ILX393262 IVF393262:IVT393262 JFB393262:JFP393262 JOX393262:JPL393262 JYT393262:JZH393262 KIP393262:KJD393262 KSL393262:KSZ393262 LCH393262:LCV393262 LMD393262:LMR393262 LVZ393262:LWN393262 MFV393262:MGJ393262 MPR393262:MQF393262 MZN393262:NAB393262 NJJ393262:NJX393262 NTF393262:NTT393262 ODB393262:ODP393262 OMX393262:ONL393262 OWT393262:OXH393262 PGP393262:PHD393262 PQL393262:PQZ393262 QAH393262:QAV393262 QKD393262:QKR393262 QTZ393262:QUN393262 RDV393262:REJ393262 RNR393262:ROF393262 RXN393262:RYB393262 SHJ393262:SHX393262 SRF393262:SRT393262 TBB393262:TBP393262 TKX393262:TLL393262 TUT393262:TVH393262 UEP393262:UFD393262 UOL393262:UOZ393262 UYH393262:UYV393262 VID393262:VIR393262 VRZ393262:VSN393262 WBV393262:WCJ393262 WLR393262:WMF393262 WVN393262:WWB393262 F458798:T458798 JB458798:JP458798 SX458798:TL458798 ACT458798:ADH458798 AMP458798:AND458798 AWL458798:AWZ458798 BGH458798:BGV458798 BQD458798:BQR458798 BZZ458798:CAN458798 CJV458798:CKJ458798 CTR458798:CUF458798 DDN458798:DEB458798 DNJ458798:DNX458798 DXF458798:DXT458798 EHB458798:EHP458798 EQX458798:ERL458798 FAT458798:FBH458798 FKP458798:FLD458798 FUL458798:FUZ458798 GEH458798:GEV458798 GOD458798:GOR458798 GXZ458798:GYN458798 HHV458798:HIJ458798 HRR458798:HSF458798 IBN458798:ICB458798 ILJ458798:ILX458798 IVF458798:IVT458798 JFB458798:JFP458798 JOX458798:JPL458798 JYT458798:JZH458798 KIP458798:KJD458798 KSL458798:KSZ458798 LCH458798:LCV458798 LMD458798:LMR458798 LVZ458798:LWN458798 MFV458798:MGJ458798 MPR458798:MQF458798 MZN458798:NAB458798 NJJ458798:NJX458798 NTF458798:NTT458798 ODB458798:ODP458798 OMX458798:ONL458798 OWT458798:OXH458798 PGP458798:PHD458798 PQL458798:PQZ458798 QAH458798:QAV458798 QKD458798:QKR458798 QTZ458798:QUN458798 RDV458798:REJ458798 RNR458798:ROF458798 RXN458798:RYB458798 SHJ458798:SHX458798 SRF458798:SRT458798 TBB458798:TBP458798 TKX458798:TLL458798 TUT458798:TVH458798 UEP458798:UFD458798 UOL458798:UOZ458798 UYH458798:UYV458798 VID458798:VIR458798 VRZ458798:VSN458798 WBV458798:WCJ458798 WLR458798:WMF458798 WVN458798:WWB458798 F524334:T524334 JB524334:JP524334 SX524334:TL524334 ACT524334:ADH524334 AMP524334:AND524334 AWL524334:AWZ524334 BGH524334:BGV524334 BQD524334:BQR524334 BZZ524334:CAN524334 CJV524334:CKJ524334 CTR524334:CUF524334 DDN524334:DEB524334 DNJ524334:DNX524334 DXF524334:DXT524334 EHB524334:EHP524334 EQX524334:ERL524334 FAT524334:FBH524334 FKP524334:FLD524334 FUL524334:FUZ524334 GEH524334:GEV524334 GOD524334:GOR524334 GXZ524334:GYN524334 HHV524334:HIJ524334 HRR524334:HSF524334 IBN524334:ICB524334 ILJ524334:ILX524334 IVF524334:IVT524334 JFB524334:JFP524334 JOX524334:JPL524334 JYT524334:JZH524334 KIP524334:KJD524334 KSL524334:KSZ524334 LCH524334:LCV524334 LMD524334:LMR524334 LVZ524334:LWN524334 MFV524334:MGJ524334 MPR524334:MQF524334 MZN524334:NAB524334 NJJ524334:NJX524334 NTF524334:NTT524334 ODB524334:ODP524334 OMX524334:ONL524334 OWT524334:OXH524334 PGP524334:PHD524334 PQL524334:PQZ524334 QAH524334:QAV524334 QKD524334:QKR524334 QTZ524334:QUN524334 RDV524334:REJ524334 RNR524334:ROF524334 RXN524334:RYB524334 SHJ524334:SHX524334 SRF524334:SRT524334 TBB524334:TBP524334 TKX524334:TLL524334 TUT524334:TVH524334 UEP524334:UFD524334 UOL524334:UOZ524334 UYH524334:UYV524334 VID524334:VIR524334 VRZ524334:VSN524334 WBV524334:WCJ524334 WLR524334:WMF524334 WVN524334:WWB524334 F589870:T589870 JB589870:JP589870 SX589870:TL589870 ACT589870:ADH589870 AMP589870:AND589870 AWL589870:AWZ589870 BGH589870:BGV589870 BQD589870:BQR589870 BZZ589870:CAN589870 CJV589870:CKJ589870 CTR589870:CUF589870 DDN589870:DEB589870 DNJ589870:DNX589870 DXF589870:DXT589870 EHB589870:EHP589870 EQX589870:ERL589870 FAT589870:FBH589870 FKP589870:FLD589870 FUL589870:FUZ589870 GEH589870:GEV589870 GOD589870:GOR589870 GXZ589870:GYN589870 HHV589870:HIJ589870 HRR589870:HSF589870 IBN589870:ICB589870 ILJ589870:ILX589870 IVF589870:IVT589870 JFB589870:JFP589870 JOX589870:JPL589870 JYT589870:JZH589870 KIP589870:KJD589870 KSL589870:KSZ589870 LCH589870:LCV589870 LMD589870:LMR589870 LVZ589870:LWN589870 MFV589870:MGJ589870 MPR589870:MQF589870 MZN589870:NAB589870 NJJ589870:NJX589870 NTF589870:NTT589870 ODB589870:ODP589870 OMX589870:ONL589870 OWT589870:OXH589870 PGP589870:PHD589870 PQL589870:PQZ589870 QAH589870:QAV589870 QKD589870:QKR589870 QTZ589870:QUN589870 RDV589870:REJ589870 RNR589870:ROF589870 RXN589870:RYB589870 SHJ589870:SHX589870 SRF589870:SRT589870 TBB589870:TBP589870 TKX589870:TLL589870 TUT589870:TVH589870 UEP589870:UFD589870 UOL589870:UOZ589870 UYH589870:UYV589870 VID589870:VIR589870 VRZ589870:VSN589870 WBV589870:WCJ589870 WLR589870:WMF589870 WVN589870:WWB589870 F655406:T655406 JB655406:JP655406 SX655406:TL655406 ACT655406:ADH655406 AMP655406:AND655406 AWL655406:AWZ655406 BGH655406:BGV655406 BQD655406:BQR655406 BZZ655406:CAN655406 CJV655406:CKJ655406 CTR655406:CUF655406 DDN655406:DEB655406 DNJ655406:DNX655406 DXF655406:DXT655406 EHB655406:EHP655406 EQX655406:ERL655406 FAT655406:FBH655406 FKP655406:FLD655406 FUL655406:FUZ655406 GEH655406:GEV655406 GOD655406:GOR655406 GXZ655406:GYN655406 HHV655406:HIJ655406 HRR655406:HSF655406 IBN655406:ICB655406 ILJ655406:ILX655406 IVF655406:IVT655406 JFB655406:JFP655406 JOX655406:JPL655406 JYT655406:JZH655406 KIP655406:KJD655406 KSL655406:KSZ655406 LCH655406:LCV655406 LMD655406:LMR655406 LVZ655406:LWN655406 MFV655406:MGJ655406 MPR655406:MQF655406 MZN655406:NAB655406 NJJ655406:NJX655406 NTF655406:NTT655406 ODB655406:ODP655406 OMX655406:ONL655406 OWT655406:OXH655406 PGP655406:PHD655406 PQL655406:PQZ655406 QAH655406:QAV655406 QKD655406:QKR655406 QTZ655406:QUN655406 RDV655406:REJ655406 RNR655406:ROF655406 RXN655406:RYB655406 SHJ655406:SHX655406 SRF655406:SRT655406 TBB655406:TBP655406 TKX655406:TLL655406 TUT655406:TVH655406 UEP655406:UFD655406 UOL655406:UOZ655406 UYH655406:UYV655406 VID655406:VIR655406 VRZ655406:VSN655406 WBV655406:WCJ655406 WLR655406:WMF655406 WVN655406:WWB655406 F720942:T720942 JB720942:JP720942 SX720942:TL720942 ACT720942:ADH720942 AMP720942:AND720942 AWL720942:AWZ720942 BGH720942:BGV720942 BQD720942:BQR720942 BZZ720942:CAN720942 CJV720942:CKJ720942 CTR720942:CUF720942 DDN720942:DEB720942 DNJ720942:DNX720942 DXF720942:DXT720942 EHB720942:EHP720942 EQX720942:ERL720942 FAT720942:FBH720942 FKP720942:FLD720942 FUL720942:FUZ720942 GEH720942:GEV720942 GOD720942:GOR720942 GXZ720942:GYN720942 HHV720942:HIJ720942 HRR720942:HSF720942 IBN720942:ICB720942 ILJ720942:ILX720942 IVF720942:IVT720942 JFB720942:JFP720942 JOX720942:JPL720942 JYT720942:JZH720942 KIP720942:KJD720942 KSL720942:KSZ720942 LCH720942:LCV720942 LMD720942:LMR720942 LVZ720942:LWN720942 MFV720942:MGJ720942 MPR720942:MQF720942 MZN720942:NAB720942 NJJ720942:NJX720942 NTF720942:NTT720942 ODB720942:ODP720942 OMX720942:ONL720942 OWT720942:OXH720942 PGP720942:PHD720942 PQL720942:PQZ720942 QAH720942:QAV720942 QKD720942:QKR720942 QTZ720942:QUN720942 RDV720942:REJ720942 RNR720942:ROF720942 RXN720942:RYB720942 SHJ720942:SHX720942 SRF720942:SRT720942 TBB720942:TBP720942 TKX720942:TLL720942 TUT720942:TVH720942 UEP720942:UFD720942 UOL720942:UOZ720942 UYH720942:UYV720942 VID720942:VIR720942 VRZ720942:VSN720942 WBV720942:WCJ720942 WLR720942:WMF720942 WVN720942:WWB720942 F786478:T786478 JB786478:JP786478 SX786478:TL786478 ACT786478:ADH786478 AMP786478:AND786478 AWL786478:AWZ786478 BGH786478:BGV786478 BQD786478:BQR786478 BZZ786478:CAN786478 CJV786478:CKJ786478 CTR786478:CUF786478 DDN786478:DEB786478 DNJ786478:DNX786478 DXF786478:DXT786478 EHB786478:EHP786478 EQX786478:ERL786478 FAT786478:FBH786478 FKP786478:FLD786478 FUL786478:FUZ786478 GEH786478:GEV786478 GOD786478:GOR786478 GXZ786478:GYN786478 HHV786478:HIJ786478 HRR786478:HSF786478 IBN786478:ICB786478 ILJ786478:ILX786478 IVF786478:IVT786478 JFB786478:JFP786478 JOX786478:JPL786478 JYT786478:JZH786478 KIP786478:KJD786478 KSL786478:KSZ786478 LCH786478:LCV786478 LMD786478:LMR786478 LVZ786478:LWN786478 MFV786478:MGJ786478 MPR786478:MQF786478 MZN786478:NAB786478 NJJ786478:NJX786478 NTF786478:NTT786478 ODB786478:ODP786478 OMX786478:ONL786478 OWT786478:OXH786478 PGP786478:PHD786478 PQL786478:PQZ786478 QAH786478:QAV786478 QKD786478:QKR786478 QTZ786478:QUN786478 RDV786478:REJ786478 RNR786478:ROF786478 RXN786478:RYB786478 SHJ786478:SHX786478 SRF786478:SRT786478 TBB786478:TBP786478 TKX786478:TLL786478 TUT786478:TVH786478 UEP786478:UFD786478 UOL786478:UOZ786478 UYH786478:UYV786478 VID786478:VIR786478 VRZ786478:VSN786478 WBV786478:WCJ786478 WLR786478:WMF786478 WVN786478:WWB786478 F852014:T852014 JB852014:JP852014 SX852014:TL852014 ACT852014:ADH852014 AMP852014:AND852014 AWL852014:AWZ852014 BGH852014:BGV852014 BQD852014:BQR852014 BZZ852014:CAN852014 CJV852014:CKJ852014 CTR852014:CUF852014 DDN852014:DEB852014 DNJ852014:DNX852014 DXF852014:DXT852014 EHB852014:EHP852014 EQX852014:ERL852014 FAT852014:FBH852014 FKP852014:FLD852014 FUL852014:FUZ852014 GEH852014:GEV852014 GOD852014:GOR852014 GXZ852014:GYN852014 HHV852014:HIJ852014 HRR852014:HSF852014 IBN852014:ICB852014 ILJ852014:ILX852014 IVF852014:IVT852014 JFB852014:JFP852014 JOX852014:JPL852014 JYT852014:JZH852014 KIP852014:KJD852014 KSL852014:KSZ852014 LCH852014:LCV852014 LMD852014:LMR852014 LVZ852014:LWN852014 MFV852014:MGJ852014 MPR852014:MQF852014 MZN852014:NAB852014 NJJ852014:NJX852014 NTF852014:NTT852014 ODB852014:ODP852014 OMX852014:ONL852014 OWT852014:OXH852014 PGP852014:PHD852014 PQL852014:PQZ852014 QAH852014:QAV852014 QKD852014:QKR852014 QTZ852014:QUN852014 RDV852014:REJ852014 RNR852014:ROF852014 RXN852014:RYB852014 SHJ852014:SHX852014 SRF852014:SRT852014 TBB852014:TBP852014 TKX852014:TLL852014 TUT852014:TVH852014 UEP852014:UFD852014 UOL852014:UOZ852014 UYH852014:UYV852014 VID852014:VIR852014 VRZ852014:VSN852014 WBV852014:WCJ852014 WLR852014:WMF852014 WVN852014:WWB852014 F917550:T917550 JB917550:JP917550 SX917550:TL917550 ACT917550:ADH917550 AMP917550:AND917550 AWL917550:AWZ917550 BGH917550:BGV917550 BQD917550:BQR917550 BZZ917550:CAN917550 CJV917550:CKJ917550 CTR917550:CUF917550 DDN917550:DEB917550 DNJ917550:DNX917550 DXF917550:DXT917550 EHB917550:EHP917550 EQX917550:ERL917550 FAT917550:FBH917550 FKP917550:FLD917550 FUL917550:FUZ917550 GEH917550:GEV917550 GOD917550:GOR917550 GXZ917550:GYN917550 HHV917550:HIJ917550 HRR917550:HSF917550 IBN917550:ICB917550 ILJ917550:ILX917550 IVF917550:IVT917550 JFB917550:JFP917550 JOX917550:JPL917550 JYT917550:JZH917550 KIP917550:KJD917550 KSL917550:KSZ917550 LCH917550:LCV917550 LMD917550:LMR917550 LVZ917550:LWN917550 MFV917550:MGJ917550 MPR917550:MQF917550 MZN917550:NAB917550 NJJ917550:NJX917550 NTF917550:NTT917550 ODB917550:ODP917550 OMX917550:ONL917550 OWT917550:OXH917550 PGP917550:PHD917550 PQL917550:PQZ917550 QAH917550:QAV917550 QKD917550:QKR917550 QTZ917550:QUN917550 RDV917550:REJ917550 RNR917550:ROF917550 RXN917550:RYB917550 SHJ917550:SHX917550 SRF917550:SRT917550 TBB917550:TBP917550 TKX917550:TLL917550 TUT917550:TVH917550 UEP917550:UFD917550 UOL917550:UOZ917550 UYH917550:UYV917550 VID917550:VIR917550 VRZ917550:VSN917550 WBV917550:WCJ917550 WLR917550:WMF917550 WVN917550:WWB917550 F983086:T983086 JB983086:JP983086 SX983086:TL983086 ACT983086:ADH983086 AMP983086:AND983086 AWL983086:AWZ983086 BGH983086:BGV983086 BQD983086:BQR983086 BZZ983086:CAN983086 CJV983086:CKJ983086 CTR983086:CUF983086 DDN983086:DEB983086 DNJ983086:DNX983086 DXF983086:DXT983086 EHB983086:EHP983086 EQX983086:ERL983086 FAT983086:FBH983086 FKP983086:FLD983086 FUL983086:FUZ983086 GEH983086:GEV983086 GOD983086:GOR983086 GXZ983086:GYN983086 HHV983086:HIJ983086 HRR983086:HSF983086 IBN983086:ICB983086 ILJ983086:ILX983086 IVF983086:IVT983086 JFB983086:JFP983086 JOX983086:JPL983086 JYT983086:JZH983086 KIP983086:KJD983086 KSL983086:KSZ983086 LCH983086:LCV983086 LMD983086:LMR983086 LVZ983086:LWN983086 MFV983086:MGJ983086 MPR983086:MQF983086 MZN983086:NAB983086 NJJ983086:NJX983086 NTF983086:NTT983086 ODB983086:ODP983086 OMX983086:ONL983086 OWT983086:OXH983086 PGP983086:PHD983086 PQL983086:PQZ983086 QAH983086:QAV983086 QKD983086:QKR983086 QTZ983086:QUN983086 RDV983086:REJ983086 RNR983086:ROF983086 RXN983086:RYB983086 SHJ983086:SHX983086 SRF983086:SRT983086 TBB983086:TBP983086 TKX983086:TLL983086 TUT983086:TVH983086 UEP983086:UFD983086 UOL983086:UOZ983086 UYH983086:UYV983086 VID983086:VIR983086 VRZ983086:VSN983086 WBV983086:WCJ983086 WLR983086:WMF983086 WVN983086:WWB983086">
      <formula1>"P,F, "</formula1>
    </dataValidation>
    <dataValidation type="list" allowBlank="1" showInputMessage="1" showErrorMessage="1" sqref="F45:T45 JB45:JP45 SX45:TL45 ACT45:ADH45 AMP45:AND45 AWL45:AWZ45 BGH45:BGV45 BQD45:BQR45 BZZ45:CAN45 CJV45:CKJ45 CTR45:CUF45 DDN45:DEB45 DNJ45:DNX45 DXF45:DXT45 EHB45:EHP45 EQX45:ERL45 FAT45:FBH45 FKP45:FLD45 FUL45:FUZ45 GEH45:GEV45 GOD45:GOR45 GXZ45:GYN45 HHV45:HIJ45 HRR45:HSF45 IBN45:ICB45 ILJ45:ILX45 IVF45:IVT45 JFB45:JFP45 JOX45:JPL45 JYT45:JZH45 KIP45:KJD45 KSL45:KSZ45 LCH45:LCV45 LMD45:LMR45 LVZ45:LWN45 MFV45:MGJ45 MPR45:MQF45 MZN45:NAB45 NJJ45:NJX45 NTF45:NTT45 ODB45:ODP45 OMX45:ONL45 OWT45:OXH45 PGP45:PHD45 PQL45:PQZ45 QAH45:QAV45 QKD45:QKR45 QTZ45:QUN45 RDV45:REJ45 RNR45:ROF45 RXN45:RYB45 SHJ45:SHX45 SRF45:SRT45 TBB45:TBP45 TKX45:TLL45 TUT45:TVH45 UEP45:UFD45 UOL45:UOZ45 UYH45:UYV45 VID45:VIR45 VRZ45:VSN45 WBV45:WCJ45 WLR45:WMF45 WVN45:WWB45 F65581:T65581 JB65581:JP65581 SX65581:TL65581 ACT65581:ADH65581 AMP65581:AND65581 AWL65581:AWZ65581 BGH65581:BGV65581 BQD65581:BQR65581 BZZ65581:CAN65581 CJV65581:CKJ65581 CTR65581:CUF65581 DDN65581:DEB65581 DNJ65581:DNX65581 DXF65581:DXT65581 EHB65581:EHP65581 EQX65581:ERL65581 FAT65581:FBH65581 FKP65581:FLD65581 FUL65581:FUZ65581 GEH65581:GEV65581 GOD65581:GOR65581 GXZ65581:GYN65581 HHV65581:HIJ65581 HRR65581:HSF65581 IBN65581:ICB65581 ILJ65581:ILX65581 IVF65581:IVT65581 JFB65581:JFP65581 JOX65581:JPL65581 JYT65581:JZH65581 KIP65581:KJD65581 KSL65581:KSZ65581 LCH65581:LCV65581 LMD65581:LMR65581 LVZ65581:LWN65581 MFV65581:MGJ65581 MPR65581:MQF65581 MZN65581:NAB65581 NJJ65581:NJX65581 NTF65581:NTT65581 ODB65581:ODP65581 OMX65581:ONL65581 OWT65581:OXH65581 PGP65581:PHD65581 PQL65581:PQZ65581 QAH65581:QAV65581 QKD65581:QKR65581 QTZ65581:QUN65581 RDV65581:REJ65581 RNR65581:ROF65581 RXN65581:RYB65581 SHJ65581:SHX65581 SRF65581:SRT65581 TBB65581:TBP65581 TKX65581:TLL65581 TUT65581:TVH65581 UEP65581:UFD65581 UOL65581:UOZ65581 UYH65581:UYV65581 VID65581:VIR65581 VRZ65581:VSN65581 WBV65581:WCJ65581 WLR65581:WMF65581 WVN65581:WWB65581 F131117:T131117 JB131117:JP131117 SX131117:TL131117 ACT131117:ADH131117 AMP131117:AND131117 AWL131117:AWZ131117 BGH131117:BGV131117 BQD131117:BQR131117 BZZ131117:CAN131117 CJV131117:CKJ131117 CTR131117:CUF131117 DDN131117:DEB131117 DNJ131117:DNX131117 DXF131117:DXT131117 EHB131117:EHP131117 EQX131117:ERL131117 FAT131117:FBH131117 FKP131117:FLD131117 FUL131117:FUZ131117 GEH131117:GEV131117 GOD131117:GOR131117 GXZ131117:GYN131117 HHV131117:HIJ131117 HRR131117:HSF131117 IBN131117:ICB131117 ILJ131117:ILX131117 IVF131117:IVT131117 JFB131117:JFP131117 JOX131117:JPL131117 JYT131117:JZH131117 KIP131117:KJD131117 KSL131117:KSZ131117 LCH131117:LCV131117 LMD131117:LMR131117 LVZ131117:LWN131117 MFV131117:MGJ131117 MPR131117:MQF131117 MZN131117:NAB131117 NJJ131117:NJX131117 NTF131117:NTT131117 ODB131117:ODP131117 OMX131117:ONL131117 OWT131117:OXH131117 PGP131117:PHD131117 PQL131117:PQZ131117 QAH131117:QAV131117 QKD131117:QKR131117 QTZ131117:QUN131117 RDV131117:REJ131117 RNR131117:ROF131117 RXN131117:RYB131117 SHJ131117:SHX131117 SRF131117:SRT131117 TBB131117:TBP131117 TKX131117:TLL131117 TUT131117:TVH131117 UEP131117:UFD131117 UOL131117:UOZ131117 UYH131117:UYV131117 VID131117:VIR131117 VRZ131117:VSN131117 WBV131117:WCJ131117 WLR131117:WMF131117 WVN131117:WWB131117 F196653:T196653 JB196653:JP196653 SX196653:TL196653 ACT196653:ADH196653 AMP196653:AND196653 AWL196653:AWZ196653 BGH196653:BGV196653 BQD196653:BQR196653 BZZ196653:CAN196653 CJV196653:CKJ196653 CTR196653:CUF196653 DDN196653:DEB196653 DNJ196653:DNX196653 DXF196653:DXT196653 EHB196653:EHP196653 EQX196653:ERL196653 FAT196653:FBH196653 FKP196653:FLD196653 FUL196653:FUZ196653 GEH196653:GEV196653 GOD196653:GOR196653 GXZ196653:GYN196653 HHV196653:HIJ196653 HRR196653:HSF196653 IBN196653:ICB196653 ILJ196653:ILX196653 IVF196653:IVT196653 JFB196653:JFP196653 JOX196653:JPL196653 JYT196653:JZH196653 KIP196653:KJD196653 KSL196653:KSZ196653 LCH196653:LCV196653 LMD196653:LMR196653 LVZ196653:LWN196653 MFV196653:MGJ196653 MPR196653:MQF196653 MZN196653:NAB196653 NJJ196653:NJX196653 NTF196653:NTT196653 ODB196653:ODP196653 OMX196653:ONL196653 OWT196653:OXH196653 PGP196653:PHD196653 PQL196653:PQZ196653 QAH196653:QAV196653 QKD196653:QKR196653 QTZ196653:QUN196653 RDV196653:REJ196653 RNR196653:ROF196653 RXN196653:RYB196653 SHJ196653:SHX196653 SRF196653:SRT196653 TBB196653:TBP196653 TKX196653:TLL196653 TUT196653:TVH196653 UEP196653:UFD196653 UOL196653:UOZ196653 UYH196653:UYV196653 VID196653:VIR196653 VRZ196653:VSN196653 WBV196653:WCJ196653 WLR196653:WMF196653 WVN196653:WWB196653 F262189:T262189 JB262189:JP262189 SX262189:TL262189 ACT262189:ADH262189 AMP262189:AND262189 AWL262189:AWZ262189 BGH262189:BGV262189 BQD262189:BQR262189 BZZ262189:CAN262189 CJV262189:CKJ262189 CTR262189:CUF262189 DDN262189:DEB262189 DNJ262189:DNX262189 DXF262189:DXT262189 EHB262189:EHP262189 EQX262189:ERL262189 FAT262189:FBH262189 FKP262189:FLD262189 FUL262189:FUZ262189 GEH262189:GEV262189 GOD262189:GOR262189 GXZ262189:GYN262189 HHV262189:HIJ262189 HRR262189:HSF262189 IBN262189:ICB262189 ILJ262189:ILX262189 IVF262189:IVT262189 JFB262189:JFP262189 JOX262189:JPL262189 JYT262189:JZH262189 KIP262189:KJD262189 KSL262189:KSZ262189 LCH262189:LCV262189 LMD262189:LMR262189 LVZ262189:LWN262189 MFV262189:MGJ262189 MPR262189:MQF262189 MZN262189:NAB262189 NJJ262189:NJX262189 NTF262189:NTT262189 ODB262189:ODP262189 OMX262189:ONL262189 OWT262189:OXH262189 PGP262189:PHD262189 PQL262189:PQZ262189 QAH262189:QAV262189 QKD262189:QKR262189 QTZ262189:QUN262189 RDV262189:REJ262189 RNR262189:ROF262189 RXN262189:RYB262189 SHJ262189:SHX262189 SRF262189:SRT262189 TBB262189:TBP262189 TKX262189:TLL262189 TUT262189:TVH262189 UEP262189:UFD262189 UOL262189:UOZ262189 UYH262189:UYV262189 VID262189:VIR262189 VRZ262189:VSN262189 WBV262189:WCJ262189 WLR262189:WMF262189 WVN262189:WWB262189 F327725:T327725 JB327725:JP327725 SX327725:TL327725 ACT327725:ADH327725 AMP327725:AND327725 AWL327725:AWZ327725 BGH327725:BGV327725 BQD327725:BQR327725 BZZ327725:CAN327725 CJV327725:CKJ327725 CTR327725:CUF327725 DDN327725:DEB327725 DNJ327725:DNX327725 DXF327725:DXT327725 EHB327725:EHP327725 EQX327725:ERL327725 FAT327725:FBH327725 FKP327725:FLD327725 FUL327725:FUZ327725 GEH327725:GEV327725 GOD327725:GOR327725 GXZ327725:GYN327725 HHV327725:HIJ327725 HRR327725:HSF327725 IBN327725:ICB327725 ILJ327725:ILX327725 IVF327725:IVT327725 JFB327725:JFP327725 JOX327725:JPL327725 JYT327725:JZH327725 KIP327725:KJD327725 KSL327725:KSZ327725 LCH327725:LCV327725 LMD327725:LMR327725 LVZ327725:LWN327725 MFV327725:MGJ327725 MPR327725:MQF327725 MZN327725:NAB327725 NJJ327725:NJX327725 NTF327725:NTT327725 ODB327725:ODP327725 OMX327725:ONL327725 OWT327725:OXH327725 PGP327725:PHD327725 PQL327725:PQZ327725 QAH327725:QAV327725 QKD327725:QKR327725 QTZ327725:QUN327725 RDV327725:REJ327725 RNR327725:ROF327725 RXN327725:RYB327725 SHJ327725:SHX327725 SRF327725:SRT327725 TBB327725:TBP327725 TKX327725:TLL327725 TUT327725:TVH327725 UEP327725:UFD327725 UOL327725:UOZ327725 UYH327725:UYV327725 VID327725:VIR327725 VRZ327725:VSN327725 WBV327725:WCJ327725 WLR327725:WMF327725 WVN327725:WWB327725 F393261:T393261 JB393261:JP393261 SX393261:TL393261 ACT393261:ADH393261 AMP393261:AND393261 AWL393261:AWZ393261 BGH393261:BGV393261 BQD393261:BQR393261 BZZ393261:CAN393261 CJV393261:CKJ393261 CTR393261:CUF393261 DDN393261:DEB393261 DNJ393261:DNX393261 DXF393261:DXT393261 EHB393261:EHP393261 EQX393261:ERL393261 FAT393261:FBH393261 FKP393261:FLD393261 FUL393261:FUZ393261 GEH393261:GEV393261 GOD393261:GOR393261 GXZ393261:GYN393261 HHV393261:HIJ393261 HRR393261:HSF393261 IBN393261:ICB393261 ILJ393261:ILX393261 IVF393261:IVT393261 JFB393261:JFP393261 JOX393261:JPL393261 JYT393261:JZH393261 KIP393261:KJD393261 KSL393261:KSZ393261 LCH393261:LCV393261 LMD393261:LMR393261 LVZ393261:LWN393261 MFV393261:MGJ393261 MPR393261:MQF393261 MZN393261:NAB393261 NJJ393261:NJX393261 NTF393261:NTT393261 ODB393261:ODP393261 OMX393261:ONL393261 OWT393261:OXH393261 PGP393261:PHD393261 PQL393261:PQZ393261 QAH393261:QAV393261 QKD393261:QKR393261 QTZ393261:QUN393261 RDV393261:REJ393261 RNR393261:ROF393261 RXN393261:RYB393261 SHJ393261:SHX393261 SRF393261:SRT393261 TBB393261:TBP393261 TKX393261:TLL393261 TUT393261:TVH393261 UEP393261:UFD393261 UOL393261:UOZ393261 UYH393261:UYV393261 VID393261:VIR393261 VRZ393261:VSN393261 WBV393261:WCJ393261 WLR393261:WMF393261 WVN393261:WWB393261 F458797:T458797 JB458797:JP458797 SX458797:TL458797 ACT458797:ADH458797 AMP458797:AND458797 AWL458797:AWZ458797 BGH458797:BGV458797 BQD458797:BQR458797 BZZ458797:CAN458797 CJV458797:CKJ458797 CTR458797:CUF458797 DDN458797:DEB458797 DNJ458797:DNX458797 DXF458797:DXT458797 EHB458797:EHP458797 EQX458797:ERL458797 FAT458797:FBH458797 FKP458797:FLD458797 FUL458797:FUZ458797 GEH458797:GEV458797 GOD458797:GOR458797 GXZ458797:GYN458797 HHV458797:HIJ458797 HRR458797:HSF458797 IBN458797:ICB458797 ILJ458797:ILX458797 IVF458797:IVT458797 JFB458797:JFP458797 JOX458797:JPL458797 JYT458797:JZH458797 KIP458797:KJD458797 KSL458797:KSZ458797 LCH458797:LCV458797 LMD458797:LMR458797 LVZ458797:LWN458797 MFV458797:MGJ458797 MPR458797:MQF458797 MZN458797:NAB458797 NJJ458797:NJX458797 NTF458797:NTT458797 ODB458797:ODP458797 OMX458797:ONL458797 OWT458797:OXH458797 PGP458797:PHD458797 PQL458797:PQZ458797 QAH458797:QAV458797 QKD458797:QKR458797 QTZ458797:QUN458797 RDV458797:REJ458797 RNR458797:ROF458797 RXN458797:RYB458797 SHJ458797:SHX458797 SRF458797:SRT458797 TBB458797:TBP458797 TKX458797:TLL458797 TUT458797:TVH458797 UEP458797:UFD458797 UOL458797:UOZ458797 UYH458797:UYV458797 VID458797:VIR458797 VRZ458797:VSN458797 WBV458797:WCJ458797 WLR458797:WMF458797 WVN458797:WWB458797 F524333:T524333 JB524333:JP524333 SX524333:TL524333 ACT524333:ADH524333 AMP524333:AND524333 AWL524333:AWZ524333 BGH524333:BGV524333 BQD524333:BQR524333 BZZ524333:CAN524333 CJV524333:CKJ524333 CTR524333:CUF524333 DDN524333:DEB524333 DNJ524333:DNX524333 DXF524333:DXT524333 EHB524333:EHP524333 EQX524333:ERL524333 FAT524333:FBH524333 FKP524333:FLD524333 FUL524333:FUZ524333 GEH524333:GEV524333 GOD524333:GOR524333 GXZ524333:GYN524333 HHV524333:HIJ524333 HRR524333:HSF524333 IBN524333:ICB524333 ILJ524333:ILX524333 IVF524333:IVT524333 JFB524333:JFP524333 JOX524333:JPL524333 JYT524333:JZH524333 KIP524333:KJD524333 KSL524333:KSZ524333 LCH524333:LCV524333 LMD524333:LMR524333 LVZ524333:LWN524333 MFV524333:MGJ524333 MPR524333:MQF524333 MZN524333:NAB524333 NJJ524333:NJX524333 NTF524333:NTT524333 ODB524333:ODP524333 OMX524333:ONL524333 OWT524333:OXH524333 PGP524333:PHD524333 PQL524333:PQZ524333 QAH524333:QAV524333 QKD524333:QKR524333 QTZ524333:QUN524333 RDV524333:REJ524333 RNR524333:ROF524333 RXN524333:RYB524333 SHJ524333:SHX524333 SRF524333:SRT524333 TBB524333:TBP524333 TKX524333:TLL524333 TUT524333:TVH524333 UEP524333:UFD524333 UOL524333:UOZ524333 UYH524333:UYV524333 VID524333:VIR524333 VRZ524333:VSN524333 WBV524333:WCJ524333 WLR524333:WMF524333 WVN524333:WWB524333 F589869:T589869 JB589869:JP589869 SX589869:TL589869 ACT589869:ADH589869 AMP589869:AND589869 AWL589869:AWZ589869 BGH589869:BGV589869 BQD589869:BQR589869 BZZ589869:CAN589869 CJV589869:CKJ589869 CTR589869:CUF589869 DDN589869:DEB589869 DNJ589869:DNX589869 DXF589869:DXT589869 EHB589869:EHP589869 EQX589869:ERL589869 FAT589869:FBH589869 FKP589869:FLD589869 FUL589869:FUZ589869 GEH589869:GEV589869 GOD589869:GOR589869 GXZ589869:GYN589869 HHV589869:HIJ589869 HRR589869:HSF589869 IBN589869:ICB589869 ILJ589869:ILX589869 IVF589869:IVT589869 JFB589869:JFP589869 JOX589869:JPL589869 JYT589869:JZH589869 KIP589869:KJD589869 KSL589869:KSZ589869 LCH589869:LCV589869 LMD589869:LMR589869 LVZ589869:LWN589869 MFV589869:MGJ589869 MPR589869:MQF589869 MZN589869:NAB589869 NJJ589869:NJX589869 NTF589869:NTT589869 ODB589869:ODP589869 OMX589869:ONL589869 OWT589869:OXH589869 PGP589869:PHD589869 PQL589869:PQZ589869 QAH589869:QAV589869 QKD589869:QKR589869 QTZ589869:QUN589869 RDV589869:REJ589869 RNR589869:ROF589869 RXN589869:RYB589869 SHJ589869:SHX589869 SRF589869:SRT589869 TBB589869:TBP589869 TKX589869:TLL589869 TUT589869:TVH589869 UEP589869:UFD589869 UOL589869:UOZ589869 UYH589869:UYV589869 VID589869:VIR589869 VRZ589869:VSN589869 WBV589869:WCJ589869 WLR589869:WMF589869 WVN589869:WWB589869 F655405:T655405 JB655405:JP655405 SX655405:TL655405 ACT655405:ADH655405 AMP655405:AND655405 AWL655405:AWZ655405 BGH655405:BGV655405 BQD655405:BQR655405 BZZ655405:CAN655405 CJV655405:CKJ655405 CTR655405:CUF655405 DDN655405:DEB655405 DNJ655405:DNX655405 DXF655405:DXT655405 EHB655405:EHP655405 EQX655405:ERL655405 FAT655405:FBH655405 FKP655405:FLD655405 FUL655405:FUZ655405 GEH655405:GEV655405 GOD655405:GOR655405 GXZ655405:GYN655405 HHV655405:HIJ655405 HRR655405:HSF655405 IBN655405:ICB655405 ILJ655405:ILX655405 IVF655405:IVT655405 JFB655405:JFP655405 JOX655405:JPL655405 JYT655405:JZH655405 KIP655405:KJD655405 KSL655405:KSZ655405 LCH655405:LCV655405 LMD655405:LMR655405 LVZ655405:LWN655405 MFV655405:MGJ655405 MPR655405:MQF655405 MZN655405:NAB655405 NJJ655405:NJX655405 NTF655405:NTT655405 ODB655405:ODP655405 OMX655405:ONL655405 OWT655405:OXH655405 PGP655405:PHD655405 PQL655405:PQZ655405 QAH655405:QAV655405 QKD655405:QKR655405 QTZ655405:QUN655405 RDV655405:REJ655405 RNR655405:ROF655405 RXN655405:RYB655405 SHJ655405:SHX655405 SRF655405:SRT655405 TBB655405:TBP655405 TKX655405:TLL655405 TUT655405:TVH655405 UEP655405:UFD655405 UOL655405:UOZ655405 UYH655405:UYV655405 VID655405:VIR655405 VRZ655405:VSN655405 WBV655405:WCJ655405 WLR655405:WMF655405 WVN655405:WWB655405 F720941:T720941 JB720941:JP720941 SX720941:TL720941 ACT720941:ADH720941 AMP720941:AND720941 AWL720941:AWZ720941 BGH720941:BGV720941 BQD720941:BQR720941 BZZ720941:CAN720941 CJV720941:CKJ720941 CTR720941:CUF720941 DDN720941:DEB720941 DNJ720941:DNX720941 DXF720941:DXT720941 EHB720941:EHP720941 EQX720941:ERL720941 FAT720941:FBH720941 FKP720941:FLD720941 FUL720941:FUZ720941 GEH720941:GEV720941 GOD720941:GOR720941 GXZ720941:GYN720941 HHV720941:HIJ720941 HRR720941:HSF720941 IBN720941:ICB720941 ILJ720941:ILX720941 IVF720941:IVT720941 JFB720941:JFP720941 JOX720941:JPL720941 JYT720941:JZH720941 KIP720941:KJD720941 KSL720941:KSZ720941 LCH720941:LCV720941 LMD720941:LMR720941 LVZ720941:LWN720941 MFV720941:MGJ720941 MPR720941:MQF720941 MZN720941:NAB720941 NJJ720941:NJX720941 NTF720941:NTT720941 ODB720941:ODP720941 OMX720941:ONL720941 OWT720941:OXH720941 PGP720941:PHD720941 PQL720941:PQZ720941 QAH720941:QAV720941 QKD720941:QKR720941 QTZ720941:QUN720941 RDV720941:REJ720941 RNR720941:ROF720941 RXN720941:RYB720941 SHJ720941:SHX720941 SRF720941:SRT720941 TBB720941:TBP720941 TKX720941:TLL720941 TUT720941:TVH720941 UEP720941:UFD720941 UOL720941:UOZ720941 UYH720941:UYV720941 VID720941:VIR720941 VRZ720941:VSN720941 WBV720941:WCJ720941 WLR720941:WMF720941 WVN720941:WWB720941 F786477:T786477 JB786477:JP786477 SX786477:TL786477 ACT786477:ADH786477 AMP786477:AND786477 AWL786477:AWZ786477 BGH786477:BGV786477 BQD786477:BQR786477 BZZ786477:CAN786477 CJV786477:CKJ786477 CTR786477:CUF786477 DDN786477:DEB786477 DNJ786477:DNX786477 DXF786477:DXT786477 EHB786477:EHP786477 EQX786477:ERL786477 FAT786477:FBH786477 FKP786477:FLD786477 FUL786477:FUZ786477 GEH786477:GEV786477 GOD786477:GOR786477 GXZ786477:GYN786477 HHV786477:HIJ786477 HRR786477:HSF786477 IBN786477:ICB786477 ILJ786477:ILX786477 IVF786477:IVT786477 JFB786477:JFP786477 JOX786477:JPL786477 JYT786477:JZH786477 KIP786477:KJD786477 KSL786477:KSZ786477 LCH786477:LCV786477 LMD786477:LMR786477 LVZ786477:LWN786477 MFV786477:MGJ786477 MPR786477:MQF786477 MZN786477:NAB786477 NJJ786477:NJX786477 NTF786477:NTT786477 ODB786477:ODP786477 OMX786477:ONL786477 OWT786477:OXH786477 PGP786477:PHD786477 PQL786477:PQZ786477 QAH786477:QAV786477 QKD786477:QKR786477 QTZ786477:QUN786477 RDV786477:REJ786477 RNR786477:ROF786477 RXN786477:RYB786477 SHJ786477:SHX786477 SRF786477:SRT786477 TBB786477:TBP786477 TKX786477:TLL786477 TUT786477:TVH786477 UEP786477:UFD786477 UOL786477:UOZ786477 UYH786477:UYV786477 VID786477:VIR786477 VRZ786477:VSN786477 WBV786477:WCJ786477 WLR786477:WMF786477 WVN786477:WWB786477 F852013:T852013 JB852013:JP852013 SX852013:TL852013 ACT852013:ADH852013 AMP852013:AND852013 AWL852013:AWZ852013 BGH852013:BGV852013 BQD852013:BQR852013 BZZ852013:CAN852013 CJV852013:CKJ852013 CTR852013:CUF852013 DDN852013:DEB852013 DNJ852013:DNX852013 DXF852013:DXT852013 EHB852013:EHP852013 EQX852013:ERL852013 FAT852013:FBH852013 FKP852013:FLD852013 FUL852013:FUZ852013 GEH852013:GEV852013 GOD852013:GOR852013 GXZ852013:GYN852013 HHV852013:HIJ852013 HRR852013:HSF852013 IBN852013:ICB852013 ILJ852013:ILX852013 IVF852013:IVT852013 JFB852013:JFP852013 JOX852013:JPL852013 JYT852013:JZH852013 KIP852013:KJD852013 KSL852013:KSZ852013 LCH852013:LCV852013 LMD852013:LMR852013 LVZ852013:LWN852013 MFV852013:MGJ852013 MPR852013:MQF852013 MZN852013:NAB852013 NJJ852013:NJX852013 NTF852013:NTT852013 ODB852013:ODP852013 OMX852013:ONL852013 OWT852013:OXH852013 PGP852013:PHD852013 PQL852013:PQZ852013 QAH852013:QAV852013 QKD852013:QKR852013 QTZ852013:QUN852013 RDV852013:REJ852013 RNR852013:ROF852013 RXN852013:RYB852013 SHJ852013:SHX852013 SRF852013:SRT852013 TBB852013:TBP852013 TKX852013:TLL852013 TUT852013:TVH852013 UEP852013:UFD852013 UOL852013:UOZ852013 UYH852013:UYV852013 VID852013:VIR852013 VRZ852013:VSN852013 WBV852013:WCJ852013 WLR852013:WMF852013 WVN852013:WWB852013 F917549:T917549 JB917549:JP917549 SX917549:TL917549 ACT917549:ADH917549 AMP917549:AND917549 AWL917549:AWZ917549 BGH917549:BGV917549 BQD917549:BQR917549 BZZ917549:CAN917549 CJV917549:CKJ917549 CTR917549:CUF917549 DDN917549:DEB917549 DNJ917549:DNX917549 DXF917549:DXT917549 EHB917549:EHP917549 EQX917549:ERL917549 FAT917549:FBH917549 FKP917549:FLD917549 FUL917549:FUZ917549 GEH917549:GEV917549 GOD917549:GOR917549 GXZ917549:GYN917549 HHV917549:HIJ917549 HRR917549:HSF917549 IBN917549:ICB917549 ILJ917549:ILX917549 IVF917549:IVT917549 JFB917549:JFP917549 JOX917549:JPL917549 JYT917549:JZH917549 KIP917549:KJD917549 KSL917549:KSZ917549 LCH917549:LCV917549 LMD917549:LMR917549 LVZ917549:LWN917549 MFV917549:MGJ917549 MPR917549:MQF917549 MZN917549:NAB917549 NJJ917549:NJX917549 NTF917549:NTT917549 ODB917549:ODP917549 OMX917549:ONL917549 OWT917549:OXH917549 PGP917549:PHD917549 PQL917549:PQZ917549 QAH917549:QAV917549 QKD917549:QKR917549 QTZ917549:QUN917549 RDV917549:REJ917549 RNR917549:ROF917549 RXN917549:RYB917549 SHJ917549:SHX917549 SRF917549:SRT917549 TBB917549:TBP917549 TKX917549:TLL917549 TUT917549:TVH917549 UEP917549:UFD917549 UOL917549:UOZ917549 UYH917549:UYV917549 VID917549:VIR917549 VRZ917549:VSN917549 WBV917549:WCJ917549 WLR917549:WMF917549 WVN917549:WWB917549 F983085:T983085 JB983085:JP983085 SX983085:TL983085 ACT983085:ADH983085 AMP983085:AND983085 AWL983085:AWZ983085 BGH983085:BGV983085 BQD983085:BQR983085 BZZ983085:CAN983085 CJV983085:CKJ983085 CTR983085:CUF983085 DDN983085:DEB983085 DNJ983085:DNX983085 DXF983085:DXT983085 EHB983085:EHP983085 EQX983085:ERL983085 FAT983085:FBH983085 FKP983085:FLD983085 FUL983085:FUZ983085 GEH983085:GEV983085 GOD983085:GOR983085 GXZ983085:GYN983085 HHV983085:HIJ983085 HRR983085:HSF983085 IBN983085:ICB983085 ILJ983085:ILX983085 IVF983085:IVT983085 JFB983085:JFP983085 JOX983085:JPL983085 JYT983085:JZH983085 KIP983085:KJD983085 KSL983085:KSZ983085 LCH983085:LCV983085 LMD983085:LMR983085 LVZ983085:LWN983085 MFV983085:MGJ983085 MPR983085:MQF983085 MZN983085:NAB983085 NJJ983085:NJX983085 NTF983085:NTT983085 ODB983085:ODP983085 OMX983085:ONL983085 OWT983085:OXH983085 PGP983085:PHD983085 PQL983085:PQZ983085 QAH983085:QAV983085 QKD983085:QKR983085 QTZ983085:QUN983085 RDV983085:REJ983085 RNR983085:ROF983085 RXN983085:RYB983085 SHJ983085:SHX983085 SRF983085:SRT983085 TBB983085:TBP983085 TKX983085:TLL983085 TUT983085:TVH983085 UEP983085:UFD983085 UOL983085:UOZ983085 UYH983085:UYV983085 VID983085:VIR983085 VRZ983085:VSN983085 WBV983085:WCJ983085 WLR983085:WMF983085 WVN983085:WWB983085">
      <formula1>"N,A,B, "</formula1>
    </dataValidation>
    <dataValidation type="list" allowBlank="1" showInputMessage="1" showErrorMessage="1" sqref="F10:T44 JB10:JP44 SX10:TL44 ACT10:ADH44 AMP10:AND44 AWL10:AWZ44 BGH10:BGV44 BQD10:BQR44 BZZ10:CAN44 CJV10:CKJ44 CTR10:CUF44 DDN10:DEB44 DNJ10:DNX44 DXF10:DXT44 EHB10:EHP44 EQX10:ERL44 FAT10:FBH44 FKP10:FLD44 FUL10:FUZ44 GEH10:GEV44 GOD10:GOR44 GXZ10:GYN44 HHV10:HIJ44 HRR10:HSF44 IBN10:ICB44 ILJ10:ILX44 IVF10:IVT44 JFB10:JFP44 JOX10:JPL44 JYT10:JZH44 KIP10:KJD44 KSL10:KSZ44 LCH10:LCV44 LMD10:LMR44 LVZ10:LWN44 MFV10:MGJ44 MPR10:MQF44 MZN10:NAB44 NJJ10:NJX44 NTF10:NTT44 ODB10:ODP44 OMX10:ONL44 OWT10:OXH44 PGP10:PHD44 PQL10:PQZ44 QAH10:QAV44 QKD10:QKR44 QTZ10:QUN44 RDV10:REJ44 RNR10:ROF44 RXN10:RYB44 SHJ10:SHX44 SRF10:SRT44 TBB10:TBP44 TKX10:TLL44 TUT10:TVH44 UEP10:UFD44 UOL10:UOZ44 UYH10:UYV44 VID10:VIR44 VRZ10:VSN44 WBV10:WCJ44 WLR10:WMF44 WVN10:WWB44 F65546:T65580 JB65546:JP65580 SX65546:TL65580 ACT65546:ADH65580 AMP65546:AND65580 AWL65546:AWZ65580 BGH65546:BGV65580 BQD65546:BQR65580 BZZ65546:CAN65580 CJV65546:CKJ65580 CTR65546:CUF65580 DDN65546:DEB65580 DNJ65546:DNX65580 DXF65546:DXT65580 EHB65546:EHP65580 EQX65546:ERL65580 FAT65546:FBH65580 FKP65546:FLD65580 FUL65546:FUZ65580 GEH65546:GEV65580 GOD65546:GOR65580 GXZ65546:GYN65580 HHV65546:HIJ65580 HRR65546:HSF65580 IBN65546:ICB65580 ILJ65546:ILX65580 IVF65546:IVT65580 JFB65546:JFP65580 JOX65546:JPL65580 JYT65546:JZH65580 KIP65546:KJD65580 KSL65546:KSZ65580 LCH65546:LCV65580 LMD65546:LMR65580 LVZ65546:LWN65580 MFV65546:MGJ65580 MPR65546:MQF65580 MZN65546:NAB65580 NJJ65546:NJX65580 NTF65546:NTT65580 ODB65546:ODP65580 OMX65546:ONL65580 OWT65546:OXH65580 PGP65546:PHD65580 PQL65546:PQZ65580 QAH65546:QAV65580 QKD65546:QKR65580 QTZ65546:QUN65580 RDV65546:REJ65580 RNR65546:ROF65580 RXN65546:RYB65580 SHJ65546:SHX65580 SRF65546:SRT65580 TBB65546:TBP65580 TKX65546:TLL65580 TUT65546:TVH65580 UEP65546:UFD65580 UOL65546:UOZ65580 UYH65546:UYV65580 VID65546:VIR65580 VRZ65546:VSN65580 WBV65546:WCJ65580 WLR65546:WMF65580 WVN65546:WWB65580 F131082:T131116 JB131082:JP131116 SX131082:TL131116 ACT131082:ADH131116 AMP131082:AND131116 AWL131082:AWZ131116 BGH131082:BGV131116 BQD131082:BQR131116 BZZ131082:CAN131116 CJV131082:CKJ131116 CTR131082:CUF131116 DDN131082:DEB131116 DNJ131082:DNX131116 DXF131082:DXT131116 EHB131082:EHP131116 EQX131082:ERL131116 FAT131082:FBH131116 FKP131082:FLD131116 FUL131082:FUZ131116 GEH131082:GEV131116 GOD131082:GOR131116 GXZ131082:GYN131116 HHV131082:HIJ131116 HRR131082:HSF131116 IBN131082:ICB131116 ILJ131082:ILX131116 IVF131082:IVT131116 JFB131082:JFP131116 JOX131082:JPL131116 JYT131082:JZH131116 KIP131082:KJD131116 KSL131082:KSZ131116 LCH131082:LCV131116 LMD131082:LMR131116 LVZ131082:LWN131116 MFV131082:MGJ131116 MPR131082:MQF131116 MZN131082:NAB131116 NJJ131082:NJX131116 NTF131082:NTT131116 ODB131082:ODP131116 OMX131082:ONL131116 OWT131082:OXH131116 PGP131082:PHD131116 PQL131082:PQZ131116 QAH131082:QAV131116 QKD131082:QKR131116 QTZ131082:QUN131116 RDV131082:REJ131116 RNR131082:ROF131116 RXN131082:RYB131116 SHJ131082:SHX131116 SRF131082:SRT131116 TBB131082:TBP131116 TKX131082:TLL131116 TUT131082:TVH131116 UEP131082:UFD131116 UOL131082:UOZ131116 UYH131082:UYV131116 VID131082:VIR131116 VRZ131082:VSN131116 WBV131082:WCJ131116 WLR131082:WMF131116 WVN131082:WWB131116 F196618:T196652 JB196618:JP196652 SX196618:TL196652 ACT196618:ADH196652 AMP196618:AND196652 AWL196618:AWZ196652 BGH196618:BGV196652 BQD196618:BQR196652 BZZ196618:CAN196652 CJV196618:CKJ196652 CTR196618:CUF196652 DDN196618:DEB196652 DNJ196618:DNX196652 DXF196618:DXT196652 EHB196618:EHP196652 EQX196618:ERL196652 FAT196618:FBH196652 FKP196618:FLD196652 FUL196618:FUZ196652 GEH196618:GEV196652 GOD196618:GOR196652 GXZ196618:GYN196652 HHV196618:HIJ196652 HRR196618:HSF196652 IBN196618:ICB196652 ILJ196618:ILX196652 IVF196618:IVT196652 JFB196618:JFP196652 JOX196618:JPL196652 JYT196618:JZH196652 KIP196618:KJD196652 KSL196618:KSZ196652 LCH196618:LCV196652 LMD196618:LMR196652 LVZ196618:LWN196652 MFV196618:MGJ196652 MPR196618:MQF196652 MZN196618:NAB196652 NJJ196618:NJX196652 NTF196618:NTT196652 ODB196618:ODP196652 OMX196618:ONL196652 OWT196618:OXH196652 PGP196618:PHD196652 PQL196618:PQZ196652 QAH196618:QAV196652 QKD196618:QKR196652 QTZ196618:QUN196652 RDV196618:REJ196652 RNR196618:ROF196652 RXN196618:RYB196652 SHJ196618:SHX196652 SRF196618:SRT196652 TBB196618:TBP196652 TKX196618:TLL196652 TUT196618:TVH196652 UEP196618:UFD196652 UOL196618:UOZ196652 UYH196618:UYV196652 VID196618:VIR196652 VRZ196618:VSN196652 WBV196618:WCJ196652 WLR196618:WMF196652 WVN196618:WWB196652 F262154:T262188 JB262154:JP262188 SX262154:TL262188 ACT262154:ADH262188 AMP262154:AND262188 AWL262154:AWZ262188 BGH262154:BGV262188 BQD262154:BQR262188 BZZ262154:CAN262188 CJV262154:CKJ262188 CTR262154:CUF262188 DDN262154:DEB262188 DNJ262154:DNX262188 DXF262154:DXT262188 EHB262154:EHP262188 EQX262154:ERL262188 FAT262154:FBH262188 FKP262154:FLD262188 FUL262154:FUZ262188 GEH262154:GEV262188 GOD262154:GOR262188 GXZ262154:GYN262188 HHV262154:HIJ262188 HRR262154:HSF262188 IBN262154:ICB262188 ILJ262154:ILX262188 IVF262154:IVT262188 JFB262154:JFP262188 JOX262154:JPL262188 JYT262154:JZH262188 KIP262154:KJD262188 KSL262154:KSZ262188 LCH262154:LCV262188 LMD262154:LMR262188 LVZ262154:LWN262188 MFV262154:MGJ262188 MPR262154:MQF262188 MZN262154:NAB262188 NJJ262154:NJX262188 NTF262154:NTT262188 ODB262154:ODP262188 OMX262154:ONL262188 OWT262154:OXH262188 PGP262154:PHD262188 PQL262154:PQZ262188 QAH262154:QAV262188 QKD262154:QKR262188 QTZ262154:QUN262188 RDV262154:REJ262188 RNR262154:ROF262188 RXN262154:RYB262188 SHJ262154:SHX262188 SRF262154:SRT262188 TBB262154:TBP262188 TKX262154:TLL262188 TUT262154:TVH262188 UEP262154:UFD262188 UOL262154:UOZ262188 UYH262154:UYV262188 VID262154:VIR262188 VRZ262154:VSN262188 WBV262154:WCJ262188 WLR262154:WMF262188 WVN262154:WWB262188 F327690:T327724 JB327690:JP327724 SX327690:TL327724 ACT327690:ADH327724 AMP327690:AND327724 AWL327690:AWZ327724 BGH327690:BGV327724 BQD327690:BQR327724 BZZ327690:CAN327724 CJV327690:CKJ327724 CTR327690:CUF327724 DDN327690:DEB327724 DNJ327690:DNX327724 DXF327690:DXT327724 EHB327690:EHP327724 EQX327690:ERL327724 FAT327690:FBH327724 FKP327690:FLD327724 FUL327690:FUZ327724 GEH327690:GEV327724 GOD327690:GOR327724 GXZ327690:GYN327724 HHV327690:HIJ327724 HRR327690:HSF327724 IBN327690:ICB327724 ILJ327690:ILX327724 IVF327690:IVT327724 JFB327690:JFP327724 JOX327690:JPL327724 JYT327690:JZH327724 KIP327690:KJD327724 KSL327690:KSZ327724 LCH327690:LCV327724 LMD327690:LMR327724 LVZ327690:LWN327724 MFV327690:MGJ327724 MPR327690:MQF327724 MZN327690:NAB327724 NJJ327690:NJX327724 NTF327690:NTT327724 ODB327690:ODP327724 OMX327690:ONL327724 OWT327690:OXH327724 PGP327690:PHD327724 PQL327690:PQZ327724 QAH327690:QAV327724 QKD327690:QKR327724 QTZ327690:QUN327724 RDV327690:REJ327724 RNR327690:ROF327724 RXN327690:RYB327724 SHJ327690:SHX327724 SRF327690:SRT327724 TBB327690:TBP327724 TKX327690:TLL327724 TUT327690:TVH327724 UEP327690:UFD327724 UOL327690:UOZ327724 UYH327690:UYV327724 VID327690:VIR327724 VRZ327690:VSN327724 WBV327690:WCJ327724 WLR327690:WMF327724 WVN327690:WWB327724 F393226:T393260 JB393226:JP393260 SX393226:TL393260 ACT393226:ADH393260 AMP393226:AND393260 AWL393226:AWZ393260 BGH393226:BGV393260 BQD393226:BQR393260 BZZ393226:CAN393260 CJV393226:CKJ393260 CTR393226:CUF393260 DDN393226:DEB393260 DNJ393226:DNX393260 DXF393226:DXT393260 EHB393226:EHP393260 EQX393226:ERL393260 FAT393226:FBH393260 FKP393226:FLD393260 FUL393226:FUZ393260 GEH393226:GEV393260 GOD393226:GOR393260 GXZ393226:GYN393260 HHV393226:HIJ393260 HRR393226:HSF393260 IBN393226:ICB393260 ILJ393226:ILX393260 IVF393226:IVT393260 JFB393226:JFP393260 JOX393226:JPL393260 JYT393226:JZH393260 KIP393226:KJD393260 KSL393226:KSZ393260 LCH393226:LCV393260 LMD393226:LMR393260 LVZ393226:LWN393260 MFV393226:MGJ393260 MPR393226:MQF393260 MZN393226:NAB393260 NJJ393226:NJX393260 NTF393226:NTT393260 ODB393226:ODP393260 OMX393226:ONL393260 OWT393226:OXH393260 PGP393226:PHD393260 PQL393226:PQZ393260 QAH393226:QAV393260 QKD393226:QKR393260 QTZ393226:QUN393260 RDV393226:REJ393260 RNR393226:ROF393260 RXN393226:RYB393260 SHJ393226:SHX393260 SRF393226:SRT393260 TBB393226:TBP393260 TKX393226:TLL393260 TUT393226:TVH393260 UEP393226:UFD393260 UOL393226:UOZ393260 UYH393226:UYV393260 VID393226:VIR393260 VRZ393226:VSN393260 WBV393226:WCJ393260 WLR393226:WMF393260 WVN393226:WWB393260 F458762:T458796 JB458762:JP458796 SX458762:TL458796 ACT458762:ADH458796 AMP458762:AND458796 AWL458762:AWZ458796 BGH458762:BGV458796 BQD458762:BQR458796 BZZ458762:CAN458796 CJV458762:CKJ458796 CTR458762:CUF458796 DDN458762:DEB458796 DNJ458762:DNX458796 DXF458762:DXT458796 EHB458762:EHP458796 EQX458762:ERL458796 FAT458762:FBH458796 FKP458762:FLD458796 FUL458762:FUZ458796 GEH458762:GEV458796 GOD458762:GOR458796 GXZ458762:GYN458796 HHV458762:HIJ458796 HRR458762:HSF458796 IBN458762:ICB458796 ILJ458762:ILX458796 IVF458762:IVT458796 JFB458762:JFP458796 JOX458762:JPL458796 JYT458762:JZH458796 KIP458762:KJD458796 KSL458762:KSZ458796 LCH458762:LCV458796 LMD458762:LMR458796 LVZ458762:LWN458796 MFV458762:MGJ458796 MPR458762:MQF458796 MZN458762:NAB458796 NJJ458762:NJX458796 NTF458762:NTT458796 ODB458762:ODP458796 OMX458762:ONL458796 OWT458762:OXH458796 PGP458762:PHD458796 PQL458762:PQZ458796 QAH458762:QAV458796 QKD458762:QKR458796 QTZ458762:QUN458796 RDV458762:REJ458796 RNR458762:ROF458796 RXN458762:RYB458796 SHJ458762:SHX458796 SRF458762:SRT458796 TBB458762:TBP458796 TKX458762:TLL458796 TUT458762:TVH458796 UEP458762:UFD458796 UOL458762:UOZ458796 UYH458762:UYV458796 VID458762:VIR458796 VRZ458762:VSN458796 WBV458762:WCJ458796 WLR458762:WMF458796 WVN458762:WWB458796 F524298:T524332 JB524298:JP524332 SX524298:TL524332 ACT524298:ADH524332 AMP524298:AND524332 AWL524298:AWZ524332 BGH524298:BGV524332 BQD524298:BQR524332 BZZ524298:CAN524332 CJV524298:CKJ524332 CTR524298:CUF524332 DDN524298:DEB524332 DNJ524298:DNX524332 DXF524298:DXT524332 EHB524298:EHP524332 EQX524298:ERL524332 FAT524298:FBH524332 FKP524298:FLD524332 FUL524298:FUZ524332 GEH524298:GEV524332 GOD524298:GOR524332 GXZ524298:GYN524332 HHV524298:HIJ524332 HRR524298:HSF524332 IBN524298:ICB524332 ILJ524298:ILX524332 IVF524298:IVT524332 JFB524298:JFP524332 JOX524298:JPL524332 JYT524298:JZH524332 KIP524298:KJD524332 KSL524298:KSZ524332 LCH524298:LCV524332 LMD524298:LMR524332 LVZ524298:LWN524332 MFV524298:MGJ524332 MPR524298:MQF524332 MZN524298:NAB524332 NJJ524298:NJX524332 NTF524298:NTT524332 ODB524298:ODP524332 OMX524298:ONL524332 OWT524298:OXH524332 PGP524298:PHD524332 PQL524298:PQZ524332 QAH524298:QAV524332 QKD524298:QKR524332 QTZ524298:QUN524332 RDV524298:REJ524332 RNR524298:ROF524332 RXN524298:RYB524332 SHJ524298:SHX524332 SRF524298:SRT524332 TBB524298:TBP524332 TKX524298:TLL524332 TUT524298:TVH524332 UEP524298:UFD524332 UOL524298:UOZ524332 UYH524298:UYV524332 VID524298:VIR524332 VRZ524298:VSN524332 WBV524298:WCJ524332 WLR524298:WMF524332 WVN524298:WWB524332 F589834:T589868 JB589834:JP589868 SX589834:TL589868 ACT589834:ADH589868 AMP589834:AND589868 AWL589834:AWZ589868 BGH589834:BGV589868 BQD589834:BQR589868 BZZ589834:CAN589868 CJV589834:CKJ589868 CTR589834:CUF589868 DDN589834:DEB589868 DNJ589834:DNX589868 DXF589834:DXT589868 EHB589834:EHP589868 EQX589834:ERL589868 FAT589834:FBH589868 FKP589834:FLD589868 FUL589834:FUZ589868 GEH589834:GEV589868 GOD589834:GOR589868 GXZ589834:GYN589868 HHV589834:HIJ589868 HRR589834:HSF589868 IBN589834:ICB589868 ILJ589834:ILX589868 IVF589834:IVT589868 JFB589834:JFP589868 JOX589834:JPL589868 JYT589834:JZH589868 KIP589834:KJD589868 KSL589834:KSZ589868 LCH589834:LCV589868 LMD589834:LMR589868 LVZ589834:LWN589868 MFV589834:MGJ589868 MPR589834:MQF589868 MZN589834:NAB589868 NJJ589834:NJX589868 NTF589834:NTT589868 ODB589834:ODP589868 OMX589834:ONL589868 OWT589834:OXH589868 PGP589834:PHD589868 PQL589834:PQZ589868 QAH589834:QAV589868 QKD589834:QKR589868 QTZ589834:QUN589868 RDV589834:REJ589868 RNR589834:ROF589868 RXN589834:RYB589868 SHJ589834:SHX589868 SRF589834:SRT589868 TBB589834:TBP589868 TKX589834:TLL589868 TUT589834:TVH589868 UEP589834:UFD589868 UOL589834:UOZ589868 UYH589834:UYV589868 VID589834:VIR589868 VRZ589834:VSN589868 WBV589834:WCJ589868 WLR589834:WMF589868 WVN589834:WWB589868 F655370:T655404 JB655370:JP655404 SX655370:TL655404 ACT655370:ADH655404 AMP655370:AND655404 AWL655370:AWZ655404 BGH655370:BGV655404 BQD655370:BQR655404 BZZ655370:CAN655404 CJV655370:CKJ655404 CTR655370:CUF655404 DDN655370:DEB655404 DNJ655370:DNX655404 DXF655370:DXT655404 EHB655370:EHP655404 EQX655370:ERL655404 FAT655370:FBH655404 FKP655370:FLD655404 FUL655370:FUZ655404 GEH655370:GEV655404 GOD655370:GOR655404 GXZ655370:GYN655404 HHV655370:HIJ655404 HRR655370:HSF655404 IBN655370:ICB655404 ILJ655370:ILX655404 IVF655370:IVT655404 JFB655370:JFP655404 JOX655370:JPL655404 JYT655370:JZH655404 KIP655370:KJD655404 KSL655370:KSZ655404 LCH655370:LCV655404 LMD655370:LMR655404 LVZ655370:LWN655404 MFV655370:MGJ655404 MPR655370:MQF655404 MZN655370:NAB655404 NJJ655370:NJX655404 NTF655370:NTT655404 ODB655370:ODP655404 OMX655370:ONL655404 OWT655370:OXH655404 PGP655370:PHD655404 PQL655370:PQZ655404 QAH655370:QAV655404 QKD655370:QKR655404 QTZ655370:QUN655404 RDV655370:REJ655404 RNR655370:ROF655404 RXN655370:RYB655404 SHJ655370:SHX655404 SRF655370:SRT655404 TBB655370:TBP655404 TKX655370:TLL655404 TUT655370:TVH655404 UEP655370:UFD655404 UOL655370:UOZ655404 UYH655370:UYV655404 VID655370:VIR655404 VRZ655370:VSN655404 WBV655370:WCJ655404 WLR655370:WMF655404 WVN655370:WWB655404 F720906:T720940 JB720906:JP720940 SX720906:TL720940 ACT720906:ADH720940 AMP720906:AND720940 AWL720906:AWZ720940 BGH720906:BGV720940 BQD720906:BQR720940 BZZ720906:CAN720940 CJV720906:CKJ720940 CTR720906:CUF720940 DDN720906:DEB720940 DNJ720906:DNX720940 DXF720906:DXT720940 EHB720906:EHP720940 EQX720906:ERL720940 FAT720906:FBH720940 FKP720906:FLD720940 FUL720906:FUZ720940 GEH720906:GEV720940 GOD720906:GOR720940 GXZ720906:GYN720940 HHV720906:HIJ720940 HRR720906:HSF720940 IBN720906:ICB720940 ILJ720906:ILX720940 IVF720906:IVT720940 JFB720906:JFP720940 JOX720906:JPL720940 JYT720906:JZH720940 KIP720906:KJD720940 KSL720906:KSZ720940 LCH720906:LCV720940 LMD720906:LMR720940 LVZ720906:LWN720940 MFV720906:MGJ720940 MPR720906:MQF720940 MZN720906:NAB720940 NJJ720906:NJX720940 NTF720906:NTT720940 ODB720906:ODP720940 OMX720906:ONL720940 OWT720906:OXH720940 PGP720906:PHD720940 PQL720906:PQZ720940 QAH720906:QAV720940 QKD720906:QKR720940 QTZ720906:QUN720940 RDV720906:REJ720940 RNR720906:ROF720940 RXN720906:RYB720940 SHJ720906:SHX720940 SRF720906:SRT720940 TBB720906:TBP720940 TKX720906:TLL720940 TUT720906:TVH720940 UEP720906:UFD720940 UOL720906:UOZ720940 UYH720906:UYV720940 VID720906:VIR720940 VRZ720906:VSN720940 WBV720906:WCJ720940 WLR720906:WMF720940 WVN720906:WWB720940 F786442:T786476 JB786442:JP786476 SX786442:TL786476 ACT786442:ADH786476 AMP786442:AND786476 AWL786442:AWZ786476 BGH786442:BGV786476 BQD786442:BQR786476 BZZ786442:CAN786476 CJV786442:CKJ786476 CTR786442:CUF786476 DDN786442:DEB786476 DNJ786442:DNX786476 DXF786442:DXT786476 EHB786442:EHP786476 EQX786442:ERL786476 FAT786442:FBH786476 FKP786442:FLD786476 FUL786442:FUZ786476 GEH786442:GEV786476 GOD786442:GOR786476 GXZ786442:GYN786476 HHV786442:HIJ786476 HRR786442:HSF786476 IBN786442:ICB786476 ILJ786442:ILX786476 IVF786442:IVT786476 JFB786442:JFP786476 JOX786442:JPL786476 JYT786442:JZH786476 KIP786442:KJD786476 KSL786442:KSZ786476 LCH786442:LCV786476 LMD786442:LMR786476 LVZ786442:LWN786476 MFV786442:MGJ786476 MPR786442:MQF786476 MZN786442:NAB786476 NJJ786442:NJX786476 NTF786442:NTT786476 ODB786442:ODP786476 OMX786442:ONL786476 OWT786442:OXH786476 PGP786442:PHD786476 PQL786442:PQZ786476 QAH786442:QAV786476 QKD786442:QKR786476 QTZ786442:QUN786476 RDV786442:REJ786476 RNR786442:ROF786476 RXN786442:RYB786476 SHJ786442:SHX786476 SRF786442:SRT786476 TBB786442:TBP786476 TKX786442:TLL786476 TUT786442:TVH786476 UEP786442:UFD786476 UOL786442:UOZ786476 UYH786442:UYV786476 VID786442:VIR786476 VRZ786442:VSN786476 WBV786442:WCJ786476 WLR786442:WMF786476 WVN786442:WWB786476 F851978:T852012 JB851978:JP852012 SX851978:TL852012 ACT851978:ADH852012 AMP851978:AND852012 AWL851978:AWZ852012 BGH851978:BGV852012 BQD851978:BQR852012 BZZ851978:CAN852012 CJV851978:CKJ852012 CTR851978:CUF852012 DDN851978:DEB852012 DNJ851978:DNX852012 DXF851978:DXT852012 EHB851978:EHP852012 EQX851978:ERL852012 FAT851978:FBH852012 FKP851978:FLD852012 FUL851978:FUZ852012 GEH851978:GEV852012 GOD851978:GOR852012 GXZ851978:GYN852012 HHV851978:HIJ852012 HRR851978:HSF852012 IBN851978:ICB852012 ILJ851978:ILX852012 IVF851978:IVT852012 JFB851978:JFP852012 JOX851978:JPL852012 JYT851978:JZH852012 KIP851978:KJD852012 KSL851978:KSZ852012 LCH851978:LCV852012 LMD851978:LMR852012 LVZ851978:LWN852012 MFV851978:MGJ852012 MPR851978:MQF852012 MZN851978:NAB852012 NJJ851978:NJX852012 NTF851978:NTT852012 ODB851978:ODP852012 OMX851978:ONL852012 OWT851978:OXH852012 PGP851978:PHD852012 PQL851978:PQZ852012 QAH851978:QAV852012 QKD851978:QKR852012 QTZ851978:QUN852012 RDV851978:REJ852012 RNR851978:ROF852012 RXN851978:RYB852012 SHJ851978:SHX852012 SRF851978:SRT852012 TBB851978:TBP852012 TKX851978:TLL852012 TUT851978:TVH852012 UEP851978:UFD852012 UOL851978:UOZ852012 UYH851978:UYV852012 VID851978:VIR852012 VRZ851978:VSN852012 WBV851978:WCJ852012 WLR851978:WMF852012 WVN851978:WWB852012 F917514:T917548 JB917514:JP917548 SX917514:TL917548 ACT917514:ADH917548 AMP917514:AND917548 AWL917514:AWZ917548 BGH917514:BGV917548 BQD917514:BQR917548 BZZ917514:CAN917548 CJV917514:CKJ917548 CTR917514:CUF917548 DDN917514:DEB917548 DNJ917514:DNX917548 DXF917514:DXT917548 EHB917514:EHP917548 EQX917514:ERL917548 FAT917514:FBH917548 FKP917514:FLD917548 FUL917514:FUZ917548 GEH917514:GEV917548 GOD917514:GOR917548 GXZ917514:GYN917548 HHV917514:HIJ917548 HRR917514:HSF917548 IBN917514:ICB917548 ILJ917514:ILX917548 IVF917514:IVT917548 JFB917514:JFP917548 JOX917514:JPL917548 JYT917514:JZH917548 KIP917514:KJD917548 KSL917514:KSZ917548 LCH917514:LCV917548 LMD917514:LMR917548 LVZ917514:LWN917548 MFV917514:MGJ917548 MPR917514:MQF917548 MZN917514:NAB917548 NJJ917514:NJX917548 NTF917514:NTT917548 ODB917514:ODP917548 OMX917514:ONL917548 OWT917514:OXH917548 PGP917514:PHD917548 PQL917514:PQZ917548 QAH917514:QAV917548 QKD917514:QKR917548 QTZ917514:QUN917548 RDV917514:REJ917548 RNR917514:ROF917548 RXN917514:RYB917548 SHJ917514:SHX917548 SRF917514:SRT917548 TBB917514:TBP917548 TKX917514:TLL917548 TUT917514:TVH917548 UEP917514:UFD917548 UOL917514:UOZ917548 UYH917514:UYV917548 VID917514:VIR917548 VRZ917514:VSN917548 WBV917514:WCJ917548 WLR917514:WMF917548 WVN917514:WWB917548 F983050:T983084 JB983050:JP983084 SX983050:TL983084 ACT983050:ADH983084 AMP983050:AND983084 AWL983050:AWZ983084 BGH983050:BGV983084 BQD983050:BQR983084 BZZ983050:CAN983084 CJV983050:CKJ983084 CTR983050:CUF983084 DDN983050:DEB983084 DNJ983050:DNX983084 DXF983050:DXT983084 EHB983050:EHP983084 EQX983050:ERL983084 FAT983050:FBH983084 FKP983050:FLD983084 FUL983050:FUZ983084 GEH983050:GEV983084 GOD983050:GOR983084 GXZ983050:GYN983084 HHV983050:HIJ983084 HRR983050:HSF983084 IBN983050:ICB983084 ILJ983050:ILX983084 IVF983050:IVT983084 JFB983050:JFP983084 JOX983050:JPL983084 JYT983050:JZH983084 KIP983050:KJD983084 KSL983050:KSZ983084 LCH983050:LCV983084 LMD983050:LMR983084 LVZ983050:LWN983084 MFV983050:MGJ983084 MPR983050:MQF983084 MZN983050:NAB983084 NJJ983050:NJX983084 NTF983050:NTT983084 ODB983050:ODP983084 OMX983050:ONL983084 OWT983050:OXH983084 PGP983050:PHD983084 PQL983050:PQZ983084 QAH983050:QAV983084 QKD983050:QKR983084 QTZ983050:QUN983084 RDV983050:REJ983084 RNR983050:ROF983084 RXN983050:RYB983084 SHJ983050:SHX983084 SRF983050:SRT983084 TBB983050:TBP983084 TKX983050:TLL983084 TUT983050:TVH983084 UEP983050:UFD983084 UOL983050:UOZ983084 UYH983050:UYV983084 VID983050:VIR983084 VRZ983050:VSN983084 WBV983050:WCJ983084 WLR983050:WMF983084 WVN983050:WWB983084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opLeftCell="A10" workbookViewId="0">
      <selection activeCell="W28" sqref="W28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53" t="s">
        <v>257</v>
      </c>
      <c r="B2" s="254"/>
      <c r="C2" s="255" t="s">
        <v>461</v>
      </c>
      <c r="D2" s="256"/>
      <c r="E2" s="257"/>
      <c r="F2" s="258" t="s">
        <v>258</v>
      </c>
      <c r="G2" s="259"/>
      <c r="H2" s="259"/>
      <c r="I2" s="259"/>
      <c r="J2" s="259"/>
      <c r="K2" s="259"/>
      <c r="L2" s="260"/>
      <c r="M2" s="261"/>
      <c r="N2" s="261"/>
      <c r="O2" s="261"/>
      <c r="P2" s="261"/>
      <c r="Q2" s="261"/>
      <c r="R2" s="261"/>
      <c r="S2" s="261"/>
      <c r="T2" s="262"/>
      <c r="V2" s="133"/>
    </row>
    <row r="3" spans="1:23" ht="13.5" customHeight="1">
      <c r="A3" s="263" t="s">
        <v>73</v>
      </c>
      <c r="B3" s="264"/>
      <c r="C3" s="265" t="s">
        <v>20</v>
      </c>
      <c r="D3" s="266"/>
      <c r="E3" s="267"/>
      <c r="F3" s="268" t="s">
        <v>259</v>
      </c>
      <c r="G3" s="269"/>
      <c r="H3" s="269"/>
      <c r="I3" s="269"/>
      <c r="J3" s="269"/>
      <c r="K3" s="270"/>
      <c r="L3" s="266"/>
      <c r="M3" s="266"/>
      <c r="N3" s="266"/>
      <c r="O3" s="134"/>
      <c r="P3" s="134"/>
      <c r="Q3" s="134"/>
      <c r="R3" s="134"/>
      <c r="S3" s="134"/>
      <c r="T3" s="135"/>
    </row>
    <row r="4" spans="1:23" ht="13.5" customHeight="1">
      <c r="A4" s="263" t="s">
        <v>260</v>
      </c>
      <c r="B4" s="264"/>
      <c r="C4" s="271"/>
      <c r="D4" s="272"/>
      <c r="E4" s="136"/>
      <c r="F4" s="268" t="s">
        <v>261</v>
      </c>
      <c r="G4" s="269"/>
      <c r="H4" s="269"/>
      <c r="I4" s="269"/>
      <c r="J4" s="269"/>
      <c r="K4" s="270"/>
      <c r="L4" s="273"/>
      <c r="M4" s="274"/>
      <c r="N4" s="274"/>
      <c r="O4" s="274"/>
      <c r="P4" s="274"/>
      <c r="Q4" s="274"/>
      <c r="R4" s="274"/>
      <c r="S4" s="274"/>
      <c r="T4" s="275"/>
      <c r="V4" s="133"/>
    </row>
    <row r="5" spans="1:23" ht="13.5" customHeight="1">
      <c r="A5" s="263" t="s">
        <v>262</v>
      </c>
      <c r="B5" s="264"/>
      <c r="C5" s="276" t="s">
        <v>263</v>
      </c>
      <c r="D5" s="276"/>
      <c r="E5" s="276"/>
      <c r="F5" s="277"/>
      <c r="G5" s="277"/>
      <c r="H5" s="277"/>
      <c r="I5" s="277"/>
      <c r="J5" s="277"/>
      <c r="K5" s="277"/>
      <c r="L5" s="276"/>
      <c r="M5" s="276"/>
      <c r="N5" s="276"/>
      <c r="O5" s="276"/>
      <c r="P5" s="276"/>
      <c r="Q5" s="276"/>
      <c r="R5" s="276"/>
      <c r="S5" s="276"/>
      <c r="T5" s="276"/>
    </row>
    <row r="6" spans="1:23" ht="13.5" customHeight="1">
      <c r="A6" s="295" t="s">
        <v>264</v>
      </c>
      <c r="B6" s="296"/>
      <c r="C6" s="297" t="s">
        <v>265</v>
      </c>
      <c r="D6" s="279"/>
      <c r="E6" s="298"/>
      <c r="F6" s="297" t="s">
        <v>266</v>
      </c>
      <c r="G6" s="279"/>
      <c r="H6" s="279"/>
      <c r="I6" s="279"/>
      <c r="J6" s="279"/>
      <c r="K6" s="299"/>
      <c r="L6" s="279" t="s">
        <v>267</v>
      </c>
      <c r="M6" s="279"/>
      <c r="N6" s="279"/>
      <c r="O6" s="278" t="s">
        <v>268</v>
      </c>
      <c r="P6" s="279"/>
      <c r="Q6" s="279"/>
      <c r="R6" s="279"/>
      <c r="S6" s="279"/>
      <c r="T6" s="280"/>
      <c r="V6" s="133"/>
    </row>
    <row r="7" spans="1:23" ht="13.5" customHeight="1" thickBot="1">
      <c r="A7" s="281">
        <f>COUNTIF(F35:HQ35,"P")</f>
        <v>0</v>
      </c>
      <c r="B7" s="282"/>
      <c r="C7" s="283">
        <f>COUNTIF(F35:HQ35,"F")</f>
        <v>0</v>
      </c>
      <c r="D7" s="284"/>
      <c r="E7" s="282"/>
      <c r="F7" s="283">
        <f>SUM(O7,- A7,- C7)</f>
        <v>16</v>
      </c>
      <c r="G7" s="284"/>
      <c r="H7" s="284"/>
      <c r="I7" s="284"/>
      <c r="J7" s="284"/>
      <c r="K7" s="285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86">
        <f>COUNTA(E9:HT9)</f>
        <v>16</v>
      </c>
      <c r="P7" s="284"/>
      <c r="Q7" s="284"/>
      <c r="R7" s="284"/>
      <c r="S7" s="284"/>
      <c r="T7" s="287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473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462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525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464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518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526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527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497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302"/>
      <c r="E20" s="30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468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303" t="s">
        <v>524</v>
      </c>
      <c r="C28" s="304"/>
      <c r="D28" s="305"/>
      <c r="E28" s="179"/>
      <c r="F28" s="152"/>
      <c r="G28" s="152" t="s">
        <v>283</v>
      </c>
      <c r="H28" s="152" t="s">
        <v>283</v>
      </c>
      <c r="I28" s="152" t="s">
        <v>283</v>
      </c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467</v>
      </c>
      <c r="E29" s="179"/>
      <c r="F29" s="152" t="s">
        <v>283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468</v>
      </c>
      <c r="E30" s="179"/>
      <c r="G30" s="152"/>
      <c r="H30" s="152"/>
      <c r="I30" s="152"/>
      <c r="J30" s="152" t="s">
        <v>283</v>
      </c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E31" s="202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306" t="s">
        <v>297</v>
      </c>
      <c r="C33" s="306"/>
      <c r="D33" s="306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91" t="s">
        <v>301</v>
      </c>
      <c r="C34" s="291"/>
      <c r="D34" s="291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92" t="s">
        <v>302</v>
      </c>
      <c r="C35" s="292"/>
      <c r="D35" s="292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93" t="s">
        <v>303</v>
      </c>
      <c r="C36" s="293"/>
      <c r="D36" s="293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29 F10:T28 F31:T32 G29:T30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workbookViewId="0">
      <selection activeCell="L4" sqref="L4:T4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53" t="s">
        <v>257</v>
      </c>
      <c r="B2" s="254"/>
      <c r="C2" s="255" t="s">
        <v>460</v>
      </c>
      <c r="D2" s="256"/>
      <c r="E2" s="257"/>
      <c r="F2" s="258" t="s">
        <v>258</v>
      </c>
      <c r="G2" s="259"/>
      <c r="H2" s="259"/>
      <c r="I2" s="259"/>
      <c r="J2" s="259"/>
      <c r="K2" s="259"/>
      <c r="L2" s="260"/>
      <c r="M2" s="261"/>
      <c r="N2" s="261"/>
      <c r="O2" s="261"/>
      <c r="P2" s="261"/>
      <c r="Q2" s="261"/>
      <c r="R2" s="261"/>
      <c r="S2" s="261"/>
      <c r="T2" s="262"/>
      <c r="V2" s="133"/>
    </row>
    <row r="3" spans="1:23" ht="13.5" customHeight="1">
      <c r="A3" s="263" t="s">
        <v>73</v>
      </c>
      <c r="B3" s="264"/>
      <c r="C3" s="265" t="s">
        <v>20</v>
      </c>
      <c r="D3" s="266"/>
      <c r="E3" s="267"/>
      <c r="F3" s="268" t="s">
        <v>259</v>
      </c>
      <c r="G3" s="269"/>
      <c r="H3" s="269"/>
      <c r="I3" s="269"/>
      <c r="J3" s="269"/>
      <c r="K3" s="270"/>
      <c r="L3" s="266" t="s">
        <v>108</v>
      </c>
      <c r="M3" s="266"/>
      <c r="N3" s="266"/>
      <c r="O3" s="134"/>
      <c r="P3" s="134"/>
      <c r="Q3" s="134"/>
      <c r="R3" s="134"/>
      <c r="S3" s="134"/>
      <c r="T3" s="135"/>
    </row>
    <row r="4" spans="1:23" ht="13.5" customHeight="1">
      <c r="A4" s="263" t="s">
        <v>260</v>
      </c>
      <c r="B4" s="264"/>
      <c r="C4" s="271"/>
      <c r="D4" s="272"/>
      <c r="E4" s="136"/>
      <c r="F4" s="268" t="s">
        <v>261</v>
      </c>
      <c r="G4" s="269"/>
      <c r="H4" s="269"/>
      <c r="I4" s="269"/>
      <c r="J4" s="269"/>
      <c r="K4" s="270"/>
      <c r="L4" s="273"/>
      <c r="M4" s="274"/>
      <c r="N4" s="274"/>
      <c r="O4" s="274"/>
      <c r="P4" s="274"/>
      <c r="Q4" s="274"/>
      <c r="R4" s="274"/>
      <c r="S4" s="274"/>
      <c r="T4" s="275"/>
      <c r="V4" s="133"/>
    </row>
    <row r="5" spans="1:23" ht="13.5" customHeight="1">
      <c r="A5" s="263" t="s">
        <v>262</v>
      </c>
      <c r="B5" s="264"/>
      <c r="C5" s="276" t="s">
        <v>263</v>
      </c>
      <c r="D5" s="276"/>
      <c r="E5" s="276"/>
      <c r="F5" s="277"/>
      <c r="G5" s="277"/>
      <c r="H5" s="277"/>
      <c r="I5" s="277"/>
      <c r="J5" s="277"/>
      <c r="K5" s="277"/>
      <c r="L5" s="276"/>
      <c r="M5" s="276"/>
      <c r="N5" s="276"/>
      <c r="O5" s="276"/>
      <c r="P5" s="276"/>
      <c r="Q5" s="276"/>
      <c r="R5" s="276"/>
      <c r="S5" s="276"/>
      <c r="T5" s="276"/>
    </row>
    <row r="6" spans="1:23" ht="13.5" customHeight="1">
      <c r="A6" s="295" t="s">
        <v>264</v>
      </c>
      <c r="B6" s="296"/>
      <c r="C6" s="297" t="s">
        <v>265</v>
      </c>
      <c r="D6" s="279"/>
      <c r="E6" s="298"/>
      <c r="F6" s="297" t="s">
        <v>266</v>
      </c>
      <c r="G6" s="279"/>
      <c r="H6" s="279"/>
      <c r="I6" s="279"/>
      <c r="J6" s="279"/>
      <c r="K6" s="299"/>
      <c r="L6" s="279" t="s">
        <v>267</v>
      </c>
      <c r="M6" s="279"/>
      <c r="N6" s="279"/>
      <c r="O6" s="278" t="s">
        <v>268</v>
      </c>
      <c r="P6" s="279"/>
      <c r="Q6" s="279"/>
      <c r="R6" s="279"/>
      <c r="S6" s="279"/>
      <c r="T6" s="280"/>
      <c r="V6" s="133"/>
    </row>
    <row r="7" spans="1:23" ht="13.5" customHeight="1" thickBot="1">
      <c r="A7" s="281">
        <f>COUNTIF(F35:HQ35,"P")</f>
        <v>0</v>
      </c>
      <c r="B7" s="282"/>
      <c r="C7" s="283">
        <f>COUNTIF(F35:HQ35,"F")</f>
        <v>0</v>
      </c>
      <c r="D7" s="284"/>
      <c r="E7" s="282"/>
      <c r="F7" s="283">
        <f>SUM(O7,- A7,- C7)</f>
        <v>16</v>
      </c>
      <c r="G7" s="284"/>
      <c r="H7" s="284"/>
      <c r="I7" s="284"/>
      <c r="J7" s="284"/>
      <c r="K7" s="285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86">
        <f>COUNTA(E9:HT9)</f>
        <v>16</v>
      </c>
      <c r="P7" s="284"/>
      <c r="Q7" s="284"/>
      <c r="R7" s="284"/>
      <c r="S7" s="284"/>
      <c r="T7" s="287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473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462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517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464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518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520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211" t="s">
        <v>521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522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302"/>
      <c r="E20" s="30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468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88" t="s">
        <v>519</v>
      </c>
      <c r="C28" s="289"/>
      <c r="D28" s="290"/>
      <c r="E28" s="179"/>
      <c r="F28" s="152"/>
      <c r="G28" s="152" t="s">
        <v>283</v>
      </c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523</v>
      </c>
      <c r="E29" s="179"/>
      <c r="F29" s="152"/>
      <c r="G29" s="152"/>
      <c r="H29" s="152"/>
      <c r="I29" s="152" t="s">
        <v>283</v>
      </c>
      <c r="J29" s="152" t="s">
        <v>283</v>
      </c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467</v>
      </c>
      <c r="E30" s="179"/>
      <c r="F30" s="152" t="s">
        <v>283</v>
      </c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82" t="s">
        <v>468</v>
      </c>
      <c r="E31" s="202"/>
      <c r="F31" s="184"/>
      <c r="G31" s="184"/>
      <c r="H31" s="152" t="s">
        <v>283</v>
      </c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306" t="s">
        <v>297</v>
      </c>
      <c r="C33" s="306"/>
      <c r="D33" s="306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91" t="s">
        <v>301</v>
      </c>
      <c r="C34" s="291"/>
      <c r="D34" s="291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92" t="s">
        <v>302</v>
      </c>
      <c r="C35" s="292"/>
      <c r="D35" s="292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93" t="s">
        <v>303</v>
      </c>
      <c r="C36" s="293"/>
      <c r="D36" s="293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10:T32">
      <formula1>"O, "</formula1>
    </dataValidation>
  </dataValidations>
  <hyperlinks>
    <hyperlink ref="D18" r:id="rId1"/>
  </hyperlinks>
  <pageMargins left="0.75" right="0.75" top="0.75" bottom="0.75" header="0.5" footer="0.5"/>
  <pageSetup orientation="portrait" r:id="rId2"/>
  <headerFooter alignWithMargins="0">
    <oddFooter>&amp;L&amp;"Tahoma,Regular"&amp;10 02ae-BM/PM/HDCV/FSOFT v2/1&amp;C&amp;"Tahoma,Regular"&amp;10Internal use&amp;R&amp;"Tahoma,Regular"&amp;10&amp;P/&amp;N</oddFooter>
  </headerFooter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opLeftCell="A7" workbookViewId="0">
      <selection activeCell="F15" sqref="F15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53" t="s">
        <v>257</v>
      </c>
      <c r="B2" s="254"/>
      <c r="C2" s="255" t="s">
        <v>459</v>
      </c>
      <c r="D2" s="256"/>
      <c r="E2" s="257"/>
      <c r="F2" s="258" t="s">
        <v>258</v>
      </c>
      <c r="G2" s="259"/>
      <c r="H2" s="259"/>
      <c r="I2" s="259"/>
      <c r="J2" s="259"/>
      <c r="K2" s="259"/>
      <c r="L2" s="260"/>
      <c r="M2" s="261"/>
      <c r="N2" s="261"/>
      <c r="O2" s="261"/>
      <c r="P2" s="261"/>
      <c r="Q2" s="261"/>
      <c r="R2" s="261"/>
      <c r="S2" s="261"/>
      <c r="T2" s="262"/>
      <c r="V2" s="133"/>
    </row>
    <row r="3" spans="1:23" ht="13.5" customHeight="1">
      <c r="A3" s="263" t="s">
        <v>73</v>
      </c>
      <c r="B3" s="264"/>
      <c r="C3" s="265" t="s">
        <v>20</v>
      </c>
      <c r="D3" s="266"/>
      <c r="E3" s="267"/>
      <c r="F3" s="268" t="s">
        <v>259</v>
      </c>
      <c r="G3" s="269"/>
      <c r="H3" s="269"/>
      <c r="I3" s="269"/>
      <c r="J3" s="269"/>
      <c r="K3" s="270"/>
      <c r="L3" s="266"/>
      <c r="M3" s="266"/>
      <c r="N3" s="266"/>
      <c r="O3" s="134"/>
      <c r="P3" s="134"/>
      <c r="Q3" s="134"/>
      <c r="R3" s="134"/>
      <c r="S3" s="134"/>
      <c r="T3" s="135"/>
    </row>
    <row r="4" spans="1:23" ht="13.5" customHeight="1">
      <c r="A4" s="263" t="s">
        <v>260</v>
      </c>
      <c r="B4" s="264"/>
      <c r="C4" s="271"/>
      <c r="D4" s="272"/>
      <c r="E4" s="136"/>
      <c r="F4" s="268" t="s">
        <v>261</v>
      </c>
      <c r="G4" s="269"/>
      <c r="H4" s="269"/>
      <c r="I4" s="269"/>
      <c r="J4" s="269"/>
      <c r="K4" s="270"/>
      <c r="L4" s="273"/>
      <c r="M4" s="274"/>
      <c r="N4" s="274"/>
      <c r="O4" s="274"/>
      <c r="P4" s="274"/>
      <c r="Q4" s="274"/>
      <c r="R4" s="274"/>
      <c r="S4" s="274"/>
      <c r="T4" s="275"/>
      <c r="V4" s="133"/>
    </row>
    <row r="5" spans="1:23" ht="13.5" customHeight="1">
      <c r="A5" s="263" t="s">
        <v>262</v>
      </c>
      <c r="B5" s="264"/>
      <c r="C5" s="276" t="s">
        <v>263</v>
      </c>
      <c r="D5" s="276"/>
      <c r="E5" s="276"/>
      <c r="F5" s="277"/>
      <c r="G5" s="277"/>
      <c r="H5" s="277"/>
      <c r="I5" s="277"/>
      <c r="J5" s="277"/>
      <c r="K5" s="277"/>
      <c r="L5" s="276"/>
      <c r="M5" s="276"/>
      <c r="N5" s="276"/>
      <c r="O5" s="276"/>
      <c r="P5" s="276"/>
      <c r="Q5" s="276"/>
      <c r="R5" s="276"/>
      <c r="S5" s="276"/>
      <c r="T5" s="276"/>
    </row>
    <row r="6" spans="1:23" ht="13.5" customHeight="1">
      <c r="A6" s="295" t="s">
        <v>264</v>
      </c>
      <c r="B6" s="296"/>
      <c r="C6" s="297" t="s">
        <v>265</v>
      </c>
      <c r="D6" s="279"/>
      <c r="E6" s="298"/>
      <c r="F6" s="297" t="s">
        <v>266</v>
      </c>
      <c r="G6" s="279"/>
      <c r="H6" s="279"/>
      <c r="I6" s="279"/>
      <c r="J6" s="279"/>
      <c r="K6" s="299"/>
      <c r="L6" s="279" t="s">
        <v>267</v>
      </c>
      <c r="M6" s="279"/>
      <c r="N6" s="279"/>
      <c r="O6" s="278" t="s">
        <v>268</v>
      </c>
      <c r="P6" s="279"/>
      <c r="Q6" s="279"/>
      <c r="R6" s="279"/>
      <c r="S6" s="279"/>
      <c r="T6" s="280"/>
      <c r="V6" s="133"/>
    </row>
    <row r="7" spans="1:23" ht="13.5" customHeight="1" thickBot="1">
      <c r="A7" s="281">
        <f>COUNTIF(F35:HQ35,"P")</f>
        <v>0</v>
      </c>
      <c r="B7" s="282"/>
      <c r="C7" s="283">
        <f>COUNTIF(F35:HQ35,"F")</f>
        <v>0</v>
      </c>
      <c r="D7" s="284"/>
      <c r="E7" s="282"/>
      <c r="F7" s="283">
        <f>SUM(O7,- A7,- C7)</f>
        <v>16</v>
      </c>
      <c r="G7" s="284"/>
      <c r="H7" s="284"/>
      <c r="I7" s="284"/>
      <c r="J7" s="284"/>
      <c r="K7" s="285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86">
        <f>COUNTA(E9:HT9)</f>
        <v>16</v>
      </c>
      <c r="P7" s="284"/>
      <c r="Q7" s="284"/>
      <c r="R7" s="284"/>
      <c r="S7" s="284"/>
      <c r="T7" s="287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473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462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509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464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510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512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513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514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302" t="s">
        <v>516</v>
      </c>
      <c r="E20" s="302"/>
      <c r="F20" s="152"/>
      <c r="G20" s="152"/>
      <c r="H20" s="152"/>
      <c r="I20" s="152"/>
      <c r="J20" s="152"/>
      <c r="K20" s="152" t="s">
        <v>283</v>
      </c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468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88" t="s">
        <v>511</v>
      </c>
      <c r="C28" s="289"/>
      <c r="D28" s="290"/>
      <c r="E28" s="179"/>
      <c r="F28" s="152"/>
      <c r="G28" s="152" t="s">
        <v>283</v>
      </c>
      <c r="H28" s="152"/>
      <c r="J28" s="152" t="s">
        <v>283</v>
      </c>
      <c r="K28" s="152" t="s">
        <v>283</v>
      </c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467</v>
      </c>
      <c r="E29" s="179"/>
      <c r="F29" s="152" t="s">
        <v>283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468</v>
      </c>
      <c r="E30" s="179"/>
      <c r="G30" s="152"/>
      <c r="H30" s="152" t="s">
        <v>283</v>
      </c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32" t="s">
        <v>515</v>
      </c>
      <c r="E31" s="202"/>
      <c r="F31" s="184"/>
      <c r="G31" s="184"/>
      <c r="I31" s="152" t="s">
        <v>283</v>
      </c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306" t="s">
        <v>297</v>
      </c>
      <c r="C33" s="306"/>
      <c r="D33" s="306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91" t="s">
        <v>301</v>
      </c>
      <c r="C34" s="291"/>
      <c r="D34" s="291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92" t="s">
        <v>302</v>
      </c>
      <c r="C35" s="292"/>
      <c r="D35" s="292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93" t="s">
        <v>303</v>
      </c>
      <c r="C36" s="293"/>
      <c r="D36" s="293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29 G29:T30 F32:T32 F31:G31 I31:T31 F10:T27 F28:H28 J28:T28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opLeftCell="A22" workbookViewId="0">
      <selection activeCell="D30" sqref="D30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53" t="s">
        <v>257</v>
      </c>
      <c r="B2" s="254"/>
      <c r="C2" s="255" t="s">
        <v>458</v>
      </c>
      <c r="D2" s="256"/>
      <c r="E2" s="257"/>
      <c r="F2" s="258" t="s">
        <v>258</v>
      </c>
      <c r="G2" s="259"/>
      <c r="H2" s="259"/>
      <c r="I2" s="259"/>
      <c r="J2" s="259"/>
      <c r="K2" s="259"/>
      <c r="L2" s="260"/>
      <c r="M2" s="261"/>
      <c r="N2" s="261"/>
      <c r="O2" s="261"/>
      <c r="P2" s="261"/>
      <c r="Q2" s="261"/>
      <c r="R2" s="261"/>
      <c r="S2" s="261"/>
      <c r="T2" s="262"/>
      <c r="V2" s="133"/>
    </row>
    <row r="3" spans="1:23" ht="13.5" customHeight="1">
      <c r="A3" s="263" t="s">
        <v>73</v>
      </c>
      <c r="B3" s="264"/>
      <c r="C3" s="265" t="s">
        <v>20</v>
      </c>
      <c r="D3" s="266"/>
      <c r="E3" s="267"/>
      <c r="F3" s="268" t="s">
        <v>259</v>
      </c>
      <c r="G3" s="269"/>
      <c r="H3" s="269"/>
      <c r="I3" s="269"/>
      <c r="J3" s="269"/>
      <c r="K3" s="270"/>
      <c r="L3" s="266"/>
      <c r="M3" s="266"/>
      <c r="N3" s="266"/>
      <c r="O3" s="134"/>
      <c r="P3" s="134"/>
      <c r="Q3" s="134"/>
      <c r="R3" s="134"/>
      <c r="S3" s="134"/>
      <c r="T3" s="135"/>
    </row>
    <row r="4" spans="1:23" ht="13.5" customHeight="1">
      <c r="A4" s="263" t="s">
        <v>260</v>
      </c>
      <c r="B4" s="264"/>
      <c r="C4" s="271"/>
      <c r="D4" s="272"/>
      <c r="E4" s="136"/>
      <c r="F4" s="268" t="s">
        <v>261</v>
      </c>
      <c r="G4" s="269"/>
      <c r="H4" s="269"/>
      <c r="I4" s="269"/>
      <c r="J4" s="269"/>
      <c r="K4" s="270"/>
      <c r="L4" s="273"/>
      <c r="M4" s="274"/>
      <c r="N4" s="274"/>
      <c r="O4" s="274"/>
      <c r="P4" s="274"/>
      <c r="Q4" s="274"/>
      <c r="R4" s="274"/>
      <c r="S4" s="274"/>
      <c r="T4" s="275"/>
      <c r="V4" s="133"/>
    </row>
    <row r="5" spans="1:23" ht="13.5" customHeight="1">
      <c r="A5" s="263" t="s">
        <v>262</v>
      </c>
      <c r="B5" s="264"/>
      <c r="C5" s="276" t="s">
        <v>263</v>
      </c>
      <c r="D5" s="276"/>
      <c r="E5" s="276"/>
      <c r="F5" s="277"/>
      <c r="G5" s="277"/>
      <c r="H5" s="277"/>
      <c r="I5" s="277"/>
      <c r="J5" s="277"/>
      <c r="K5" s="277"/>
      <c r="L5" s="276"/>
      <c r="M5" s="276"/>
      <c r="N5" s="276"/>
      <c r="O5" s="276"/>
      <c r="P5" s="276"/>
      <c r="Q5" s="276"/>
      <c r="R5" s="276"/>
      <c r="S5" s="276"/>
      <c r="T5" s="276"/>
    </row>
    <row r="6" spans="1:23" ht="13.5" customHeight="1">
      <c r="A6" s="295" t="s">
        <v>264</v>
      </c>
      <c r="B6" s="296"/>
      <c r="C6" s="297" t="s">
        <v>265</v>
      </c>
      <c r="D6" s="279"/>
      <c r="E6" s="298"/>
      <c r="F6" s="297" t="s">
        <v>266</v>
      </c>
      <c r="G6" s="279"/>
      <c r="H6" s="279"/>
      <c r="I6" s="279"/>
      <c r="J6" s="279"/>
      <c r="K6" s="299"/>
      <c r="L6" s="279" t="s">
        <v>267</v>
      </c>
      <c r="M6" s="279"/>
      <c r="N6" s="279"/>
      <c r="O6" s="278" t="s">
        <v>268</v>
      </c>
      <c r="P6" s="279"/>
      <c r="Q6" s="279"/>
      <c r="R6" s="279"/>
      <c r="S6" s="279"/>
      <c r="T6" s="280"/>
      <c r="V6" s="133"/>
    </row>
    <row r="7" spans="1:23" ht="13.5" customHeight="1" thickBot="1">
      <c r="A7" s="281">
        <f>COUNTIF(F35:HQ35,"P")</f>
        <v>0</v>
      </c>
      <c r="B7" s="282"/>
      <c r="C7" s="283">
        <f>COUNTIF(F35:HQ35,"F")</f>
        <v>0</v>
      </c>
      <c r="D7" s="284"/>
      <c r="E7" s="282"/>
      <c r="F7" s="283">
        <f>SUM(O7,- A7,- C7)</f>
        <v>16</v>
      </c>
      <c r="G7" s="284"/>
      <c r="H7" s="284"/>
      <c r="I7" s="284"/>
      <c r="J7" s="284"/>
      <c r="K7" s="285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86">
        <f>COUNTA(E9:HT9)</f>
        <v>16</v>
      </c>
      <c r="P7" s="284"/>
      <c r="Q7" s="284"/>
      <c r="R7" s="284"/>
      <c r="S7" s="284"/>
      <c r="T7" s="287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473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462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504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464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505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507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211" t="s">
        <v>508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464</v>
      </c>
      <c r="E19" s="157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302"/>
      <c r="E20" s="30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468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88" t="s">
        <v>506</v>
      </c>
      <c r="C28" s="289"/>
      <c r="D28" s="290"/>
      <c r="E28" s="179"/>
      <c r="F28" s="152"/>
      <c r="G28" s="152" t="s">
        <v>283</v>
      </c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467</v>
      </c>
      <c r="E29" s="179"/>
      <c r="F29" s="152" t="s">
        <v>283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468</v>
      </c>
      <c r="E30" s="179"/>
      <c r="G30" s="152"/>
      <c r="H30" s="152" t="s">
        <v>283</v>
      </c>
      <c r="I30" s="152" t="s">
        <v>283</v>
      </c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E31" s="202"/>
      <c r="F31" s="152"/>
      <c r="G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306" t="s">
        <v>297</v>
      </c>
      <c r="C33" s="306"/>
      <c r="D33" s="306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91" t="s">
        <v>301</v>
      </c>
      <c r="C34" s="291"/>
      <c r="D34" s="291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92" t="s">
        <v>302</v>
      </c>
      <c r="C35" s="292"/>
      <c r="D35" s="292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93" t="s">
        <v>303</v>
      </c>
      <c r="C36" s="293"/>
      <c r="D36" s="293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29 F10:T28 F32:T32 F31:G31 G29:T30 J31:T31">
      <formula1>"O,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</dataValidations>
  <hyperlinks>
    <hyperlink ref="D18" r:id="rId1"/>
  </hyperlinks>
  <pageMargins left="0.75" right="0.75" top="0.75" bottom="0.75" header="0.5" footer="0.5"/>
  <pageSetup orientation="portrait" r:id="rId2"/>
  <headerFooter alignWithMargins="0">
    <oddFooter>&amp;L&amp;"Tahoma,Regular"&amp;10 02ae-BM/PM/HDCV/FSOFT v2/1&amp;C&amp;"Tahoma,Regular"&amp;10Internal use&amp;R&amp;"Tahoma,Regular"&amp;10&amp;P/&amp;N</oddFooter>
  </headerFooter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opLeftCell="A19" workbookViewId="0">
      <selection activeCell="J32" sqref="J32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53" t="s">
        <v>257</v>
      </c>
      <c r="B2" s="254"/>
      <c r="C2" s="255" t="s">
        <v>457</v>
      </c>
      <c r="D2" s="256"/>
      <c r="E2" s="257"/>
      <c r="F2" s="258" t="s">
        <v>258</v>
      </c>
      <c r="G2" s="259"/>
      <c r="H2" s="259"/>
      <c r="I2" s="259"/>
      <c r="J2" s="259"/>
      <c r="K2" s="259"/>
      <c r="L2" s="260"/>
      <c r="M2" s="261"/>
      <c r="N2" s="261"/>
      <c r="O2" s="261"/>
      <c r="P2" s="261"/>
      <c r="Q2" s="261"/>
      <c r="R2" s="261"/>
      <c r="S2" s="261"/>
      <c r="T2" s="262"/>
      <c r="V2" s="133"/>
    </row>
    <row r="3" spans="1:23" ht="13.5" customHeight="1">
      <c r="A3" s="263" t="s">
        <v>73</v>
      </c>
      <c r="B3" s="264"/>
      <c r="C3" s="265" t="s">
        <v>20</v>
      </c>
      <c r="D3" s="266"/>
      <c r="E3" s="267"/>
      <c r="F3" s="268" t="s">
        <v>259</v>
      </c>
      <c r="G3" s="269"/>
      <c r="H3" s="269"/>
      <c r="I3" s="269"/>
      <c r="J3" s="269"/>
      <c r="K3" s="270"/>
      <c r="L3" s="266"/>
      <c r="M3" s="266"/>
      <c r="N3" s="266"/>
      <c r="O3" s="134"/>
      <c r="P3" s="134"/>
      <c r="Q3" s="134"/>
      <c r="R3" s="134"/>
      <c r="S3" s="134"/>
      <c r="T3" s="135"/>
    </row>
    <row r="4" spans="1:23" ht="13.5" customHeight="1">
      <c r="A4" s="263" t="s">
        <v>260</v>
      </c>
      <c r="B4" s="264"/>
      <c r="C4" s="271"/>
      <c r="D4" s="272"/>
      <c r="E4" s="136"/>
      <c r="F4" s="268" t="s">
        <v>261</v>
      </c>
      <c r="G4" s="269"/>
      <c r="H4" s="269"/>
      <c r="I4" s="269"/>
      <c r="J4" s="269"/>
      <c r="K4" s="270"/>
      <c r="L4" s="273"/>
      <c r="M4" s="274"/>
      <c r="N4" s="274"/>
      <c r="O4" s="274"/>
      <c r="P4" s="274"/>
      <c r="Q4" s="274"/>
      <c r="R4" s="274"/>
      <c r="S4" s="274"/>
      <c r="T4" s="275"/>
      <c r="V4" s="133"/>
    </row>
    <row r="5" spans="1:23" ht="13.5" customHeight="1">
      <c r="A5" s="263" t="s">
        <v>262</v>
      </c>
      <c r="B5" s="264"/>
      <c r="C5" s="276" t="s">
        <v>263</v>
      </c>
      <c r="D5" s="276"/>
      <c r="E5" s="276"/>
      <c r="F5" s="277"/>
      <c r="G5" s="277"/>
      <c r="H5" s="277"/>
      <c r="I5" s="277"/>
      <c r="J5" s="277"/>
      <c r="K5" s="277"/>
      <c r="L5" s="276"/>
      <c r="M5" s="276"/>
      <c r="N5" s="276"/>
      <c r="O5" s="276"/>
      <c r="P5" s="276"/>
      <c r="Q5" s="276"/>
      <c r="R5" s="276"/>
      <c r="S5" s="276"/>
      <c r="T5" s="276"/>
    </row>
    <row r="6" spans="1:23" ht="13.5" customHeight="1">
      <c r="A6" s="295" t="s">
        <v>264</v>
      </c>
      <c r="B6" s="296"/>
      <c r="C6" s="297" t="s">
        <v>265</v>
      </c>
      <c r="D6" s="279"/>
      <c r="E6" s="298"/>
      <c r="F6" s="297" t="s">
        <v>266</v>
      </c>
      <c r="G6" s="279"/>
      <c r="H6" s="279"/>
      <c r="I6" s="279"/>
      <c r="J6" s="279"/>
      <c r="K6" s="299"/>
      <c r="L6" s="279" t="s">
        <v>267</v>
      </c>
      <c r="M6" s="279"/>
      <c r="N6" s="279"/>
      <c r="O6" s="278" t="s">
        <v>268</v>
      </c>
      <c r="P6" s="279"/>
      <c r="Q6" s="279"/>
      <c r="R6" s="279"/>
      <c r="S6" s="279"/>
      <c r="T6" s="280"/>
      <c r="V6" s="133"/>
    </row>
    <row r="7" spans="1:23" ht="13.5" customHeight="1" thickBot="1">
      <c r="A7" s="281">
        <f>COUNTIF(F35:HQ35,"P")</f>
        <v>0</v>
      </c>
      <c r="B7" s="282"/>
      <c r="C7" s="283">
        <f>COUNTIF(F35:HQ35,"F")</f>
        <v>0</v>
      </c>
      <c r="D7" s="284"/>
      <c r="E7" s="282"/>
      <c r="F7" s="283">
        <f>SUM(O7,- A7,- C7)</f>
        <v>16</v>
      </c>
      <c r="G7" s="284"/>
      <c r="H7" s="284"/>
      <c r="I7" s="284"/>
      <c r="J7" s="284"/>
      <c r="K7" s="285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86">
        <f>COUNTA(E9:HT9)</f>
        <v>16</v>
      </c>
      <c r="P7" s="284"/>
      <c r="Q7" s="284"/>
      <c r="R7" s="284"/>
      <c r="S7" s="284"/>
      <c r="T7" s="287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473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462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496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464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497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212" t="s">
        <v>501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498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500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302" t="s">
        <v>502</v>
      </c>
      <c r="E20" s="302"/>
      <c r="F20" s="152"/>
      <c r="G20" s="152"/>
      <c r="H20" s="152"/>
      <c r="I20" s="152"/>
      <c r="J20" s="152"/>
      <c r="K20" s="152" t="s">
        <v>283</v>
      </c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468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88" t="s">
        <v>499</v>
      </c>
      <c r="C28" s="289"/>
      <c r="D28" s="290"/>
      <c r="E28" s="179"/>
      <c r="F28" s="152"/>
      <c r="G28" s="152"/>
      <c r="H28" s="152" t="s">
        <v>283</v>
      </c>
      <c r="I28" s="152"/>
      <c r="J28" s="152" t="s">
        <v>283</v>
      </c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467</v>
      </c>
      <c r="E29" s="179"/>
      <c r="F29" s="152" t="s">
        <v>283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468</v>
      </c>
      <c r="E30" s="179"/>
      <c r="G30" s="152" t="s">
        <v>283</v>
      </c>
      <c r="H30" s="152"/>
      <c r="I30" s="152" t="s">
        <v>283</v>
      </c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32" t="s">
        <v>503</v>
      </c>
      <c r="E31" s="202"/>
      <c r="F31" s="184"/>
      <c r="H31" s="184"/>
      <c r="J31" s="184"/>
      <c r="K31" s="152" t="s">
        <v>283</v>
      </c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306" t="s">
        <v>297</v>
      </c>
      <c r="C33" s="306"/>
      <c r="D33" s="306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91" t="s">
        <v>301</v>
      </c>
      <c r="C34" s="291"/>
      <c r="D34" s="291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92" t="s">
        <v>302</v>
      </c>
      <c r="C35" s="292"/>
      <c r="D35" s="292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93" t="s">
        <v>303</v>
      </c>
      <c r="C36" s="293"/>
      <c r="D36" s="293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29 F10:T28 F31 F32:T32 H31 G29:T30 J31:T31">
      <formula1>"O, "</formula1>
    </dataValidation>
  </dataValidations>
  <hyperlinks>
    <hyperlink ref="D17" r:id="rId1" display="!@#$%^&amp;^^&amp;*&amp;,,./ơ]ơ\ư\_-+="/>
  </hyperlinks>
  <pageMargins left="0.75" right="0.75" top="0.75" bottom="0.75" header="0.5" footer="0.5"/>
  <pageSetup orientation="portrait" r:id="rId2"/>
  <headerFooter alignWithMargins="0">
    <oddFooter>&amp;L&amp;"Tahoma,Regular"&amp;10 02ae-BM/PM/HDCV/FSOFT v2/1&amp;C&amp;"Tahoma,Regular"&amp;10Internal use&amp;R&amp;"Tahoma,Regular"&amp;10&amp;P/&amp;N</oddFooter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TC30</vt:lpstr>
      <vt:lpstr>TC29</vt:lpstr>
      <vt:lpstr>TC26</vt:lpstr>
      <vt:lpstr>TC25</vt:lpstr>
      <vt:lpstr>UTC22</vt:lpstr>
      <vt:lpstr>UTC21</vt:lpstr>
      <vt:lpstr>UTC20</vt:lpstr>
      <vt:lpstr>UTC19</vt:lpstr>
      <vt:lpstr>UTC18</vt:lpstr>
      <vt:lpstr>TC24</vt:lpstr>
      <vt:lpstr>TC23</vt:lpstr>
      <vt:lpstr>TC16</vt:lpstr>
      <vt:lpstr>TC15</vt:lpstr>
      <vt:lpstr>TC14</vt:lpstr>
      <vt:lpstr>TC13</vt:lpstr>
      <vt:lpstr>TC11</vt:lpstr>
      <vt:lpstr>TC10</vt:lpstr>
      <vt:lpstr>TC12</vt:lpstr>
      <vt:lpstr>UTC47 (3)</vt:lpstr>
      <vt:lpstr>UTC48</vt:lpstr>
      <vt:lpstr>Cover</vt:lpstr>
      <vt:lpstr>UTC28</vt:lpstr>
      <vt:lpstr>UTC27</vt:lpstr>
      <vt:lpstr>HomePage</vt:lpstr>
      <vt:lpstr>UTC17</vt:lpstr>
      <vt:lpstr>SignUp</vt:lpstr>
      <vt:lpstr>SignIn</vt:lpstr>
      <vt:lpstr>Order</vt:lpstr>
      <vt:lpstr>Admin_Management</vt:lpstr>
      <vt:lpstr>TC46</vt:lpstr>
      <vt:lpstr>Admin_SignIn</vt:lpstr>
      <vt:lpstr>Addition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Test Report</vt:lpstr>
      <vt:lpstr>UTC47</vt:lpstr>
      <vt:lpstr>UTC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2019-04-08T17:36:11Z</dcterms:modified>
</cp:coreProperties>
</file>