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 Chen\github\CHEME5440\Final\"/>
    </mc:Choice>
  </mc:AlternateContent>
  <xr:revisionPtr revIDLastSave="0" documentId="13_ncr:1_{CA178CBF-4743-44B0-8E0F-3DF6095BB4AB}" xr6:coauthVersionLast="43" xr6:coauthVersionMax="43" xr10:uidLastSave="{00000000-0000-0000-0000-000000000000}"/>
  <bookViews>
    <workbookView xWindow="1140" yWindow="2690" windowWidth="15490" windowHeight="9670" xr2:uid="{2D13938F-2B5B-483C-98C7-F4D104AAFA7A}"/>
  </bookViews>
  <sheets>
    <sheet name="Sheet1" sheetId="1" r:id="rId1"/>
  </sheets>
  <definedNames>
    <definedName name="solver_adj" localSheetId="0" hidden="1">Sheet1!$I$5:$I$6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Sheet1!$I$3:$I$4</definedName>
    <definedName name="solver_lhs2" localSheetId="0" hidden="1">Sheet1!$I$5</definedName>
    <definedName name="solver_lhs3" localSheetId="0" hidden="1">Sheet1!$I$6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2" i="1"/>
  <c r="D2" i="1" s="1"/>
  <c r="E2" i="1" s="1"/>
  <c r="F2" i="1" s="1"/>
  <c r="I8" i="1" l="1"/>
</calcChain>
</file>

<file path=xl/sharedStrings.xml><?xml version="1.0" encoding="utf-8"?>
<sst xmlns="http://schemas.openxmlformats.org/spreadsheetml/2006/main" count="14" uniqueCount="14">
  <si>
    <t>AMP</t>
  </si>
  <si>
    <t>RateObs</t>
  </si>
  <si>
    <t>RateModel</t>
  </si>
  <si>
    <t>Model Parameters</t>
  </si>
  <si>
    <t>kinetic limit</t>
  </si>
  <si>
    <t>W1</t>
  </si>
  <si>
    <t>W2</t>
  </si>
  <si>
    <t>binding constant</t>
  </si>
  <si>
    <t>Value</t>
  </si>
  <si>
    <t>n</t>
  </si>
  <si>
    <t>f</t>
  </si>
  <si>
    <t>u</t>
  </si>
  <si>
    <t xml:space="preserve">error </t>
  </si>
  <si>
    <t>(Model-Obs)^2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</si>
</sst>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2512-8902-46DC-9D45-7A2DB5AB677F}">
  <dimension ref="A1:I8"/>
  <sheetViews>
    <sheetView tabSelected="1" topLeftCell="C4" workbookViewId="0">
      <selection activeCell="I4" sqref="I4"/>
    </sheetView>
  </sheetViews>
  <sheetFormatPr defaultRowHeight="14.5" x14ac:dyDescent="0.35"/>
  <cols>
    <col min="8" max="8" width="16.26953125" bestFit="1" customWidth="1"/>
  </cols>
  <sheetData>
    <row r="1" spans="1:9" x14ac:dyDescent="0.35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13</v>
      </c>
      <c r="H1" t="s">
        <v>3</v>
      </c>
      <c r="I1" t="s">
        <v>8</v>
      </c>
    </row>
    <row r="2" spans="1:9" x14ac:dyDescent="0.35">
      <c r="A2">
        <v>0</v>
      </c>
      <c r="B2">
        <v>3.0030000000000001</v>
      </c>
      <c r="C2">
        <f>((A2/$I$5)^$I$6)/(1+(A2/$I$5)^$I$6)</f>
        <v>0</v>
      </c>
      <c r="D2">
        <f>($I$3+$I$4*C2)/(1+$I$3+$I$4*C2)</f>
        <v>4.7619047619047616E-2</v>
      </c>
      <c r="E2">
        <f>$I$2*D2</f>
        <v>3.127619047619048</v>
      </c>
      <c r="F2">
        <f>(E2-B2)^2</f>
        <v>1.5529907029478516E-2</v>
      </c>
      <c r="H2" t="s">
        <v>4</v>
      </c>
      <c r="I2">
        <v>65.680000000000007</v>
      </c>
    </row>
    <row r="3" spans="1:9" x14ac:dyDescent="0.35">
      <c r="A3">
        <v>5.5E-2</v>
      </c>
      <c r="B3">
        <v>6.3019999999999996</v>
      </c>
      <c r="C3">
        <f>((A3/$I$5)^$I$6)/(1+(A3/$I$5)^$I$6)</f>
        <v>6.2049238617694876E-3</v>
      </c>
      <c r="D3">
        <f>($I$3+$I$4*C3)/(1+$I$3+$I$4*C3)</f>
        <v>0.14828268719446225</v>
      </c>
      <c r="E3">
        <f>$I$2*D3</f>
        <v>9.7392068949322823</v>
      </c>
      <c r="F3">
        <f t="shared" ref="F3:F7" si="0">(E3-B3)^2</f>
        <v>11.814391238570025</v>
      </c>
      <c r="H3" t="s">
        <v>5</v>
      </c>
      <c r="I3">
        <v>0.05</v>
      </c>
    </row>
    <row r="4" spans="1:9" x14ac:dyDescent="0.35">
      <c r="A4">
        <v>9.2999999999999999E-2</v>
      </c>
      <c r="B4">
        <v>29.760999999999999</v>
      </c>
      <c r="C4">
        <f>((A4/$I$5)^$I$6)/(1+(A4/$I$5)^$I$6)</f>
        <v>3.30417013919065E-2</v>
      </c>
      <c r="D4">
        <f>($I$3+$I$4*C4)/(1+$I$3+$I$4*C4)</f>
        <v>0.41548976479989985</v>
      </c>
      <c r="E4">
        <f>$I$2*D4</f>
        <v>27.289367752057426</v>
      </c>
      <c r="F4">
        <f t="shared" si="0"/>
        <v>6.1089659690696552</v>
      </c>
      <c r="H4" t="s">
        <v>6</v>
      </c>
      <c r="I4">
        <v>20</v>
      </c>
    </row>
    <row r="5" spans="1:9" x14ac:dyDescent="0.35">
      <c r="A5">
        <v>0.18099999999999999</v>
      </c>
      <c r="B5">
        <v>52.002000000000002</v>
      </c>
      <c r="C5">
        <f>((A5/$I$5)^$I$6)/(1+(A5/$I$5)^$I$6)</f>
        <v>0.22767464453748676</v>
      </c>
      <c r="D5">
        <f>($I$3+$I$4*C5)/(1+$I$3+$I$4*C5)</f>
        <v>0.82153988244532206</v>
      </c>
      <c r="E5">
        <f>$I$2*D5</f>
        <v>53.958739479008756</v>
      </c>
      <c r="F5">
        <f t="shared" si="0"/>
        <v>3.8288293887114473</v>
      </c>
      <c r="H5" t="s">
        <v>7</v>
      </c>
      <c r="I5">
        <v>0.26400194165264573</v>
      </c>
    </row>
    <row r="6" spans="1:9" x14ac:dyDescent="0.35">
      <c r="A6">
        <v>0.40500000000000003</v>
      </c>
      <c r="B6">
        <v>60.305999999999997</v>
      </c>
      <c r="C6">
        <f>((A6/$I$5)^$I$6)/(1+(A6/$I$5)^$I$6)</f>
        <v>0.799763517051157</v>
      </c>
      <c r="D6">
        <f>($I$3+$I$4*C6)/(1+$I$3+$I$4*C6)</f>
        <v>0.94133269933576336</v>
      </c>
      <c r="E6">
        <f>$I$2*D6</f>
        <v>61.826731692372945</v>
      </c>
      <c r="F6">
        <f t="shared" si="0"/>
        <v>2.3126248801874905</v>
      </c>
      <c r="H6" t="s">
        <v>9</v>
      </c>
      <c r="I6">
        <v>3.2360783911757394</v>
      </c>
    </row>
    <row r="7" spans="1:9" x14ac:dyDescent="0.35">
      <c r="A7">
        <v>0.99</v>
      </c>
      <c r="B7">
        <v>68.653000000000006</v>
      </c>
      <c r="C7">
        <f>((A7/$I$5)^$I$6)/(1+(A7/$I$5)^$I$6)</f>
        <v>0.98630968463307322</v>
      </c>
      <c r="D7">
        <f>($I$3+$I$4*C7)/(1+$I$3+$I$4*C7)</f>
        <v>0.95186798819876139</v>
      </c>
      <c r="E7">
        <f>$I$2*D7</f>
        <v>62.518689464894656</v>
      </c>
      <c r="F7">
        <f t="shared" si="0"/>
        <v>37.629765741104478</v>
      </c>
    </row>
    <row r="8" spans="1:9" x14ac:dyDescent="0.35">
      <c r="H8" t="s">
        <v>12</v>
      </c>
      <c r="I8">
        <f>SUM(F:F)</f>
        <v>61.710107124672575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Chen</dc:creator>
  <cp:lastModifiedBy>Zachary Chen</cp:lastModifiedBy>
  <dcterms:created xsi:type="dcterms:W3CDTF">2019-05-13T20:28:23Z</dcterms:created>
  <dcterms:modified xsi:type="dcterms:W3CDTF">2019-05-13T21:44:16Z</dcterms:modified>
</cp:coreProperties>
</file>