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acharyamar/Dropbox/Zach/McGill/Year 2 Semester 2/INSY 446/Individual Assignment 4/"/>
    </mc:Choice>
  </mc:AlternateContent>
  <bookViews>
    <workbookView xWindow="0" yWindow="460" windowWidth="28800" windowHeight="16300" tabRatio="500" activeTab="1"/>
  </bookViews>
  <sheets>
    <sheet name="Developig the Cost Matrix" sheetId="2" r:id="rId1"/>
    <sheet name="Gains and Losse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C5" i="1"/>
  <c r="D5" i="1"/>
  <c r="E5" i="1"/>
  <c r="C6" i="1"/>
  <c r="D6" i="1"/>
  <c r="E6" i="1"/>
  <c r="D4" i="1"/>
  <c r="E4" i="1"/>
  <c r="C4" i="1"/>
  <c r="H13" i="1"/>
  <c r="G32" i="2"/>
  <c r="H32" i="2"/>
  <c r="I32" i="2"/>
  <c r="G33" i="2"/>
  <c r="H33" i="2"/>
  <c r="I33" i="2"/>
  <c r="H31" i="2"/>
  <c r="I31" i="2"/>
  <c r="G31" i="2"/>
  <c r="H25" i="2"/>
  <c r="I25" i="2"/>
  <c r="G25" i="2"/>
  <c r="H24" i="2"/>
  <c r="I24" i="2"/>
  <c r="G24" i="2"/>
  <c r="H23" i="2"/>
  <c r="I23" i="2"/>
  <c r="G23" i="2"/>
  <c r="G16" i="2"/>
  <c r="H16" i="2"/>
  <c r="I16" i="2"/>
  <c r="G17" i="2"/>
  <c r="H17" i="2"/>
  <c r="I17" i="2"/>
  <c r="H15" i="2"/>
  <c r="I15" i="2"/>
  <c r="G15" i="2"/>
  <c r="H21" i="1"/>
</calcChain>
</file>

<file path=xl/sharedStrings.xml><?xml version="1.0" encoding="utf-8"?>
<sst xmlns="http://schemas.openxmlformats.org/spreadsheetml/2006/main" count="27" uniqueCount="11">
  <si>
    <t>Reference</t>
  </si>
  <si>
    <t>Predicted</t>
  </si>
  <si>
    <t>No Cost Model</t>
  </si>
  <si>
    <t>With Cost Model</t>
  </si>
  <si>
    <t>Cost Matrix</t>
  </si>
  <si>
    <t>Total Revenue</t>
  </si>
  <si>
    <t>Difference in Revenue</t>
  </si>
  <si>
    <t>Direct Cost Matrix</t>
  </si>
  <si>
    <t>Opportunity Cost Matrix</t>
  </si>
  <si>
    <t>Ajusted Cost Matrix</t>
  </si>
  <si>
    <t>Final Cost Matrix (div by 3021)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</si>
</sst>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1" xfId="0" applyNumberFormat="1" applyBorder="1"/>
    <xf numFmtId="0" fontId="6" fillId="0" borderId="0" xfId="0" applyFont="1"/>
    <xf numFmtId="43" fontId="0" fillId="0" borderId="1" xfId="1" applyFont="1" applyBorder="1"/>
    <xf numFmtId="43" fontId="0" fillId="0" borderId="1" xfId="0" applyNumberFormat="1" applyBorder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zoomScale="99" workbookViewId="0">
      <selection activeCell="F6" sqref="F6"/>
    </sheetView>
  </sheetViews>
  <sheetFormatPr baseColWidth="10" defaultRowHeight="16" x14ac:dyDescent="0.2"/>
  <sheetData>
    <row r="2" spans="2:12" ht="19" x14ac:dyDescent="0.25">
      <c r="B2" s="11" t="s">
        <v>7</v>
      </c>
      <c r="C2" s="11"/>
      <c r="D2" s="11"/>
      <c r="E2" s="11"/>
      <c r="F2" s="11"/>
      <c r="H2" s="11" t="s">
        <v>8</v>
      </c>
      <c r="I2" s="11"/>
      <c r="J2" s="11"/>
      <c r="K2" s="11"/>
      <c r="L2" s="11"/>
    </row>
    <row r="3" spans="2:12" ht="19" x14ac:dyDescent="0.25">
      <c r="D3" s="5" t="s">
        <v>0</v>
      </c>
      <c r="E3" s="6"/>
      <c r="F3" s="7"/>
      <c r="J3" s="5" t="s">
        <v>0</v>
      </c>
      <c r="K3" s="6"/>
      <c r="L3" s="7"/>
    </row>
    <row r="4" spans="2:12" x14ac:dyDescent="0.2">
      <c r="C4" s="2"/>
      <c r="D4" s="1">
        <v>1</v>
      </c>
      <c r="E4" s="1">
        <v>2</v>
      </c>
      <c r="F4" s="1">
        <v>3</v>
      </c>
      <c r="I4" s="2"/>
      <c r="J4" s="1">
        <v>1</v>
      </c>
      <c r="K4" s="1">
        <v>2</v>
      </c>
      <c r="L4" s="1">
        <v>3</v>
      </c>
    </row>
    <row r="5" spans="2:12" ht="19" customHeight="1" x14ac:dyDescent="0.2">
      <c r="B5" s="8" t="s">
        <v>1</v>
      </c>
      <c r="C5" s="1">
        <v>1</v>
      </c>
      <c r="D5" s="1">
        <v>0</v>
      </c>
      <c r="E5" s="1">
        <v>0</v>
      </c>
      <c r="F5" s="1">
        <v>0</v>
      </c>
      <c r="H5" s="8" t="s">
        <v>1</v>
      </c>
      <c r="I5" s="1">
        <v>1</v>
      </c>
      <c r="J5" s="1">
        <v>-13427</v>
      </c>
      <c r="K5" s="1">
        <v>3021</v>
      </c>
      <c r="L5" s="1">
        <v>6042</v>
      </c>
    </row>
    <row r="6" spans="2:12" ht="19" customHeight="1" x14ac:dyDescent="0.2">
      <c r="B6" s="9"/>
      <c r="C6" s="1">
        <v>2</v>
      </c>
      <c r="D6" s="1">
        <v>6713.5</v>
      </c>
      <c r="E6" s="1">
        <v>-3021</v>
      </c>
      <c r="F6" s="1">
        <v>0</v>
      </c>
      <c r="H6" s="9"/>
      <c r="I6" s="1">
        <v>2</v>
      </c>
      <c r="J6" s="12">
        <v>0</v>
      </c>
      <c r="K6" s="1">
        <v>3021</v>
      </c>
      <c r="L6" s="1">
        <v>3021</v>
      </c>
    </row>
    <row r="7" spans="2:12" ht="19" customHeight="1" x14ac:dyDescent="0.2">
      <c r="B7" s="10"/>
      <c r="C7" s="1">
        <v>3</v>
      </c>
      <c r="D7" s="1">
        <v>13427</v>
      </c>
      <c r="E7" s="1">
        <v>3692.5</v>
      </c>
      <c r="F7" s="1">
        <v>-6042</v>
      </c>
      <c r="H7" s="10"/>
      <c r="I7" s="1">
        <v>3</v>
      </c>
      <c r="J7" s="1">
        <v>0</v>
      </c>
      <c r="K7" s="1">
        <v>0</v>
      </c>
      <c r="L7" s="1">
        <v>0</v>
      </c>
    </row>
    <row r="12" spans="2:12" ht="19" x14ac:dyDescent="0.25">
      <c r="E12" s="11" t="s">
        <v>7</v>
      </c>
      <c r="F12" s="11"/>
      <c r="G12" s="11"/>
      <c r="H12" s="11"/>
      <c r="I12" s="11"/>
    </row>
    <row r="13" spans="2:12" ht="19" x14ac:dyDescent="0.25">
      <c r="G13" s="5" t="s">
        <v>0</v>
      </c>
      <c r="H13" s="6"/>
      <c r="I13" s="7"/>
    </row>
    <row r="14" spans="2:12" x14ac:dyDescent="0.2">
      <c r="F14" s="2"/>
      <c r="G14" s="1">
        <v>1</v>
      </c>
      <c r="H14" s="1">
        <v>2</v>
      </c>
      <c r="I14" s="1">
        <v>3</v>
      </c>
    </row>
    <row r="15" spans="2:12" x14ac:dyDescent="0.2">
      <c r="E15" s="8" t="s">
        <v>1</v>
      </c>
      <c r="F15" s="1">
        <v>1</v>
      </c>
      <c r="G15" s="1">
        <f>D5+J5</f>
        <v>-13427</v>
      </c>
      <c r="H15" s="1">
        <f t="shared" ref="H15:I15" si="0">E5+K5</f>
        <v>3021</v>
      </c>
      <c r="I15" s="1">
        <f t="shared" si="0"/>
        <v>6042</v>
      </c>
    </row>
    <row r="16" spans="2:12" x14ac:dyDescent="0.2">
      <c r="E16" s="9"/>
      <c r="F16" s="1">
        <v>2</v>
      </c>
      <c r="G16" s="1">
        <f t="shared" ref="G16:G17" si="1">D6+J6</f>
        <v>6713.5</v>
      </c>
      <c r="H16" s="1">
        <f t="shared" ref="H16:H17" si="2">E6+K6</f>
        <v>0</v>
      </c>
      <c r="I16" s="1">
        <f t="shared" ref="I16:I17" si="3">F6+L6</f>
        <v>3021</v>
      </c>
    </row>
    <row r="17" spans="5:9" x14ac:dyDescent="0.2">
      <c r="E17" s="10"/>
      <c r="F17" s="1">
        <v>3</v>
      </c>
      <c r="G17" s="1">
        <f t="shared" si="1"/>
        <v>13427</v>
      </c>
      <c r="H17" s="1">
        <f t="shared" si="2"/>
        <v>3692.5</v>
      </c>
      <c r="I17" s="1">
        <f t="shared" si="3"/>
        <v>-6042</v>
      </c>
    </row>
    <row r="20" spans="5:9" ht="19" x14ac:dyDescent="0.25">
      <c r="E20" s="11" t="s">
        <v>9</v>
      </c>
      <c r="F20" s="11"/>
      <c r="G20" s="11"/>
      <c r="H20" s="11"/>
      <c r="I20" s="11"/>
    </row>
    <row r="21" spans="5:9" ht="19" x14ac:dyDescent="0.25">
      <c r="G21" s="5" t="s">
        <v>0</v>
      </c>
      <c r="H21" s="6"/>
      <c r="I21" s="7"/>
    </row>
    <row r="22" spans="5:9" x14ac:dyDescent="0.2">
      <c r="F22" s="2"/>
      <c r="G22" s="1">
        <v>1</v>
      </c>
      <c r="H22" s="1">
        <v>2</v>
      </c>
      <c r="I22" s="1">
        <v>3</v>
      </c>
    </row>
    <row r="23" spans="5:9" x14ac:dyDescent="0.2">
      <c r="E23" s="8" t="s">
        <v>1</v>
      </c>
      <c r="F23" s="1">
        <v>1</v>
      </c>
      <c r="G23" s="1">
        <f>G15-($G$15)</f>
        <v>0</v>
      </c>
      <c r="H23" s="1">
        <f t="shared" ref="H23:I23" si="4">H15-($G$15)</f>
        <v>16448</v>
      </c>
      <c r="I23" s="1">
        <f t="shared" si="4"/>
        <v>19469</v>
      </c>
    </row>
    <row r="24" spans="5:9" x14ac:dyDescent="0.2">
      <c r="E24" s="9"/>
      <c r="F24" s="1">
        <v>2</v>
      </c>
      <c r="G24" s="1">
        <f>G16-$H$16</f>
        <v>6713.5</v>
      </c>
      <c r="H24" s="1">
        <f t="shared" ref="H24:I24" si="5">H16-$H$16</f>
        <v>0</v>
      </c>
      <c r="I24" s="1">
        <f t="shared" si="5"/>
        <v>3021</v>
      </c>
    </row>
    <row r="25" spans="5:9" x14ac:dyDescent="0.2">
      <c r="E25" s="10"/>
      <c r="F25" s="1">
        <v>3</v>
      </c>
      <c r="G25" s="1">
        <f>G17-($I$17)</f>
        <v>19469</v>
      </c>
      <c r="H25" s="1">
        <f t="shared" ref="H25:I25" si="6">H17-($I$17)</f>
        <v>9734.5</v>
      </c>
      <c r="I25" s="1">
        <f t="shared" si="6"/>
        <v>0</v>
      </c>
    </row>
    <row r="28" spans="5:9" ht="19" x14ac:dyDescent="0.25">
      <c r="E28" s="11" t="s">
        <v>10</v>
      </c>
      <c r="F28" s="11"/>
      <c r="G28" s="11"/>
      <c r="H28" s="11"/>
      <c r="I28" s="11"/>
    </row>
    <row r="29" spans="5:9" ht="19" x14ac:dyDescent="0.25">
      <c r="G29" s="5" t="s">
        <v>0</v>
      </c>
      <c r="H29" s="6"/>
      <c r="I29" s="7"/>
    </row>
    <row r="30" spans="5:9" x14ac:dyDescent="0.2">
      <c r="F30" s="2"/>
      <c r="G30" s="1">
        <v>1</v>
      </c>
      <c r="H30" s="1">
        <v>2</v>
      </c>
      <c r="I30" s="1">
        <v>3</v>
      </c>
    </row>
    <row r="31" spans="5:9" x14ac:dyDescent="0.2">
      <c r="E31" s="8" t="s">
        <v>1</v>
      </c>
      <c r="F31" s="1">
        <v>1</v>
      </c>
      <c r="G31" s="14">
        <f>G23/$I$24</f>
        <v>0</v>
      </c>
      <c r="H31" s="14">
        <f t="shared" ref="H31:I31" si="7">H23/$I$24</f>
        <v>5.4445547831843761</v>
      </c>
      <c r="I31" s="14">
        <f t="shared" si="7"/>
        <v>6.4445547831843761</v>
      </c>
    </row>
    <row r="32" spans="5:9" x14ac:dyDescent="0.2">
      <c r="E32" s="9"/>
      <c r="F32" s="1">
        <v>2</v>
      </c>
      <c r="G32" s="14">
        <f t="shared" ref="G32:I32" si="8">G24/$I$24</f>
        <v>2.2222773915921881</v>
      </c>
      <c r="H32" s="14">
        <f t="shared" si="8"/>
        <v>0</v>
      </c>
      <c r="I32" s="14">
        <f t="shared" si="8"/>
        <v>1</v>
      </c>
    </row>
    <row r="33" spans="5:9" x14ac:dyDescent="0.2">
      <c r="E33" s="10"/>
      <c r="F33" s="1">
        <v>3</v>
      </c>
      <c r="G33" s="14">
        <f t="shared" ref="G33:I33" si="9">G25/$I$24</f>
        <v>6.4445547831843761</v>
      </c>
      <c r="H33" s="14">
        <f t="shared" si="9"/>
        <v>3.2222773915921881</v>
      </c>
      <c r="I33" s="14">
        <f t="shared" si="9"/>
        <v>0</v>
      </c>
    </row>
  </sheetData>
  <mergeCells count="15">
    <mergeCell ref="E20:I20"/>
    <mergeCell ref="G21:I21"/>
    <mergeCell ref="E23:E25"/>
    <mergeCell ref="E28:I28"/>
    <mergeCell ref="G29:I29"/>
    <mergeCell ref="E31:E33"/>
    <mergeCell ref="E12:I12"/>
    <mergeCell ref="G13:I13"/>
    <mergeCell ref="E15:E17"/>
    <mergeCell ref="B2:F2"/>
    <mergeCell ref="D3:F3"/>
    <mergeCell ref="H2:L2"/>
    <mergeCell ref="J3:L3"/>
    <mergeCell ref="H5:H7"/>
    <mergeCell ref="B5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Q26" sqref="Q26"/>
    </sheetView>
  </sheetViews>
  <sheetFormatPr baseColWidth="10" defaultRowHeight="16" x14ac:dyDescent="0.2"/>
  <cols>
    <col min="1" max="1" width="11.6640625" bestFit="1" customWidth="1"/>
    <col min="7" max="7" width="19.5" bestFit="1" customWidth="1"/>
    <col min="8" max="8" width="16.5" bestFit="1" customWidth="1"/>
  </cols>
  <sheetData>
    <row r="1" spans="1:17" ht="19" x14ac:dyDescent="0.25">
      <c r="A1" s="11" t="s">
        <v>4</v>
      </c>
      <c r="B1" s="11"/>
      <c r="C1" s="11"/>
      <c r="D1" s="11"/>
      <c r="E1" s="11"/>
    </row>
    <row r="2" spans="1:17" ht="19" x14ac:dyDescent="0.25">
      <c r="C2" s="5" t="s">
        <v>0</v>
      </c>
      <c r="D2" s="6"/>
      <c r="E2" s="7"/>
      <c r="Q2" s="13"/>
    </row>
    <row r="3" spans="1:17" ht="16" customHeight="1" x14ac:dyDescent="0.2">
      <c r="B3" s="2"/>
      <c r="C3" s="1">
        <v>1</v>
      </c>
      <c r="D3" s="1">
        <v>2</v>
      </c>
      <c r="E3" s="1">
        <v>3</v>
      </c>
    </row>
    <row r="4" spans="1:17" ht="16" customHeight="1" x14ac:dyDescent="0.2">
      <c r="A4" s="8" t="s">
        <v>1</v>
      </c>
      <c r="B4" s="1">
        <v>1</v>
      </c>
      <c r="C4" s="15">
        <f>'Developig the Cost Matrix'!D5</f>
        <v>0</v>
      </c>
      <c r="D4" s="15">
        <f>'Developig the Cost Matrix'!E5</f>
        <v>0</v>
      </c>
      <c r="E4" s="15">
        <f>'Developig the Cost Matrix'!F5</f>
        <v>0</v>
      </c>
    </row>
    <row r="5" spans="1:17" ht="16" customHeight="1" x14ac:dyDescent="0.2">
      <c r="A5" s="9"/>
      <c r="B5" s="1">
        <v>2</v>
      </c>
      <c r="C5" s="15">
        <f>'Developig the Cost Matrix'!D6</f>
        <v>6713.5</v>
      </c>
      <c r="D5" s="15">
        <f>'Developig the Cost Matrix'!E6</f>
        <v>-3021</v>
      </c>
      <c r="E5" s="15">
        <f>'Developig the Cost Matrix'!F6</f>
        <v>0</v>
      </c>
    </row>
    <row r="6" spans="1:17" ht="19" customHeight="1" x14ac:dyDescent="0.2">
      <c r="A6" s="10"/>
      <c r="B6" s="1">
        <v>3</v>
      </c>
      <c r="C6" s="15">
        <f>'Developig the Cost Matrix'!D7</f>
        <v>13427</v>
      </c>
      <c r="D6" s="15">
        <f>'Developig the Cost Matrix'!E7</f>
        <v>3692.5</v>
      </c>
      <c r="E6" s="15">
        <f>'Developig the Cost Matrix'!F7</f>
        <v>-6042</v>
      </c>
    </row>
    <row r="8" spans="1:17" ht="19" x14ac:dyDescent="0.25">
      <c r="A8" s="11" t="s">
        <v>2</v>
      </c>
      <c r="B8" s="11"/>
      <c r="C8" s="11"/>
      <c r="D8" s="11"/>
      <c r="E8" s="11"/>
    </row>
    <row r="9" spans="1:17" ht="19" x14ac:dyDescent="0.25">
      <c r="C9" s="5" t="s">
        <v>0</v>
      </c>
      <c r="D9" s="6"/>
      <c r="E9" s="7"/>
    </row>
    <row r="10" spans="1:17" x14ac:dyDescent="0.2">
      <c r="B10" s="2"/>
      <c r="C10" s="1">
        <v>1</v>
      </c>
      <c r="D10" s="1">
        <v>2</v>
      </c>
      <c r="E10" s="1">
        <v>3</v>
      </c>
    </row>
    <row r="11" spans="1:17" x14ac:dyDescent="0.2">
      <c r="A11" s="8" t="s">
        <v>1</v>
      </c>
      <c r="B11" s="1">
        <v>1</v>
      </c>
      <c r="C11" s="1">
        <v>15566</v>
      </c>
      <c r="D11" s="1">
        <v>131</v>
      </c>
      <c r="E11" s="1">
        <v>0</v>
      </c>
    </row>
    <row r="12" spans="1:17" x14ac:dyDescent="0.2">
      <c r="A12" s="9"/>
      <c r="B12" s="1">
        <v>2</v>
      </c>
      <c r="C12" s="1">
        <v>121</v>
      </c>
      <c r="D12" s="1">
        <v>13847</v>
      </c>
      <c r="E12" s="1">
        <v>114</v>
      </c>
    </row>
    <row r="13" spans="1:17" ht="16" customHeight="1" x14ac:dyDescent="0.2">
      <c r="A13" s="10"/>
      <c r="B13" s="1">
        <v>3</v>
      </c>
      <c r="C13" s="1">
        <v>0</v>
      </c>
      <c r="D13" s="1">
        <v>157</v>
      </c>
      <c r="E13" s="1">
        <v>19762</v>
      </c>
      <c r="G13" s="4" t="s">
        <v>5</v>
      </c>
      <c r="H13" s="3">
        <f>(C11*$C$4+D11*$D$4+E11*$E$4+C12*$C$5+D12*$D$5+E12*$E$5+C13*$C$6+D13*$D$6+E13*$E$6)*-1</f>
        <v>159841735</v>
      </c>
    </row>
    <row r="16" spans="1:17" ht="19" x14ac:dyDescent="0.25">
      <c r="A16" s="11" t="s">
        <v>3</v>
      </c>
      <c r="B16" s="11"/>
      <c r="C16" s="11"/>
      <c r="D16" s="11"/>
      <c r="E16" s="11"/>
    </row>
    <row r="17" spans="1:8" ht="19" x14ac:dyDescent="0.25">
      <c r="C17" s="5" t="s">
        <v>0</v>
      </c>
      <c r="D17" s="6"/>
      <c r="E17" s="7"/>
    </row>
    <row r="18" spans="1:8" x14ac:dyDescent="0.2">
      <c r="B18" s="2"/>
      <c r="C18" s="1">
        <v>1</v>
      </c>
      <c r="D18" s="1">
        <v>2</v>
      </c>
      <c r="E18" s="1">
        <v>3</v>
      </c>
    </row>
    <row r="19" spans="1:8" x14ac:dyDescent="0.2">
      <c r="A19" s="8" t="s">
        <v>1</v>
      </c>
      <c r="B19" s="1">
        <v>1</v>
      </c>
      <c r="C19" s="1">
        <v>15569</v>
      </c>
      <c r="D19" s="1">
        <v>125</v>
      </c>
      <c r="E19" s="1">
        <v>0</v>
      </c>
    </row>
    <row r="20" spans="1:8" x14ac:dyDescent="0.2">
      <c r="A20" s="9"/>
      <c r="B20" s="1">
        <v>2</v>
      </c>
      <c r="C20" s="1">
        <v>126</v>
      </c>
      <c r="D20" s="1">
        <v>13866</v>
      </c>
      <c r="E20" s="1">
        <v>124</v>
      </c>
    </row>
    <row r="21" spans="1:8" x14ac:dyDescent="0.2">
      <c r="A21" s="10"/>
      <c r="B21" s="1">
        <v>3</v>
      </c>
      <c r="C21" s="1">
        <v>0</v>
      </c>
      <c r="D21" s="1">
        <v>144</v>
      </c>
      <c r="E21" s="1">
        <v>19752</v>
      </c>
      <c r="G21" s="4" t="s">
        <v>5</v>
      </c>
      <c r="H21" s="3">
        <f>(C19*$C$4+D19*$D$4+E19*$E$4+C20*$C$5+D20*$D$5+E20*$E$5+C21*$C$6+D21*$D$6+E21*$E$6)*-1</f>
        <v>159853149</v>
      </c>
    </row>
    <row r="23" spans="1:8" x14ac:dyDescent="0.2">
      <c r="G23" s="4" t="s">
        <v>6</v>
      </c>
      <c r="H23" s="3">
        <f>H21-H13</f>
        <v>11414</v>
      </c>
    </row>
  </sheetData>
  <mergeCells count="9">
    <mergeCell ref="C17:E17"/>
    <mergeCell ref="A19:A21"/>
    <mergeCell ref="A1:E1"/>
    <mergeCell ref="C2:E2"/>
    <mergeCell ref="C9:E9"/>
    <mergeCell ref="A11:A13"/>
    <mergeCell ref="A8:E8"/>
    <mergeCell ref="A16:E16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Developig the Cost Matrix</vt:lpstr>
      <vt:lpstr>Gains and Losses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2018-04-07T22:18:51Z</dcterms:created>
  <dcterms:modified xsi:type="dcterms:W3CDTF">2018-04-09T01:43:49Z</dcterms:modified>
</cp:coreProperties>
</file>