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P:\DomiNode\git\automation_tools\toolsandscripts\"/>
    </mc:Choice>
  </mc:AlternateContent>
  <xr:revisionPtr revIDLastSave="0" documentId="13_ncr:1_{DFAE2842-A2A0-45DB-9B5F-AFFCC308AFB3}" xr6:coauthVersionLast="45" xr6:coauthVersionMax="45" xr10:uidLastSave="{00000000-0000-0000-0000-000000000000}"/>
  <bookViews>
    <workbookView xWindow="-120" yWindow="-120" windowWidth="29040" windowHeight="15225" firstSheet="3" activeTab="8" xr2:uid="{00000000-000D-0000-FFFF-FFFF00000000}"/>
  </bookViews>
  <sheets>
    <sheet name="Page Sizes" sheetId="2" r:id="rId1"/>
    <sheet name="Guides" sheetId="3" r:id="rId2"/>
    <sheet name="1-50000_A0_Portrait" sheetId="4" r:id="rId3"/>
    <sheet name="1-10000_A0_Portrait" sheetId="7" r:id="rId4"/>
    <sheet name="1-10000_A0_Landscape" sheetId="8" r:id="rId5"/>
    <sheet name="1-10000_A1_Landscape" sheetId="9" r:id="rId6"/>
    <sheet name="1-5000_A1_Landscape" sheetId="10" r:id="rId7"/>
    <sheet name="1-Index_A4_Portrait" sheetId="11" r:id="rId8"/>
    <sheet name="1-Index_A3_Portrait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2" l="1"/>
  <c r="D32" i="12" s="1"/>
  <c r="B2" i="12"/>
  <c r="B16" i="12" s="1"/>
  <c r="B32" i="12"/>
  <c r="B31" i="12"/>
  <c r="B30" i="12"/>
  <c r="B29" i="12"/>
  <c r="B28" i="12"/>
  <c r="B27" i="12"/>
  <c r="D19" i="12"/>
  <c r="B19" i="12"/>
  <c r="D17" i="12"/>
  <c r="B17" i="12"/>
  <c r="B6" i="12"/>
  <c r="D20" i="12" s="1"/>
  <c r="B1" i="12"/>
  <c r="D23" i="12" l="1"/>
  <c r="D24" i="12"/>
  <c r="B20" i="12"/>
  <c r="D13" i="12"/>
  <c r="D16" i="12"/>
  <c r="D15" i="12"/>
  <c r="B13" i="12"/>
  <c r="B10" i="12"/>
  <c r="B14" i="12"/>
  <c r="B18" i="12"/>
  <c r="D10" i="12"/>
  <c r="D14" i="12"/>
  <c r="D18" i="12"/>
  <c r="B15" i="12"/>
  <c r="B3" i="11"/>
  <c r="D32" i="11" s="1"/>
  <c r="B2" i="11"/>
  <c r="B32" i="11"/>
  <c r="B31" i="11"/>
  <c r="B30" i="11"/>
  <c r="B29" i="11"/>
  <c r="B28" i="11"/>
  <c r="B27" i="11"/>
  <c r="D17" i="11"/>
  <c r="D19" i="11" s="1"/>
  <c r="B17" i="11"/>
  <c r="B19" i="11" s="1"/>
  <c r="B6" i="11"/>
  <c r="B20" i="11" s="1"/>
  <c r="B16" i="11"/>
  <c r="B1" i="11"/>
  <c r="B12" i="12" l="1"/>
  <c r="B11" i="12"/>
  <c r="D22" i="12"/>
  <c r="D21" i="12"/>
  <c r="D11" i="12"/>
  <c r="D12" i="12"/>
  <c r="B23" i="12"/>
  <c r="B24" i="12"/>
  <c r="B22" i="12"/>
  <c r="B21" i="12"/>
  <c r="B24" i="11"/>
  <c r="B23" i="11"/>
  <c r="D10" i="11"/>
  <c r="D18" i="11"/>
  <c r="D15" i="11"/>
  <c r="D20" i="11"/>
  <c r="D16" i="11"/>
  <c r="D13" i="11"/>
  <c r="D14" i="11"/>
  <c r="B13" i="11"/>
  <c r="B10" i="11"/>
  <c r="B14" i="11"/>
  <c r="B18" i="11"/>
  <c r="B15" i="11"/>
  <c r="B28" i="9"/>
  <c r="B32" i="9" s="1"/>
  <c r="B27" i="9"/>
  <c r="B29" i="9" s="1"/>
  <c r="B28" i="10"/>
  <c r="B32" i="10" s="1"/>
  <c r="B27" i="10"/>
  <c r="B30" i="10" s="1"/>
  <c r="D32" i="10"/>
  <c r="D27" i="10"/>
  <c r="D31" i="10" s="1"/>
  <c r="B21" i="10"/>
  <c r="B18" i="10"/>
  <c r="B22" i="10" s="1"/>
  <c r="D17" i="10"/>
  <c r="D19" i="10" s="1"/>
  <c r="B17" i="10"/>
  <c r="B20" i="10" s="1"/>
  <c r="D16" i="10"/>
  <c r="B16" i="10"/>
  <c r="B14" i="10"/>
  <c r="D13" i="10"/>
  <c r="B13" i="10"/>
  <c r="B10" i="10"/>
  <c r="B12" i="10" s="1"/>
  <c r="B6" i="10"/>
  <c r="D20" i="10" s="1"/>
  <c r="B3" i="10"/>
  <c r="D15" i="10" s="1"/>
  <c r="B2" i="10"/>
  <c r="B15" i="10" s="1"/>
  <c r="B1" i="10"/>
  <c r="D10" i="9"/>
  <c r="D11" i="9" s="1"/>
  <c r="G6" i="8"/>
  <c r="H6" i="8" s="1"/>
  <c r="B3" i="9"/>
  <c r="D15" i="9" s="1"/>
  <c r="B2" i="9"/>
  <c r="B15" i="9"/>
  <c r="D27" i="9"/>
  <c r="D31" i="9" s="1"/>
  <c r="D17" i="9"/>
  <c r="D19" i="9" s="1"/>
  <c r="B17" i="9"/>
  <c r="B19" i="9" s="1"/>
  <c r="B16" i="9"/>
  <c r="B13" i="9"/>
  <c r="B10" i="9"/>
  <c r="B11" i="9" s="1"/>
  <c r="B6" i="9"/>
  <c r="B1" i="9"/>
  <c r="B27" i="8"/>
  <c r="B30" i="8" s="1"/>
  <c r="B3" i="8"/>
  <c r="D32" i="8" s="1"/>
  <c r="B2" i="8"/>
  <c r="B32" i="8"/>
  <c r="D27" i="8"/>
  <c r="D31" i="8" s="1"/>
  <c r="B20" i="8"/>
  <c r="B24" i="8" s="1"/>
  <c r="D19" i="8"/>
  <c r="D17" i="8"/>
  <c r="B17" i="8"/>
  <c r="B19" i="8" s="1"/>
  <c r="B16" i="8"/>
  <c r="B6" i="8"/>
  <c r="D20" i="8" s="1"/>
  <c r="B15" i="8"/>
  <c r="B1" i="8"/>
  <c r="D32" i="7"/>
  <c r="D31" i="7"/>
  <c r="D30" i="7"/>
  <c r="D29" i="7"/>
  <c r="D28" i="7"/>
  <c r="D27" i="7"/>
  <c r="B3" i="7"/>
  <c r="D18" i="7" s="1"/>
  <c r="B2" i="7"/>
  <c r="B14" i="7" s="1"/>
  <c r="D17" i="7"/>
  <c r="B17" i="7"/>
  <c r="B10" i="7"/>
  <c r="B12" i="7" s="1"/>
  <c r="B6" i="7"/>
  <c r="B1" i="7"/>
  <c r="E9" i="4"/>
  <c r="C9" i="4"/>
  <c r="D16" i="3"/>
  <c r="D15" i="3"/>
  <c r="D14" i="3"/>
  <c r="D13" i="3"/>
  <c r="B16" i="3"/>
  <c r="B15" i="3"/>
  <c r="B14" i="3"/>
  <c r="B13" i="3"/>
  <c r="D16" i="4"/>
  <c r="D15" i="4"/>
  <c r="D14" i="4"/>
  <c r="D13" i="4"/>
  <c r="B16" i="4"/>
  <c r="B15" i="4"/>
  <c r="B13" i="4"/>
  <c r="B14" i="4"/>
  <c r="D32" i="4"/>
  <c r="B32" i="4"/>
  <c r="B31" i="4"/>
  <c r="B30" i="4"/>
  <c r="B29" i="4"/>
  <c r="B28" i="4"/>
  <c r="B27" i="4"/>
  <c r="B19" i="4"/>
  <c r="D18" i="4"/>
  <c r="D22" i="4" s="1"/>
  <c r="D17" i="4"/>
  <c r="D19" i="4" s="1"/>
  <c r="B17" i="4"/>
  <c r="B20" i="4" s="1"/>
  <c r="B11" i="4"/>
  <c r="D10" i="4"/>
  <c r="D11" i="4" s="1"/>
  <c r="B10" i="4"/>
  <c r="B12" i="4" s="1"/>
  <c r="B6" i="4"/>
  <c r="D20" i="4" s="1"/>
  <c r="B3" i="4"/>
  <c r="B2" i="4"/>
  <c r="B1" i="4"/>
  <c r="D32" i="3"/>
  <c r="B32" i="3"/>
  <c r="B31" i="3"/>
  <c r="B30" i="3"/>
  <c r="B29" i="3"/>
  <c r="B28" i="3"/>
  <c r="B27" i="3"/>
  <c r="D17" i="3"/>
  <c r="B17" i="3"/>
  <c r="B6" i="3"/>
  <c r="B3" i="3"/>
  <c r="B2" i="3"/>
  <c r="B1" i="3"/>
  <c r="D26" i="12" l="1"/>
  <c r="D27" i="12"/>
  <c r="D25" i="12"/>
  <c r="B26" i="12"/>
  <c r="B25" i="12"/>
  <c r="C9" i="12" s="1"/>
  <c r="D23" i="11"/>
  <c r="D24" i="11"/>
  <c r="B22" i="11"/>
  <c r="B21" i="11"/>
  <c r="D22" i="11"/>
  <c r="D21" i="11"/>
  <c r="B12" i="11"/>
  <c r="B11" i="11"/>
  <c r="D12" i="11"/>
  <c r="D11" i="11"/>
  <c r="B30" i="9"/>
  <c r="B31" i="9"/>
  <c r="B29" i="10"/>
  <c r="D28" i="10"/>
  <c r="D30" i="10"/>
  <c r="B31" i="10"/>
  <c r="B24" i="10"/>
  <c r="B23" i="10"/>
  <c r="B26" i="10"/>
  <c r="B25" i="10"/>
  <c r="D24" i="10"/>
  <c r="D23" i="10"/>
  <c r="B11" i="10"/>
  <c r="C9" i="10" s="1"/>
  <c r="B19" i="10"/>
  <c r="D29" i="10"/>
  <c r="D10" i="10"/>
  <c r="D14" i="10"/>
  <c r="D18" i="10"/>
  <c r="B20" i="9"/>
  <c r="B23" i="9" s="1"/>
  <c r="D20" i="9"/>
  <c r="D23" i="9" s="1"/>
  <c r="B28" i="8"/>
  <c r="D28" i="9"/>
  <c r="B12" i="9"/>
  <c r="D13" i="9"/>
  <c r="D29" i="9"/>
  <c r="D16" i="9"/>
  <c r="B14" i="9"/>
  <c r="B18" i="9"/>
  <c r="D14" i="9"/>
  <c r="D18" i="9"/>
  <c r="D30" i="9"/>
  <c r="D32" i="9"/>
  <c r="B29" i="8"/>
  <c r="D28" i="8"/>
  <c r="B31" i="8"/>
  <c r="D23" i="8"/>
  <c r="D24" i="8"/>
  <c r="D16" i="8"/>
  <c r="B13" i="8"/>
  <c r="D13" i="8"/>
  <c r="D29" i="8"/>
  <c r="B10" i="8"/>
  <c r="B14" i="8"/>
  <c r="B18" i="8"/>
  <c r="D10" i="8"/>
  <c r="D14" i="8"/>
  <c r="D18" i="8"/>
  <c r="D30" i="8"/>
  <c r="B23" i="8"/>
  <c r="D15" i="8"/>
  <c r="B20" i="7"/>
  <c r="B24" i="7" s="1"/>
  <c r="D20" i="7"/>
  <c r="D24" i="7" s="1"/>
  <c r="D22" i="7"/>
  <c r="D25" i="7" s="1"/>
  <c r="D21" i="7"/>
  <c r="D15" i="7"/>
  <c r="D13" i="7"/>
  <c r="D14" i="7"/>
  <c r="D16" i="7"/>
  <c r="D10" i="7"/>
  <c r="B13" i="7"/>
  <c r="B18" i="7"/>
  <c r="B11" i="7"/>
  <c r="B15" i="7"/>
  <c r="B19" i="7"/>
  <c r="D19" i="7"/>
  <c r="B16" i="7"/>
  <c r="D27" i="4"/>
  <c r="D26" i="4"/>
  <c r="D25" i="4"/>
  <c r="D23" i="4"/>
  <c r="D24" i="4"/>
  <c r="B24" i="4"/>
  <c r="B23" i="4"/>
  <c r="D21" i="4"/>
  <c r="D12" i="4"/>
  <c r="B18" i="4"/>
  <c r="B18" i="3"/>
  <c r="B21" i="3" s="1"/>
  <c r="D18" i="3"/>
  <c r="D21" i="3" s="1"/>
  <c r="D20" i="3"/>
  <c r="B20" i="3"/>
  <c r="B19" i="3"/>
  <c r="B10" i="3"/>
  <c r="D19" i="3"/>
  <c r="D10" i="3"/>
  <c r="D31" i="12" l="1"/>
  <c r="D30" i="12"/>
  <c r="D28" i="12"/>
  <c r="D29" i="12"/>
  <c r="D25" i="11"/>
  <c r="D27" i="11"/>
  <c r="D26" i="11"/>
  <c r="B26" i="11"/>
  <c r="B25" i="11"/>
  <c r="C9" i="11" s="1"/>
  <c r="D22" i="10"/>
  <c r="D21" i="10"/>
  <c r="D11" i="10"/>
  <c r="D12" i="10"/>
  <c r="D24" i="9"/>
  <c r="B24" i="9"/>
  <c r="B22" i="9"/>
  <c r="B21" i="9"/>
  <c r="D22" i="9"/>
  <c r="D21" i="9"/>
  <c r="D12" i="9"/>
  <c r="B11" i="8"/>
  <c r="B12" i="8"/>
  <c r="D22" i="8"/>
  <c r="D21" i="8"/>
  <c r="D11" i="8"/>
  <c r="D12" i="8"/>
  <c r="B22" i="8"/>
  <c r="B21" i="8"/>
  <c r="B23" i="7"/>
  <c r="D23" i="7"/>
  <c r="B32" i="7" s="1"/>
  <c r="D26" i="7"/>
  <c r="D11" i="7"/>
  <c r="D12" i="7"/>
  <c r="B22" i="7"/>
  <c r="B21" i="7"/>
  <c r="B22" i="4"/>
  <c r="B21" i="4"/>
  <c r="D31" i="4"/>
  <c r="D30" i="4"/>
  <c r="D29" i="4"/>
  <c r="D28" i="4"/>
  <c r="B22" i="3"/>
  <c r="B25" i="3" s="1"/>
  <c r="B24" i="3"/>
  <c r="B23" i="3"/>
  <c r="D24" i="3"/>
  <c r="D23" i="3"/>
  <c r="D22" i="3"/>
  <c r="D11" i="3"/>
  <c r="D12" i="3"/>
  <c r="B12" i="3"/>
  <c r="B11" i="3"/>
  <c r="E9" i="12" l="1"/>
  <c r="D31" i="11"/>
  <c r="D30" i="11"/>
  <c r="D28" i="11"/>
  <c r="E9" i="11" s="1"/>
  <c r="D29" i="11"/>
  <c r="D25" i="10"/>
  <c r="D26" i="10"/>
  <c r="C9" i="9"/>
  <c r="D26" i="9"/>
  <c r="D25" i="9"/>
  <c r="E9" i="9" s="1"/>
  <c r="B26" i="9"/>
  <c r="B25" i="9"/>
  <c r="C9" i="8"/>
  <c r="D26" i="8"/>
  <c r="D25" i="8"/>
  <c r="E9" i="8" s="1"/>
  <c r="B26" i="8"/>
  <c r="B25" i="8"/>
  <c r="B25" i="7"/>
  <c r="C9" i="7" s="1"/>
  <c r="B27" i="7"/>
  <c r="B26" i="7"/>
  <c r="B26" i="4"/>
  <c r="B25" i="4"/>
  <c r="C9" i="3"/>
  <c r="B26" i="3"/>
  <c r="D27" i="3"/>
  <c r="D26" i="3"/>
  <c r="D25" i="3"/>
  <c r="E9" i="10" l="1"/>
  <c r="E9" i="7"/>
  <c r="B28" i="7"/>
  <c r="B29" i="7"/>
  <c r="B30" i="7"/>
  <c r="B31" i="7"/>
  <c r="D30" i="3"/>
  <c r="D28" i="3"/>
  <c r="E9" i="3" s="1"/>
  <c r="D31" i="3"/>
  <c r="D29" i="3"/>
</calcChain>
</file>

<file path=xl/sharedStrings.xml><?xml version="1.0" encoding="utf-8"?>
<sst xmlns="http://schemas.openxmlformats.org/spreadsheetml/2006/main" count="488" uniqueCount="82">
  <si>
    <t>PageX</t>
  </si>
  <si>
    <t>PageY</t>
  </si>
  <si>
    <t>A0</t>
  </si>
  <si>
    <t>X</t>
  </si>
  <si>
    <t>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</si>
  <si>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</si>
  <si>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</si>
  <si>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</si>
  <si>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</si>
  <si>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</si>
  <si>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</si>
  <si>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</si>
  <si>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</si>
  <si>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</si>
  <si>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</si>
  <si>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4A0</t>
  </si>
  <si>
    <t>2A0</t>
  </si>
  <si>
    <t>SRC = http://www.printernational.org/iso-paper-sizes.php</t>
  </si>
  <si>
    <t>mm</t>
  </si>
  <si>
    <t>Size</t>
  </si>
  <si>
    <t>CenterX</t>
  </si>
  <si>
    <t>CenterY</t>
  </si>
  <si>
    <t>MarginTop</t>
  </si>
  <si>
    <t>MarginBottom</t>
  </si>
  <si>
    <t>PageMargin</t>
  </si>
  <si>
    <t>IncrementSmall</t>
  </si>
  <si>
    <t>IncrementLarge</t>
  </si>
  <si>
    <t>BufferX</t>
  </si>
  <si>
    <t>BufferY</t>
  </si>
  <si>
    <t>MarginLeft</t>
  </si>
  <si>
    <t>MarginRight</t>
  </si>
  <si>
    <t>CenterUp</t>
  </si>
  <si>
    <t>CenterDown</t>
  </si>
  <si>
    <t>CenterLeft</t>
  </si>
  <si>
    <t>CenterRight</t>
  </si>
  <si>
    <t>XthirdOne</t>
  </si>
  <si>
    <t>XthirdTwo</t>
  </si>
  <si>
    <t>YthirdOne</t>
  </si>
  <si>
    <t>YthirdTwo</t>
  </si>
  <si>
    <t>IncrementLeftSmall</t>
  </si>
  <si>
    <t>IncrementLeftLarge</t>
  </si>
  <si>
    <t>IncrementRightSmall</t>
  </si>
  <si>
    <t>IncrementRightLarge</t>
  </si>
  <si>
    <t>IncrementTopSmall</t>
  </si>
  <si>
    <t>IncrementTopLarge</t>
  </si>
  <si>
    <t>IncrementBottomSmall</t>
  </si>
  <si>
    <t>IncrementBottomLarge</t>
  </si>
  <si>
    <t>BreakPointX</t>
  </si>
  <si>
    <t>BreakPointY</t>
  </si>
  <si>
    <t>Units</t>
  </si>
  <si>
    <t>Quick Note: Remember horizontal guides run across vertical positions and vertical guides run across horizontal positions</t>
  </si>
  <si>
    <t>yList</t>
  </si>
  <si>
    <t>xList</t>
  </si>
  <si>
    <t>BreakPointYdnS</t>
  </si>
  <si>
    <t>BreakPointYdnL</t>
  </si>
  <si>
    <t>BreakPointYupL</t>
  </si>
  <si>
    <t>BreakPointYupS</t>
  </si>
  <si>
    <t>BreakPointSplit</t>
  </si>
  <si>
    <t>XsixthOne</t>
  </si>
  <si>
    <t>XsixthTwo</t>
  </si>
  <si>
    <t>YsixthOne</t>
  </si>
  <si>
    <t>YsixthTwo</t>
  </si>
  <si>
    <t>IncTwoLeftSmall</t>
  </si>
  <si>
    <t>IncTwoLeftLarge</t>
  </si>
  <si>
    <t>IncTwoRightSmall</t>
  </si>
  <si>
    <t>IncTwoRightLarge</t>
  </si>
  <si>
    <t>IncTwoTopSmall</t>
  </si>
  <si>
    <t>IncTwoTopLarge</t>
  </si>
  <si>
    <t>IncTwoBottomSmall</t>
  </si>
  <si>
    <t>IncTwoBottomLarge</t>
  </si>
  <si>
    <t>BreakPointXltS</t>
  </si>
  <si>
    <t>BreakPointXltL</t>
  </si>
  <si>
    <t>BreakPointXrtS</t>
  </si>
  <si>
    <t>BreakPointXrtL</t>
  </si>
  <si>
    <t>frameStart</t>
  </si>
  <si>
    <t>frameHeight</t>
  </si>
  <si>
    <t>frameHstart</t>
  </si>
  <si>
    <t>frameWstart</t>
  </si>
  <si>
    <t>frameWidth</t>
  </si>
  <si>
    <t>FrameL</t>
  </si>
  <si>
    <t>FrameR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</si>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</sst>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52E9C-5A72-4CAB-8B93-EE0E1C609E93}">
  <dimension ref="A1:E14"/>
  <sheetViews>
    <sheetView workbookViewId="0"/>
  </sheetViews>
  <sheetFormatPr defaultRowHeight="15" x14ac:dyDescent="0.25"/>
  <sheetData>
    <row r="1" spans="1:5" x14ac:dyDescent="0.25">
      <c r="A1" t="s">
        <v>19</v>
      </c>
      <c r="B1" t="s">
        <v>3</v>
      </c>
      <c r="C1" t="s">
        <v>4</v>
      </c>
      <c r="D1" t="s">
        <v>18</v>
      </c>
      <c r="E1" t="s">
        <v>17</v>
      </c>
    </row>
    <row r="2" spans="1:5" x14ac:dyDescent="0.25">
      <c r="A2" t="s">
        <v>15</v>
      </c>
      <c r="B2">
        <v>1682</v>
      </c>
      <c r="C2">
        <v>2378</v>
      </c>
    </row>
    <row r="3" spans="1:5" x14ac:dyDescent="0.25">
      <c r="A3" t="s">
        <v>16</v>
      </c>
      <c r="B3">
        <v>1189</v>
      </c>
      <c r="C3">
        <v>1682</v>
      </c>
    </row>
    <row r="4" spans="1:5" x14ac:dyDescent="0.25">
      <c r="A4" t="s">
        <v>2</v>
      </c>
      <c r="B4">
        <v>841</v>
      </c>
      <c r="C4">
        <v>1189</v>
      </c>
    </row>
    <row r="5" spans="1:5" x14ac:dyDescent="0.25">
      <c r="A5" t="s">
        <v>5</v>
      </c>
      <c r="B5">
        <v>594</v>
      </c>
      <c r="C5">
        <v>841</v>
      </c>
    </row>
    <row r="6" spans="1:5" x14ac:dyDescent="0.25">
      <c r="A6" t="s">
        <v>6</v>
      </c>
      <c r="B6">
        <v>420</v>
      </c>
      <c r="C6">
        <v>594</v>
      </c>
    </row>
    <row r="7" spans="1:5" x14ac:dyDescent="0.25">
      <c r="A7" t="s">
        <v>7</v>
      </c>
      <c r="B7">
        <v>297</v>
      </c>
      <c r="C7">
        <v>420</v>
      </c>
    </row>
    <row r="8" spans="1:5" x14ac:dyDescent="0.25">
      <c r="A8" t="s">
        <v>8</v>
      </c>
      <c r="B8">
        <v>210</v>
      </c>
      <c r="C8">
        <v>297</v>
      </c>
    </row>
    <row r="9" spans="1:5" x14ac:dyDescent="0.25">
      <c r="A9" t="s">
        <v>9</v>
      </c>
      <c r="B9">
        <v>148</v>
      </c>
      <c r="C9">
        <v>210</v>
      </c>
    </row>
    <row r="10" spans="1:5" x14ac:dyDescent="0.25">
      <c r="A10" t="s">
        <v>10</v>
      </c>
      <c r="B10">
        <v>105</v>
      </c>
      <c r="C10">
        <v>148</v>
      </c>
    </row>
    <row r="11" spans="1:5" x14ac:dyDescent="0.25">
      <c r="A11" t="s">
        <v>11</v>
      </c>
      <c r="B11">
        <v>74</v>
      </c>
      <c r="C11">
        <v>105</v>
      </c>
    </row>
    <row r="12" spans="1:5" x14ac:dyDescent="0.25">
      <c r="A12" t="s">
        <v>12</v>
      </c>
      <c r="B12">
        <v>52</v>
      </c>
      <c r="C12">
        <v>74</v>
      </c>
    </row>
    <row r="13" spans="1:5" x14ac:dyDescent="0.25">
      <c r="A13" t="s">
        <v>13</v>
      </c>
      <c r="B13">
        <v>37</v>
      </c>
      <c r="C13">
        <v>52</v>
      </c>
    </row>
    <row r="14" spans="1:5" x14ac:dyDescent="0.25">
      <c r="A14" t="s">
        <v>14</v>
      </c>
      <c r="B14">
        <v>26</v>
      </c>
      <c r="C14">
        <v>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2CCA7-4F8A-44F6-AB65-BBE8FF25D8DD}">
  <dimension ref="A1:E32"/>
  <sheetViews>
    <sheetView workbookViewId="0">
      <selection activeCell="C9" sqref="C9"/>
    </sheetView>
  </sheetViews>
  <sheetFormatPr defaultRowHeight="15" x14ac:dyDescent="0.25"/>
  <cols>
    <col min="1" max="1" width="19.85546875" bestFit="1" customWidth="1"/>
    <col min="2" max="4" width="16.42578125" customWidth="1"/>
  </cols>
  <sheetData>
    <row r="1" spans="1:5" x14ac:dyDescent="0.25">
      <c r="A1" t="s">
        <v>49</v>
      </c>
      <c r="B1" t="str">
        <f>'Page Sizes'!D1</f>
        <v>mm</v>
      </c>
      <c r="C1" t="s">
        <v>50</v>
      </c>
    </row>
    <row r="2" spans="1:5" x14ac:dyDescent="0.25">
      <c r="A2" t="s">
        <v>0</v>
      </c>
      <c r="B2">
        <f>'Page Sizes'!B4</f>
        <v>841</v>
      </c>
    </row>
    <row r="3" spans="1:5" x14ac:dyDescent="0.25">
      <c r="A3" t="s">
        <v>1</v>
      </c>
      <c r="B3">
        <f>'Page Sizes'!C4</f>
        <v>1189</v>
      </c>
    </row>
    <row r="4" spans="1:5" x14ac:dyDescent="0.25">
      <c r="A4" t="s">
        <v>24</v>
      </c>
      <c r="B4">
        <v>35.299999999999997</v>
      </c>
    </row>
    <row r="5" spans="1:5" x14ac:dyDescent="0.25">
      <c r="A5" t="s">
        <v>25</v>
      </c>
      <c r="B5">
        <v>15</v>
      </c>
    </row>
    <row r="6" spans="1:5" x14ac:dyDescent="0.25">
      <c r="A6" t="s">
        <v>26</v>
      </c>
      <c r="B6">
        <f>2*B5</f>
        <v>30</v>
      </c>
    </row>
    <row r="7" spans="1:5" x14ac:dyDescent="0.25">
      <c r="A7" t="s">
        <v>27</v>
      </c>
      <c r="B7">
        <v>0</v>
      </c>
    </row>
    <row r="8" spans="1:5" x14ac:dyDescent="0.25">
      <c r="A8" t="s">
        <v>28</v>
      </c>
      <c r="B8">
        <v>250</v>
      </c>
    </row>
    <row r="9" spans="1:5" x14ac:dyDescent="0.25">
      <c r="B9" s="1" t="s">
        <v>51</v>
      </c>
      <c r="C9" t="str">
        <f>B9&amp;" = "&amp;"['"&amp;B10&amp;"','"&amp;B11&amp;"','"&amp;B12&amp;"','"&amp;B13&amp;"','"&amp;B14&amp;"','"&amp;B15&amp;"','"&amp;B16&amp;"','"&amp;B17&amp;"','"&amp;B18&amp;"','"&amp;B19&amp;"','"&amp;B20&amp;"','"&amp;B21&amp;"','"&amp;B22&amp;"','"&amp;B23&amp;"','"&amp;B24&amp;"','"&amp;B25&amp;"','"&amp;B26&amp;"']"</f>
        <v>yList = ['420.5','405.5','435.5','280.333333333333','560.666666666667','140.166666666667','700.833333333333','35.3','805.7','50.3','65.3','790.7','775.7','80.3','95.3','760.7','745.7']</v>
      </c>
      <c r="D9" s="1" t="s">
        <v>52</v>
      </c>
      <c r="E9" t="str">
        <f>D9&amp;" = "&amp;"['"&amp;D10&amp;"','"&amp;D11&amp;"','"&amp;D12&amp;"','"&amp;D13&amp;"','"&amp;D14&amp;"','"&amp;D15&amp;"','"&amp;D16&amp;"','"&amp;D17&amp;"','"&amp;D18&amp;"','"&amp;D19&amp;"','"&amp;D20&amp;"','"&amp;D21&amp;"','"&amp;D22&amp;"','"&amp;D23&amp;"','"&amp;D24&amp;"','"&amp;D25&amp;"','"&amp;D26&amp;"','"&amp;D27&amp;"','"&amp;D28&amp;"','"&amp;D29&amp;"','"&amp;D30&amp;"','"&amp;D31&amp;"','"&amp;D32&amp;"']"</f>
        <v>xList = ['594.5','609.5','579.5','396.333333333333','792.666666666667','198.166666666667','990.833333333333','35.3','1153.7','50.3','65.3','1138.7','1123.7','80.3','95.3','1108.7','1093.7','873.7','858.7','843.7','888.7','903.7','1028.7']</v>
      </c>
    </row>
    <row r="10" spans="1:5" x14ac:dyDescent="0.25">
      <c r="A10" t="s">
        <v>20</v>
      </c>
      <c r="B10" s="2">
        <f>B2/2</f>
        <v>420.5</v>
      </c>
      <c r="C10" t="s">
        <v>21</v>
      </c>
      <c r="D10" s="2">
        <f>B3/2</f>
        <v>594.5</v>
      </c>
    </row>
    <row r="11" spans="1:5" x14ac:dyDescent="0.25">
      <c r="A11" t="s">
        <v>33</v>
      </c>
      <c r="B11" s="2">
        <f>B10-B5</f>
        <v>405.5</v>
      </c>
      <c r="C11" t="s">
        <v>31</v>
      </c>
      <c r="D11" s="2">
        <f>D10+B5</f>
        <v>609.5</v>
      </c>
    </row>
    <row r="12" spans="1:5" x14ac:dyDescent="0.25">
      <c r="A12" t="s">
        <v>34</v>
      </c>
      <c r="B12" s="2">
        <f>B10+B5</f>
        <v>435.5</v>
      </c>
      <c r="C12" t="s">
        <v>32</v>
      </c>
      <c r="D12" s="2">
        <f>D10-B5</f>
        <v>579.5</v>
      </c>
    </row>
    <row r="13" spans="1:5" x14ac:dyDescent="0.25">
      <c r="A13" t="s">
        <v>35</v>
      </c>
      <c r="B13" s="2">
        <f>B2*(1/3)</f>
        <v>280.33333333333331</v>
      </c>
      <c r="C13" t="s">
        <v>37</v>
      </c>
      <c r="D13" s="2">
        <f>B3*(1/3)</f>
        <v>396.33333333333331</v>
      </c>
    </row>
    <row r="14" spans="1:5" x14ac:dyDescent="0.25">
      <c r="A14" t="s">
        <v>36</v>
      </c>
      <c r="B14" s="2">
        <f>B2*(2/3)</f>
        <v>560.66666666666663</v>
      </c>
      <c r="C14" t="s">
        <v>38</v>
      </c>
      <c r="D14" s="2">
        <f>B3*(2/3)</f>
        <v>792.66666666666663</v>
      </c>
    </row>
    <row r="15" spans="1:5" x14ac:dyDescent="0.25">
      <c r="A15" t="s">
        <v>58</v>
      </c>
      <c r="B15" s="2">
        <f>B2*(1/6)</f>
        <v>140.16666666666666</v>
      </c>
      <c r="C15" t="s">
        <v>60</v>
      </c>
      <c r="D15" s="2">
        <f>B3*(1/6)</f>
        <v>198.16666666666666</v>
      </c>
    </row>
    <row r="16" spans="1:5" x14ac:dyDescent="0.25">
      <c r="A16" t="s">
        <v>59</v>
      </c>
      <c r="B16" s="2">
        <f>B2*(5/6)</f>
        <v>700.83333333333337</v>
      </c>
      <c r="C16" t="s">
        <v>61</v>
      </c>
      <c r="D16" s="2">
        <f>B3*(5/6)</f>
        <v>990.83333333333337</v>
      </c>
    </row>
    <row r="17" spans="1:4" x14ac:dyDescent="0.25">
      <c r="A17" t="s">
        <v>29</v>
      </c>
      <c r="B17" s="2">
        <f>B4</f>
        <v>35.299999999999997</v>
      </c>
      <c r="C17" t="s">
        <v>22</v>
      </c>
      <c r="D17" s="2">
        <f>B4</f>
        <v>35.299999999999997</v>
      </c>
    </row>
    <row r="18" spans="1:4" x14ac:dyDescent="0.25">
      <c r="A18" t="s">
        <v>30</v>
      </c>
      <c r="B18" s="2">
        <f>B2-B4</f>
        <v>805.7</v>
      </c>
      <c r="C18" t="s">
        <v>23</v>
      </c>
      <c r="D18" s="2">
        <f>B3-B4</f>
        <v>1153.7</v>
      </c>
    </row>
    <row r="19" spans="1:4" x14ac:dyDescent="0.25">
      <c r="A19" t="s">
        <v>39</v>
      </c>
      <c r="B19" s="2">
        <f>B17+B5</f>
        <v>50.3</v>
      </c>
      <c r="C19" t="s">
        <v>43</v>
      </c>
      <c r="D19" s="2">
        <f>D17+B5</f>
        <v>50.3</v>
      </c>
    </row>
    <row r="20" spans="1:4" x14ac:dyDescent="0.25">
      <c r="A20" t="s">
        <v>40</v>
      </c>
      <c r="B20" s="2">
        <f>B17+B6</f>
        <v>65.3</v>
      </c>
      <c r="C20" t="s">
        <v>44</v>
      </c>
      <c r="D20" s="2">
        <f>D17+B6</f>
        <v>65.3</v>
      </c>
    </row>
    <row r="21" spans="1:4" x14ac:dyDescent="0.25">
      <c r="A21" t="s">
        <v>41</v>
      </c>
      <c r="B21" s="2">
        <f>B18-B5</f>
        <v>790.7</v>
      </c>
      <c r="C21" t="s">
        <v>45</v>
      </c>
      <c r="D21" s="2">
        <f>D18-B5</f>
        <v>1138.7</v>
      </c>
    </row>
    <row r="22" spans="1:4" x14ac:dyDescent="0.25">
      <c r="A22" t="s">
        <v>42</v>
      </c>
      <c r="B22" s="2">
        <f>B18-B6</f>
        <v>775.7</v>
      </c>
      <c r="C22" t="s">
        <v>46</v>
      </c>
      <c r="D22" s="2">
        <f>D18-B6</f>
        <v>1123.7</v>
      </c>
    </row>
    <row r="23" spans="1:4" x14ac:dyDescent="0.25">
      <c r="A23" t="s">
        <v>62</v>
      </c>
      <c r="B23" s="2">
        <f>B20+B5</f>
        <v>80.3</v>
      </c>
      <c r="C23" t="s">
        <v>66</v>
      </c>
      <c r="D23" s="2">
        <f>D20+B5</f>
        <v>80.3</v>
      </c>
    </row>
    <row r="24" spans="1:4" x14ac:dyDescent="0.25">
      <c r="A24" t="s">
        <v>63</v>
      </c>
      <c r="B24" s="2">
        <f>B20+B6</f>
        <v>95.3</v>
      </c>
      <c r="C24" t="s">
        <v>67</v>
      </c>
      <c r="D24" s="2">
        <f>D20+B6</f>
        <v>95.3</v>
      </c>
    </row>
    <row r="25" spans="1:4" x14ac:dyDescent="0.25">
      <c r="A25" t="s">
        <v>64</v>
      </c>
      <c r="B25" s="2">
        <f>B22-B5</f>
        <v>760.7</v>
      </c>
      <c r="C25" t="s">
        <v>68</v>
      </c>
      <c r="D25" s="2">
        <f>D22-B5</f>
        <v>1108.7</v>
      </c>
    </row>
    <row r="26" spans="1:4" x14ac:dyDescent="0.25">
      <c r="A26" t="s">
        <v>65</v>
      </c>
      <c r="B26" s="2">
        <f>B22-B6</f>
        <v>745.7</v>
      </c>
      <c r="C26" t="s">
        <v>69</v>
      </c>
      <c r="D26" s="2">
        <f>D22-B6</f>
        <v>1093.7</v>
      </c>
    </row>
    <row r="27" spans="1:4" x14ac:dyDescent="0.25">
      <c r="A27" t="s">
        <v>47</v>
      </c>
      <c r="B27" s="2" t="str">
        <f>IF(B7&gt;0, B22-B7, "")</f>
        <v/>
      </c>
      <c r="C27" t="s">
        <v>48</v>
      </c>
      <c r="D27" s="2">
        <f>IF(B8&gt;0, D22-B8, "")</f>
        <v>873.7</v>
      </c>
    </row>
    <row r="28" spans="1:4" x14ac:dyDescent="0.25">
      <c r="A28" t="s">
        <v>70</v>
      </c>
      <c r="B28" s="2" t="str">
        <f>IF(B7&gt;0, B27-B5, "")</f>
        <v/>
      </c>
      <c r="C28" t="s">
        <v>56</v>
      </c>
      <c r="D28" s="2">
        <f>IF(B8&gt;0, D27-B5, "")</f>
        <v>858.7</v>
      </c>
    </row>
    <row r="29" spans="1:4" x14ac:dyDescent="0.25">
      <c r="A29" t="s">
        <v>71</v>
      </c>
      <c r="B29" s="2" t="str">
        <f>IF(B7&gt;0, B27-B6, "")</f>
        <v/>
      </c>
      <c r="C29" t="s">
        <v>55</v>
      </c>
      <c r="D29" s="2">
        <f>IF(B8&gt;0, D27-B6, "")</f>
        <v>843.7</v>
      </c>
    </row>
    <row r="30" spans="1:4" x14ac:dyDescent="0.25">
      <c r="A30" t="s">
        <v>72</v>
      </c>
      <c r="B30" s="2" t="str">
        <f>IF(B7&gt;0, B27+B5, "")</f>
        <v/>
      </c>
      <c r="C30" t="s">
        <v>53</v>
      </c>
      <c r="D30" s="2">
        <f>IF(B8&gt;0, D27+B5, "")</f>
        <v>888.7</v>
      </c>
    </row>
    <row r="31" spans="1:4" x14ac:dyDescent="0.25">
      <c r="A31" t="s">
        <v>73</v>
      </c>
      <c r="B31" s="2" t="str">
        <f>IF(B7&gt;0, B27+B6, "")</f>
        <v/>
      </c>
      <c r="C31" t="s">
        <v>54</v>
      </c>
      <c r="D31" s="2">
        <f>IF(B8&gt;0, D27+B6, "")</f>
        <v>903.7</v>
      </c>
    </row>
    <row r="32" spans="1:4" x14ac:dyDescent="0.25">
      <c r="A32" t="s">
        <v>57</v>
      </c>
      <c r="B32" s="2" t="str">
        <f>IF(B7&gt;0, (B2-B4-(B8/2)), "")</f>
        <v/>
      </c>
      <c r="C32" t="s">
        <v>57</v>
      </c>
      <c r="D32" s="2">
        <f>IF(B8&gt;0, (B3-B4-(B8/2)), "")</f>
        <v>1028.7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F9E3-9C30-4C3F-A041-7556B1765743}">
  <dimension ref="A1:E32"/>
  <sheetViews>
    <sheetView workbookViewId="0">
      <selection activeCell="B4" sqref="B4"/>
    </sheetView>
  </sheetViews>
  <sheetFormatPr defaultRowHeight="15" x14ac:dyDescent="0.25"/>
  <cols>
    <col min="1" max="1" width="19.85546875" bestFit="1" customWidth="1"/>
    <col min="2" max="4" width="16.42578125" customWidth="1"/>
  </cols>
  <sheetData>
    <row r="1" spans="1:5" x14ac:dyDescent="0.25">
      <c r="A1" t="s">
        <v>49</v>
      </c>
      <c r="B1" t="str">
        <f>'Page Sizes'!D1</f>
        <v>mm</v>
      </c>
      <c r="C1" t="s">
        <v>50</v>
      </c>
    </row>
    <row r="2" spans="1:5" x14ac:dyDescent="0.25">
      <c r="A2" t="s">
        <v>0</v>
      </c>
      <c r="B2">
        <f>'Page Sizes'!B4</f>
        <v>841</v>
      </c>
    </row>
    <row r="3" spans="1:5" x14ac:dyDescent="0.25">
      <c r="A3" t="s">
        <v>1</v>
      </c>
      <c r="B3">
        <f>'Page Sizes'!C4</f>
        <v>1189</v>
      </c>
    </row>
    <row r="4" spans="1:5" x14ac:dyDescent="0.25">
      <c r="A4" t="s">
        <v>24</v>
      </c>
      <c r="B4">
        <v>20</v>
      </c>
    </row>
    <row r="5" spans="1:5" x14ac:dyDescent="0.25">
      <c r="A5" t="s">
        <v>25</v>
      </c>
      <c r="B5">
        <v>15</v>
      </c>
    </row>
    <row r="6" spans="1:5" x14ac:dyDescent="0.25">
      <c r="A6" t="s">
        <v>26</v>
      </c>
      <c r="B6">
        <f>2*B5</f>
        <v>30</v>
      </c>
    </row>
    <row r="7" spans="1:5" x14ac:dyDescent="0.25">
      <c r="A7" t="s">
        <v>27</v>
      </c>
      <c r="B7">
        <v>0</v>
      </c>
    </row>
    <row r="8" spans="1:5" x14ac:dyDescent="0.25">
      <c r="A8" t="s">
        <v>28</v>
      </c>
      <c r="B8">
        <v>100</v>
      </c>
    </row>
    <row r="9" spans="1:5" x14ac:dyDescent="0.25">
      <c r="B9" s="1" t="s">
        <v>51</v>
      </c>
      <c r="C9" t="str">
        <f>B9&amp;" = "&amp;"['"&amp;B10&amp;"','"&amp;B11&amp;"','"&amp;B12&amp;"','"&amp;B13&amp;"','"&amp;B14&amp;"','"&amp;B15&amp;"','"&amp;B16&amp;"','"&amp;B17&amp;"','"&amp;B18&amp;"','"&amp;B19&amp;"','"&amp;B20&amp;"','"&amp;B21&amp;"','"&amp;B22&amp;"','"&amp;B23&amp;"','"&amp;B24&amp;"','"&amp;B25&amp;"','"&amp;B26&amp;"']"</f>
        <v>yList = ['420.5','405.5','435.5','280.333333333333','560.666666666667','140.166666666667','700.833333333333','20','821','35','50','806','791','65','80','776','761']</v>
      </c>
      <c r="D9" s="1" t="s">
        <v>52</v>
      </c>
      <c r="E9" t="str">
        <f>D9&amp;" = "&amp;"['"&amp;D10&amp;"','"&amp;D11&amp;"','"&amp;D12&amp;"','"&amp;D13&amp;"','"&amp;D14&amp;"','"&amp;D15&amp;"','"&amp;D16&amp;"','"&amp;D17&amp;"','"&amp;D18&amp;"','"&amp;D19&amp;"','"&amp;D20&amp;"','"&amp;D21&amp;"','"&amp;D22&amp;"','"&amp;D23&amp;"','"&amp;D24&amp;"','"&amp;D25&amp;"','"&amp;D26&amp;"','"&amp;D27&amp;"','"&amp;D28&amp;"','"&amp;D29&amp;"','"&amp;D30&amp;"','"&amp;D31&amp;"','"&amp;D32&amp;"']"</f>
        <v>xList = ['594.5','609.5','579.5','396.333333333333','792.666666666667','198.166666666667','990.833333333333','20','1169','35','50','1154','1139','65','80','1124','1109','1039','1024','1009','1054','1069','1119']</v>
      </c>
    </row>
    <row r="10" spans="1:5" x14ac:dyDescent="0.25">
      <c r="A10" t="s">
        <v>20</v>
      </c>
      <c r="B10" s="2">
        <f>B2/2</f>
        <v>420.5</v>
      </c>
      <c r="C10" t="s">
        <v>21</v>
      </c>
      <c r="D10" s="2">
        <f>B3/2</f>
        <v>594.5</v>
      </c>
    </row>
    <row r="11" spans="1:5" x14ac:dyDescent="0.25">
      <c r="A11" t="s">
        <v>33</v>
      </c>
      <c r="B11" s="2">
        <f>B10-B5</f>
        <v>405.5</v>
      </c>
      <c r="C11" t="s">
        <v>31</v>
      </c>
      <c r="D11" s="2">
        <f>D10+B5</f>
        <v>609.5</v>
      </c>
    </row>
    <row r="12" spans="1:5" x14ac:dyDescent="0.25">
      <c r="A12" t="s">
        <v>34</v>
      </c>
      <c r="B12" s="2">
        <f>B10+B5</f>
        <v>435.5</v>
      </c>
      <c r="C12" t="s">
        <v>32</v>
      </c>
      <c r="D12" s="2">
        <f>D10-B5</f>
        <v>579.5</v>
      </c>
    </row>
    <row r="13" spans="1:5" x14ac:dyDescent="0.25">
      <c r="A13" t="s">
        <v>35</v>
      </c>
      <c r="B13" s="2">
        <f>B2*(1/3)</f>
        <v>280.33333333333331</v>
      </c>
      <c r="C13" t="s">
        <v>37</v>
      </c>
      <c r="D13" s="2">
        <f>B3*(1/3)</f>
        <v>396.33333333333331</v>
      </c>
    </row>
    <row r="14" spans="1:5" x14ac:dyDescent="0.25">
      <c r="A14" t="s">
        <v>36</v>
      </c>
      <c r="B14" s="2">
        <f>B2*(2/3)</f>
        <v>560.66666666666663</v>
      </c>
      <c r="C14" t="s">
        <v>38</v>
      </c>
      <c r="D14" s="2">
        <f>B3*(2/3)</f>
        <v>792.66666666666663</v>
      </c>
    </row>
    <row r="15" spans="1:5" x14ac:dyDescent="0.25">
      <c r="A15" t="s">
        <v>58</v>
      </c>
      <c r="B15" s="2">
        <f>B2*(1/6)</f>
        <v>140.16666666666666</v>
      </c>
      <c r="C15" t="s">
        <v>60</v>
      </c>
      <c r="D15" s="2">
        <f>B3*(1/6)</f>
        <v>198.16666666666666</v>
      </c>
    </row>
    <row r="16" spans="1:5" x14ac:dyDescent="0.25">
      <c r="A16" t="s">
        <v>59</v>
      </c>
      <c r="B16" s="2">
        <f>B2*(5/6)</f>
        <v>700.83333333333337</v>
      </c>
      <c r="C16" t="s">
        <v>61</v>
      </c>
      <c r="D16" s="2">
        <f>B3*(5/6)</f>
        <v>990.83333333333337</v>
      </c>
    </row>
    <row r="17" spans="1:4" x14ac:dyDescent="0.25">
      <c r="A17" t="s">
        <v>29</v>
      </c>
      <c r="B17" s="2">
        <f>B4</f>
        <v>20</v>
      </c>
      <c r="C17" t="s">
        <v>22</v>
      </c>
      <c r="D17" s="2">
        <f>B4</f>
        <v>20</v>
      </c>
    </row>
    <row r="18" spans="1:4" x14ac:dyDescent="0.25">
      <c r="A18" t="s">
        <v>30</v>
      </c>
      <c r="B18" s="2">
        <f>B2-B4</f>
        <v>821</v>
      </c>
      <c r="C18" t="s">
        <v>23</v>
      </c>
      <c r="D18" s="2">
        <f>B3-B4</f>
        <v>1169</v>
      </c>
    </row>
    <row r="19" spans="1:4" x14ac:dyDescent="0.25">
      <c r="A19" t="s">
        <v>39</v>
      </c>
      <c r="B19" s="2">
        <f>B17+B5</f>
        <v>35</v>
      </c>
      <c r="C19" t="s">
        <v>43</v>
      </c>
      <c r="D19" s="2">
        <f>D17+B5</f>
        <v>35</v>
      </c>
    </row>
    <row r="20" spans="1:4" x14ac:dyDescent="0.25">
      <c r="A20" t="s">
        <v>40</v>
      </c>
      <c r="B20" s="2">
        <f>B17+B6</f>
        <v>50</v>
      </c>
      <c r="C20" t="s">
        <v>44</v>
      </c>
      <c r="D20" s="2">
        <f>D17+B6</f>
        <v>50</v>
      </c>
    </row>
    <row r="21" spans="1:4" x14ac:dyDescent="0.25">
      <c r="A21" t="s">
        <v>41</v>
      </c>
      <c r="B21" s="2">
        <f>B18-B5</f>
        <v>806</v>
      </c>
      <c r="C21" t="s">
        <v>45</v>
      </c>
      <c r="D21" s="2">
        <f>D18-B5</f>
        <v>1154</v>
      </c>
    </row>
    <row r="22" spans="1:4" x14ac:dyDescent="0.25">
      <c r="A22" t="s">
        <v>42</v>
      </c>
      <c r="B22" s="2">
        <f>B18-B6</f>
        <v>791</v>
      </c>
      <c r="C22" t="s">
        <v>46</v>
      </c>
      <c r="D22" s="2">
        <f>D18-B6</f>
        <v>1139</v>
      </c>
    </row>
    <row r="23" spans="1:4" x14ac:dyDescent="0.25">
      <c r="A23" t="s">
        <v>62</v>
      </c>
      <c r="B23" s="2">
        <f>B20+B5</f>
        <v>65</v>
      </c>
      <c r="C23" t="s">
        <v>66</v>
      </c>
      <c r="D23" s="2">
        <f>D20+B5</f>
        <v>65</v>
      </c>
    </row>
    <row r="24" spans="1:4" x14ac:dyDescent="0.25">
      <c r="A24" t="s">
        <v>63</v>
      </c>
      <c r="B24" s="2">
        <f>B20+B6</f>
        <v>80</v>
      </c>
      <c r="C24" t="s">
        <v>67</v>
      </c>
      <c r="D24" s="2">
        <f>D20+B6</f>
        <v>80</v>
      </c>
    </row>
    <row r="25" spans="1:4" x14ac:dyDescent="0.25">
      <c r="A25" t="s">
        <v>64</v>
      </c>
      <c r="B25" s="2">
        <f>B22-B5</f>
        <v>776</v>
      </c>
      <c r="C25" t="s">
        <v>68</v>
      </c>
      <c r="D25" s="2">
        <f>D22-B5</f>
        <v>1124</v>
      </c>
    </row>
    <row r="26" spans="1:4" x14ac:dyDescent="0.25">
      <c r="A26" t="s">
        <v>65</v>
      </c>
      <c r="B26" s="2">
        <f>B22-B6</f>
        <v>761</v>
      </c>
      <c r="C26" t="s">
        <v>69</v>
      </c>
      <c r="D26" s="2">
        <f>D22-B6</f>
        <v>1109</v>
      </c>
    </row>
    <row r="27" spans="1:4" x14ac:dyDescent="0.25">
      <c r="A27" t="s">
        <v>47</v>
      </c>
      <c r="B27" s="2" t="str">
        <f>IF(B7&gt;0, B22-B7, "")</f>
        <v/>
      </c>
      <c r="C27" t="s">
        <v>48</v>
      </c>
      <c r="D27" s="2">
        <f>IF(B8&gt;0, D22-B8, "")</f>
        <v>1039</v>
      </c>
    </row>
    <row r="28" spans="1:4" x14ac:dyDescent="0.25">
      <c r="A28" t="s">
        <v>70</v>
      </c>
      <c r="B28" s="2" t="str">
        <f>IF(B7&gt;0, B27-B5, "")</f>
        <v/>
      </c>
      <c r="C28" t="s">
        <v>56</v>
      </c>
      <c r="D28" s="2">
        <f>IF(B8&gt;0, D27-B5, "")</f>
        <v>1024</v>
      </c>
    </row>
    <row r="29" spans="1:4" x14ac:dyDescent="0.25">
      <c r="A29" t="s">
        <v>71</v>
      </c>
      <c r="B29" s="2" t="str">
        <f>IF(B7&gt;0, B27-B6, "")</f>
        <v/>
      </c>
      <c r="C29" t="s">
        <v>55</v>
      </c>
      <c r="D29" s="2">
        <f>IF(B8&gt;0, D27-B6, "")</f>
        <v>1009</v>
      </c>
    </row>
    <row r="30" spans="1:4" x14ac:dyDescent="0.25">
      <c r="A30" t="s">
        <v>72</v>
      </c>
      <c r="B30" s="2" t="str">
        <f>IF(B7&gt;0, B27+B5, "")</f>
        <v/>
      </c>
      <c r="C30" t="s">
        <v>53</v>
      </c>
      <c r="D30" s="2">
        <f>IF(B8&gt;0, D27+B5, "")</f>
        <v>1054</v>
      </c>
    </row>
    <row r="31" spans="1:4" x14ac:dyDescent="0.25">
      <c r="A31" t="s">
        <v>73</v>
      </c>
      <c r="B31" s="2" t="str">
        <f>IF(B7&gt;0, B27+B6, "")</f>
        <v/>
      </c>
      <c r="C31" t="s">
        <v>54</v>
      </c>
      <c r="D31" s="2">
        <f>IF(B8&gt;0, D27+B6, "")</f>
        <v>1069</v>
      </c>
    </row>
    <row r="32" spans="1:4" x14ac:dyDescent="0.25">
      <c r="A32" t="s">
        <v>57</v>
      </c>
      <c r="B32" s="2" t="str">
        <f>IF(B7&gt;0, (B2-B4-(B8/2)), "")</f>
        <v/>
      </c>
      <c r="C32" t="s">
        <v>57</v>
      </c>
      <c r="D32" s="2">
        <f>IF(B8&gt;0, (B3-B4-(B8/2)), "")</f>
        <v>1119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9B43-D01A-4735-A6D9-414F02FF7528}">
  <dimension ref="A1:E32"/>
  <sheetViews>
    <sheetView workbookViewId="0">
      <selection activeCell="C9" sqref="C9"/>
    </sheetView>
  </sheetViews>
  <sheetFormatPr defaultRowHeight="15" x14ac:dyDescent="0.25"/>
  <cols>
    <col min="1" max="1" width="19.85546875" bestFit="1" customWidth="1"/>
    <col min="2" max="4" width="16.42578125" customWidth="1"/>
  </cols>
  <sheetData>
    <row r="1" spans="1:5" x14ac:dyDescent="0.25">
      <c r="A1" t="s">
        <v>49</v>
      </c>
      <c r="B1" t="str">
        <f>'Page Sizes'!D1</f>
        <v>mm</v>
      </c>
      <c r="C1" t="s">
        <v>50</v>
      </c>
    </row>
    <row r="2" spans="1:5" x14ac:dyDescent="0.25">
      <c r="A2" t="s">
        <v>0</v>
      </c>
      <c r="B2">
        <f>'Page Sizes'!B4</f>
        <v>841</v>
      </c>
    </row>
    <row r="3" spans="1:5" x14ac:dyDescent="0.25">
      <c r="A3" t="s">
        <v>1</v>
      </c>
      <c r="B3">
        <f>'Page Sizes'!C4</f>
        <v>1189</v>
      </c>
      <c r="D3" t="s">
        <v>74</v>
      </c>
      <c r="E3">
        <v>55</v>
      </c>
    </row>
    <row r="4" spans="1:5" x14ac:dyDescent="0.25">
      <c r="A4" t="s">
        <v>24</v>
      </c>
      <c r="B4">
        <v>10</v>
      </c>
      <c r="D4" t="s">
        <v>75</v>
      </c>
      <c r="E4">
        <v>800</v>
      </c>
    </row>
    <row r="5" spans="1:5" x14ac:dyDescent="0.25">
      <c r="A5" t="s">
        <v>25</v>
      </c>
      <c r="B5">
        <v>15</v>
      </c>
    </row>
    <row r="6" spans="1:5" x14ac:dyDescent="0.25">
      <c r="A6" t="s">
        <v>26</v>
      </c>
      <c r="B6">
        <f>2*B5</f>
        <v>30</v>
      </c>
    </row>
    <row r="7" spans="1:5" x14ac:dyDescent="0.25">
      <c r="A7" t="s">
        <v>27</v>
      </c>
      <c r="B7">
        <v>0</v>
      </c>
    </row>
    <row r="8" spans="1:5" x14ac:dyDescent="0.25">
      <c r="A8" t="s">
        <v>28</v>
      </c>
      <c r="B8">
        <v>0</v>
      </c>
    </row>
    <row r="9" spans="1:5" x14ac:dyDescent="0.25">
      <c r="B9" s="1" t="s">
        <v>51</v>
      </c>
      <c r="C9" t="str">
        <f>B9&amp;" = "&amp;"['"&amp;B10&amp;"','"&amp;B11&amp;"','"&amp;B12&amp;"','"&amp;B13&amp;"','"&amp;B14&amp;"','"&amp;B15&amp;"','"&amp;B16&amp;"','"&amp;B17&amp;"','"&amp;B18&amp;"','"&amp;B19&amp;"','"&amp;B20&amp;"','"&amp;B21&amp;"','"&amp;B22&amp;"','"&amp;B23&amp;"','"&amp;B24&amp;"','"&amp;B25&amp;"','"&amp;B26&amp;"']"</f>
        <v>yList = ['420.5','405.5','435.5','280.333333333333','560.666666666667','140.166666666667','700.833333333333','10','831','25','40','816','801','55','70','786','771']</v>
      </c>
      <c r="D9" s="1" t="s">
        <v>52</v>
      </c>
      <c r="E9" t="str">
        <f>D9&amp;" = "&amp;"['"&amp;D10&amp;"','"&amp;D11&amp;"','"&amp;D12&amp;"','"&amp;D13&amp;"','"&amp;D14&amp;"','"&amp;D15&amp;"','"&amp;D16&amp;"','"&amp;D17&amp;"','"&amp;D18&amp;"','"&amp;D19&amp;"','"&amp;D20&amp;"','"&amp;D21&amp;"','"&amp;D22&amp;"','"&amp;D23&amp;"','"&amp;D24&amp;"','"&amp;D25&amp;"','"&amp;D26&amp;"','"&amp;D27&amp;"','"&amp;D28&amp;"','"&amp;D29&amp;"','"&amp;D30&amp;"','"&amp;D31&amp;"','"&amp;D32&amp;"']"</f>
        <v>xList = ['594.5','609.5','579.5','396.333333333333','792.666666666667','198.166666666667','990.833333333333','10','1179','25','40','1164','1149','55','70','1134','1119','855','840','825','870','885','1179']</v>
      </c>
    </row>
    <row r="10" spans="1:5" x14ac:dyDescent="0.25">
      <c r="A10" t="s">
        <v>20</v>
      </c>
      <c r="B10" s="2">
        <f>B2/2</f>
        <v>420.5</v>
      </c>
      <c r="C10" t="s">
        <v>21</v>
      </c>
      <c r="D10" s="2">
        <f>B3/2</f>
        <v>594.5</v>
      </c>
    </row>
    <row r="11" spans="1:5" x14ac:dyDescent="0.25">
      <c r="A11" t="s">
        <v>33</v>
      </c>
      <c r="B11" s="2">
        <f>B10-B5</f>
        <v>405.5</v>
      </c>
      <c r="C11" t="s">
        <v>31</v>
      </c>
      <c r="D11" s="2">
        <f>D10+B5</f>
        <v>609.5</v>
      </c>
    </row>
    <row r="12" spans="1:5" x14ac:dyDescent="0.25">
      <c r="A12" t="s">
        <v>34</v>
      </c>
      <c r="B12" s="2">
        <f>B10+B5</f>
        <v>435.5</v>
      </c>
      <c r="C12" t="s">
        <v>32</v>
      </c>
      <c r="D12" s="2">
        <f>D10-B5</f>
        <v>579.5</v>
      </c>
    </row>
    <row r="13" spans="1:5" x14ac:dyDescent="0.25">
      <c r="A13" t="s">
        <v>35</v>
      </c>
      <c r="B13" s="2">
        <f>B2*(1/3)</f>
        <v>280.33333333333331</v>
      </c>
      <c r="C13" t="s">
        <v>37</v>
      </c>
      <c r="D13" s="2">
        <f>B3*(1/3)</f>
        <v>396.33333333333331</v>
      </c>
    </row>
    <row r="14" spans="1:5" x14ac:dyDescent="0.25">
      <c r="A14" t="s">
        <v>36</v>
      </c>
      <c r="B14" s="2">
        <f>B2*(2/3)</f>
        <v>560.66666666666663</v>
      </c>
      <c r="C14" t="s">
        <v>38</v>
      </c>
      <c r="D14" s="2">
        <f>B3*(2/3)</f>
        <v>792.66666666666663</v>
      </c>
    </row>
    <row r="15" spans="1:5" x14ac:dyDescent="0.25">
      <c r="A15" t="s">
        <v>58</v>
      </c>
      <c r="B15" s="2">
        <f>B2*(1/6)</f>
        <v>140.16666666666666</v>
      </c>
      <c r="C15" t="s">
        <v>60</v>
      </c>
      <c r="D15" s="2">
        <f>B3*(1/6)</f>
        <v>198.16666666666666</v>
      </c>
    </row>
    <row r="16" spans="1:5" x14ac:dyDescent="0.25">
      <c r="A16" t="s">
        <v>59</v>
      </c>
      <c r="B16" s="2">
        <f>B2*(5/6)</f>
        <v>700.83333333333337</v>
      </c>
      <c r="C16" t="s">
        <v>61</v>
      </c>
      <c r="D16" s="2">
        <f>B3*(5/6)</f>
        <v>990.83333333333337</v>
      </c>
    </row>
    <row r="17" spans="1:4" x14ac:dyDescent="0.25">
      <c r="A17" t="s">
        <v>29</v>
      </c>
      <c r="B17" s="2">
        <f>B4</f>
        <v>10</v>
      </c>
      <c r="C17" t="s">
        <v>22</v>
      </c>
      <c r="D17" s="2">
        <f>B4</f>
        <v>10</v>
      </c>
    </row>
    <row r="18" spans="1:4" x14ac:dyDescent="0.25">
      <c r="A18" t="s">
        <v>30</v>
      </c>
      <c r="B18" s="2">
        <f>B2-B4</f>
        <v>831</v>
      </c>
      <c r="C18" t="s">
        <v>23</v>
      </c>
      <c r="D18" s="2">
        <f>B3-B4</f>
        <v>1179</v>
      </c>
    </row>
    <row r="19" spans="1:4" x14ac:dyDescent="0.25">
      <c r="A19" t="s">
        <v>39</v>
      </c>
      <c r="B19" s="2">
        <f>B17+B5</f>
        <v>25</v>
      </c>
      <c r="C19" t="s">
        <v>43</v>
      </c>
      <c r="D19" s="2">
        <f>D17+B5</f>
        <v>25</v>
      </c>
    </row>
    <row r="20" spans="1:4" x14ac:dyDescent="0.25">
      <c r="A20" t="s">
        <v>40</v>
      </c>
      <c r="B20" s="2">
        <f>B17+B6</f>
        <v>40</v>
      </c>
      <c r="C20" t="s">
        <v>44</v>
      </c>
      <c r="D20" s="2">
        <f>D17+B6</f>
        <v>40</v>
      </c>
    </row>
    <row r="21" spans="1:4" x14ac:dyDescent="0.25">
      <c r="A21" t="s">
        <v>41</v>
      </c>
      <c r="B21" s="2">
        <f>B18-B5</f>
        <v>816</v>
      </c>
      <c r="C21" t="s">
        <v>45</v>
      </c>
      <c r="D21" s="2">
        <f>D18-B5</f>
        <v>1164</v>
      </c>
    </row>
    <row r="22" spans="1:4" x14ac:dyDescent="0.25">
      <c r="A22" t="s">
        <v>42</v>
      </c>
      <c r="B22" s="2">
        <f>B18-B6</f>
        <v>801</v>
      </c>
      <c r="C22" t="s">
        <v>46</v>
      </c>
      <c r="D22" s="2">
        <f>D18-B6</f>
        <v>1149</v>
      </c>
    </row>
    <row r="23" spans="1:4" x14ac:dyDescent="0.25">
      <c r="A23" t="s">
        <v>62</v>
      </c>
      <c r="B23" s="2">
        <f>B20+B5</f>
        <v>55</v>
      </c>
      <c r="C23" t="s">
        <v>66</v>
      </c>
      <c r="D23" s="2">
        <f>D20+B5</f>
        <v>55</v>
      </c>
    </row>
    <row r="24" spans="1:4" x14ac:dyDescent="0.25">
      <c r="A24" t="s">
        <v>63</v>
      </c>
      <c r="B24" s="2">
        <f>B20+B6</f>
        <v>70</v>
      </c>
      <c r="C24" t="s">
        <v>67</v>
      </c>
      <c r="D24" s="2">
        <f>D20+B6</f>
        <v>70</v>
      </c>
    </row>
    <row r="25" spans="1:4" x14ac:dyDescent="0.25">
      <c r="A25" t="s">
        <v>64</v>
      </c>
      <c r="B25" s="2">
        <f>B22-B5</f>
        <v>786</v>
      </c>
      <c r="C25" t="s">
        <v>68</v>
      </c>
      <c r="D25" s="2">
        <f>D22-B5</f>
        <v>1134</v>
      </c>
    </row>
    <row r="26" spans="1:4" x14ac:dyDescent="0.25">
      <c r="A26" t="s">
        <v>65</v>
      </c>
      <c r="B26" s="2">
        <f>B22-B6</f>
        <v>771</v>
      </c>
      <c r="C26" t="s">
        <v>69</v>
      </c>
      <c r="D26" s="2">
        <f>D22-B6</f>
        <v>1119</v>
      </c>
    </row>
    <row r="27" spans="1:4" x14ac:dyDescent="0.25">
      <c r="A27" t="s">
        <v>47</v>
      </c>
      <c r="B27" s="2" t="str">
        <f>IF(B7&gt;0, B22-B7, "")</f>
        <v/>
      </c>
      <c r="C27" t="s">
        <v>48</v>
      </c>
      <c r="D27" s="2">
        <f>E4+E3</f>
        <v>855</v>
      </c>
    </row>
    <row r="28" spans="1:4" x14ac:dyDescent="0.25">
      <c r="A28" t="s">
        <v>70</v>
      </c>
      <c r="B28" s="2" t="str">
        <f>IF(B7&gt;0, B27-B5, "")</f>
        <v/>
      </c>
      <c r="C28" t="s">
        <v>56</v>
      </c>
      <c r="D28" s="2">
        <f>D27-B5</f>
        <v>840</v>
      </c>
    </row>
    <row r="29" spans="1:4" x14ac:dyDescent="0.25">
      <c r="A29" t="s">
        <v>71</v>
      </c>
      <c r="B29" s="2" t="str">
        <f>IF(B7&gt;0, B27-B6, "")</f>
        <v/>
      </c>
      <c r="C29" t="s">
        <v>55</v>
      </c>
      <c r="D29" s="2">
        <f>D27-B6</f>
        <v>825</v>
      </c>
    </row>
    <row r="30" spans="1:4" x14ac:dyDescent="0.25">
      <c r="A30" t="s">
        <v>72</v>
      </c>
      <c r="B30" s="2" t="str">
        <f>IF(B7&gt;0, B27+B5, "")</f>
        <v/>
      </c>
      <c r="C30" t="s">
        <v>53</v>
      </c>
      <c r="D30" s="2">
        <f>D27+B5</f>
        <v>870</v>
      </c>
    </row>
    <row r="31" spans="1:4" x14ac:dyDescent="0.25">
      <c r="A31" t="s">
        <v>73</v>
      </c>
      <c r="B31" s="2" t="str">
        <f>IF(B7&gt;0, B27+B6, "")</f>
        <v/>
      </c>
      <c r="C31" t="s">
        <v>54</v>
      </c>
      <c r="D31" s="2">
        <f>D27+B6</f>
        <v>885</v>
      </c>
    </row>
    <row r="32" spans="1:4" x14ac:dyDescent="0.25">
      <c r="A32" t="s">
        <v>57</v>
      </c>
      <c r="B32" s="2" t="str">
        <f>IF(B7&gt;0, (B2-B4-(B8/2)), "")</f>
        <v/>
      </c>
      <c r="C32" t="s">
        <v>57</v>
      </c>
      <c r="D32" s="2">
        <f>(B3-B4-(B8/2))</f>
        <v>1179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6D077-B7D5-4E39-B2C7-FBA49FF0D944}">
  <dimension ref="A1:H32"/>
  <sheetViews>
    <sheetView workbookViewId="0">
      <selection activeCell="D10" sqref="D10:D11"/>
    </sheetView>
  </sheetViews>
  <sheetFormatPr defaultRowHeight="15" x14ac:dyDescent="0.25"/>
  <cols>
    <col min="1" max="1" width="19.85546875" bestFit="1" customWidth="1"/>
    <col min="2" max="4" width="16.42578125" customWidth="1"/>
  </cols>
  <sheetData>
    <row r="1" spans="1:8" x14ac:dyDescent="0.25">
      <c r="A1" t="s">
        <v>49</v>
      </c>
      <c r="B1" t="str">
        <f>'Page Sizes'!D1</f>
        <v>mm</v>
      </c>
      <c r="C1" t="s">
        <v>50</v>
      </c>
    </row>
    <row r="2" spans="1:8" x14ac:dyDescent="0.25">
      <c r="A2" t="s">
        <v>0</v>
      </c>
      <c r="B2">
        <f>'Page Sizes'!C4</f>
        <v>1189</v>
      </c>
    </row>
    <row r="3" spans="1:8" x14ac:dyDescent="0.25">
      <c r="A3" t="s">
        <v>1</v>
      </c>
      <c r="B3">
        <f>'Page Sizes'!B4</f>
        <v>841</v>
      </c>
      <c r="D3" t="s">
        <v>76</v>
      </c>
      <c r="E3">
        <v>55</v>
      </c>
    </row>
    <row r="4" spans="1:8" x14ac:dyDescent="0.25">
      <c r="A4" t="s">
        <v>24</v>
      </c>
      <c r="B4">
        <v>10</v>
      </c>
      <c r="D4" t="s">
        <v>75</v>
      </c>
      <c r="E4">
        <v>600</v>
      </c>
    </row>
    <row r="5" spans="1:8" x14ac:dyDescent="0.25">
      <c r="A5" t="s">
        <v>25</v>
      </c>
      <c r="B5">
        <v>15</v>
      </c>
      <c r="D5" t="s">
        <v>77</v>
      </c>
      <c r="E5">
        <v>40</v>
      </c>
    </row>
    <row r="6" spans="1:8" x14ac:dyDescent="0.25">
      <c r="A6" t="s">
        <v>26</v>
      </c>
      <c r="B6">
        <f>2*B5</f>
        <v>30</v>
      </c>
      <c r="D6" t="s">
        <v>78</v>
      </c>
      <c r="E6">
        <v>980</v>
      </c>
      <c r="G6">
        <f>E5+E6</f>
        <v>1020</v>
      </c>
      <c r="H6">
        <f>G6/2</f>
        <v>510</v>
      </c>
    </row>
    <row r="7" spans="1:8" x14ac:dyDescent="0.25">
      <c r="A7" t="s">
        <v>27</v>
      </c>
      <c r="B7">
        <v>0</v>
      </c>
    </row>
    <row r="8" spans="1:8" x14ac:dyDescent="0.25">
      <c r="A8" t="s">
        <v>28</v>
      </c>
      <c r="B8">
        <v>0</v>
      </c>
    </row>
    <row r="9" spans="1:8" x14ac:dyDescent="0.25">
      <c r="B9" s="1" t="s">
        <v>51</v>
      </c>
      <c r="C9" t="str">
        <f>B9&amp;" = "&amp;"['"&amp;B10&amp;"','"&amp;B11&amp;"','"&amp;B12&amp;"','"&amp;B13&amp;"','"&amp;B14&amp;"','"&amp;B15&amp;"','"&amp;B16&amp;"','"&amp;B17&amp;"','"&amp;B18&amp;"','"&amp;B19&amp;"','"&amp;B20&amp;"','"&amp;B21&amp;"','"&amp;B22&amp;"','"&amp;B23&amp;"','"&amp;B24&amp;"','"&amp;B25&amp;"','"&amp;B26&amp;"','"&amp;B27&amp;"','"&amp;B28&amp;"','"&amp;B29&amp;"','"&amp;B30&amp;"','"&amp;B31&amp;"','"&amp;B32&amp;"']"</f>
        <v>yList = ['594.5','579.5','609.5','396.333333333333','792.666666666667','198.166666666667','990.833333333333','10','1179','25','40','1164','1149','55','70','1134','1119','1020','1005','990','1035','1050','1179']</v>
      </c>
      <c r="D9" s="1" t="s">
        <v>52</v>
      </c>
      <c r="E9" t="str">
        <f>D9&amp;" = "&amp;"['"&amp;D10&amp;"','"&amp;D11&amp;"','"&amp;D12&amp;"','"&amp;D13&amp;"','"&amp;D14&amp;"','"&amp;D15&amp;"','"&amp;D16&amp;"','"&amp;D17&amp;"','"&amp;D18&amp;"','"&amp;D19&amp;"','"&amp;D20&amp;"','"&amp;D21&amp;"','"&amp;D22&amp;"','"&amp;D23&amp;"','"&amp;D24&amp;"','"&amp;D25&amp;"','"&amp;D26&amp;"','"&amp;D27&amp;"','"&amp;D28&amp;"','"&amp;D29&amp;"','"&amp;D30&amp;"','"&amp;D31&amp;"','"&amp;D32&amp;"']"</f>
        <v>xList = ['420.5','435.5','405.5','280.333333333333','560.666666666667','140.166666666667','700.833333333333','10','831','25','40','816','801','55','70','786','771','655','640','625','670','685','831']</v>
      </c>
    </row>
    <row r="10" spans="1:8" x14ac:dyDescent="0.25">
      <c r="A10" t="s">
        <v>20</v>
      </c>
      <c r="B10" s="2">
        <f>B2/2</f>
        <v>594.5</v>
      </c>
      <c r="C10" t="s">
        <v>21</v>
      </c>
      <c r="D10" s="2">
        <f>B3/2</f>
        <v>420.5</v>
      </c>
    </row>
    <row r="11" spans="1:8" x14ac:dyDescent="0.25">
      <c r="A11" t="s">
        <v>33</v>
      </c>
      <c r="B11" s="2">
        <f>B10-B5</f>
        <v>579.5</v>
      </c>
      <c r="C11" t="s">
        <v>31</v>
      </c>
      <c r="D11" s="2">
        <f>D10+B5</f>
        <v>435.5</v>
      </c>
    </row>
    <row r="12" spans="1:8" x14ac:dyDescent="0.25">
      <c r="A12" t="s">
        <v>34</v>
      </c>
      <c r="B12" s="2">
        <f>B10+B5</f>
        <v>609.5</v>
      </c>
      <c r="C12" t="s">
        <v>32</v>
      </c>
      <c r="D12" s="2">
        <f>D10-B5</f>
        <v>405.5</v>
      </c>
    </row>
    <row r="13" spans="1:8" x14ac:dyDescent="0.25">
      <c r="A13" t="s">
        <v>35</v>
      </c>
      <c r="B13" s="2">
        <f>B2*(1/3)</f>
        <v>396.33333333333331</v>
      </c>
      <c r="C13" t="s">
        <v>37</v>
      </c>
      <c r="D13" s="2">
        <f>B3*(1/3)</f>
        <v>280.33333333333331</v>
      </c>
    </row>
    <row r="14" spans="1:8" x14ac:dyDescent="0.25">
      <c r="A14" t="s">
        <v>36</v>
      </c>
      <c r="B14" s="2">
        <f>B2*(2/3)</f>
        <v>792.66666666666663</v>
      </c>
      <c r="C14" t="s">
        <v>38</v>
      </c>
      <c r="D14" s="2">
        <f>B3*(2/3)</f>
        <v>560.66666666666663</v>
      </c>
    </row>
    <row r="15" spans="1:8" x14ac:dyDescent="0.25">
      <c r="A15" t="s">
        <v>58</v>
      </c>
      <c r="B15" s="2">
        <f>B2*(1/6)</f>
        <v>198.16666666666666</v>
      </c>
      <c r="C15" t="s">
        <v>60</v>
      </c>
      <c r="D15" s="2">
        <f>B3*(1/6)</f>
        <v>140.16666666666666</v>
      </c>
    </row>
    <row r="16" spans="1:8" x14ac:dyDescent="0.25">
      <c r="A16" t="s">
        <v>59</v>
      </c>
      <c r="B16" s="2">
        <f>B2*(5/6)</f>
        <v>990.83333333333337</v>
      </c>
      <c r="C16" t="s">
        <v>61</v>
      </c>
      <c r="D16" s="2">
        <f>B3*(5/6)</f>
        <v>700.83333333333337</v>
      </c>
    </row>
    <row r="17" spans="1:4" x14ac:dyDescent="0.25">
      <c r="A17" t="s">
        <v>29</v>
      </c>
      <c r="B17" s="2">
        <f>B4</f>
        <v>10</v>
      </c>
      <c r="C17" t="s">
        <v>22</v>
      </c>
      <c r="D17" s="2">
        <f>B4</f>
        <v>10</v>
      </c>
    </row>
    <row r="18" spans="1:4" x14ac:dyDescent="0.25">
      <c r="A18" t="s">
        <v>30</v>
      </c>
      <c r="B18" s="2">
        <f>B2-B4</f>
        <v>1179</v>
      </c>
      <c r="C18" t="s">
        <v>23</v>
      </c>
      <c r="D18" s="2">
        <f>B3-B4</f>
        <v>831</v>
      </c>
    </row>
    <row r="19" spans="1:4" x14ac:dyDescent="0.25">
      <c r="A19" t="s">
        <v>39</v>
      </c>
      <c r="B19" s="2">
        <f>B17+B5</f>
        <v>25</v>
      </c>
      <c r="C19" t="s">
        <v>43</v>
      </c>
      <c r="D19" s="2">
        <f>D17+B5</f>
        <v>25</v>
      </c>
    </row>
    <row r="20" spans="1:4" x14ac:dyDescent="0.25">
      <c r="A20" t="s">
        <v>40</v>
      </c>
      <c r="B20" s="2">
        <f>B17+B6</f>
        <v>40</v>
      </c>
      <c r="C20" t="s">
        <v>44</v>
      </c>
      <c r="D20" s="2">
        <f>D17+B6</f>
        <v>40</v>
      </c>
    </row>
    <row r="21" spans="1:4" x14ac:dyDescent="0.25">
      <c r="A21" t="s">
        <v>41</v>
      </c>
      <c r="B21" s="2">
        <f>B18-B5</f>
        <v>1164</v>
      </c>
      <c r="C21" t="s">
        <v>45</v>
      </c>
      <c r="D21" s="2">
        <f>D18-B5</f>
        <v>816</v>
      </c>
    </row>
    <row r="22" spans="1:4" x14ac:dyDescent="0.25">
      <c r="A22" t="s">
        <v>42</v>
      </c>
      <c r="B22" s="2">
        <f>B18-B6</f>
        <v>1149</v>
      </c>
      <c r="C22" t="s">
        <v>46</v>
      </c>
      <c r="D22" s="2">
        <f>D18-B6</f>
        <v>801</v>
      </c>
    </row>
    <row r="23" spans="1:4" x14ac:dyDescent="0.25">
      <c r="A23" t="s">
        <v>62</v>
      </c>
      <c r="B23" s="2">
        <f>B20+B5</f>
        <v>55</v>
      </c>
      <c r="C23" t="s">
        <v>66</v>
      </c>
      <c r="D23" s="2">
        <f>D20+B5</f>
        <v>55</v>
      </c>
    </row>
    <row r="24" spans="1:4" x14ac:dyDescent="0.25">
      <c r="A24" t="s">
        <v>63</v>
      </c>
      <c r="B24" s="2">
        <f>B20+B6</f>
        <v>70</v>
      </c>
      <c r="C24" t="s">
        <v>67</v>
      </c>
      <c r="D24" s="2">
        <f>D20+B6</f>
        <v>70</v>
      </c>
    </row>
    <row r="25" spans="1:4" x14ac:dyDescent="0.25">
      <c r="A25" t="s">
        <v>64</v>
      </c>
      <c r="B25" s="2">
        <f>B22-B5</f>
        <v>1134</v>
      </c>
      <c r="C25" t="s">
        <v>68</v>
      </c>
      <c r="D25" s="2">
        <f>D22-B5</f>
        <v>786</v>
      </c>
    </row>
    <row r="26" spans="1:4" x14ac:dyDescent="0.25">
      <c r="A26" t="s">
        <v>65</v>
      </c>
      <c r="B26" s="2">
        <f>B22-B6</f>
        <v>1119</v>
      </c>
      <c r="C26" t="s">
        <v>69</v>
      </c>
      <c r="D26" s="2">
        <f>D22-B6</f>
        <v>771</v>
      </c>
    </row>
    <row r="27" spans="1:4" x14ac:dyDescent="0.25">
      <c r="A27" t="s">
        <v>47</v>
      </c>
      <c r="B27" s="2">
        <f>E6+E5</f>
        <v>1020</v>
      </c>
      <c r="C27" t="s">
        <v>48</v>
      </c>
      <c r="D27" s="2">
        <f>E4+E3</f>
        <v>655</v>
      </c>
    </row>
    <row r="28" spans="1:4" x14ac:dyDescent="0.25">
      <c r="A28" t="s">
        <v>70</v>
      </c>
      <c r="B28" s="2">
        <f>B27-B5</f>
        <v>1005</v>
      </c>
      <c r="C28" t="s">
        <v>56</v>
      </c>
      <c r="D28" s="2">
        <f>D27-B5</f>
        <v>640</v>
      </c>
    </row>
    <row r="29" spans="1:4" x14ac:dyDescent="0.25">
      <c r="A29" t="s">
        <v>71</v>
      </c>
      <c r="B29" s="2">
        <f>B27-B6</f>
        <v>990</v>
      </c>
      <c r="C29" t="s">
        <v>55</v>
      </c>
      <c r="D29" s="2">
        <f>D27-B6</f>
        <v>625</v>
      </c>
    </row>
    <row r="30" spans="1:4" x14ac:dyDescent="0.25">
      <c r="A30" t="s">
        <v>72</v>
      </c>
      <c r="B30" s="2">
        <f>B27+B5</f>
        <v>1035</v>
      </c>
      <c r="C30" t="s">
        <v>53</v>
      </c>
      <c r="D30" s="2">
        <f>D27+B5</f>
        <v>670</v>
      </c>
    </row>
    <row r="31" spans="1:4" x14ac:dyDescent="0.25">
      <c r="A31" t="s">
        <v>73</v>
      </c>
      <c r="B31" s="2">
        <f>B27+B6</f>
        <v>1050</v>
      </c>
      <c r="C31" t="s">
        <v>54</v>
      </c>
      <c r="D31" s="2">
        <f>D27+B6</f>
        <v>685</v>
      </c>
    </row>
    <row r="32" spans="1:4" x14ac:dyDescent="0.25">
      <c r="A32" t="s">
        <v>57</v>
      </c>
      <c r="B32" s="2">
        <f>(B2-B4-(B8/2))</f>
        <v>1179</v>
      </c>
      <c r="C32" t="s">
        <v>57</v>
      </c>
      <c r="D32" s="2">
        <f>(B3-B4-(B8/2))</f>
        <v>831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D47F-8825-43A2-96BD-8F92A0693028}">
  <dimension ref="A1:E32"/>
  <sheetViews>
    <sheetView workbookViewId="0">
      <selection activeCell="A23" sqref="A23"/>
    </sheetView>
  </sheetViews>
  <sheetFormatPr defaultRowHeight="15" x14ac:dyDescent="0.25"/>
  <cols>
    <col min="1" max="1" width="19.85546875" bestFit="1" customWidth="1"/>
    <col min="2" max="4" width="16.42578125" customWidth="1"/>
  </cols>
  <sheetData>
    <row r="1" spans="1:5" x14ac:dyDescent="0.25">
      <c r="A1" t="s">
        <v>49</v>
      </c>
      <c r="B1" t="str">
        <f>'Page Sizes'!D1</f>
        <v>mm</v>
      </c>
      <c r="C1" t="s">
        <v>50</v>
      </c>
    </row>
    <row r="2" spans="1:5" x14ac:dyDescent="0.25">
      <c r="A2" t="s">
        <v>0</v>
      </c>
      <c r="B2">
        <f>'Page Sizes'!C5</f>
        <v>841</v>
      </c>
    </row>
    <row r="3" spans="1:5" x14ac:dyDescent="0.25">
      <c r="A3" t="s">
        <v>1</v>
      </c>
      <c r="B3">
        <f>'Page Sizes'!B5</f>
        <v>594</v>
      </c>
      <c r="D3" t="s">
        <v>76</v>
      </c>
      <c r="E3">
        <v>55</v>
      </c>
    </row>
    <row r="4" spans="1:5" x14ac:dyDescent="0.25">
      <c r="A4" t="s">
        <v>24</v>
      </c>
      <c r="B4">
        <v>2</v>
      </c>
      <c r="D4" t="s">
        <v>75</v>
      </c>
      <c r="E4">
        <v>400</v>
      </c>
    </row>
    <row r="5" spans="1:5" x14ac:dyDescent="0.25">
      <c r="A5" t="s">
        <v>25</v>
      </c>
      <c r="B5">
        <v>15</v>
      </c>
      <c r="D5" t="s">
        <v>77</v>
      </c>
      <c r="E5">
        <v>25</v>
      </c>
    </row>
    <row r="6" spans="1:5" x14ac:dyDescent="0.25">
      <c r="A6" t="s">
        <v>26</v>
      </c>
      <c r="B6">
        <f>2*B5</f>
        <v>30</v>
      </c>
      <c r="D6" t="s">
        <v>78</v>
      </c>
      <c r="E6">
        <v>800</v>
      </c>
    </row>
    <row r="7" spans="1:5" x14ac:dyDescent="0.25">
      <c r="A7" t="s">
        <v>27</v>
      </c>
      <c r="B7">
        <v>0</v>
      </c>
    </row>
    <row r="8" spans="1:5" x14ac:dyDescent="0.25">
      <c r="A8" t="s">
        <v>28</v>
      </c>
      <c r="B8">
        <v>0</v>
      </c>
    </row>
    <row r="9" spans="1:5" x14ac:dyDescent="0.25">
      <c r="B9" s="1" t="s">
        <v>51</v>
      </c>
      <c r="C9" t="str">
        <f>B9&amp;" = "&amp;"['"&amp;B10&amp;"','"&amp;B11&amp;"','"&amp;B12&amp;"','"&amp;B13&amp;"','"&amp;B14&amp;"','"&amp;B15&amp;"','"&amp;B16&amp;"','"&amp;B17&amp;"','"&amp;B18&amp;"','"&amp;B19&amp;"','"&amp;B20&amp;"','"&amp;B21&amp;"','"&amp;B22&amp;"','"&amp;B23&amp;"','"&amp;B24&amp;"','"&amp;B25&amp;"','"&amp;B26&amp;"','"&amp;B27&amp;"','"&amp;B28&amp;"','"&amp;B29&amp;"','"&amp;B30&amp;"','"&amp;B31&amp;"','"&amp;B32&amp;"']"</f>
        <v>yList = ['420.5','405.5','435.5','280.333333333333','560.666666666667','140.166666666667','700.833333333333','2','839','17','32','824','809','47','62','794','779','20.5','820.5','5.5','35.5','835.5','805.5']</v>
      </c>
      <c r="D9" s="1" t="s">
        <v>52</v>
      </c>
      <c r="E9" t="str">
        <f>D9&amp;" = "&amp;"['"&amp;D10&amp;"','"&amp;D11&amp;"','"&amp;D12&amp;"','"&amp;D13&amp;"','"&amp;D14&amp;"','"&amp;D15&amp;"','"&amp;D16&amp;"','"&amp;D17&amp;"','"&amp;D18&amp;"','"&amp;D19&amp;"','"&amp;D20&amp;"','"&amp;D21&amp;"','"&amp;D22&amp;"','"&amp;D23&amp;"','"&amp;D24&amp;"','"&amp;D25&amp;"','"&amp;D26&amp;"','"&amp;D27&amp;"','"&amp;D28&amp;"','"&amp;D29&amp;"','"&amp;D30&amp;"','"&amp;D31&amp;"','"&amp;D32&amp;"']"</f>
        <v>xList = ['297','312','282','198','396','99','495','2','592','17','32','577','562','47','62','547','532','455','440','425','470','485','592']</v>
      </c>
    </row>
    <row r="10" spans="1:5" x14ac:dyDescent="0.25">
      <c r="A10" t="s">
        <v>20</v>
      </c>
      <c r="B10" s="2">
        <f>B2/2</f>
        <v>420.5</v>
      </c>
      <c r="C10" t="s">
        <v>21</v>
      </c>
      <c r="D10" s="2">
        <f>B3/2</f>
        <v>297</v>
      </c>
    </row>
    <row r="11" spans="1:5" x14ac:dyDescent="0.25">
      <c r="A11" t="s">
        <v>33</v>
      </c>
      <c r="B11" s="2">
        <f>B10-B5</f>
        <v>405.5</v>
      </c>
      <c r="C11" t="s">
        <v>31</v>
      </c>
      <c r="D11" s="2">
        <f>D10+B5</f>
        <v>312</v>
      </c>
    </row>
    <row r="12" spans="1:5" x14ac:dyDescent="0.25">
      <c r="A12" t="s">
        <v>34</v>
      </c>
      <c r="B12" s="2">
        <f>B10+B5</f>
        <v>435.5</v>
      </c>
      <c r="C12" t="s">
        <v>32</v>
      </c>
      <c r="D12" s="2">
        <f>D10-B5</f>
        <v>282</v>
      </c>
    </row>
    <row r="13" spans="1:5" x14ac:dyDescent="0.25">
      <c r="A13" t="s">
        <v>35</v>
      </c>
      <c r="B13" s="2">
        <f>B2*(1/3)</f>
        <v>280.33333333333331</v>
      </c>
      <c r="C13" t="s">
        <v>37</v>
      </c>
      <c r="D13" s="2">
        <f>B3*(1/3)</f>
        <v>198</v>
      </c>
    </row>
    <row r="14" spans="1:5" x14ac:dyDescent="0.25">
      <c r="A14" t="s">
        <v>36</v>
      </c>
      <c r="B14" s="2">
        <f>B2*(2/3)</f>
        <v>560.66666666666663</v>
      </c>
      <c r="C14" t="s">
        <v>38</v>
      </c>
      <c r="D14" s="2">
        <f>B3*(2/3)</f>
        <v>396</v>
      </c>
    </row>
    <row r="15" spans="1:5" x14ac:dyDescent="0.25">
      <c r="A15" t="s">
        <v>58</v>
      </c>
      <c r="B15" s="2">
        <f>B2*(1/6)</f>
        <v>140.16666666666666</v>
      </c>
      <c r="C15" t="s">
        <v>60</v>
      </c>
      <c r="D15" s="2">
        <f>B3*(1/6)</f>
        <v>99</v>
      </c>
    </row>
    <row r="16" spans="1:5" x14ac:dyDescent="0.25">
      <c r="A16" t="s">
        <v>59</v>
      </c>
      <c r="B16" s="2">
        <f>B2*(5/6)</f>
        <v>700.83333333333337</v>
      </c>
      <c r="C16" t="s">
        <v>61</v>
      </c>
      <c r="D16" s="2">
        <f>B3*(5/6)</f>
        <v>495</v>
      </c>
    </row>
    <row r="17" spans="1:4" x14ac:dyDescent="0.25">
      <c r="A17" t="s">
        <v>29</v>
      </c>
      <c r="B17" s="2">
        <f>B4</f>
        <v>2</v>
      </c>
      <c r="C17" t="s">
        <v>22</v>
      </c>
      <c r="D17" s="2">
        <f>B4</f>
        <v>2</v>
      </c>
    </row>
    <row r="18" spans="1:4" x14ac:dyDescent="0.25">
      <c r="A18" t="s">
        <v>30</v>
      </c>
      <c r="B18" s="2">
        <f>B2-B4</f>
        <v>839</v>
      </c>
      <c r="C18" t="s">
        <v>23</v>
      </c>
      <c r="D18" s="2">
        <f>B3-B4</f>
        <v>592</v>
      </c>
    </row>
    <row r="19" spans="1:4" x14ac:dyDescent="0.25">
      <c r="A19" t="s">
        <v>39</v>
      </c>
      <c r="B19" s="2">
        <f>B17+B5</f>
        <v>17</v>
      </c>
      <c r="C19" t="s">
        <v>43</v>
      </c>
      <c r="D19" s="2">
        <f>D17+B5</f>
        <v>17</v>
      </c>
    </row>
    <row r="20" spans="1:4" x14ac:dyDescent="0.25">
      <c r="A20" t="s">
        <v>40</v>
      </c>
      <c r="B20" s="2">
        <f>B17+B6</f>
        <v>32</v>
      </c>
      <c r="C20" t="s">
        <v>44</v>
      </c>
      <c r="D20" s="2">
        <f>D17+B6</f>
        <v>32</v>
      </c>
    </row>
    <row r="21" spans="1:4" x14ac:dyDescent="0.25">
      <c r="A21" t="s">
        <v>41</v>
      </c>
      <c r="B21" s="2">
        <f>B18-B5</f>
        <v>824</v>
      </c>
      <c r="C21" t="s">
        <v>45</v>
      </c>
      <c r="D21" s="2">
        <f>D18-B5</f>
        <v>577</v>
      </c>
    </row>
    <row r="22" spans="1:4" x14ac:dyDescent="0.25">
      <c r="A22" t="s">
        <v>42</v>
      </c>
      <c r="B22" s="2">
        <f>B18-B6</f>
        <v>809</v>
      </c>
      <c r="C22" t="s">
        <v>46</v>
      </c>
      <c r="D22" s="2">
        <f>D18-B6</f>
        <v>562</v>
      </c>
    </row>
    <row r="23" spans="1:4" x14ac:dyDescent="0.25">
      <c r="A23" t="s">
        <v>62</v>
      </c>
      <c r="B23" s="2">
        <f>B20+B5</f>
        <v>47</v>
      </c>
      <c r="C23" t="s">
        <v>66</v>
      </c>
      <c r="D23" s="2">
        <f>D20+B5</f>
        <v>47</v>
      </c>
    </row>
    <row r="24" spans="1:4" x14ac:dyDescent="0.25">
      <c r="A24" t="s">
        <v>63</v>
      </c>
      <c r="B24" s="2">
        <f>B20+B6</f>
        <v>62</v>
      </c>
      <c r="C24" t="s">
        <v>67</v>
      </c>
      <c r="D24" s="2">
        <f>D20+B6</f>
        <v>62</v>
      </c>
    </row>
    <row r="25" spans="1:4" x14ac:dyDescent="0.25">
      <c r="A25" t="s">
        <v>64</v>
      </c>
      <c r="B25" s="2">
        <f>B22-B5</f>
        <v>794</v>
      </c>
      <c r="C25" t="s">
        <v>68</v>
      </c>
      <c r="D25" s="2">
        <f>D22-B5</f>
        <v>547</v>
      </c>
    </row>
    <row r="26" spans="1:4" x14ac:dyDescent="0.25">
      <c r="A26" t="s">
        <v>65</v>
      </c>
      <c r="B26" s="2">
        <f>B22-B6</f>
        <v>779</v>
      </c>
      <c r="C26" t="s">
        <v>69</v>
      </c>
      <c r="D26" s="2">
        <f>D22-B6</f>
        <v>532</v>
      </c>
    </row>
    <row r="27" spans="1:4" x14ac:dyDescent="0.25">
      <c r="A27" t="s">
        <v>79</v>
      </c>
      <c r="B27" s="2">
        <f>B10-(E6/2)</f>
        <v>20.5</v>
      </c>
      <c r="C27" t="s">
        <v>48</v>
      </c>
      <c r="D27" s="2">
        <f>E4+E3</f>
        <v>455</v>
      </c>
    </row>
    <row r="28" spans="1:4" x14ac:dyDescent="0.25">
      <c r="A28" t="s">
        <v>80</v>
      </c>
      <c r="B28" s="2">
        <f>B10+(E6/2)</f>
        <v>820.5</v>
      </c>
      <c r="C28" t="s">
        <v>56</v>
      </c>
      <c r="D28" s="2">
        <f>D27-B5</f>
        <v>440</v>
      </c>
    </row>
    <row r="29" spans="1:4" x14ac:dyDescent="0.25">
      <c r="A29" t="s">
        <v>81</v>
      </c>
      <c r="B29" s="2">
        <f>B27-B5</f>
        <v>5.5</v>
      </c>
      <c r="C29" t="s">
        <v>55</v>
      </c>
      <c r="D29" s="2">
        <f>D27-B6</f>
        <v>425</v>
      </c>
    </row>
    <row r="30" spans="1:4" x14ac:dyDescent="0.25">
      <c r="A30" t="s">
        <v>81</v>
      </c>
      <c r="B30" s="2">
        <f>B27+B5</f>
        <v>35.5</v>
      </c>
      <c r="C30" t="s">
        <v>53</v>
      </c>
      <c r="D30" s="2">
        <f>D27+B5</f>
        <v>470</v>
      </c>
    </row>
    <row r="31" spans="1:4" x14ac:dyDescent="0.25">
      <c r="A31" t="s">
        <v>81</v>
      </c>
      <c r="B31" s="2">
        <f>B28+B5</f>
        <v>835.5</v>
      </c>
      <c r="C31" t="s">
        <v>54</v>
      </c>
      <c r="D31" s="2">
        <f>D27+B6</f>
        <v>485</v>
      </c>
    </row>
    <row r="32" spans="1:4" x14ac:dyDescent="0.25">
      <c r="A32" t="s">
        <v>81</v>
      </c>
      <c r="B32" s="2">
        <f>B28-B5</f>
        <v>805.5</v>
      </c>
      <c r="C32" t="s">
        <v>57</v>
      </c>
      <c r="D32" s="2">
        <f>(B3-B4-(B8/2))</f>
        <v>592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774F-C1BF-4C8C-9005-63386FEF4AA4}">
  <dimension ref="A1:E32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  <col min="2" max="4" width="16.42578125" customWidth="1"/>
  </cols>
  <sheetData>
    <row r="1" spans="1:5" x14ac:dyDescent="0.25">
      <c r="A1" t="s">
        <v>49</v>
      </c>
      <c r="B1" t="str">
        <f>'Page Sizes'!D1</f>
        <v>mm</v>
      </c>
      <c r="C1" t="s">
        <v>50</v>
      </c>
    </row>
    <row r="2" spans="1:5" x14ac:dyDescent="0.25">
      <c r="A2" t="s">
        <v>0</v>
      </c>
      <c r="B2">
        <f>'Page Sizes'!C5</f>
        <v>841</v>
      </c>
    </row>
    <row r="3" spans="1:5" x14ac:dyDescent="0.25">
      <c r="A3" t="s">
        <v>1</v>
      </c>
      <c r="B3">
        <f>'Page Sizes'!B5</f>
        <v>594</v>
      </c>
      <c r="D3" t="s">
        <v>76</v>
      </c>
      <c r="E3">
        <v>55</v>
      </c>
    </row>
    <row r="4" spans="1:5" x14ac:dyDescent="0.25">
      <c r="A4" t="s">
        <v>24</v>
      </c>
      <c r="B4">
        <v>2</v>
      </c>
      <c r="D4" t="s">
        <v>75</v>
      </c>
      <c r="E4">
        <v>400</v>
      </c>
    </row>
    <row r="5" spans="1:5" x14ac:dyDescent="0.25">
      <c r="A5" t="s">
        <v>25</v>
      </c>
      <c r="B5">
        <v>15</v>
      </c>
      <c r="D5" t="s">
        <v>77</v>
      </c>
      <c r="E5">
        <v>25</v>
      </c>
    </row>
    <row r="6" spans="1:5" x14ac:dyDescent="0.25">
      <c r="A6" t="s">
        <v>26</v>
      </c>
      <c r="B6">
        <f>2*B5</f>
        <v>30</v>
      </c>
      <c r="D6" t="s">
        <v>78</v>
      </c>
      <c r="E6">
        <v>800</v>
      </c>
    </row>
    <row r="7" spans="1:5" x14ac:dyDescent="0.25">
      <c r="A7" t="s">
        <v>27</v>
      </c>
      <c r="B7">
        <v>0</v>
      </c>
    </row>
    <row r="8" spans="1:5" x14ac:dyDescent="0.25">
      <c r="A8" t="s">
        <v>28</v>
      </c>
      <c r="B8">
        <v>0</v>
      </c>
    </row>
    <row r="9" spans="1:5" x14ac:dyDescent="0.25">
      <c r="B9" s="1" t="s">
        <v>51</v>
      </c>
      <c r="C9" t="str">
        <f>B9&amp;" = "&amp;"['"&amp;B10&amp;"','"&amp;B11&amp;"','"&amp;B12&amp;"','"&amp;B13&amp;"','"&amp;B14&amp;"','"&amp;B15&amp;"','"&amp;B16&amp;"','"&amp;B17&amp;"','"&amp;B18&amp;"','"&amp;B19&amp;"','"&amp;B20&amp;"','"&amp;B21&amp;"','"&amp;B22&amp;"','"&amp;B23&amp;"','"&amp;B24&amp;"','"&amp;B25&amp;"','"&amp;B26&amp;"','"&amp;B27&amp;"','"&amp;B28&amp;"','"&amp;B29&amp;"','"&amp;B30&amp;"','"&amp;B31&amp;"','"&amp;B32&amp;"']"</f>
        <v>yList = ['420.5','405.5','435.5','280.333333333333','560.666666666667','140.166666666667','700.833333333333','2','839','17','32','824','809','47','62','794','779','20.5','820.5','5.5','35.5','835.5','805.5']</v>
      </c>
      <c r="D9" s="1" t="s">
        <v>52</v>
      </c>
      <c r="E9" t="str">
        <f>D9&amp;" = "&amp;"['"&amp;D10&amp;"','"&amp;D11&amp;"','"&amp;D12&amp;"','"&amp;D13&amp;"','"&amp;D14&amp;"','"&amp;D15&amp;"','"&amp;D16&amp;"','"&amp;D17&amp;"','"&amp;D18&amp;"','"&amp;D19&amp;"','"&amp;D20&amp;"','"&amp;D21&amp;"','"&amp;D22&amp;"','"&amp;D23&amp;"','"&amp;D24&amp;"','"&amp;D25&amp;"','"&amp;D26&amp;"','"&amp;D27&amp;"','"&amp;D28&amp;"','"&amp;D29&amp;"','"&amp;D30&amp;"','"&amp;D31&amp;"','"&amp;D32&amp;"']"</f>
        <v>xList = ['297','312','282','198','396','99','495','2','592','17','32','577','562','47','62','547','532','455','440','425','470','485','592']</v>
      </c>
    </row>
    <row r="10" spans="1:5" x14ac:dyDescent="0.25">
      <c r="A10" t="s">
        <v>20</v>
      </c>
      <c r="B10" s="2">
        <f>B2/2</f>
        <v>420.5</v>
      </c>
      <c r="C10" t="s">
        <v>21</v>
      </c>
      <c r="D10" s="2">
        <f>B3/2</f>
        <v>297</v>
      </c>
    </row>
    <row r="11" spans="1:5" x14ac:dyDescent="0.25">
      <c r="A11" t="s">
        <v>33</v>
      </c>
      <c r="B11" s="2">
        <f>B10-B5</f>
        <v>405.5</v>
      </c>
      <c r="C11" t="s">
        <v>31</v>
      </c>
      <c r="D11" s="2">
        <f>D10+B5</f>
        <v>312</v>
      </c>
    </row>
    <row r="12" spans="1:5" x14ac:dyDescent="0.25">
      <c r="A12" t="s">
        <v>34</v>
      </c>
      <c r="B12" s="2">
        <f>B10+B5</f>
        <v>435.5</v>
      </c>
      <c r="C12" t="s">
        <v>32</v>
      </c>
      <c r="D12" s="2">
        <f>D10-B5</f>
        <v>282</v>
      </c>
    </row>
    <row r="13" spans="1:5" x14ac:dyDescent="0.25">
      <c r="A13" t="s">
        <v>35</v>
      </c>
      <c r="B13" s="2">
        <f>B2*(1/3)</f>
        <v>280.33333333333331</v>
      </c>
      <c r="C13" t="s">
        <v>37</v>
      </c>
      <c r="D13" s="2">
        <f>B3*(1/3)</f>
        <v>198</v>
      </c>
    </row>
    <row r="14" spans="1:5" x14ac:dyDescent="0.25">
      <c r="A14" t="s">
        <v>36</v>
      </c>
      <c r="B14" s="2">
        <f>B2*(2/3)</f>
        <v>560.66666666666663</v>
      </c>
      <c r="C14" t="s">
        <v>38</v>
      </c>
      <c r="D14" s="2">
        <f>B3*(2/3)</f>
        <v>396</v>
      </c>
    </row>
    <row r="15" spans="1:5" x14ac:dyDescent="0.25">
      <c r="A15" t="s">
        <v>58</v>
      </c>
      <c r="B15" s="2">
        <f>B2*(1/6)</f>
        <v>140.16666666666666</v>
      </c>
      <c r="C15" t="s">
        <v>60</v>
      </c>
      <c r="D15" s="2">
        <f>B3*(1/6)</f>
        <v>99</v>
      </c>
    </row>
    <row r="16" spans="1:5" x14ac:dyDescent="0.25">
      <c r="A16" t="s">
        <v>59</v>
      </c>
      <c r="B16" s="2">
        <f>B2*(5/6)</f>
        <v>700.83333333333337</v>
      </c>
      <c r="C16" t="s">
        <v>61</v>
      </c>
      <c r="D16" s="2">
        <f>B3*(5/6)</f>
        <v>495</v>
      </c>
    </row>
    <row r="17" spans="1:4" x14ac:dyDescent="0.25">
      <c r="A17" t="s">
        <v>29</v>
      </c>
      <c r="B17" s="2">
        <f>B4</f>
        <v>2</v>
      </c>
      <c r="C17" t="s">
        <v>22</v>
      </c>
      <c r="D17" s="2">
        <f>B4</f>
        <v>2</v>
      </c>
    </row>
    <row r="18" spans="1:4" x14ac:dyDescent="0.25">
      <c r="A18" t="s">
        <v>30</v>
      </c>
      <c r="B18" s="2">
        <f>B2-B4</f>
        <v>839</v>
      </c>
      <c r="C18" t="s">
        <v>23</v>
      </c>
      <c r="D18" s="2">
        <f>B3-B4</f>
        <v>592</v>
      </c>
    </row>
    <row r="19" spans="1:4" x14ac:dyDescent="0.25">
      <c r="A19" t="s">
        <v>39</v>
      </c>
      <c r="B19" s="2">
        <f>B17+B5</f>
        <v>17</v>
      </c>
      <c r="C19" t="s">
        <v>43</v>
      </c>
      <c r="D19" s="2">
        <f>D17+B5</f>
        <v>17</v>
      </c>
    </row>
    <row r="20" spans="1:4" x14ac:dyDescent="0.25">
      <c r="A20" t="s">
        <v>40</v>
      </c>
      <c r="B20" s="2">
        <f>B17+B6</f>
        <v>32</v>
      </c>
      <c r="C20" t="s">
        <v>44</v>
      </c>
      <c r="D20" s="2">
        <f>D17+B6</f>
        <v>32</v>
      </c>
    </row>
    <row r="21" spans="1:4" x14ac:dyDescent="0.25">
      <c r="A21" t="s">
        <v>41</v>
      </c>
      <c r="B21" s="2">
        <f>B18-B5</f>
        <v>824</v>
      </c>
      <c r="C21" t="s">
        <v>45</v>
      </c>
      <c r="D21" s="2">
        <f>D18-B5</f>
        <v>577</v>
      </c>
    </row>
    <row r="22" spans="1:4" x14ac:dyDescent="0.25">
      <c r="A22" t="s">
        <v>42</v>
      </c>
      <c r="B22" s="2">
        <f>B18-B6</f>
        <v>809</v>
      </c>
      <c r="C22" t="s">
        <v>46</v>
      </c>
      <c r="D22" s="2">
        <f>D18-B6</f>
        <v>562</v>
      </c>
    </row>
    <row r="23" spans="1:4" x14ac:dyDescent="0.25">
      <c r="A23" t="s">
        <v>62</v>
      </c>
      <c r="B23" s="2">
        <f>B20+B5</f>
        <v>47</v>
      </c>
      <c r="C23" t="s">
        <v>66</v>
      </c>
      <c r="D23" s="2">
        <f>D20+B5</f>
        <v>47</v>
      </c>
    </row>
    <row r="24" spans="1:4" x14ac:dyDescent="0.25">
      <c r="A24" t="s">
        <v>63</v>
      </c>
      <c r="B24" s="2">
        <f>B20+B6</f>
        <v>62</v>
      </c>
      <c r="C24" t="s">
        <v>67</v>
      </c>
      <c r="D24" s="2">
        <f>D20+B6</f>
        <v>62</v>
      </c>
    </row>
    <row r="25" spans="1:4" x14ac:dyDescent="0.25">
      <c r="A25" t="s">
        <v>64</v>
      </c>
      <c r="B25" s="2">
        <f>B22-B5</f>
        <v>794</v>
      </c>
      <c r="C25" t="s">
        <v>68</v>
      </c>
      <c r="D25" s="2">
        <f>D22-B5</f>
        <v>547</v>
      </c>
    </row>
    <row r="26" spans="1:4" x14ac:dyDescent="0.25">
      <c r="A26" t="s">
        <v>65</v>
      </c>
      <c r="B26" s="2">
        <f>B22-B6</f>
        <v>779</v>
      </c>
      <c r="C26" t="s">
        <v>69</v>
      </c>
      <c r="D26" s="2">
        <f>D22-B6</f>
        <v>532</v>
      </c>
    </row>
    <row r="27" spans="1:4" x14ac:dyDescent="0.25">
      <c r="A27" t="s">
        <v>79</v>
      </c>
      <c r="B27" s="2">
        <f>B10-(E6/2)</f>
        <v>20.5</v>
      </c>
      <c r="C27" t="s">
        <v>48</v>
      </c>
      <c r="D27" s="2">
        <f>E4+E3</f>
        <v>455</v>
      </c>
    </row>
    <row r="28" spans="1:4" x14ac:dyDescent="0.25">
      <c r="A28" t="s">
        <v>80</v>
      </c>
      <c r="B28" s="2">
        <f>B10+(E6/2)</f>
        <v>820.5</v>
      </c>
      <c r="C28" t="s">
        <v>56</v>
      </c>
      <c r="D28" s="2">
        <f>D27-B5</f>
        <v>440</v>
      </c>
    </row>
    <row r="29" spans="1:4" x14ac:dyDescent="0.25">
      <c r="A29" t="s">
        <v>81</v>
      </c>
      <c r="B29" s="2">
        <f>B27-B5</f>
        <v>5.5</v>
      </c>
      <c r="C29" t="s">
        <v>55</v>
      </c>
      <c r="D29" s="2">
        <f>D27-B6</f>
        <v>425</v>
      </c>
    </row>
    <row r="30" spans="1:4" x14ac:dyDescent="0.25">
      <c r="A30" t="s">
        <v>81</v>
      </c>
      <c r="B30" s="2">
        <f>B27+B5</f>
        <v>35.5</v>
      </c>
      <c r="C30" t="s">
        <v>53</v>
      </c>
      <c r="D30" s="2">
        <f>D27+B5</f>
        <v>470</v>
      </c>
    </row>
    <row r="31" spans="1:4" x14ac:dyDescent="0.25">
      <c r="A31" t="s">
        <v>81</v>
      </c>
      <c r="B31" s="2">
        <f>B28+B5</f>
        <v>835.5</v>
      </c>
      <c r="C31" t="s">
        <v>54</v>
      </c>
      <c r="D31" s="2">
        <f>D27+B6</f>
        <v>485</v>
      </c>
    </row>
    <row r="32" spans="1:4" x14ac:dyDescent="0.25">
      <c r="A32" t="s">
        <v>81</v>
      </c>
      <c r="B32" s="2">
        <f>B28-B5</f>
        <v>805.5</v>
      </c>
      <c r="C32" t="s">
        <v>57</v>
      </c>
      <c r="D32" s="2">
        <f>(B3-B4-(B8/2))</f>
        <v>592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367B-4325-4208-BED5-77AB8E9F2724}">
  <dimension ref="A1:E32"/>
  <sheetViews>
    <sheetView workbookViewId="0">
      <selection activeCell="E9" sqref="E9"/>
    </sheetView>
  </sheetViews>
  <sheetFormatPr defaultRowHeight="15" x14ac:dyDescent="0.25"/>
  <cols>
    <col min="1" max="1" width="19.85546875" bestFit="1" customWidth="1"/>
    <col min="2" max="4" width="16.42578125" customWidth="1"/>
  </cols>
  <sheetData>
    <row r="1" spans="1:5" x14ac:dyDescent="0.25">
      <c r="A1" t="s">
        <v>49</v>
      </c>
      <c r="B1" t="str">
        <f>'Page Sizes'!D1</f>
        <v>mm</v>
      </c>
      <c r="C1" t="s">
        <v>50</v>
      </c>
    </row>
    <row r="2" spans="1:5" x14ac:dyDescent="0.25">
      <c r="A2" t="s">
        <v>0</v>
      </c>
      <c r="B2">
        <f>'Page Sizes'!B8</f>
        <v>210</v>
      </c>
    </row>
    <row r="3" spans="1:5" x14ac:dyDescent="0.25">
      <c r="A3" t="s">
        <v>1</v>
      </c>
      <c r="B3">
        <f>'Page Sizes'!C8</f>
        <v>297</v>
      </c>
    </row>
    <row r="4" spans="1:5" x14ac:dyDescent="0.25">
      <c r="A4" t="s">
        <v>24</v>
      </c>
      <c r="B4">
        <v>2.5</v>
      </c>
    </row>
    <row r="5" spans="1:5" x14ac:dyDescent="0.25">
      <c r="A5" t="s">
        <v>25</v>
      </c>
      <c r="B5">
        <v>5</v>
      </c>
    </row>
    <row r="6" spans="1:5" x14ac:dyDescent="0.25">
      <c r="A6" t="s">
        <v>26</v>
      </c>
      <c r="B6">
        <f>2*B5</f>
        <v>10</v>
      </c>
    </row>
    <row r="7" spans="1:5" x14ac:dyDescent="0.25">
      <c r="A7" t="s">
        <v>27</v>
      </c>
      <c r="B7">
        <v>0</v>
      </c>
    </row>
    <row r="8" spans="1:5" x14ac:dyDescent="0.25">
      <c r="A8" t="s">
        <v>28</v>
      </c>
      <c r="B8">
        <v>100</v>
      </c>
    </row>
    <row r="9" spans="1:5" x14ac:dyDescent="0.25">
      <c r="B9" s="1" t="s">
        <v>51</v>
      </c>
      <c r="C9" t="str">
        <f>B9&amp;" = "&amp;"['"&amp;B10&amp;"','"&amp;B11&amp;"','"&amp;B12&amp;"','"&amp;B13&amp;"','"&amp;B14&amp;"','"&amp;B15&amp;"','"&amp;B16&amp;"','"&amp;B17&amp;"','"&amp;B18&amp;"','"&amp;B19&amp;"','"&amp;B20&amp;"','"&amp;B21&amp;"','"&amp;B22&amp;"','"&amp;B23&amp;"','"&amp;B24&amp;"','"&amp;B25&amp;"','"&amp;B26&amp;"']"</f>
        <v>yList = ['105','100','110','70','140','35','175','2.5','207.5','7.5','12.5','202.5','197.5','17.5','22.5','192.5','187.5']</v>
      </c>
      <c r="D9" s="1" t="s">
        <v>52</v>
      </c>
      <c r="E9" t="str">
        <f>D9&amp;" = "&amp;"['"&amp;D10&amp;"','"&amp;D11&amp;"','"&amp;D12&amp;"','"&amp;D13&amp;"','"&amp;D14&amp;"','"&amp;D15&amp;"','"&amp;D16&amp;"','"&amp;D17&amp;"','"&amp;D18&amp;"','"&amp;D19&amp;"','"&amp;D20&amp;"','"&amp;D21&amp;"','"&amp;D22&amp;"','"&amp;D23&amp;"','"&amp;D24&amp;"','"&amp;D25&amp;"','"&amp;D26&amp;"','"&amp;D27&amp;"','"&amp;D28&amp;"','"&amp;D29&amp;"','"&amp;D30&amp;"','"&amp;D31&amp;"','"&amp;D32&amp;"']"</f>
        <v>xList = ['148.5','153.5','143.5','99','198','49.5','247.5','2.5','294.5','7.5','12.5','289.5','284.5','17.5','22.5','279.5','274.5','184.5','179.5','174.5','189.5','194.5','244.5']</v>
      </c>
    </row>
    <row r="10" spans="1:5" x14ac:dyDescent="0.25">
      <c r="A10" t="s">
        <v>20</v>
      </c>
      <c r="B10" s="2">
        <f>B2/2</f>
        <v>105</v>
      </c>
      <c r="C10" t="s">
        <v>21</v>
      </c>
      <c r="D10" s="2">
        <f>B3/2</f>
        <v>148.5</v>
      </c>
    </row>
    <row r="11" spans="1:5" x14ac:dyDescent="0.25">
      <c r="A11" t="s">
        <v>33</v>
      </c>
      <c r="B11" s="2">
        <f>B10-B5</f>
        <v>100</v>
      </c>
      <c r="C11" t="s">
        <v>31</v>
      </c>
      <c r="D11" s="2">
        <f>D10+B5</f>
        <v>153.5</v>
      </c>
    </row>
    <row r="12" spans="1:5" x14ac:dyDescent="0.25">
      <c r="A12" t="s">
        <v>34</v>
      </c>
      <c r="B12" s="2">
        <f>B10+B5</f>
        <v>110</v>
      </c>
      <c r="C12" t="s">
        <v>32</v>
      </c>
      <c r="D12" s="2">
        <f>D10-B5</f>
        <v>143.5</v>
      </c>
    </row>
    <row r="13" spans="1:5" x14ac:dyDescent="0.25">
      <c r="A13" t="s">
        <v>35</v>
      </c>
      <c r="B13" s="2">
        <f>B2*(1/3)</f>
        <v>70</v>
      </c>
      <c r="C13" t="s">
        <v>37</v>
      </c>
      <c r="D13" s="2">
        <f>B3*(1/3)</f>
        <v>99</v>
      </c>
    </row>
    <row r="14" spans="1:5" x14ac:dyDescent="0.25">
      <c r="A14" t="s">
        <v>36</v>
      </c>
      <c r="B14" s="2">
        <f>B2*(2/3)</f>
        <v>140</v>
      </c>
      <c r="C14" t="s">
        <v>38</v>
      </c>
      <c r="D14" s="2">
        <f>B3*(2/3)</f>
        <v>198</v>
      </c>
    </row>
    <row r="15" spans="1:5" x14ac:dyDescent="0.25">
      <c r="A15" t="s">
        <v>58</v>
      </c>
      <c r="B15" s="2">
        <f>B2*(1/6)</f>
        <v>35</v>
      </c>
      <c r="C15" t="s">
        <v>60</v>
      </c>
      <c r="D15" s="2">
        <f>B3*(1/6)</f>
        <v>49.5</v>
      </c>
    </row>
    <row r="16" spans="1:5" x14ac:dyDescent="0.25">
      <c r="A16" t="s">
        <v>59</v>
      </c>
      <c r="B16" s="2">
        <f>B2*(5/6)</f>
        <v>175</v>
      </c>
      <c r="C16" t="s">
        <v>61</v>
      </c>
      <c r="D16" s="2">
        <f>B3*(5/6)</f>
        <v>247.5</v>
      </c>
    </row>
    <row r="17" spans="1:4" x14ac:dyDescent="0.25">
      <c r="A17" t="s">
        <v>29</v>
      </c>
      <c r="B17" s="2">
        <f>B4</f>
        <v>2.5</v>
      </c>
      <c r="C17" t="s">
        <v>22</v>
      </c>
      <c r="D17" s="2">
        <f>B4</f>
        <v>2.5</v>
      </c>
    </row>
    <row r="18" spans="1:4" x14ac:dyDescent="0.25">
      <c r="A18" t="s">
        <v>30</v>
      </c>
      <c r="B18" s="2">
        <f>B2-B4</f>
        <v>207.5</v>
      </c>
      <c r="C18" t="s">
        <v>23</v>
      </c>
      <c r="D18" s="2">
        <f>B3-B4</f>
        <v>294.5</v>
      </c>
    </row>
    <row r="19" spans="1:4" x14ac:dyDescent="0.25">
      <c r="A19" t="s">
        <v>39</v>
      </c>
      <c r="B19" s="2">
        <f>B17+B5</f>
        <v>7.5</v>
      </c>
      <c r="C19" t="s">
        <v>43</v>
      </c>
      <c r="D19" s="2">
        <f>D17+B5</f>
        <v>7.5</v>
      </c>
    </row>
    <row r="20" spans="1:4" x14ac:dyDescent="0.25">
      <c r="A20" t="s">
        <v>40</v>
      </c>
      <c r="B20" s="2">
        <f>B17+B6</f>
        <v>12.5</v>
      </c>
      <c r="C20" t="s">
        <v>44</v>
      </c>
      <c r="D20" s="2">
        <f>D17+B6</f>
        <v>12.5</v>
      </c>
    </row>
    <row r="21" spans="1:4" x14ac:dyDescent="0.25">
      <c r="A21" t="s">
        <v>41</v>
      </c>
      <c r="B21" s="2">
        <f>B18-B5</f>
        <v>202.5</v>
      </c>
      <c r="C21" t="s">
        <v>45</v>
      </c>
      <c r="D21" s="2">
        <f>D18-B5</f>
        <v>289.5</v>
      </c>
    </row>
    <row r="22" spans="1:4" x14ac:dyDescent="0.25">
      <c r="A22" t="s">
        <v>42</v>
      </c>
      <c r="B22" s="2">
        <f>B18-B6</f>
        <v>197.5</v>
      </c>
      <c r="C22" t="s">
        <v>46</v>
      </c>
      <c r="D22" s="2">
        <f>D18-B6</f>
        <v>284.5</v>
      </c>
    </row>
    <row r="23" spans="1:4" x14ac:dyDescent="0.25">
      <c r="A23" t="s">
        <v>62</v>
      </c>
      <c r="B23" s="2">
        <f>B20+B5</f>
        <v>17.5</v>
      </c>
      <c r="C23" t="s">
        <v>66</v>
      </c>
      <c r="D23" s="2">
        <f>D20+B5</f>
        <v>17.5</v>
      </c>
    </row>
    <row r="24" spans="1:4" x14ac:dyDescent="0.25">
      <c r="A24" t="s">
        <v>63</v>
      </c>
      <c r="B24" s="2">
        <f>B20+B6</f>
        <v>22.5</v>
      </c>
      <c r="C24" t="s">
        <v>67</v>
      </c>
      <c r="D24" s="2">
        <f>D20+B6</f>
        <v>22.5</v>
      </c>
    </row>
    <row r="25" spans="1:4" x14ac:dyDescent="0.25">
      <c r="A25" t="s">
        <v>64</v>
      </c>
      <c r="B25" s="2">
        <f>B22-B5</f>
        <v>192.5</v>
      </c>
      <c r="C25" t="s">
        <v>68</v>
      </c>
      <c r="D25" s="2">
        <f>D22-B5</f>
        <v>279.5</v>
      </c>
    </row>
    <row r="26" spans="1:4" x14ac:dyDescent="0.25">
      <c r="A26" t="s">
        <v>65</v>
      </c>
      <c r="B26" s="2">
        <f>B22-B6</f>
        <v>187.5</v>
      </c>
      <c r="C26" t="s">
        <v>69</v>
      </c>
      <c r="D26" s="2">
        <f>D22-B6</f>
        <v>274.5</v>
      </c>
    </row>
    <row r="27" spans="1:4" x14ac:dyDescent="0.25">
      <c r="A27" t="s">
        <v>47</v>
      </c>
      <c r="B27" s="2" t="str">
        <f>IF(B7&gt;0, B22-B7, "")</f>
        <v/>
      </c>
      <c r="C27" t="s">
        <v>48</v>
      </c>
      <c r="D27" s="2">
        <f>IF(B8&gt;0, D22-B8, "")</f>
        <v>184.5</v>
      </c>
    </row>
    <row r="28" spans="1:4" x14ac:dyDescent="0.25">
      <c r="A28" t="s">
        <v>70</v>
      </c>
      <c r="B28" s="2" t="str">
        <f>IF(B7&gt;0, B27-B5, "")</f>
        <v/>
      </c>
      <c r="C28" t="s">
        <v>56</v>
      </c>
      <c r="D28" s="2">
        <f>IF(B8&gt;0, D27-B5, "")</f>
        <v>179.5</v>
      </c>
    </row>
    <row r="29" spans="1:4" x14ac:dyDescent="0.25">
      <c r="A29" t="s">
        <v>71</v>
      </c>
      <c r="B29" s="2" t="str">
        <f>IF(B7&gt;0, B27-B6, "")</f>
        <v/>
      </c>
      <c r="C29" t="s">
        <v>55</v>
      </c>
      <c r="D29" s="2">
        <f>IF(B8&gt;0, D27-B6, "")</f>
        <v>174.5</v>
      </c>
    </row>
    <row r="30" spans="1:4" x14ac:dyDescent="0.25">
      <c r="A30" t="s">
        <v>72</v>
      </c>
      <c r="B30" s="2" t="str">
        <f>IF(B7&gt;0, B27+B5, "")</f>
        <v/>
      </c>
      <c r="C30" t="s">
        <v>53</v>
      </c>
      <c r="D30" s="2">
        <f>IF(B8&gt;0, D27+B5, "")</f>
        <v>189.5</v>
      </c>
    </row>
    <row r="31" spans="1:4" x14ac:dyDescent="0.25">
      <c r="A31" t="s">
        <v>73</v>
      </c>
      <c r="B31" s="2" t="str">
        <f>IF(B7&gt;0, B27+B6, "")</f>
        <v/>
      </c>
      <c r="C31" t="s">
        <v>54</v>
      </c>
      <c r="D31" s="2">
        <f>IF(B8&gt;0, D27+B6, "")</f>
        <v>194.5</v>
      </c>
    </row>
    <row r="32" spans="1:4" x14ac:dyDescent="0.25">
      <c r="A32" t="s">
        <v>57</v>
      </c>
      <c r="B32" s="2" t="str">
        <f>IF(B7&gt;0, (B2-B4-(B8/2)), "")</f>
        <v/>
      </c>
      <c r="C32" t="s">
        <v>57</v>
      </c>
      <c r="D32" s="2">
        <f>IF(B8&gt;0, (B3-B4-(B8/2)), "")</f>
        <v>244.5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5EC86-86B3-4DB1-87D3-920546E07AC9}">
  <dimension ref="A1:E32"/>
  <sheetViews>
    <sheetView tabSelected="1" workbookViewId="0">
      <selection activeCell="E9" sqref="E9"/>
    </sheetView>
  </sheetViews>
  <sheetFormatPr defaultRowHeight="15" x14ac:dyDescent="0.25"/>
  <cols>
    <col min="1" max="1" width="19.85546875" bestFit="1" customWidth="1"/>
    <col min="2" max="4" width="16.42578125" customWidth="1"/>
  </cols>
  <sheetData>
    <row r="1" spans="1:5" x14ac:dyDescent="0.25">
      <c r="A1" t="s">
        <v>49</v>
      </c>
      <c r="B1" t="str">
        <f>'Page Sizes'!D1</f>
        <v>mm</v>
      </c>
      <c r="C1" t="s">
        <v>50</v>
      </c>
    </row>
    <row r="2" spans="1:5" x14ac:dyDescent="0.25">
      <c r="A2" t="s">
        <v>0</v>
      </c>
      <c r="B2">
        <f>'Page Sizes'!B7</f>
        <v>297</v>
      </c>
    </row>
    <row r="3" spans="1:5" x14ac:dyDescent="0.25">
      <c r="A3" t="s">
        <v>1</v>
      </c>
      <c r="B3">
        <f>'Page Sizes'!C7</f>
        <v>420</v>
      </c>
    </row>
    <row r="4" spans="1:5" x14ac:dyDescent="0.25">
      <c r="A4" t="s">
        <v>24</v>
      </c>
      <c r="B4">
        <v>2.5</v>
      </c>
    </row>
    <row r="5" spans="1:5" x14ac:dyDescent="0.25">
      <c r="A5" t="s">
        <v>25</v>
      </c>
      <c r="B5">
        <v>5</v>
      </c>
    </row>
    <row r="6" spans="1:5" x14ac:dyDescent="0.25">
      <c r="A6" t="s">
        <v>26</v>
      </c>
      <c r="B6">
        <f>2*B5</f>
        <v>10</v>
      </c>
    </row>
    <row r="7" spans="1:5" x14ac:dyDescent="0.25">
      <c r="A7" t="s">
        <v>27</v>
      </c>
      <c r="B7">
        <v>0</v>
      </c>
    </row>
    <row r="8" spans="1:5" x14ac:dyDescent="0.25">
      <c r="A8" t="s">
        <v>28</v>
      </c>
      <c r="B8">
        <v>100</v>
      </c>
    </row>
    <row r="9" spans="1:5" x14ac:dyDescent="0.25">
      <c r="B9" s="1" t="s">
        <v>51</v>
      </c>
      <c r="C9" t="str">
        <f>B9&amp;" = "&amp;"['"&amp;B10&amp;"','"&amp;B11&amp;"','"&amp;B12&amp;"','"&amp;B13&amp;"','"&amp;B14&amp;"','"&amp;B15&amp;"','"&amp;B16&amp;"','"&amp;B17&amp;"','"&amp;B18&amp;"','"&amp;B19&amp;"','"&amp;B20&amp;"','"&amp;B21&amp;"','"&amp;B22&amp;"','"&amp;B23&amp;"','"&amp;B24&amp;"','"&amp;B25&amp;"','"&amp;B26&amp;"']"</f>
        <v>yList = ['148.5','143.5','153.5','99','198','49.5','247.5','2.5','294.5','7.5','12.5','289.5','284.5','17.5','22.5','279.5','274.5']</v>
      </c>
      <c r="D9" s="1" t="s">
        <v>52</v>
      </c>
      <c r="E9" t="str">
        <f>D9&amp;" = "&amp;"['"&amp;D10&amp;"','"&amp;D11&amp;"','"&amp;D12&amp;"','"&amp;D13&amp;"','"&amp;D14&amp;"','"&amp;D15&amp;"','"&amp;D16&amp;"','"&amp;D17&amp;"','"&amp;D18&amp;"','"&amp;D19&amp;"','"&amp;D20&amp;"','"&amp;D21&amp;"','"&amp;D22&amp;"','"&amp;D23&amp;"','"&amp;D24&amp;"','"&amp;D25&amp;"','"&amp;D26&amp;"','"&amp;D27&amp;"','"&amp;D28&amp;"','"&amp;D29&amp;"','"&amp;D30&amp;"','"&amp;D31&amp;"','"&amp;D32&amp;"']"</f>
        <v>xList = ['210','215','205','140','280','70','350','2.5','417.5','7.5','12.5','412.5','407.5','17.5','22.5','402.5','397.5','307.5','302.5','297.5','312.5','317.5','367.5']</v>
      </c>
    </row>
    <row r="10" spans="1:5" x14ac:dyDescent="0.25">
      <c r="A10" t="s">
        <v>20</v>
      </c>
      <c r="B10" s="2">
        <f>B2/2</f>
        <v>148.5</v>
      </c>
      <c r="C10" t="s">
        <v>21</v>
      </c>
      <c r="D10" s="2">
        <f>B3/2</f>
        <v>210</v>
      </c>
    </row>
    <row r="11" spans="1:5" x14ac:dyDescent="0.25">
      <c r="A11" t="s">
        <v>33</v>
      </c>
      <c r="B11" s="2">
        <f>B10-B5</f>
        <v>143.5</v>
      </c>
      <c r="C11" t="s">
        <v>31</v>
      </c>
      <c r="D11" s="2">
        <f>D10+B5</f>
        <v>215</v>
      </c>
    </row>
    <row r="12" spans="1:5" x14ac:dyDescent="0.25">
      <c r="A12" t="s">
        <v>34</v>
      </c>
      <c r="B12" s="2">
        <f>B10+B5</f>
        <v>153.5</v>
      </c>
      <c r="C12" t="s">
        <v>32</v>
      </c>
      <c r="D12" s="2">
        <f>D10-B5</f>
        <v>205</v>
      </c>
    </row>
    <row r="13" spans="1:5" x14ac:dyDescent="0.25">
      <c r="A13" t="s">
        <v>35</v>
      </c>
      <c r="B13" s="2">
        <f>B2*(1/3)</f>
        <v>99</v>
      </c>
      <c r="C13" t="s">
        <v>37</v>
      </c>
      <c r="D13" s="2">
        <f>B3*(1/3)</f>
        <v>140</v>
      </c>
    </row>
    <row r="14" spans="1:5" x14ac:dyDescent="0.25">
      <c r="A14" t="s">
        <v>36</v>
      </c>
      <c r="B14" s="2">
        <f>B2*(2/3)</f>
        <v>198</v>
      </c>
      <c r="C14" t="s">
        <v>38</v>
      </c>
      <c r="D14" s="2">
        <f>B3*(2/3)</f>
        <v>280</v>
      </c>
    </row>
    <row r="15" spans="1:5" x14ac:dyDescent="0.25">
      <c r="A15" t="s">
        <v>58</v>
      </c>
      <c r="B15" s="2">
        <f>B2*(1/6)</f>
        <v>49.5</v>
      </c>
      <c r="C15" t="s">
        <v>60</v>
      </c>
      <c r="D15" s="2">
        <f>B3*(1/6)</f>
        <v>70</v>
      </c>
    </row>
    <row r="16" spans="1:5" x14ac:dyDescent="0.25">
      <c r="A16" t="s">
        <v>59</v>
      </c>
      <c r="B16" s="2">
        <f>B2*(5/6)</f>
        <v>247.5</v>
      </c>
      <c r="C16" t="s">
        <v>61</v>
      </c>
      <c r="D16" s="2">
        <f>B3*(5/6)</f>
        <v>350</v>
      </c>
    </row>
    <row r="17" spans="1:4" x14ac:dyDescent="0.25">
      <c r="A17" t="s">
        <v>29</v>
      </c>
      <c r="B17" s="2">
        <f>B4</f>
        <v>2.5</v>
      </c>
      <c r="C17" t="s">
        <v>22</v>
      </c>
      <c r="D17" s="2">
        <f>B4</f>
        <v>2.5</v>
      </c>
    </row>
    <row r="18" spans="1:4" x14ac:dyDescent="0.25">
      <c r="A18" t="s">
        <v>30</v>
      </c>
      <c r="B18" s="2">
        <f>B2-B4</f>
        <v>294.5</v>
      </c>
      <c r="C18" t="s">
        <v>23</v>
      </c>
      <c r="D18" s="2">
        <f>B3-B4</f>
        <v>417.5</v>
      </c>
    </row>
    <row r="19" spans="1:4" x14ac:dyDescent="0.25">
      <c r="A19" t="s">
        <v>39</v>
      </c>
      <c r="B19" s="2">
        <f>B17+B5</f>
        <v>7.5</v>
      </c>
      <c r="C19" t="s">
        <v>43</v>
      </c>
      <c r="D19" s="2">
        <f>D17+B5</f>
        <v>7.5</v>
      </c>
    </row>
    <row r="20" spans="1:4" x14ac:dyDescent="0.25">
      <c r="A20" t="s">
        <v>40</v>
      </c>
      <c r="B20" s="2">
        <f>B17+B6</f>
        <v>12.5</v>
      </c>
      <c r="C20" t="s">
        <v>44</v>
      </c>
      <c r="D20" s="2">
        <f>D17+B6</f>
        <v>12.5</v>
      </c>
    </row>
    <row r="21" spans="1:4" x14ac:dyDescent="0.25">
      <c r="A21" t="s">
        <v>41</v>
      </c>
      <c r="B21" s="2">
        <f>B18-B5</f>
        <v>289.5</v>
      </c>
      <c r="C21" t="s">
        <v>45</v>
      </c>
      <c r="D21" s="2">
        <f>D18-B5</f>
        <v>412.5</v>
      </c>
    </row>
    <row r="22" spans="1:4" x14ac:dyDescent="0.25">
      <c r="A22" t="s">
        <v>42</v>
      </c>
      <c r="B22" s="2">
        <f>B18-B6</f>
        <v>284.5</v>
      </c>
      <c r="C22" t="s">
        <v>46</v>
      </c>
      <c r="D22" s="2">
        <f>D18-B6</f>
        <v>407.5</v>
      </c>
    </row>
    <row r="23" spans="1:4" x14ac:dyDescent="0.25">
      <c r="A23" t="s">
        <v>62</v>
      </c>
      <c r="B23" s="2">
        <f>B20+B5</f>
        <v>17.5</v>
      </c>
      <c r="C23" t="s">
        <v>66</v>
      </c>
      <c r="D23" s="2">
        <f>D20+B5</f>
        <v>17.5</v>
      </c>
    </row>
    <row r="24" spans="1:4" x14ac:dyDescent="0.25">
      <c r="A24" t="s">
        <v>63</v>
      </c>
      <c r="B24" s="2">
        <f>B20+B6</f>
        <v>22.5</v>
      </c>
      <c r="C24" t="s">
        <v>67</v>
      </c>
      <c r="D24" s="2">
        <f>D20+B6</f>
        <v>22.5</v>
      </c>
    </row>
    <row r="25" spans="1:4" x14ac:dyDescent="0.25">
      <c r="A25" t="s">
        <v>64</v>
      </c>
      <c r="B25" s="2">
        <f>B22-B5</f>
        <v>279.5</v>
      </c>
      <c r="C25" t="s">
        <v>68</v>
      </c>
      <c r="D25" s="2">
        <f>D22-B5</f>
        <v>402.5</v>
      </c>
    </row>
    <row r="26" spans="1:4" x14ac:dyDescent="0.25">
      <c r="A26" t="s">
        <v>65</v>
      </c>
      <c r="B26" s="2">
        <f>B22-B6</f>
        <v>274.5</v>
      </c>
      <c r="C26" t="s">
        <v>69</v>
      </c>
      <c r="D26" s="2">
        <f>D22-B6</f>
        <v>397.5</v>
      </c>
    </row>
    <row r="27" spans="1:4" x14ac:dyDescent="0.25">
      <c r="A27" t="s">
        <v>47</v>
      </c>
      <c r="B27" s="2" t="str">
        <f>IF(B7&gt;0, B22-B7, "")</f>
        <v/>
      </c>
      <c r="C27" t="s">
        <v>48</v>
      </c>
      <c r="D27" s="2">
        <f>IF(B8&gt;0, D22-B8, "")</f>
        <v>307.5</v>
      </c>
    </row>
    <row r="28" spans="1:4" x14ac:dyDescent="0.25">
      <c r="A28" t="s">
        <v>70</v>
      </c>
      <c r="B28" s="2" t="str">
        <f>IF(B7&gt;0, B27-B5, "")</f>
        <v/>
      </c>
      <c r="C28" t="s">
        <v>56</v>
      </c>
      <c r="D28" s="2">
        <f>IF(B8&gt;0, D27-B5, "")</f>
        <v>302.5</v>
      </c>
    </row>
    <row r="29" spans="1:4" x14ac:dyDescent="0.25">
      <c r="A29" t="s">
        <v>71</v>
      </c>
      <c r="B29" s="2" t="str">
        <f>IF(B7&gt;0, B27-B6, "")</f>
        <v/>
      </c>
      <c r="C29" t="s">
        <v>55</v>
      </c>
      <c r="D29" s="2">
        <f>IF(B8&gt;0, D27-B6, "")</f>
        <v>297.5</v>
      </c>
    </row>
    <row r="30" spans="1:4" x14ac:dyDescent="0.25">
      <c r="A30" t="s">
        <v>72</v>
      </c>
      <c r="B30" s="2" t="str">
        <f>IF(B7&gt;0, B27+B5, "")</f>
        <v/>
      </c>
      <c r="C30" t="s">
        <v>53</v>
      </c>
      <c r="D30" s="2">
        <f>IF(B8&gt;0, D27+B5, "")</f>
        <v>312.5</v>
      </c>
    </row>
    <row r="31" spans="1:4" x14ac:dyDescent="0.25">
      <c r="A31" t="s">
        <v>73</v>
      </c>
      <c r="B31" s="2" t="str">
        <f>IF(B7&gt;0, B27+B6, "")</f>
        <v/>
      </c>
      <c r="C31" t="s">
        <v>54</v>
      </c>
      <c r="D31" s="2">
        <f>IF(B8&gt;0, D27+B6, "")</f>
        <v>317.5</v>
      </c>
    </row>
    <row r="32" spans="1:4" x14ac:dyDescent="0.25">
      <c r="A32" t="s">
        <v>57</v>
      </c>
      <c r="B32" s="2" t="str">
        <f>IF(B7&gt;0, (B2-B4-(B8/2)), "")</f>
        <v/>
      </c>
      <c r="C32" t="s">
        <v>57</v>
      </c>
      <c r="D32" s="2">
        <f>IF(B8&gt;0, (B3-B4-(B8/2)), "")</f>
        <v>367.5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Page Sizes</vt:lpstr>
      <vt:lpstr>Guides</vt:lpstr>
      <vt:lpstr>1-50000_A0_Portrait</vt:lpstr>
      <vt:lpstr>1-10000_A0_Portrait</vt:lpstr>
      <vt:lpstr>1-10000_A0_Landscape</vt:lpstr>
      <vt:lpstr>1-10000_A1_Landscape</vt:lpstr>
      <vt:lpstr>1-5000_A1_Landscape</vt:lpstr>
      <vt:lpstr>1-Index_A4_Portrait</vt:lpstr>
      <vt:lpstr>1-Index_A3_Portrait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2015-06-05T18:17:20Z</dcterms:created>
  <dcterms:modified xsi:type="dcterms:W3CDTF">2020-09-14T10:39:19Z</dcterms:modified>
</cp:coreProperties>
</file>