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array.xml" ContentType="application/vnd.ms-excel.rdarray+xml"/>
  <Override PartName="/xl/richData/richStyles.xml" ContentType="application/vnd.ms-excel.richstyles+xml"/>
  <Override PartName="/xl/richData/rdsupportingpropertybagstructure.xml" ContentType="application/vnd.ms-excel.rdsupportingpropertybagstructure+xml"/>
  <Override PartName="/xl/richData/rdsupportingpropertybag.xml" ContentType="application/vnd.ms-excel.rdsupportingpropertybag+xml"/>
  <Override PartName="/xl/richData/rdRichValueTypes.xml" ContentType="application/vnd.ms-excel.rdrichvaluetype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tables/table2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3.xml" ContentType="application/vnd.openxmlformats-officedocument.spreadsheetml.table+xml"/>
  <Override PartName="/xl/calcChain.xml" ContentType="application/vnd.openxmlformats-officedocument.spreadsheetml.calcChain+xml"/>
  <Override PartName="/xl/pythonScripts.xml" ContentType="application/vnd.ms-excel.pythonscrip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0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zacha\龙京\excel\Tutorials\"/>
    </mc:Choice>
  </mc:AlternateContent>
  <xr:revisionPtr revIDLastSave="0" documentId="13_ncr:1_{F1EEE0F2-22F0-46F9-9F4B-75C3B65586FC}" xr6:coauthVersionLast="47" xr6:coauthVersionMax="47" xr10:uidLastSave="{00000000-0000-0000-0000-000000000000}"/>
  <bookViews>
    <workbookView xWindow="38290" yWindow="-110" windowWidth="38620" windowHeight="21100" xr2:uid="{D39EE176-0C1D-3441-8EB4-571125E77837}"/>
  </bookViews>
  <sheets>
    <sheet name="Correlation Analysis" sheetId="7" r:id="rId1"/>
    <sheet name="Descriptive Stats" sheetId="2" r:id="rId2"/>
    <sheet name="Scatter" sheetId="1" r:id="rId3"/>
    <sheet name="Regression" sheetId="6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6" l="1"/>
  <c r="D33" i="6" s="1"/>
  <c r="D13" i="6"/>
  <c r="D14" i="6" s="1"/>
  <c r="C32" i="1"/>
  <c r="C33" i="1" s="1"/>
  <c r="C13" i="1"/>
  <c r="C14" i="1" s="1"/>
  <c r="C32" i="2"/>
  <c r="C33" i="2" s="1"/>
  <c r="C13" i="2"/>
  <c r="C14" i="2" s="1"/>
  <c r="J13" i="7" a="1"/>
  <c r="J13" i="7" l="1"/>
  <c r="H18" i="7" l="1" a="1"/>
  <c r="H18" i="7" l="1"/>
  <c r="H29" i="7" a="1"/>
  <c r="H29" i="7" l="1"/>
  <c r="H37" i="7" a="1"/>
  <c r="H37" i="7" l="1"/>
  <c r="H42" i="7" a="1"/>
  <c r="H42" i="7" l="1"/>
  <c r="D47" i="7" a="1"/>
  <c r="D47" i="7" l="1"/>
  <c r="B53" i="7" a="1"/>
  <c r="B53" i="7" l="1"/>
  <c r="H57" i="7" a="1"/>
  <c r="H57" i="7" l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RICHVALUE" minSupportedVersion="120000" copy="1" pasteAll="1" pasteValues="1" merge="1" splitFirst="1" rowColShift="1" clearFormats="1" clearComments="1" assign="1" coerce="1"/>
    <metadataType name="XLDAPR" minSupportedVersion="120000" copy="1" pasteAll="1" pasteValues="1" merge="1" splitFirst="1" rowColShift="1" clearFormats="1" clearComments="1" assign="1" coerce="1" cellMeta="1"/>
  </metadataTypes>
  <futureMetadata name="XLRICHVALUE" count="204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  <bk>
      <extLst>
        <ext uri="{3e2802c4-a4d2-4d8b-9148-e3be6c30e623}">
          <xlrd:rvb i="5"/>
        </ext>
      </extLst>
    </bk>
    <bk>
      <extLst>
        <ext uri="{3e2802c4-a4d2-4d8b-9148-e3be6c30e623}">
          <xlrd:rvb i="6"/>
        </ext>
      </extLst>
    </bk>
    <bk>
      <extLst>
        <ext uri="{3e2802c4-a4d2-4d8b-9148-e3be6c30e623}">
          <xlrd:rvb i="7"/>
        </ext>
      </extLst>
    </bk>
    <bk>
      <extLst>
        <ext uri="{3e2802c4-a4d2-4d8b-9148-e3be6c30e623}">
          <xlrd:rvb i="8"/>
        </ext>
      </extLst>
    </bk>
    <bk>
      <extLst>
        <ext uri="{3e2802c4-a4d2-4d8b-9148-e3be6c30e623}">
          <xlrd:rvb i="9"/>
        </ext>
      </extLst>
    </bk>
    <bk>
      <extLst>
        <ext uri="{3e2802c4-a4d2-4d8b-9148-e3be6c30e623}">
          <xlrd:rvb i="10"/>
        </ext>
      </extLst>
    </bk>
    <bk>
      <extLst>
        <ext uri="{3e2802c4-a4d2-4d8b-9148-e3be6c30e623}">
          <xlrd:rvb i="11"/>
        </ext>
      </extLst>
    </bk>
    <bk>
      <extLst>
        <ext uri="{3e2802c4-a4d2-4d8b-9148-e3be6c30e623}">
          <xlrd:rvb i="12"/>
        </ext>
      </extLst>
    </bk>
    <bk>
      <extLst>
        <ext uri="{3e2802c4-a4d2-4d8b-9148-e3be6c30e623}">
          <xlrd:rvb i="13"/>
        </ext>
      </extLst>
    </bk>
    <bk>
      <extLst>
        <ext uri="{3e2802c4-a4d2-4d8b-9148-e3be6c30e623}">
          <xlrd:rvb i="14"/>
        </ext>
      </extLst>
    </bk>
    <bk>
      <extLst>
        <ext uri="{3e2802c4-a4d2-4d8b-9148-e3be6c30e623}">
          <xlrd:rvb i="15"/>
        </ext>
      </extLst>
    </bk>
    <bk>
      <extLst>
        <ext uri="{3e2802c4-a4d2-4d8b-9148-e3be6c30e623}">
          <xlrd:rvb i="16"/>
        </ext>
      </extLst>
    </bk>
    <bk>
      <extLst>
        <ext uri="{3e2802c4-a4d2-4d8b-9148-e3be6c30e623}">
          <xlrd:rvb i="17"/>
        </ext>
      </extLst>
    </bk>
    <bk>
      <extLst>
        <ext uri="{3e2802c4-a4d2-4d8b-9148-e3be6c30e623}">
          <xlrd:rvb i="18"/>
        </ext>
      </extLst>
    </bk>
    <bk>
      <extLst>
        <ext uri="{3e2802c4-a4d2-4d8b-9148-e3be6c30e623}">
          <xlrd:rvb i="19"/>
        </ext>
      </extLst>
    </bk>
    <bk>
      <extLst>
        <ext uri="{3e2802c4-a4d2-4d8b-9148-e3be6c30e623}">
          <xlrd:rvb i="20"/>
        </ext>
      </extLst>
    </bk>
    <bk>
      <extLst>
        <ext uri="{3e2802c4-a4d2-4d8b-9148-e3be6c30e623}">
          <xlrd:rvb i="21"/>
        </ext>
      </extLst>
    </bk>
    <bk>
      <extLst>
        <ext uri="{3e2802c4-a4d2-4d8b-9148-e3be6c30e623}">
          <xlrd:rvb i="22"/>
        </ext>
      </extLst>
    </bk>
    <bk>
      <extLst>
        <ext uri="{3e2802c4-a4d2-4d8b-9148-e3be6c30e623}">
          <xlrd:rvb i="23"/>
        </ext>
      </extLst>
    </bk>
    <bk>
      <extLst>
        <ext uri="{3e2802c4-a4d2-4d8b-9148-e3be6c30e623}">
          <xlrd:rvb i="24"/>
        </ext>
      </extLst>
    </bk>
    <bk>
      <extLst>
        <ext uri="{3e2802c4-a4d2-4d8b-9148-e3be6c30e623}">
          <xlrd:rvb i="25"/>
        </ext>
      </extLst>
    </bk>
    <bk>
      <extLst>
        <ext uri="{3e2802c4-a4d2-4d8b-9148-e3be6c30e623}">
          <xlrd:rvb i="26"/>
        </ext>
      </extLst>
    </bk>
    <bk>
      <extLst>
        <ext uri="{3e2802c4-a4d2-4d8b-9148-e3be6c30e623}">
          <xlrd:rvb i="27"/>
        </ext>
      </extLst>
    </bk>
    <bk>
      <extLst>
        <ext uri="{3e2802c4-a4d2-4d8b-9148-e3be6c30e623}">
          <xlrd:rvb i="28"/>
        </ext>
      </extLst>
    </bk>
    <bk>
      <extLst>
        <ext uri="{3e2802c4-a4d2-4d8b-9148-e3be6c30e623}">
          <xlrd:rvb i="29"/>
        </ext>
      </extLst>
    </bk>
    <bk>
      <extLst>
        <ext uri="{3e2802c4-a4d2-4d8b-9148-e3be6c30e623}">
          <xlrd:rvb i="30"/>
        </ext>
      </extLst>
    </bk>
    <bk>
      <extLst>
        <ext uri="{3e2802c4-a4d2-4d8b-9148-e3be6c30e623}">
          <xlrd:rvb i="31"/>
        </ext>
      </extLst>
    </bk>
    <bk>
      <extLst>
        <ext uri="{3e2802c4-a4d2-4d8b-9148-e3be6c30e623}">
          <xlrd:rvb i="32"/>
        </ext>
      </extLst>
    </bk>
    <bk>
      <extLst>
        <ext uri="{3e2802c4-a4d2-4d8b-9148-e3be6c30e623}">
          <xlrd:rvb i="33"/>
        </ext>
      </extLst>
    </bk>
    <bk>
      <extLst>
        <ext uri="{3e2802c4-a4d2-4d8b-9148-e3be6c30e623}">
          <xlrd:rvb i="34"/>
        </ext>
      </extLst>
    </bk>
    <bk>
      <extLst>
        <ext uri="{3e2802c4-a4d2-4d8b-9148-e3be6c30e623}">
          <xlrd:rvb i="35"/>
        </ext>
      </extLst>
    </bk>
    <bk>
      <extLst>
        <ext uri="{3e2802c4-a4d2-4d8b-9148-e3be6c30e623}">
          <xlrd:rvb i="36"/>
        </ext>
      </extLst>
    </bk>
    <bk>
      <extLst>
        <ext uri="{3e2802c4-a4d2-4d8b-9148-e3be6c30e623}">
          <xlrd:rvb i="37"/>
        </ext>
      </extLst>
    </bk>
    <bk>
      <extLst>
        <ext uri="{3e2802c4-a4d2-4d8b-9148-e3be6c30e623}">
          <xlrd:rvb i="38"/>
        </ext>
      </extLst>
    </bk>
    <bk>
      <extLst>
        <ext uri="{3e2802c4-a4d2-4d8b-9148-e3be6c30e623}">
          <xlrd:rvb i="39"/>
        </ext>
      </extLst>
    </bk>
    <bk>
      <extLst>
        <ext uri="{3e2802c4-a4d2-4d8b-9148-e3be6c30e623}">
          <xlrd:rvb i="40"/>
        </ext>
      </extLst>
    </bk>
    <bk>
      <extLst>
        <ext uri="{3e2802c4-a4d2-4d8b-9148-e3be6c30e623}">
          <xlrd:rvb i="41"/>
        </ext>
      </extLst>
    </bk>
    <bk>
      <extLst>
        <ext uri="{3e2802c4-a4d2-4d8b-9148-e3be6c30e623}">
          <xlrd:rvb i="42"/>
        </ext>
      </extLst>
    </bk>
    <bk>
      <extLst>
        <ext uri="{3e2802c4-a4d2-4d8b-9148-e3be6c30e623}">
          <xlrd:rvb i="43"/>
        </ext>
      </extLst>
    </bk>
    <bk>
      <extLst>
        <ext uri="{3e2802c4-a4d2-4d8b-9148-e3be6c30e623}">
          <xlrd:rvb i="44"/>
        </ext>
      </extLst>
    </bk>
    <bk>
      <extLst>
        <ext uri="{3e2802c4-a4d2-4d8b-9148-e3be6c30e623}">
          <xlrd:rvb i="45"/>
        </ext>
      </extLst>
    </bk>
    <bk>
      <extLst>
        <ext uri="{3e2802c4-a4d2-4d8b-9148-e3be6c30e623}">
          <xlrd:rvb i="46"/>
        </ext>
      </extLst>
    </bk>
    <bk>
      <extLst>
        <ext uri="{3e2802c4-a4d2-4d8b-9148-e3be6c30e623}">
          <xlrd:rvb i="47"/>
        </ext>
      </extLst>
    </bk>
    <bk>
      <extLst>
        <ext uri="{3e2802c4-a4d2-4d8b-9148-e3be6c30e623}">
          <xlrd:rvb i="48"/>
        </ext>
      </extLst>
    </bk>
    <bk>
      <extLst>
        <ext uri="{3e2802c4-a4d2-4d8b-9148-e3be6c30e623}">
          <xlrd:rvb i="49"/>
        </ext>
      </extLst>
    </bk>
    <bk>
      <extLst>
        <ext uri="{3e2802c4-a4d2-4d8b-9148-e3be6c30e623}">
          <xlrd:rvb i="50"/>
        </ext>
      </extLst>
    </bk>
    <bk>
      <extLst>
        <ext uri="{3e2802c4-a4d2-4d8b-9148-e3be6c30e623}">
          <xlrd:rvb i="51"/>
        </ext>
      </extLst>
    </bk>
    <bk>
      <extLst>
        <ext uri="{3e2802c4-a4d2-4d8b-9148-e3be6c30e623}">
          <xlrd:rvb i="52"/>
        </ext>
      </extLst>
    </bk>
    <bk>
      <extLst>
        <ext uri="{3e2802c4-a4d2-4d8b-9148-e3be6c30e623}">
          <xlrd:rvb i="53"/>
        </ext>
      </extLst>
    </bk>
    <bk>
      <extLst>
        <ext uri="{3e2802c4-a4d2-4d8b-9148-e3be6c30e623}">
          <xlrd:rvb i="54"/>
        </ext>
      </extLst>
    </bk>
    <bk>
      <extLst>
        <ext uri="{3e2802c4-a4d2-4d8b-9148-e3be6c30e623}">
          <xlrd:rvb i="62"/>
        </ext>
      </extLst>
    </bk>
    <bk>
      <extLst>
        <ext uri="{3e2802c4-a4d2-4d8b-9148-e3be6c30e623}">
          <xlrd:rvb i="63"/>
        </ext>
      </extLst>
    </bk>
    <bk>
      <extLst>
        <ext uri="{3e2802c4-a4d2-4d8b-9148-e3be6c30e623}">
          <xlrd:rvb i="64"/>
        </ext>
      </extLst>
    </bk>
    <bk>
      <extLst>
        <ext uri="{3e2802c4-a4d2-4d8b-9148-e3be6c30e623}">
          <xlrd:rvb i="65"/>
        </ext>
      </extLst>
    </bk>
    <bk>
      <extLst>
        <ext uri="{3e2802c4-a4d2-4d8b-9148-e3be6c30e623}">
          <xlrd:rvb i="66"/>
        </ext>
      </extLst>
    </bk>
    <bk>
      <extLst>
        <ext uri="{3e2802c4-a4d2-4d8b-9148-e3be6c30e623}">
          <xlrd:rvb i="67"/>
        </ext>
      </extLst>
    </bk>
    <bk>
      <extLst>
        <ext uri="{3e2802c4-a4d2-4d8b-9148-e3be6c30e623}">
          <xlrd:rvb i="68"/>
        </ext>
      </extLst>
    </bk>
    <bk>
      <extLst>
        <ext uri="{3e2802c4-a4d2-4d8b-9148-e3be6c30e623}">
          <xlrd:rvb i="69"/>
        </ext>
      </extLst>
    </bk>
    <bk>
      <extLst>
        <ext uri="{3e2802c4-a4d2-4d8b-9148-e3be6c30e623}">
          <xlrd:rvb i="70"/>
        </ext>
      </extLst>
    </bk>
    <bk>
      <extLst>
        <ext uri="{3e2802c4-a4d2-4d8b-9148-e3be6c30e623}">
          <xlrd:rvb i="71"/>
        </ext>
      </extLst>
    </bk>
    <bk>
      <extLst>
        <ext uri="{3e2802c4-a4d2-4d8b-9148-e3be6c30e623}">
          <xlrd:rvb i="72"/>
        </ext>
      </extLst>
    </bk>
    <bk>
      <extLst>
        <ext uri="{3e2802c4-a4d2-4d8b-9148-e3be6c30e623}">
          <xlrd:rvb i="73"/>
        </ext>
      </extLst>
    </bk>
    <bk>
      <extLst>
        <ext uri="{3e2802c4-a4d2-4d8b-9148-e3be6c30e623}">
          <xlrd:rvb i="74"/>
        </ext>
      </extLst>
    </bk>
    <bk>
      <extLst>
        <ext uri="{3e2802c4-a4d2-4d8b-9148-e3be6c30e623}">
          <xlrd:rvb i="75"/>
        </ext>
      </extLst>
    </bk>
    <bk>
      <extLst>
        <ext uri="{3e2802c4-a4d2-4d8b-9148-e3be6c30e623}">
          <xlrd:rvb i="76"/>
        </ext>
      </extLst>
    </bk>
    <bk>
      <extLst>
        <ext uri="{3e2802c4-a4d2-4d8b-9148-e3be6c30e623}">
          <xlrd:rvb i="77"/>
        </ext>
      </extLst>
    </bk>
    <bk>
      <extLst>
        <ext uri="{3e2802c4-a4d2-4d8b-9148-e3be6c30e623}">
          <xlrd:rvb i="78"/>
        </ext>
      </extLst>
    </bk>
    <bk>
      <extLst>
        <ext uri="{3e2802c4-a4d2-4d8b-9148-e3be6c30e623}">
          <xlrd:rvb i="79"/>
        </ext>
      </extLst>
    </bk>
    <bk>
      <extLst>
        <ext uri="{3e2802c4-a4d2-4d8b-9148-e3be6c30e623}">
          <xlrd:rvb i="80"/>
        </ext>
      </extLst>
    </bk>
    <bk>
      <extLst>
        <ext uri="{3e2802c4-a4d2-4d8b-9148-e3be6c30e623}">
          <xlrd:rvb i="81"/>
        </ext>
      </extLst>
    </bk>
    <bk>
      <extLst>
        <ext uri="{3e2802c4-a4d2-4d8b-9148-e3be6c30e623}">
          <xlrd:rvb i="82"/>
        </ext>
      </extLst>
    </bk>
    <bk>
      <extLst>
        <ext uri="{3e2802c4-a4d2-4d8b-9148-e3be6c30e623}">
          <xlrd:rvb i="83"/>
        </ext>
      </extLst>
    </bk>
    <bk>
      <extLst>
        <ext uri="{3e2802c4-a4d2-4d8b-9148-e3be6c30e623}">
          <xlrd:rvb i="84"/>
        </ext>
      </extLst>
    </bk>
    <bk>
      <extLst>
        <ext uri="{3e2802c4-a4d2-4d8b-9148-e3be6c30e623}">
          <xlrd:rvb i="85"/>
        </ext>
      </extLst>
    </bk>
    <bk>
      <extLst>
        <ext uri="{3e2802c4-a4d2-4d8b-9148-e3be6c30e623}">
          <xlrd:rvb i="86"/>
        </ext>
      </extLst>
    </bk>
    <bk>
      <extLst>
        <ext uri="{3e2802c4-a4d2-4d8b-9148-e3be6c30e623}">
          <xlrd:rvb i="87"/>
        </ext>
      </extLst>
    </bk>
    <bk>
      <extLst>
        <ext uri="{3e2802c4-a4d2-4d8b-9148-e3be6c30e623}">
          <xlrd:rvb i="88"/>
        </ext>
      </extLst>
    </bk>
    <bk>
      <extLst>
        <ext uri="{3e2802c4-a4d2-4d8b-9148-e3be6c30e623}">
          <xlrd:rvb i="89"/>
        </ext>
      </extLst>
    </bk>
    <bk>
      <extLst>
        <ext uri="{3e2802c4-a4d2-4d8b-9148-e3be6c30e623}">
          <xlrd:rvb i="90"/>
        </ext>
      </extLst>
    </bk>
    <bk>
      <extLst>
        <ext uri="{3e2802c4-a4d2-4d8b-9148-e3be6c30e623}">
          <xlrd:rvb i="91"/>
        </ext>
      </extLst>
    </bk>
    <bk>
      <extLst>
        <ext uri="{3e2802c4-a4d2-4d8b-9148-e3be6c30e623}">
          <xlrd:rvb i="92"/>
        </ext>
      </extLst>
    </bk>
    <bk>
      <extLst>
        <ext uri="{3e2802c4-a4d2-4d8b-9148-e3be6c30e623}">
          <xlrd:rvb i="93"/>
        </ext>
      </extLst>
    </bk>
    <bk>
      <extLst>
        <ext uri="{3e2802c4-a4d2-4d8b-9148-e3be6c30e623}">
          <xlrd:rvb i="94"/>
        </ext>
      </extLst>
    </bk>
    <bk>
      <extLst>
        <ext uri="{3e2802c4-a4d2-4d8b-9148-e3be6c30e623}">
          <xlrd:rvb i="95"/>
        </ext>
      </extLst>
    </bk>
    <bk>
      <extLst>
        <ext uri="{3e2802c4-a4d2-4d8b-9148-e3be6c30e623}">
          <xlrd:rvb i="96"/>
        </ext>
      </extLst>
    </bk>
    <bk>
      <extLst>
        <ext uri="{3e2802c4-a4d2-4d8b-9148-e3be6c30e623}">
          <xlrd:rvb i="97"/>
        </ext>
      </extLst>
    </bk>
    <bk>
      <extLst>
        <ext uri="{3e2802c4-a4d2-4d8b-9148-e3be6c30e623}">
          <xlrd:rvb i="98"/>
        </ext>
      </extLst>
    </bk>
    <bk>
      <extLst>
        <ext uri="{3e2802c4-a4d2-4d8b-9148-e3be6c30e623}">
          <xlrd:rvb i="99"/>
        </ext>
      </extLst>
    </bk>
    <bk>
      <extLst>
        <ext uri="{3e2802c4-a4d2-4d8b-9148-e3be6c30e623}">
          <xlrd:rvb i="100"/>
        </ext>
      </extLst>
    </bk>
    <bk>
      <extLst>
        <ext uri="{3e2802c4-a4d2-4d8b-9148-e3be6c30e623}">
          <xlrd:rvb i="101"/>
        </ext>
      </extLst>
    </bk>
    <bk>
      <extLst>
        <ext uri="{3e2802c4-a4d2-4d8b-9148-e3be6c30e623}">
          <xlrd:rvb i="102"/>
        </ext>
      </extLst>
    </bk>
    <bk>
      <extLst>
        <ext uri="{3e2802c4-a4d2-4d8b-9148-e3be6c30e623}">
          <xlrd:rvb i="103"/>
        </ext>
      </extLst>
    </bk>
    <bk>
      <extLst>
        <ext uri="{3e2802c4-a4d2-4d8b-9148-e3be6c30e623}">
          <xlrd:rvb i="104"/>
        </ext>
      </extLst>
    </bk>
    <bk>
      <extLst>
        <ext uri="{3e2802c4-a4d2-4d8b-9148-e3be6c30e623}">
          <xlrd:rvb i="105"/>
        </ext>
      </extLst>
    </bk>
    <bk>
      <extLst>
        <ext uri="{3e2802c4-a4d2-4d8b-9148-e3be6c30e623}">
          <xlrd:rvb i="106"/>
        </ext>
      </extLst>
    </bk>
    <bk>
      <extLst>
        <ext uri="{3e2802c4-a4d2-4d8b-9148-e3be6c30e623}">
          <xlrd:rvb i="107"/>
        </ext>
      </extLst>
    </bk>
    <bk>
      <extLst>
        <ext uri="{3e2802c4-a4d2-4d8b-9148-e3be6c30e623}">
          <xlrd:rvb i="108"/>
        </ext>
      </extLst>
    </bk>
    <bk>
      <extLst>
        <ext uri="{3e2802c4-a4d2-4d8b-9148-e3be6c30e623}">
          <xlrd:rvb i="109"/>
        </ext>
      </extLst>
    </bk>
    <bk>
      <extLst>
        <ext uri="{3e2802c4-a4d2-4d8b-9148-e3be6c30e623}">
          <xlrd:rvb i="110"/>
        </ext>
      </extLst>
    </bk>
    <bk>
      <extLst>
        <ext uri="{3e2802c4-a4d2-4d8b-9148-e3be6c30e623}">
          <xlrd:rvb i="111"/>
        </ext>
      </extLst>
    </bk>
    <bk>
      <extLst>
        <ext uri="{3e2802c4-a4d2-4d8b-9148-e3be6c30e623}">
          <xlrd:rvb i="112"/>
        </ext>
      </extLst>
    </bk>
    <bk>
      <extLst>
        <ext uri="{3e2802c4-a4d2-4d8b-9148-e3be6c30e623}">
          <xlrd:rvb i="113"/>
        </ext>
      </extLst>
    </bk>
    <bk>
      <extLst>
        <ext uri="{3e2802c4-a4d2-4d8b-9148-e3be6c30e623}">
          <xlrd:rvb i="114"/>
        </ext>
      </extLst>
    </bk>
    <bk>
      <extLst>
        <ext uri="{3e2802c4-a4d2-4d8b-9148-e3be6c30e623}">
          <xlrd:rvb i="115"/>
        </ext>
      </extLst>
    </bk>
    <bk>
      <extLst>
        <ext uri="{3e2802c4-a4d2-4d8b-9148-e3be6c30e623}">
          <xlrd:rvb i="116"/>
        </ext>
      </extLst>
    </bk>
    <bk>
      <extLst>
        <ext uri="{3e2802c4-a4d2-4d8b-9148-e3be6c30e623}">
          <xlrd:rvb i="117"/>
        </ext>
      </extLst>
    </bk>
    <bk>
      <extLst>
        <ext uri="{3e2802c4-a4d2-4d8b-9148-e3be6c30e623}">
          <xlrd:rvb i="118"/>
        </ext>
      </extLst>
    </bk>
    <bk>
      <extLst>
        <ext uri="{3e2802c4-a4d2-4d8b-9148-e3be6c30e623}">
          <xlrd:rvb i="119"/>
        </ext>
      </extLst>
    </bk>
    <bk>
      <extLst>
        <ext uri="{3e2802c4-a4d2-4d8b-9148-e3be6c30e623}">
          <xlrd:rvb i="120"/>
        </ext>
      </extLst>
    </bk>
    <bk>
      <extLst>
        <ext uri="{3e2802c4-a4d2-4d8b-9148-e3be6c30e623}">
          <xlrd:rvb i="121"/>
        </ext>
      </extLst>
    </bk>
    <bk>
      <extLst>
        <ext uri="{3e2802c4-a4d2-4d8b-9148-e3be6c30e623}">
          <xlrd:rvb i="122"/>
        </ext>
      </extLst>
    </bk>
    <bk>
      <extLst>
        <ext uri="{3e2802c4-a4d2-4d8b-9148-e3be6c30e623}">
          <xlrd:rvb i="123"/>
        </ext>
      </extLst>
    </bk>
    <bk>
      <extLst>
        <ext uri="{3e2802c4-a4d2-4d8b-9148-e3be6c30e623}">
          <xlrd:rvb i="124"/>
        </ext>
      </extLst>
    </bk>
    <bk>
      <extLst>
        <ext uri="{3e2802c4-a4d2-4d8b-9148-e3be6c30e623}">
          <xlrd:rvb i="125"/>
        </ext>
      </extLst>
    </bk>
    <bk>
      <extLst>
        <ext uri="{3e2802c4-a4d2-4d8b-9148-e3be6c30e623}">
          <xlrd:rvb i="126"/>
        </ext>
      </extLst>
    </bk>
    <bk>
      <extLst>
        <ext uri="{3e2802c4-a4d2-4d8b-9148-e3be6c30e623}">
          <xlrd:rvb i="127"/>
        </ext>
      </extLst>
    </bk>
    <bk>
      <extLst>
        <ext uri="{3e2802c4-a4d2-4d8b-9148-e3be6c30e623}">
          <xlrd:rvb i="128"/>
        </ext>
      </extLst>
    </bk>
    <bk>
      <extLst>
        <ext uri="{3e2802c4-a4d2-4d8b-9148-e3be6c30e623}">
          <xlrd:rvb i="129"/>
        </ext>
      </extLst>
    </bk>
    <bk>
      <extLst>
        <ext uri="{3e2802c4-a4d2-4d8b-9148-e3be6c30e623}">
          <xlrd:rvb i="130"/>
        </ext>
      </extLst>
    </bk>
    <bk>
      <extLst>
        <ext uri="{3e2802c4-a4d2-4d8b-9148-e3be6c30e623}">
          <xlrd:rvb i="131"/>
        </ext>
      </extLst>
    </bk>
    <bk>
      <extLst>
        <ext uri="{3e2802c4-a4d2-4d8b-9148-e3be6c30e623}">
          <xlrd:rvb i="132"/>
        </ext>
      </extLst>
    </bk>
    <bk>
      <extLst>
        <ext uri="{3e2802c4-a4d2-4d8b-9148-e3be6c30e623}">
          <xlrd:rvb i="133"/>
        </ext>
      </extLst>
    </bk>
    <bk>
      <extLst>
        <ext uri="{3e2802c4-a4d2-4d8b-9148-e3be6c30e623}">
          <xlrd:rvb i="134"/>
        </ext>
      </extLst>
    </bk>
    <bk>
      <extLst>
        <ext uri="{3e2802c4-a4d2-4d8b-9148-e3be6c30e623}">
          <xlrd:rvb i="135"/>
        </ext>
      </extLst>
    </bk>
    <bk>
      <extLst>
        <ext uri="{3e2802c4-a4d2-4d8b-9148-e3be6c30e623}">
          <xlrd:rvb i="136"/>
        </ext>
      </extLst>
    </bk>
    <bk>
      <extLst>
        <ext uri="{3e2802c4-a4d2-4d8b-9148-e3be6c30e623}">
          <xlrd:rvb i="137"/>
        </ext>
      </extLst>
    </bk>
    <bk>
      <extLst>
        <ext uri="{3e2802c4-a4d2-4d8b-9148-e3be6c30e623}">
          <xlrd:rvb i="138"/>
        </ext>
      </extLst>
    </bk>
    <bk>
      <extLst>
        <ext uri="{3e2802c4-a4d2-4d8b-9148-e3be6c30e623}">
          <xlrd:rvb i="139"/>
        </ext>
      </extLst>
    </bk>
    <bk>
      <extLst>
        <ext uri="{3e2802c4-a4d2-4d8b-9148-e3be6c30e623}">
          <xlrd:rvb i="140"/>
        </ext>
      </extLst>
    </bk>
    <bk>
      <extLst>
        <ext uri="{3e2802c4-a4d2-4d8b-9148-e3be6c30e623}">
          <xlrd:rvb i="141"/>
        </ext>
      </extLst>
    </bk>
    <bk>
      <extLst>
        <ext uri="{3e2802c4-a4d2-4d8b-9148-e3be6c30e623}">
          <xlrd:rvb i="142"/>
        </ext>
      </extLst>
    </bk>
    <bk>
      <extLst>
        <ext uri="{3e2802c4-a4d2-4d8b-9148-e3be6c30e623}">
          <xlrd:rvb i="143"/>
        </ext>
      </extLst>
    </bk>
    <bk>
      <extLst>
        <ext uri="{3e2802c4-a4d2-4d8b-9148-e3be6c30e623}">
          <xlrd:rvb i="144"/>
        </ext>
      </extLst>
    </bk>
    <bk>
      <extLst>
        <ext uri="{3e2802c4-a4d2-4d8b-9148-e3be6c30e623}">
          <xlrd:rvb i="145"/>
        </ext>
      </extLst>
    </bk>
    <bk>
      <extLst>
        <ext uri="{3e2802c4-a4d2-4d8b-9148-e3be6c30e623}">
          <xlrd:rvb i="146"/>
        </ext>
      </extLst>
    </bk>
    <bk>
      <extLst>
        <ext uri="{3e2802c4-a4d2-4d8b-9148-e3be6c30e623}">
          <xlrd:rvb i="147"/>
        </ext>
      </extLst>
    </bk>
    <bk>
      <extLst>
        <ext uri="{3e2802c4-a4d2-4d8b-9148-e3be6c30e623}">
          <xlrd:rvb i="148"/>
        </ext>
      </extLst>
    </bk>
    <bk>
      <extLst>
        <ext uri="{3e2802c4-a4d2-4d8b-9148-e3be6c30e623}">
          <xlrd:rvb i="149"/>
        </ext>
      </extLst>
    </bk>
    <bk>
      <extLst>
        <ext uri="{3e2802c4-a4d2-4d8b-9148-e3be6c30e623}">
          <xlrd:rvb i="150"/>
        </ext>
      </extLst>
    </bk>
    <bk>
      <extLst>
        <ext uri="{3e2802c4-a4d2-4d8b-9148-e3be6c30e623}">
          <xlrd:rvb i="151"/>
        </ext>
      </extLst>
    </bk>
    <bk>
      <extLst>
        <ext uri="{3e2802c4-a4d2-4d8b-9148-e3be6c30e623}">
          <xlrd:rvb i="152"/>
        </ext>
      </extLst>
    </bk>
    <bk>
      <extLst>
        <ext uri="{3e2802c4-a4d2-4d8b-9148-e3be6c30e623}">
          <xlrd:rvb i="153"/>
        </ext>
      </extLst>
    </bk>
    <bk>
      <extLst>
        <ext uri="{3e2802c4-a4d2-4d8b-9148-e3be6c30e623}">
          <xlrd:rvb i="154"/>
        </ext>
      </extLst>
    </bk>
    <bk>
      <extLst>
        <ext uri="{3e2802c4-a4d2-4d8b-9148-e3be6c30e623}">
          <xlrd:rvb i="155"/>
        </ext>
      </extLst>
    </bk>
    <bk>
      <extLst>
        <ext uri="{3e2802c4-a4d2-4d8b-9148-e3be6c30e623}">
          <xlrd:rvb i="156"/>
        </ext>
      </extLst>
    </bk>
    <bk>
      <extLst>
        <ext uri="{3e2802c4-a4d2-4d8b-9148-e3be6c30e623}">
          <xlrd:rvb i="157"/>
        </ext>
      </extLst>
    </bk>
    <bk>
      <extLst>
        <ext uri="{3e2802c4-a4d2-4d8b-9148-e3be6c30e623}">
          <xlrd:rvb i="158"/>
        </ext>
      </extLst>
    </bk>
    <bk>
      <extLst>
        <ext uri="{3e2802c4-a4d2-4d8b-9148-e3be6c30e623}">
          <xlrd:rvb i="159"/>
        </ext>
      </extLst>
    </bk>
    <bk>
      <extLst>
        <ext uri="{3e2802c4-a4d2-4d8b-9148-e3be6c30e623}">
          <xlrd:rvb i="160"/>
        </ext>
      </extLst>
    </bk>
    <bk>
      <extLst>
        <ext uri="{3e2802c4-a4d2-4d8b-9148-e3be6c30e623}">
          <xlrd:rvb i="161"/>
        </ext>
      </extLst>
    </bk>
    <bk>
      <extLst>
        <ext uri="{3e2802c4-a4d2-4d8b-9148-e3be6c30e623}">
          <xlrd:rvb i="162"/>
        </ext>
      </extLst>
    </bk>
    <bk>
      <extLst>
        <ext uri="{3e2802c4-a4d2-4d8b-9148-e3be6c30e623}">
          <xlrd:rvb i="163"/>
        </ext>
      </extLst>
    </bk>
    <bk>
      <extLst>
        <ext uri="{3e2802c4-a4d2-4d8b-9148-e3be6c30e623}">
          <xlrd:rvb i="164"/>
        </ext>
      </extLst>
    </bk>
    <bk>
      <extLst>
        <ext uri="{3e2802c4-a4d2-4d8b-9148-e3be6c30e623}">
          <xlrd:rvb i="165"/>
        </ext>
      </extLst>
    </bk>
    <bk>
      <extLst>
        <ext uri="{3e2802c4-a4d2-4d8b-9148-e3be6c30e623}">
          <xlrd:rvb i="166"/>
        </ext>
      </extLst>
    </bk>
    <bk>
      <extLst>
        <ext uri="{3e2802c4-a4d2-4d8b-9148-e3be6c30e623}">
          <xlrd:rvb i="167"/>
        </ext>
      </extLst>
    </bk>
    <bk>
      <extLst>
        <ext uri="{3e2802c4-a4d2-4d8b-9148-e3be6c30e623}">
          <xlrd:rvb i="168"/>
        </ext>
      </extLst>
    </bk>
    <bk>
      <extLst>
        <ext uri="{3e2802c4-a4d2-4d8b-9148-e3be6c30e623}">
          <xlrd:rvb i="169"/>
        </ext>
      </extLst>
    </bk>
    <bk>
      <extLst>
        <ext uri="{3e2802c4-a4d2-4d8b-9148-e3be6c30e623}">
          <xlrd:rvb i="170"/>
        </ext>
      </extLst>
    </bk>
    <bk>
      <extLst>
        <ext uri="{3e2802c4-a4d2-4d8b-9148-e3be6c30e623}">
          <xlrd:rvb i="171"/>
        </ext>
      </extLst>
    </bk>
    <bk>
      <extLst>
        <ext uri="{3e2802c4-a4d2-4d8b-9148-e3be6c30e623}">
          <xlrd:rvb i="172"/>
        </ext>
      </extLst>
    </bk>
    <bk>
      <extLst>
        <ext uri="{3e2802c4-a4d2-4d8b-9148-e3be6c30e623}">
          <xlrd:rvb i="173"/>
        </ext>
      </extLst>
    </bk>
    <bk>
      <extLst>
        <ext uri="{3e2802c4-a4d2-4d8b-9148-e3be6c30e623}">
          <xlrd:rvb i="174"/>
        </ext>
      </extLst>
    </bk>
    <bk>
      <extLst>
        <ext uri="{3e2802c4-a4d2-4d8b-9148-e3be6c30e623}">
          <xlrd:rvb i="175"/>
        </ext>
      </extLst>
    </bk>
    <bk>
      <extLst>
        <ext uri="{3e2802c4-a4d2-4d8b-9148-e3be6c30e623}">
          <xlrd:rvb i="176"/>
        </ext>
      </extLst>
    </bk>
    <bk>
      <extLst>
        <ext uri="{3e2802c4-a4d2-4d8b-9148-e3be6c30e623}">
          <xlrd:rvb i="177"/>
        </ext>
      </extLst>
    </bk>
    <bk>
      <extLst>
        <ext uri="{3e2802c4-a4d2-4d8b-9148-e3be6c30e623}">
          <xlrd:rvb i="178"/>
        </ext>
      </extLst>
    </bk>
    <bk>
      <extLst>
        <ext uri="{3e2802c4-a4d2-4d8b-9148-e3be6c30e623}">
          <xlrd:rvb i="179"/>
        </ext>
      </extLst>
    </bk>
    <bk>
      <extLst>
        <ext uri="{3e2802c4-a4d2-4d8b-9148-e3be6c30e623}">
          <xlrd:rvb i="180"/>
        </ext>
      </extLst>
    </bk>
    <bk>
      <extLst>
        <ext uri="{3e2802c4-a4d2-4d8b-9148-e3be6c30e623}">
          <xlrd:rvb i="181"/>
        </ext>
      </extLst>
    </bk>
    <bk>
      <extLst>
        <ext uri="{3e2802c4-a4d2-4d8b-9148-e3be6c30e623}">
          <xlrd:rvb i="182"/>
        </ext>
      </extLst>
    </bk>
    <bk>
      <extLst>
        <ext uri="{3e2802c4-a4d2-4d8b-9148-e3be6c30e623}">
          <xlrd:rvb i="55"/>
        </ext>
      </extLst>
    </bk>
    <bk>
      <extLst>
        <ext uri="{3e2802c4-a4d2-4d8b-9148-e3be6c30e623}">
          <xlrd:rvb i="183"/>
        </ext>
      </extLst>
    </bk>
    <bk>
      <extLst>
        <ext uri="{3e2802c4-a4d2-4d8b-9148-e3be6c30e623}">
          <xlrd:rvb i="184"/>
        </ext>
      </extLst>
    </bk>
    <bk>
      <extLst>
        <ext uri="{3e2802c4-a4d2-4d8b-9148-e3be6c30e623}">
          <xlrd:rvb i="185"/>
        </ext>
      </extLst>
    </bk>
    <bk>
      <extLst>
        <ext uri="{3e2802c4-a4d2-4d8b-9148-e3be6c30e623}">
          <xlrd:rvb i="186"/>
        </ext>
      </extLst>
    </bk>
    <bk>
      <extLst>
        <ext uri="{3e2802c4-a4d2-4d8b-9148-e3be6c30e623}">
          <xlrd:rvb i="56"/>
        </ext>
      </extLst>
    </bk>
    <bk>
      <extLst>
        <ext uri="{3e2802c4-a4d2-4d8b-9148-e3be6c30e623}">
          <xlrd:rvb i="187"/>
        </ext>
      </extLst>
    </bk>
    <bk>
      <extLst>
        <ext uri="{3e2802c4-a4d2-4d8b-9148-e3be6c30e623}">
          <xlrd:rvb i="188"/>
        </ext>
      </extLst>
    </bk>
    <bk>
      <extLst>
        <ext uri="{3e2802c4-a4d2-4d8b-9148-e3be6c30e623}">
          <xlrd:rvb i="189"/>
        </ext>
      </extLst>
    </bk>
    <bk>
      <extLst>
        <ext uri="{3e2802c4-a4d2-4d8b-9148-e3be6c30e623}">
          <xlrd:rvb i="190"/>
        </ext>
      </extLst>
    </bk>
    <bk>
      <extLst>
        <ext uri="{3e2802c4-a4d2-4d8b-9148-e3be6c30e623}">
          <xlrd:rvb i="57"/>
        </ext>
      </extLst>
    </bk>
    <bk>
      <extLst>
        <ext uri="{3e2802c4-a4d2-4d8b-9148-e3be6c30e623}">
          <xlrd:rvb i="191"/>
        </ext>
      </extLst>
    </bk>
    <bk>
      <extLst>
        <ext uri="{3e2802c4-a4d2-4d8b-9148-e3be6c30e623}">
          <xlrd:rvb i="192"/>
        </ext>
      </extLst>
    </bk>
    <bk>
      <extLst>
        <ext uri="{3e2802c4-a4d2-4d8b-9148-e3be6c30e623}">
          <xlrd:rvb i="193"/>
        </ext>
      </extLst>
    </bk>
    <bk>
      <extLst>
        <ext uri="{3e2802c4-a4d2-4d8b-9148-e3be6c30e623}">
          <xlrd:rvb i="194"/>
        </ext>
      </extLst>
    </bk>
    <bk>
      <extLst>
        <ext uri="{3e2802c4-a4d2-4d8b-9148-e3be6c30e623}">
          <xlrd:rvb i="58"/>
        </ext>
      </extLst>
    </bk>
    <bk>
      <extLst>
        <ext uri="{3e2802c4-a4d2-4d8b-9148-e3be6c30e623}">
          <xlrd:rvb i="195"/>
        </ext>
      </extLst>
    </bk>
    <bk>
      <extLst>
        <ext uri="{3e2802c4-a4d2-4d8b-9148-e3be6c30e623}">
          <xlrd:rvb i="196"/>
        </ext>
      </extLst>
    </bk>
    <bk>
      <extLst>
        <ext uri="{3e2802c4-a4d2-4d8b-9148-e3be6c30e623}">
          <xlrd:rvb i="197"/>
        </ext>
      </extLst>
    </bk>
    <bk>
      <extLst>
        <ext uri="{3e2802c4-a4d2-4d8b-9148-e3be6c30e623}">
          <xlrd:rvb i="198"/>
        </ext>
      </extLst>
    </bk>
    <bk>
      <extLst>
        <ext uri="{3e2802c4-a4d2-4d8b-9148-e3be6c30e623}">
          <xlrd:rvb i="59"/>
        </ext>
      </extLst>
    </bk>
    <bk>
      <extLst>
        <ext uri="{3e2802c4-a4d2-4d8b-9148-e3be6c30e623}">
          <xlrd:rvb i="199"/>
        </ext>
      </extLst>
    </bk>
    <bk>
      <extLst>
        <ext uri="{3e2802c4-a4d2-4d8b-9148-e3be6c30e623}">
          <xlrd:rvb i="200"/>
        </ext>
      </extLst>
    </bk>
    <bk>
      <extLst>
        <ext uri="{3e2802c4-a4d2-4d8b-9148-e3be6c30e623}">
          <xlrd:rvb i="201"/>
        </ext>
      </extLst>
    </bk>
    <bk>
      <extLst>
        <ext uri="{3e2802c4-a4d2-4d8b-9148-e3be6c30e623}">
          <xlrd:rvb i="202"/>
        </ext>
      </extLst>
    </bk>
    <bk>
      <extLst>
        <ext uri="{3e2802c4-a4d2-4d8b-9148-e3be6c30e623}">
          <xlrd:rvb i="203"/>
        </ext>
      </extLst>
    </bk>
    <bk>
      <extLst>
        <ext uri="{3e2802c4-a4d2-4d8b-9148-e3be6c30e623}">
          <xlrd:rvb i="204"/>
        </ext>
      </extLst>
    </bk>
    <bk>
      <extLst>
        <ext uri="{3e2802c4-a4d2-4d8b-9148-e3be6c30e623}">
          <xlrd:rvb i="205"/>
        </ext>
      </extLst>
    </bk>
  </futureMetadata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2" v="0"/>
    </bk>
  </cellMetadata>
  <valueMetadata count="204">
    <bk>
      <rc t="1" v="0"/>
    </bk>
    <bk>
      <rc t="1" v="1"/>
    </bk>
    <bk>
      <rc t="1" v="2"/>
    </bk>
    <bk>
      <rc t="1" v="3"/>
    </bk>
    <bk>
      <rc t="1" v="4"/>
    </bk>
    <bk>
      <rc t="1" v="5"/>
    </bk>
    <bk>
      <rc t="1" v="6"/>
    </bk>
    <bk>
      <rc t="1" v="7"/>
    </bk>
    <bk>
      <rc t="1" v="8"/>
    </bk>
    <bk>
      <rc t="1" v="9"/>
    </bk>
    <bk>
      <rc t="1" v="10"/>
    </bk>
    <bk>
      <rc t="1" v="11"/>
    </bk>
    <bk>
      <rc t="1" v="12"/>
    </bk>
    <bk>
      <rc t="1" v="13"/>
    </bk>
    <bk>
      <rc t="1" v="14"/>
    </bk>
    <bk>
      <rc t="1" v="15"/>
    </bk>
    <bk>
      <rc t="1" v="16"/>
    </bk>
    <bk>
      <rc t="1" v="17"/>
    </bk>
    <bk>
      <rc t="1" v="18"/>
    </bk>
    <bk>
      <rc t="1" v="19"/>
    </bk>
    <bk>
      <rc t="1" v="20"/>
    </bk>
    <bk>
      <rc t="1" v="21"/>
    </bk>
    <bk>
      <rc t="1" v="22"/>
    </bk>
    <bk>
      <rc t="1" v="23"/>
    </bk>
    <bk>
      <rc t="1" v="24"/>
    </bk>
    <bk>
      <rc t="1" v="25"/>
    </bk>
    <bk>
      <rc t="1" v="26"/>
    </bk>
    <bk>
      <rc t="1" v="27"/>
    </bk>
    <bk>
      <rc t="1" v="28"/>
    </bk>
    <bk>
      <rc t="1" v="29"/>
    </bk>
    <bk>
      <rc t="1" v="30"/>
    </bk>
    <bk>
      <rc t="1" v="31"/>
    </bk>
    <bk>
      <rc t="1" v="32"/>
    </bk>
    <bk>
      <rc t="1" v="33"/>
    </bk>
    <bk>
      <rc t="1" v="34"/>
    </bk>
    <bk>
      <rc t="1" v="35"/>
    </bk>
    <bk>
      <rc t="1" v="36"/>
    </bk>
    <bk>
      <rc t="1" v="37"/>
    </bk>
    <bk>
      <rc t="1" v="38"/>
    </bk>
    <bk>
      <rc t="1" v="39"/>
    </bk>
    <bk>
      <rc t="1" v="40"/>
    </bk>
    <bk>
      <rc t="1" v="41"/>
    </bk>
    <bk>
      <rc t="1" v="42"/>
    </bk>
    <bk>
      <rc t="1" v="43"/>
    </bk>
    <bk>
      <rc t="1" v="44"/>
    </bk>
    <bk>
      <rc t="1" v="45"/>
    </bk>
    <bk>
      <rc t="1" v="46"/>
    </bk>
    <bk>
      <rc t="1" v="47"/>
    </bk>
    <bk>
      <rc t="1" v="48"/>
    </bk>
    <bk>
      <rc t="1" v="49"/>
    </bk>
    <bk>
      <rc t="1" v="50"/>
    </bk>
    <bk>
      <rc t="1" v="51"/>
    </bk>
    <bk>
      <rc t="1" v="52"/>
    </bk>
    <bk>
      <rc t="1" v="53"/>
    </bk>
    <bk>
      <rc t="1" v="54"/>
    </bk>
    <bk>
      <rc t="1" v="55"/>
    </bk>
    <bk>
      <rc t="1" v="56"/>
    </bk>
    <bk>
      <rc t="1" v="57"/>
    </bk>
    <bk>
      <rc t="1" v="58"/>
    </bk>
    <bk>
      <rc t="1" v="59"/>
    </bk>
    <bk>
      <rc t="1" v="60"/>
    </bk>
    <bk>
      <rc t="1" v="61"/>
    </bk>
    <bk>
      <rc t="1" v="62"/>
    </bk>
    <bk>
      <rc t="1" v="63"/>
    </bk>
    <bk>
      <rc t="1" v="64"/>
    </bk>
    <bk>
      <rc t="1" v="65"/>
    </bk>
    <bk>
      <rc t="1" v="66"/>
    </bk>
    <bk>
      <rc t="1" v="67"/>
    </bk>
    <bk>
      <rc t="1" v="68"/>
    </bk>
    <bk>
      <rc t="1" v="69"/>
    </bk>
    <bk>
      <rc t="1" v="70"/>
    </bk>
    <bk>
      <rc t="1" v="71"/>
    </bk>
    <bk>
      <rc t="1" v="72"/>
    </bk>
    <bk>
      <rc t="1" v="73"/>
    </bk>
    <bk>
      <rc t="1" v="74"/>
    </bk>
    <bk>
      <rc t="1" v="75"/>
    </bk>
    <bk>
      <rc t="1" v="76"/>
    </bk>
    <bk>
      <rc t="1" v="77"/>
    </bk>
    <bk>
      <rc t="1" v="78"/>
    </bk>
    <bk>
      <rc t="1" v="79"/>
    </bk>
    <bk>
      <rc t="1" v="80"/>
    </bk>
    <bk>
      <rc t="1" v="81"/>
    </bk>
    <bk>
      <rc t="1" v="82"/>
    </bk>
    <bk>
      <rc t="1" v="83"/>
    </bk>
    <bk>
      <rc t="1" v="84"/>
    </bk>
    <bk>
      <rc t="1" v="85"/>
    </bk>
    <bk>
      <rc t="1" v="86"/>
    </bk>
    <bk>
      <rc t="1" v="87"/>
    </bk>
    <bk>
      <rc t="1" v="88"/>
    </bk>
    <bk>
      <rc t="1" v="89"/>
    </bk>
    <bk>
      <rc t="1" v="90"/>
    </bk>
    <bk>
      <rc t="1" v="91"/>
    </bk>
    <bk>
      <rc t="1" v="92"/>
    </bk>
    <bk>
      <rc t="1" v="93"/>
    </bk>
    <bk>
      <rc t="1" v="94"/>
    </bk>
    <bk>
      <rc t="1" v="95"/>
    </bk>
    <bk>
      <rc t="1" v="96"/>
    </bk>
    <bk>
      <rc t="1" v="97"/>
    </bk>
    <bk>
      <rc t="1" v="98"/>
    </bk>
    <bk>
      <rc t="1" v="99"/>
    </bk>
    <bk>
      <rc t="1" v="100"/>
    </bk>
    <bk>
      <rc t="1" v="101"/>
    </bk>
    <bk>
      <rc t="1" v="102"/>
    </bk>
    <bk>
      <rc t="1" v="103"/>
    </bk>
    <bk>
      <rc t="1" v="104"/>
    </bk>
    <bk>
      <rc t="1" v="105"/>
    </bk>
    <bk>
      <rc t="1" v="106"/>
    </bk>
    <bk>
      <rc t="1" v="107"/>
    </bk>
    <bk>
      <rc t="1" v="108"/>
    </bk>
    <bk>
      <rc t="1" v="109"/>
    </bk>
    <bk>
      <rc t="1" v="110"/>
    </bk>
    <bk>
      <rc t="1" v="111"/>
    </bk>
    <bk>
      <rc t="1" v="112"/>
    </bk>
    <bk>
      <rc t="1" v="113"/>
    </bk>
    <bk>
      <rc t="1" v="114"/>
    </bk>
    <bk>
      <rc t="1" v="115"/>
    </bk>
    <bk>
      <rc t="1" v="116"/>
    </bk>
    <bk>
      <rc t="1" v="117"/>
    </bk>
    <bk>
      <rc t="1" v="118"/>
    </bk>
    <bk>
      <rc t="1" v="119"/>
    </bk>
    <bk>
      <rc t="1" v="120"/>
    </bk>
    <bk>
      <rc t="1" v="121"/>
    </bk>
    <bk>
      <rc t="1" v="122"/>
    </bk>
    <bk>
      <rc t="1" v="123"/>
    </bk>
    <bk>
      <rc t="1" v="124"/>
    </bk>
    <bk>
      <rc t="1" v="125"/>
    </bk>
    <bk>
      <rc t="1" v="126"/>
    </bk>
    <bk>
      <rc t="1" v="127"/>
    </bk>
    <bk>
      <rc t="1" v="128"/>
    </bk>
    <bk>
      <rc t="1" v="129"/>
    </bk>
    <bk>
      <rc t="1" v="130"/>
    </bk>
    <bk>
      <rc t="1" v="131"/>
    </bk>
    <bk>
      <rc t="1" v="132"/>
    </bk>
    <bk>
      <rc t="1" v="133"/>
    </bk>
    <bk>
      <rc t="1" v="134"/>
    </bk>
    <bk>
      <rc t="1" v="135"/>
    </bk>
    <bk>
      <rc t="1" v="136"/>
    </bk>
    <bk>
      <rc t="1" v="137"/>
    </bk>
    <bk>
      <rc t="1" v="138"/>
    </bk>
    <bk>
      <rc t="1" v="139"/>
    </bk>
    <bk>
      <rc t="1" v="140"/>
    </bk>
    <bk>
      <rc t="1" v="141"/>
    </bk>
    <bk>
      <rc t="1" v="142"/>
    </bk>
    <bk>
      <rc t="1" v="143"/>
    </bk>
    <bk>
      <rc t="1" v="144"/>
    </bk>
    <bk>
      <rc t="1" v="145"/>
    </bk>
    <bk>
      <rc t="1" v="146"/>
    </bk>
    <bk>
      <rc t="1" v="147"/>
    </bk>
    <bk>
      <rc t="1" v="148"/>
    </bk>
    <bk>
      <rc t="1" v="149"/>
    </bk>
    <bk>
      <rc t="1" v="150"/>
    </bk>
    <bk>
      <rc t="1" v="151"/>
    </bk>
    <bk>
      <rc t="1" v="152"/>
    </bk>
    <bk>
      <rc t="1" v="153"/>
    </bk>
    <bk>
      <rc t="1" v="154"/>
    </bk>
    <bk>
      <rc t="1" v="155"/>
    </bk>
    <bk>
      <rc t="1" v="156"/>
    </bk>
    <bk>
      <rc t="1" v="157"/>
    </bk>
    <bk>
      <rc t="1" v="158"/>
    </bk>
    <bk>
      <rc t="1" v="159"/>
    </bk>
    <bk>
      <rc t="1" v="160"/>
    </bk>
    <bk>
      <rc t="1" v="161"/>
    </bk>
    <bk>
      <rc t="1" v="162"/>
    </bk>
    <bk>
      <rc t="1" v="163"/>
    </bk>
    <bk>
      <rc t="1" v="164"/>
    </bk>
    <bk>
      <rc t="1" v="165"/>
    </bk>
    <bk>
      <rc t="1" v="166"/>
    </bk>
    <bk>
      <rc t="1" v="167"/>
    </bk>
    <bk>
      <rc t="1" v="168"/>
    </bk>
    <bk>
      <rc t="1" v="169"/>
    </bk>
    <bk>
      <rc t="1" v="170"/>
    </bk>
    <bk>
      <rc t="1" v="171"/>
    </bk>
    <bk>
      <rc t="1" v="172"/>
    </bk>
    <bk>
      <rc t="1" v="173"/>
    </bk>
    <bk>
      <rc t="1" v="174"/>
    </bk>
    <bk>
      <rc t="1" v="175"/>
    </bk>
    <bk>
      <rc t="1" v="176"/>
    </bk>
    <bk>
      <rc t="1" v="177"/>
    </bk>
    <bk>
      <rc t="1" v="178"/>
    </bk>
    <bk>
      <rc t="1" v="179"/>
    </bk>
    <bk>
      <rc t="1" v="180"/>
    </bk>
    <bk>
      <rc t="1" v="181"/>
    </bk>
    <bk>
      <rc t="1" v="182"/>
    </bk>
    <bk>
      <rc t="1" v="183"/>
    </bk>
    <bk>
      <rc t="1" v="184"/>
    </bk>
    <bk>
      <rc t="1" v="185"/>
    </bk>
    <bk>
      <rc t="1" v="186"/>
    </bk>
    <bk>
      <rc t="1" v="187"/>
    </bk>
    <bk>
      <rc t="1" v="188"/>
    </bk>
    <bk>
      <rc t="1" v="189"/>
    </bk>
    <bk>
      <rc t="1" v="190"/>
    </bk>
    <bk>
      <rc t="1" v="191"/>
    </bk>
    <bk>
      <rc t="1" v="192"/>
    </bk>
    <bk>
      <rc t="1" v="193"/>
    </bk>
    <bk>
      <rc t="1" v="194"/>
    </bk>
    <bk>
      <rc t="1" v="195"/>
    </bk>
    <bk>
      <rc t="1" v="196"/>
    </bk>
    <bk>
      <rc t="1" v="197"/>
    </bk>
    <bk>
      <rc t="1" v="198"/>
    </bk>
    <bk>
      <rc t="1" v="199"/>
    </bk>
    <bk>
      <rc t="1" v="200"/>
    </bk>
    <bk>
      <rc t="1" v="201"/>
    </bk>
    <bk>
      <rc t="1" v="202"/>
    </bk>
    <bk>
      <rc t="1" v="203"/>
    </bk>
  </valueMetadata>
</metadata>
</file>

<file path=xl/pythonScripts.xml><?xml version="1.0" encoding="utf-8"?>
<pythonScripts xmlns="http://schemas.microsoft.com/office/spreadsheetml/2022/pythonscript">
  <pythonScript>
    <code xml:space="preserve">
xl(%P2%, headers=True)
</code>
  </pythonScript>
  <pythonScript>
    <code>xl(%P2%).describe()</code>
  </pythonScript>
  <pythonScript>
    <code>xl(%P2%).corr()</code>
  </pythonScript>
  <pythonScript>
    <code xml:space="preserve">xl(%P2%, headers=True)[["Apple","Microsoft"]].corr()
</code>
  </pythonScript>
  <pythonScript>
    <code>xl(%P2%).plot(x="Date",y="Apple")</code>
  </pythonScript>
  <pythonScript>
    <code>df = xl(%P2%)</code>
  </pythonScript>
  <pythonScript>
    <code>import seaborn as sns
df = xl(%P2%)
pairplot = sns.pairplot(df, vars = ["Apple","Microsoft","Amazon","Exxon Mobil"])</code>
  </pythonScript>
  <pythonScript>
    <code>xl(%P2%).plot(x="Date",y=["Apple","Microsoft"])</code>
  </pythonScript>
</pythonScripts>
</file>

<file path=xl/sharedStrings.xml><?xml version="1.0" encoding="utf-8"?>
<sst xmlns="http://schemas.openxmlformats.org/spreadsheetml/2006/main" count="69" uniqueCount="47">
  <si>
    <t>Revenue</t>
  </si>
  <si>
    <t>Date</t>
  </si>
  <si>
    <t>Microsoft</t>
  </si>
  <si>
    <t>Apple</t>
  </si>
  <si>
    <t>Amazon</t>
  </si>
  <si>
    <t>Exxon Mobil</t>
  </si>
  <si>
    <t>Sales</t>
  </si>
  <si>
    <t>Online Ads</t>
  </si>
  <si>
    <t>Newspaper Ads</t>
  </si>
  <si>
    <t>Mean</t>
  </si>
  <si>
    <t>Standard Error</t>
  </si>
  <si>
    <t>Median</t>
  </si>
  <si>
    <t>Mode</t>
  </si>
  <si>
    <t>Standard Deviation</t>
  </si>
  <si>
    <t>Sample Variance</t>
  </si>
  <si>
    <t>Kurtosis</t>
  </si>
  <si>
    <t>Skewness</t>
  </si>
  <si>
    <t>Range</t>
  </si>
  <si>
    <t>Minimum</t>
  </si>
  <si>
    <t>Maximum</t>
  </si>
  <si>
    <t>Sum</t>
  </si>
  <si>
    <t>Count</t>
  </si>
  <si>
    <t>SUMMARY OUTPUT</t>
  </si>
  <si>
    <t>Regression Statistics</t>
  </si>
  <si>
    <t>Multiple R</t>
  </si>
  <si>
    <t>R Square</t>
  </si>
  <si>
    <t>Adjusted R Square</t>
  </si>
  <si>
    <t>Observations</t>
  </si>
  <si>
    <t>ANOVA</t>
  </si>
  <si>
    <t>Regression</t>
  </si>
  <si>
    <t>Residual</t>
  </si>
  <si>
    <t>Total</t>
  </si>
  <si>
    <t>Intercept</t>
  </si>
  <si>
    <t>df</t>
  </si>
  <si>
    <t>SS</t>
  </si>
  <si>
    <t>MS</t>
  </si>
  <si>
    <t>F</t>
  </si>
  <si>
    <t>Significance F</t>
  </si>
  <si>
    <t>Coefficients</t>
  </si>
  <si>
    <t>t Stat</t>
  </si>
  <si>
    <t>P-value</t>
  </si>
  <si>
    <t>Lower 95%</t>
  </si>
  <si>
    <t>Upper 95%</t>
  </si>
  <si>
    <t>Lower 95.0%</t>
  </si>
  <si>
    <t>Upper 95.0%</t>
  </si>
  <si>
    <t xml:space="preserve"> </t>
  </si>
  <si>
    <t>Python in Excel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</si>
</sst>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_-* #,##0.00_-;\-* #,##0.00_-;_-* &quot;-&quot;??_-;_-@_-"/>
    <numFmt numFmtId="165" formatCode="_-[$$-409]* #,##0_ ;_-[$$-409]* \-#,##0\ ;_-[$$-409]* &quot;-&quot;??_ ;_-@_ "/>
    <numFmt numFmtId="166" formatCode="[$$-C09]#,##0"/>
    <numFmt numFmtId="167" formatCode="mm/dd/yy;@"/>
    <numFmt numFmtId="168" formatCode="_(&quot;$&quot;* #,##0.00_);_(&quot;$&quot;* \(#,##0.00\);_(&quot;$&quot;* &quot;-&quot;_);_(@_)"/>
  </numFmts>
  <fonts count="7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73673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medium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</borders>
  <cellStyleXfs count="4">
    <xf numFmtId="0" fontId="0" fillId="0" borderId="0"/>
    <xf numFmtId="164" fontId="2" fillId="0" borderId="0" applyFont="0" applyFill="0" applyBorder="0" applyAlignment="0" applyProtection="0"/>
    <xf numFmtId="0" fontId="1" fillId="0" borderId="0"/>
    <xf numFmtId="0" fontId="4" fillId="0" borderId="0" applyNumberFormat="0" applyFill="0" applyBorder="0" applyAlignment="0" applyProtection="0"/>
  </cellStyleXfs>
  <cellXfs count="18">
    <xf numFmtId="0" fontId="0" fillId="0" borderId="0" xfId="0"/>
    <xf numFmtId="165" fontId="0" fillId="0" borderId="0" xfId="1" applyNumberFormat="1" applyFont="1"/>
    <xf numFmtId="0" fontId="0" fillId="0" borderId="0" xfId="0" applyAlignment="1">
      <alignment horizontal="center"/>
    </xf>
    <xf numFmtId="166" fontId="0" fillId="0" borderId="0" xfId="1" applyNumberFormat="1" applyFont="1" applyAlignment="1">
      <alignment horizontal="center"/>
    </xf>
    <xf numFmtId="0" fontId="3" fillId="2" borderId="0" xfId="0" applyFont="1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center"/>
    </xf>
    <xf numFmtId="167" fontId="0" fillId="0" borderId="0" xfId="0" applyNumberFormat="1"/>
    <xf numFmtId="168" fontId="0" fillId="0" borderId="0" xfId="0" applyNumberFormat="1"/>
    <xf numFmtId="0" fontId="0" fillId="0" borderId="1" xfId="0" applyBorder="1"/>
    <xf numFmtId="0" fontId="5" fillId="0" borderId="2" xfId="0" applyFont="1" applyBorder="1" applyAlignment="1">
      <alignment horizontal="center"/>
    </xf>
    <xf numFmtId="0" fontId="0" fillId="0" borderId="1" xfId="0" applyBorder="1" applyAlignment="1">
      <alignment horizontal="center"/>
    </xf>
    <xf numFmtId="2" fontId="0" fillId="0" borderId="0" xfId="0" applyNumberFormat="1" applyAlignment="1">
      <alignment horizontal="center"/>
    </xf>
    <xf numFmtId="2" fontId="0" fillId="0" borderId="1" xfId="0" applyNumberFormat="1" applyBorder="1" applyAlignment="1">
      <alignment horizontal="center"/>
    </xf>
    <xf numFmtId="0" fontId="5" fillId="0" borderId="2" xfId="0" applyFont="1" applyBorder="1" applyAlignment="1">
      <alignment horizontal="centerContinuous"/>
    </xf>
    <xf numFmtId="0" fontId="0" fillId="0" borderId="0" xfId="0" applyAlignment="1">
      <alignment horizontal="center"/>
    </xf>
    <xf numFmtId="0" fontId="6" fillId="0" borderId="0" xfId="0" applyFont="1" applyAlignment="1">
      <alignment horizontal="center"/>
    </xf>
  </cellXfs>
  <cellStyles count="4">
    <cellStyle name="Comma" xfId="1" builtinId="3"/>
    <cellStyle name="Hyperlink 2 2" xfId="3" xr:uid="{AC004846-4E41-49DA-BCBB-CB78111A3BD9}"/>
    <cellStyle name="Normal" xfId="0" builtinId="0"/>
    <cellStyle name="Normal 2" xfId="2" xr:uid="{0A7EA08C-258F-4460-9423-499FFEAE631F}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$-C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numFmt numFmtId="1" formatCode="0"/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Calibri"/>
        <family val="2"/>
        <scheme val="minor"/>
      </font>
      <numFmt numFmtId="166" formatCode="[$$-C09]#,##0"/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  <dxf>
      <numFmt numFmtId="168" formatCode="_(&quot;$&quot;* #,##0.00_);_(&quot;$&quot;* \(#,##0.00\);_(&quot;$&quot;* &quot;-&quot;_);_(@_)"/>
    </dxf>
    <dxf>
      <numFmt numFmtId="168" formatCode="_(&quot;$&quot;* #,##0.00_);_(&quot;$&quot;* \(#,##0.00\);_(&quot;$&quot;* &quot;-&quot;_);_(@_)"/>
    </dxf>
    <dxf>
      <numFmt numFmtId="168" formatCode="_(&quot;$&quot;* #,##0.00_);_(&quot;$&quot;* \(#,##0.00\);_(&quot;$&quot;* &quot;-&quot;_);_(@_)"/>
    </dxf>
    <dxf>
      <numFmt numFmtId="168" formatCode="_(&quot;$&quot;* #,##0.00_);_(&quot;$&quot;* \(#,##0.00\);_(&quot;$&quot;* &quot;-&quot;_);_(@_)"/>
    </dxf>
    <dxf>
      <numFmt numFmtId="167" formatCode="mm/dd/yy;@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0"/>
        <name val="Calibri"/>
        <family val="2"/>
        <scheme val="minor"/>
      </font>
      <fill>
        <patternFill patternType="solid">
          <fgColor indexed="64"/>
          <bgColor rgb="FF073673"/>
        </patternFill>
      </fill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colors>
    <mruColors>
      <color rgb="FF073673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13" Type="http://schemas.microsoft.com/office/2017/06/relationships/richStyles" Target="richData/richStyles.xml"/><Relationship Id="rId18" Type="http://schemas.microsoft.com/office/2022/03/relationships/PythonScripts" Target="pythonScripts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12" Type="http://schemas.microsoft.com/office/2017/06/relationships/rdArray" Target="richData/rdarray.xml"/><Relationship Id="rId17" Type="http://schemas.openxmlformats.org/officeDocument/2006/relationships/calcChain" Target="calcChain.xml"/><Relationship Id="rId2" Type="http://schemas.openxmlformats.org/officeDocument/2006/relationships/worksheet" Target="worksheets/sheet2.xml"/><Relationship Id="rId16" Type="http://schemas.microsoft.com/office/2017/06/relationships/rdRichValueTypes" Target="richData/rdRichValueTypes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11" Type="http://schemas.microsoft.com/office/2017/06/relationships/rdRichValueStructure" Target="richData/rdrichvaluestructure.xml"/><Relationship Id="rId5" Type="http://schemas.openxmlformats.org/officeDocument/2006/relationships/theme" Target="theme/theme1.xml"/><Relationship Id="rId15" Type="http://schemas.microsoft.com/office/2017/06/relationships/rdSupportingPropertyBag" Target="richData/rdsupportingpropertybag.xml"/><Relationship Id="rId10" Type="http://schemas.microsoft.com/office/2017/06/relationships/rdRichValue" Target="richData/rdrichvalue.xml"/><Relationship Id="rId4" Type="http://schemas.openxmlformats.org/officeDocument/2006/relationships/worksheet" Target="worksheets/sheet4.xml"/><Relationship Id="rId9" Type="http://schemas.microsoft.com/office/2022/10/relationships/richValueRel" Target="richData/richValueRel.xml"/><Relationship Id="rId14" Type="http://schemas.microsoft.com/office/2017/06/relationships/rdSupportingPropertyBagStructure" Target="richData/rdsupportingpropertybagstructure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1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Scatter!$C$2</c:f>
              <c:strCache>
                <c:ptCount val="1"/>
                <c:pt idx="0">
                  <c:v>Sales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3.5185533134662272E-2"/>
                  <c:y val="-0.15902595508894721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i="1" baseline="0"/>
                      <a:t>y = 311.72x + 9237</a:t>
                    </a:r>
                    <a:br>
                      <a:rPr lang="en-US" i="1" baseline="0"/>
                    </a:br>
                    <a:r>
                      <a:rPr lang="en-US" i="1" baseline="0"/>
                      <a:t>R² = 0.6917</a:t>
                    </a:r>
                    <a:endParaRPr lang="en-US" i="1"/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Scatter!$B$3:$B$33</c:f>
              <c:numCache>
                <c:formatCode>General</c:formatCode>
                <c:ptCount val="31"/>
                <c:pt idx="0">
                  <c:v>12</c:v>
                </c:pt>
                <c:pt idx="1">
                  <c:v>15</c:v>
                </c:pt>
                <c:pt idx="2">
                  <c:v>15</c:v>
                </c:pt>
                <c:pt idx="3">
                  <c:v>10</c:v>
                </c:pt>
                <c:pt idx="4">
                  <c:v>14</c:v>
                </c:pt>
                <c:pt idx="5">
                  <c:v>34</c:v>
                </c:pt>
                <c:pt idx="6">
                  <c:v>45</c:v>
                </c:pt>
                <c:pt idx="7">
                  <c:v>20</c:v>
                </c:pt>
                <c:pt idx="8">
                  <c:v>45</c:v>
                </c:pt>
                <c:pt idx="9">
                  <c:v>48</c:v>
                </c:pt>
                <c:pt idx="10">
                  <c:v>55</c:v>
                </c:pt>
                <c:pt idx="11">
                  <c:v>60</c:v>
                </c:pt>
                <c:pt idx="12">
                  <c:v>62</c:v>
                </c:pt>
                <c:pt idx="13">
                  <c:v>61</c:v>
                </c:pt>
                <c:pt idx="14">
                  <c:v>69</c:v>
                </c:pt>
                <c:pt idx="15">
                  <c:v>50</c:v>
                </c:pt>
                <c:pt idx="16">
                  <c:v>45</c:v>
                </c:pt>
                <c:pt idx="17">
                  <c:v>40</c:v>
                </c:pt>
                <c:pt idx="18">
                  <c:v>65</c:v>
                </c:pt>
                <c:pt idx="19">
                  <c:v>70</c:v>
                </c:pt>
                <c:pt idx="20">
                  <c:v>70</c:v>
                </c:pt>
                <c:pt idx="21">
                  <c:v>25</c:v>
                </c:pt>
                <c:pt idx="22">
                  <c:v>65</c:v>
                </c:pt>
                <c:pt idx="23">
                  <c:v>70</c:v>
                </c:pt>
                <c:pt idx="24">
                  <c:v>75</c:v>
                </c:pt>
                <c:pt idx="25">
                  <c:v>75</c:v>
                </c:pt>
                <c:pt idx="26">
                  <c:v>72</c:v>
                </c:pt>
                <c:pt idx="27">
                  <c:v>70</c:v>
                </c:pt>
                <c:pt idx="28">
                  <c:v>40</c:v>
                </c:pt>
                <c:pt idx="29">
                  <c:v>40</c:v>
                </c:pt>
                <c:pt idx="30">
                  <c:v>38</c:v>
                </c:pt>
              </c:numCache>
            </c:numRef>
          </c:xVal>
          <c:yVal>
            <c:numRef>
              <c:f>Scatter!$C$3:$C$33</c:f>
              <c:numCache>
                <c:formatCode>[$$-C09]#,##0</c:formatCode>
                <c:ptCount val="31"/>
                <c:pt idx="0">
                  <c:v>10555</c:v>
                </c:pt>
                <c:pt idx="1">
                  <c:v>12499</c:v>
                </c:pt>
                <c:pt idx="2">
                  <c:v>12400</c:v>
                </c:pt>
                <c:pt idx="3">
                  <c:v>11000</c:v>
                </c:pt>
                <c:pt idx="4">
                  <c:v>12399</c:v>
                </c:pt>
                <c:pt idx="5">
                  <c:v>19880</c:v>
                </c:pt>
                <c:pt idx="6">
                  <c:v>22569</c:v>
                </c:pt>
                <c:pt idx="7">
                  <c:v>12008</c:v>
                </c:pt>
                <c:pt idx="8">
                  <c:v>23663</c:v>
                </c:pt>
                <c:pt idx="9">
                  <c:v>24585</c:v>
                </c:pt>
                <c:pt idx="10">
                  <c:v>27043.500000000004</c:v>
                </c:pt>
                <c:pt idx="11">
                  <c:v>29747.850000000006</c:v>
                </c:pt>
                <c:pt idx="12">
                  <c:v>28778</c:v>
                </c:pt>
                <c:pt idx="13">
                  <c:v>21136</c:v>
                </c:pt>
                <c:pt idx="14">
                  <c:v>23458</c:v>
                </c:pt>
                <c:pt idx="15">
                  <c:v>22588</c:v>
                </c:pt>
                <c:pt idx="16">
                  <c:v>19550</c:v>
                </c:pt>
                <c:pt idx="17">
                  <c:v>22202</c:v>
                </c:pt>
                <c:pt idx="18">
                  <c:v>30668</c:v>
                </c:pt>
                <c:pt idx="19">
                  <c:v>31549</c:v>
                </c:pt>
                <c:pt idx="20">
                  <c:v>29998</c:v>
                </c:pt>
                <c:pt idx="21">
                  <c:v>12558</c:v>
                </c:pt>
                <c:pt idx="22">
                  <c:v>25372</c:v>
                </c:pt>
                <c:pt idx="23">
                  <c:v>32220</c:v>
                </c:pt>
                <c:pt idx="24">
                  <c:v>33698</c:v>
                </c:pt>
                <c:pt idx="25">
                  <c:v>35925</c:v>
                </c:pt>
                <c:pt idx="26">
                  <c:v>31458</c:v>
                </c:pt>
                <c:pt idx="27">
                  <c:v>28778</c:v>
                </c:pt>
                <c:pt idx="28">
                  <c:v>33277</c:v>
                </c:pt>
                <c:pt idx="29">
                  <c:v>32611.46</c:v>
                </c:pt>
                <c:pt idx="30">
                  <c:v>31959.230799999998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C3-4F1F-8C7E-4129801C1A6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96516735"/>
        <c:axId val="1896515775"/>
      </c:scatterChart>
      <c:valAx>
        <c:axId val="1896516735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515775"/>
        <c:crosses val="autoZero"/>
        <c:crossBetween val="midCat"/>
      </c:valAx>
      <c:valAx>
        <c:axId val="1896515775"/>
        <c:scaling>
          <c:orientation val="minMax"/>
        </c:scaling>
        <c:delete val="0"/>
        <c:axPos val="l"/>
        <c:numFmt formatCode="[$$-C09]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896516735"/>
        <c:crosses val="autoZero"/>
        <c:crossBetween val="midCat"/>
      </c:valAx>
      <c:spPr>
        <a:noFill/>
        <a:ln w="25400"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11.png"/><Relationship Id="rId3" Type="http://schemas.openxmlformats.org/officeDocument/2006/relationships/image" Target="../media/image6.png"/><Relationship Id="rId7" Type="http://schemas.openxmlformats.org/officeDocument/2006/relationships/image" Target="../media/image10.png"/><Relationship Id="rId2" Type="http://schemas.openxmlformats.org/officeDocument/2006/relationships/image" Target="../media/image5.png"/><Relationship Id="rId1" Type="http://schemas.openxmlformats.org/officeDocument/2006/relationships/image" Target="../media/image4.png"/><Relationship Id="rId6" Type="http://schemas.openxmlformats.org/officeDocument/2006/relationships/image" Target="../media/image9.png"/><Relationship Id="rId5" Type="http://schemas.openxmlformats.org/officeDocument/2006/relationships/image" Target="../media/image8.png"/><Relationship Id="rId4" Type="http://schemas.openxmlformats.org/officeDocument/2006/relationships/image" Target="../media/image7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37367</xdr:colOff>
      <xdr:row>14</xdr:row>
      <xdr:rowOff>52021</xdr:rowOff>
    </xdr:from>
    <xdr:to>
      <xdr:col>11</xdr:col>
      <xdr:colOff>247407</xdr:colOff>
      <xdr:row>15</xdr:row>
      <xdr:rowOff>166574</xdr:rowOff>
    </xdr:to>
    <xdr:pic>
      <xdr:nvPicPr>
        <xdr:cNvPr id="3" name="Picture 2" descr="A black rectangular object with white text&#10;&#10;Description automatically generated">
          <a:extLst>
            <a:ext uri="{FF2B5EF4-FFF2-40B4-BE49-F238E27FC236}">
              <a16:creationId xmlns:a16="http://schemas.microsoft.com/office/drawing/2014/main" id="{AB3F4F01-6B4A-08CF-3505-7D04DED36087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884252" y="2943713"/>
          <a:ext cx="2637693" cy="319707"/>
        </a:xfrm>
        <a:prstGeom prst="rect">
          <a:avLst/>
        </a:prstGeom>
      </xdr:spPr>
    </xdr:pic>
    <xdr:clientData/>
  </xdr:twoCellAnchor>
  <xdr:twoCellAnchor editAs="oneCell">
    <xdr:from>
      <xdr:col>8</xdr:col>
      <xdr:colOff>64966</xdr:colOff>
      <xdr:row>9</xdr:row>
      <xdr:rowOff>143119</xdr:rowOff>
    </xdr:from>
    <xdr:to>
      <xdr:col>11</xdr:col>
      <xdr:colOff>222983</xdr:colOff>
      <xdr:row>11</xdr:row>
      <xdr:rowOff>50311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F8DA8D96-39A0-8BB5-777B-5C9B979F6E8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5911851" y="2009042"/>
          <a:ext cx="2582495" cy="317500"/>
        </a:xfrm>
        <a:prstGeom prst="rect">
          <a:avLst/>
        </a:prstGeom>
      </xdr:spPr>
    </xdr:pic>
    <xdr:clientData/>
  </xdr:twoCellAnchor>
  <xdr:twoCellAnchor editAs="oneCell">
    <xdr:from>
      <xdr:col>8</xdr:col>
      <xdr:colOff>43960</xdr:colOff>
      <xdr:row>26</xdr:row>
      <xdr:rowOff>64966</xdr:rowOff>
    </xdr:from>
    <xdr:to>
      <xdr:col>11</xdr:col>
      <xdr:colOff>203444</xdr:colOff>
      <xdr:row>27</xdr:row>
      <xdr:rowOff>172428</xdr:rowOff>
    </xdr:to>
    <xdr:pic>
      <xdr:nvPicPr>
        <xdr:cNvPr id="5" name="Picture 4">
          <a:extLst>
            <a:ext uri="{FF2B5EF4-FFF2-40B4-BE49-F238E27FC236}">
              <a16:creationId xmlns:a16="http://schemas.microsoft.com/office/drawing/2014/main" id="{CA4E4A3E-B17A-9C5E-3169-08F1CFEAB84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5890845" y="5418504"/>
          <a:ext cx="2583962" cy="309441"/>
        </a:xfrm>
        <a:prstGeom prst="rect">
          <a:avLst/>
        </a:prstGeom>
      </xdr:spPr>
    </xdr:pic>
    <xdr:clientData/>
  </xdr:twoCellAnchor>
  <xdr:twoCellAnchor editAs="oneCell">
    <xdr:from>
      <xdr:col>8</xdr:col>
      <xdr:colOff>97691</xdr:colOff>
      <xdr:row>33</xdr:row>
      <xdr:rowOff>185370</xdr:rowOff>
    </xdr:from>
    <xdr:to>
      <xdr:col>11</xdr:col>
      <xdr:colOff>255465</xdr:colOff>
      <xdr:row>35</xdr:row>
      <xdr:rowOff>76443</xdr:rowOff>
    </xdr:to>
    <xdr:pic>
      <xdr:nvPicPr>
        <xdr:cNvPr id="6" name="Picture 5">
          <a:extLst>
            <a:ext uri="{FF2B5EF4-FFF2-40B4-BE49-F238E27FC236}">
              <a16:creationId xmlns:a16="http://schemas.microsoft.com/office/drawing/2014/main" id="{B45534C5-3D18-380A-3A67-F649FE692C9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5944576" y="6974985"/>
          <a:ext cx="2585427" cy="301381"/>
        </a:xfrm>
        <a:prstGeom prst="rect">
          <a:avLst/>
        </a:prstGeom>
      </xdr:spPr>
    </xdr:pic>
    <xdr:clientData/>
  </xdr:twoCellAnchor>
  <xdr:twoCellAnchor editAs="oneCell">
    <xdr:from>
      <xdr:col>8</xdr:col>
      <xdr:colOff>71558</xdr:colOff>
      <xdr:row>39</xdr:row>
      <xdr:rowOff>78155</xdr:rowOff>
    </xdr:from>
    <xdr:to>
      <xdr:col>11</xdr:col>
      <xdr:colOff>229577</xdr:colOff>
      <xdr:row>40</xdr:row>
      <xdr:rowOff>185616</xdr:rowOff>
    </xdr:to>
    <xdr:pic>
      <xdr:nvPicPr>
        <xdr:cNvPr id="9" name="Picture 8">
          <a:extLst>
            <a:ext uri="{FF2B5EF4-FFF2-40B4-BE49-F238E27FC236}">
              <a16:creationId xmlns:a16="http://schemas.microsoft.com/office/drawing/2014/main" id="{237F6A3F-CCF4-D2BF-519F-2969CDFCF3D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5918443" y="8098693"/>
          <a:ext cx="2585672" cy="312615"/>
        </a:xfrm>
        <a:prstGeom prst="rect">
          <a:avLst/>
        </a:prstGeom>
      </xdr:spPr>
    </xdr:pic>
    <xdr:clientData/>
  </xdr:twoCellAnchor>
  <xdr:twoCellAnchor editAs="oneCell">
    <xdr:from>
      <xdr:col>8</xdr:col>
      <xdr:colOff>78154</xdr:colOff>
      <xdr:row>53</xdr:row>
      <xdr:rowOff>19538</xdr:rowOff>
    </xdr:from>
    <xdr:to>
      <xdr:col>11</xdr:col>
      <xdr:colOff>222983</xdr:colOff>
      <xdr:row>54</xdr:row>
      <xdr:rowOff>133350</xdr:rowOff>
    </xdr:to>
    <xdr:pic>
      <xdr:nvPicPr>
        <xdr:cNvPr id="10" name="Picture 9">
          <a:extLst>
            <a:ext uri="{FF2B5EF4-FFF2-40B4-BE49-F238E27FC236}">
              <a16:creationId xmlns:a16="http://schemas.microsoft.com/office/drawing/2014/main" id="{05817C14-80F4-6B64-8035-C38EDB19728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5925039" y="10912230"/>
          <a:ext cx="2569307" cy="315791"/>
        </a:xfrm>
        <a:prstGeom prst="rect">
          <a:avLst/>
        </a:prstGeom>
      </xdr:spPr>
    </xdr:pic>
    <xdr:clientData/>
  </xdr:twoCellAnchor>
  <xdr:twoCellAnchor editAs="oneCell">
    <xdr:from>
      <xdr:col>2</xdr:col>
      <xdr:colOff>32483</xdr:colOff>
      <xdr:row>43</xdr:row>
      <xdr:rowOff>131885</xdr:rowOff>
    </xdr:from>
    <xdr:to>
      <xdr:col>5</xdr:col>
      <xdr:colOff>374161</xdr:colOff>
      <xdr:row>45</xdr:row>
      <xdr:rowOff>45427</xdr:rowOff>
    </xdr:to>
    <xdr:pic>
      <xdr:nvPicPr>
        <xdr:cNvPr id="11" name="Picture 10">
          <a:extLst>
            <a:ext uri="{FF2B5EF4-FFF2-40B4-BE49-F238E27FC236}">
              <a16:creationId xmlns:a16="http://schemas.microsoft.com/office/drawing/2014/main" id="{CB932014-10BA-386C-AF49-2F8459E2A15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126637" y="8973039"/>
          <a:ext cx="2575657" cy="320675"/>
        </a:xfrm>
        <a:prstGeom prst="rect">
          <a:avLst/>
        </a:prstGeom>
      </xdr:spPr>
    </xdr:pic>
    <xdr:clientData/>
  </xdr:twoCellAnchor>
  <xdr:twoCellAnchor editAs="oneCell">
    <xdr:from>
      <xdr:col>1</xdr:col>
      <xdr:colOff>520944</xdr:colOff>
      <xdr:row>47</xdr:row>
      <xdr:rowOff>107463</xdr:rowOff>
    </xdr:from>
    <xdr:to>
      <xdr:col>5</xdr:col>
      <xdr:colOff>722922</xdr:colOff>
      <xdr:row>50</xdr:row>
      <xdr:rowOff>108928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EC003D43-1C0E-302F-458A-B477A291BAB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814021" y="9769232"/>
          <a:ext cx="3240209" cy="613752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816292</xdr:colOff>
      <xdr:row>1</xdr:row>
      <xdr:rowOff>106151</xdr:rowOff>
    </xdr:from>
    <xdr:to>
      <xdr:col>9</xdr:col>
      <xdr:colOff>277812</xdr:colOff>
      <xdr:row>15</xdr:row>
      <xdr:rowOff>108268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3AC1D1F-5F0C-046C-5295-F4AF99226037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array.xml><?xml version="1.0" encoding="utf-8"?>
<arrayData xmlns="http://schemas.microsoft.com/office/spreadsheetml/2017/richdata2" count="1">
  <a r="12" c="6">
    <v t="s"/>
    <v t="s">Date</v>
    <v t="s">Apple</v>
    <v t="s">Microsoft</v>
    <v t="s">Amazon</v>
    <v t="s">Exxon Mobil</v>
    <v>0</v>
    <v t="r">0</v>
    <v>125.07</v>
    <v>239.58</v>
    <v>85.82</v>
    <v>106.51</v>
    <v>1</v>
    <v t="r">5</v>
    <v>126.36</v>
    <v>229.1</v>
    <v>85.14</v>
    <v>106.82</v>
    <v>2</v>
    <v t="r">10</v>
    <v>125.02</v>
    <v>222.31</v>
    <v>83.12</v>
    <v>109.21</v>
    <v>3</v>
    <v t="r">15</v>
    <v>129.62</v>
    <v>224.93</v>
    <v>86.08</v>
    <v>110.53</v>
    <v>4</v>
    <v t="r">20</v>
    <v>130.15</v>
    <v>227.12</v>
    <v>87.36</v>
    <v>108.47</v>
    <v t="s">...</v>
    <v t="s">...</v>
    <v t="s">...</v>
    <v t="s">...</v>
    <v t="s">...</v>
    <v t="s">...</v>
    <v>35</v>
    <v t="r">55</v>
    <v>149.4</v>
    <v>254.77</v>
    <v>95.82</v>
    <v>110.74</v>
    <v>36</v>
    <v t="r">56</v>
    <v>146.71</v>
    <v>249.22</v>
    <v>93.5</v>
    <v>110.75</v>
    <v>37</v>
    <v t="r">57</v>
    <v>147.91999999999999</v>
    <v>250.16</v>
    <v>93.76</v>
    <v>110.55</v>
    <v>38</v>
    <v t="r">58</v>
    <v>147.41</v>
    <v>249.42</v>
    <v>94.23</v>
    <v>109.91</v>
    <v>39</v>
    <v t="r">59</v>
    <v>145.31</v>
    <v>246.27</v>
    <v>92.17</v>
    <v>110.89</v>
  </a>
</arrayData>
</file>

<file path=xl/richData/rdrichvalue.xml><?xml version="1.0" encoding="utf-8"?>
<rvData xmlns="http://schemas.microsoft.com/office/spreadsheetml/2017/richdata" count="206">
  <rv s="0">
    <fb>44929</fb>
    <v>0</v>
  </rv>
  <rv s="0">
    <fb>125.07</fb>
    <v>1</v>
  </rv>
  <rv s="0">
    <fb>239.58</fb>
    <v>1</v>
  </rv>
  <rv s="0">
    <fb>85.82</fb>
    <v>1</v>
  </rv>
  <rv s="0">
    <fb>106.51</fb>
    <v>1</v>
  </rv>
  <rv s="0">
    <fb>44930</fb>
    <v>0</v>
  </rv>
  <rv s="0">
    <fb>126.36</fb>
    <v>1</v>
  </rv>
  <rv s="0">
    <fb>229.1</fb>
    <v>1</v>
  </rv>
  <rv s="0">
    <fb>85.14</fb>
    <v>1</v>
  </rv>
  <rv s="0">
    <fb>106.82</fb>
    <v>1</v>
  </rv>
  <rv s="0">
    <fb>44931</fb>
    <v>0</v>
  </rv>
  <rv s="0">
    <fb>125.02</fb>
    <v>1</v>
  </rv>
  <rv s="0">
    <fb>222.31</fb>
    <v>1</v>
  </rv>
  <rv s="0">
    <fb>83.12</fb>
    <v>1</v>
  </rv>
  <rv s="0">
    <fb>109.21</fb>
    <v>1</v>
  </rv>
  <rv s="0">
    <fb>44932</fb>
    <v>0</v>
  </rv>
  <rv s="0">
    <fb>129.62</fb>
    <v>1</v>
  </rv>
  <rv s="0">
    <fb>224.93</fb>
    <v>1</v>
  </rv>
  <rv s="0">
    <fb>86.08</fb>
    <v>1</v>
  </rv>
  <rv s="0">
    <fb>110.53</fb>
    <v>1</v>
  </rv>
  <rv s="0">
    <fb>44935</fb>
    <v>0</v>
  </rv>
  <rv s="0">
    <fb>130.15</fb>
    <v>1</v>
  </rv>
  <rv s="0">
    <fb>227.12</fb>
    <v>1</v>
  </rv>
  <rv s="0">
    <fb>87.36</fb>
    <v>1</v>
  </rv>
  <rv s="0">
    <fb>108.47</fb>
    <v>1</v>
  </rv>
  <rv s="0">
    <fb>44936</fb>
    <v>0</v>
  </rv>
  <rv s="0">
    <fb>130.72999999999999</fb>
    <v>1</v>
  </rv>
  <rv s="0">
    <fb>228.85</fb>
    <v>1</v>
  </rv>
  <rv s="0">
    <fb>89.87</fb>
    <v>1</v>
  </rv>
  <rv s="0">
    <fb>110.09</fb>
    <v>1</v>
  </rv>
  <rv s="0">
    <fb>44937</fb>
    <v>0</v>
  </rv>
  <rv s="0">
    <fb>133.49</fb>
    <v>1</v>
  </rv>
  <rv s="0">
    <fb>235.77</fb>
    <v>1</v>
  </rv>
  <rv s="0">
    <fb>95.09</fb>
    <v>1</v>
  </rv>
  <rv s="0">
    <fb>111.37</fb>
    <v>1</v>
  </rv>
  <rv s="0">
    <fb>44938</fb>
    <v>0</v>
  </rv>
  <rv s="0">
    <fb>133.41</fb>
    <v>1</v>
  </rv>
  <rv s="0">
    <fb>238.51</fb>
    <v>1</v>
  </rv>
  <rv s="0">
    <fb>95.27</fb>
    <v>1</v>
  </rv>
  <rv s="0">
    <fb>113.22</fb>
    <v>1</v>
  </rv>
  <rv s="0">
    <fb>44939</fb>
    <v>0</v>
  </rv>
  <rv s="0">
    <fb>134.76</fb>
    <v>1</v>
  </rv>
  <rv s="0">
    <fb>239.23</fb>
    <v>1</v>
  </rv>
  <rv s="0">
    <fb>98.12</fb>
    <v>1</v>
  </rv>
  <rv s="0">
    <fb>113.15</fb>
    <v>1</v>
  </rv>
  <rv s="0">
    <fb>44943</fb>
    <v>0</v>
  </rv>
  <rv s="0">
    <fb>135.94</fb>
    <v>1</v>
  </rv>
  <rv s="0">
    <fb>240.35</fb>
    <v>1</v>
  </rv>
  <rv s="0">
    <fb>96.05</fb>
    <v>1</v>
  </rv>
  <rv s="0">
    <fb>112.93</fb>
    <v>1</v>
  </rv>
  <rv s="0">
    <fb>44944</fb>
    <v>0</v>
  </rv>
  <rv s="0">
    <fb>135.21</fb>
    <v>1</v>
  </rv>
  <rv s="0">
    <fb>235.81</fb>
    <v>1</v>
  </rv>
  <rv s="0">
    <fb>95.46</fb>
    <v>1</v>
  </rv>
  <rv s="0">
    <fb>110.61</fb>
    <v>1</v>
  </rv>
  <rv s="0">
    <fb>44980</fb>
    <v>0</v>
  </rv>
  <rv s="0">
    <fb>44981</fb>
    <v>0</v>
  </rv>
  <rv s="0">
    <fb>44984</fb>
    <v>0</v>
  </rv>
  <rv s="0">
    <fb>44985</fb>
    <v>0</v>
  </rv>
  <rv s="0">
    <fb>44986</fb>
    <v>0</v>
  </rv>
  <rv s="1">
    <v>0</v>
  </rv>
  <rv s="2">
    <v>DataFrame</v>
    <v>3</v>
    <v>60</v>
  </rv>
  <rv s="3">
    <v>&lt;class 'pandas.core.frame.DataFrame'&gt;</v>
    <v>DataFrame</v>
    <v xml:space="preserve">         Date   Apple  Microsoft  Amazon  Exxon Mobil
0  2023-01-03  125.07     239.58   85.82       106.51
1  2023-01-04  126.36     229.10   85.14       106.82
2  2023-01-05  125.02     222.31   83.12       109.21
3  2023-01-06  129.62     224.93   8...</v>
    <v>61</v>
  </rv>
  <rv s="0">
    <fb>44945</fb>
    <v>0</v>
  </rv>
  <rv s="0">
    <fb>135.27000000000001</fb>
    <v>1</v>
  </rv>
  <rv s="0">
    <fb>231.93</fb>
    <v>1</v>
  </rv>
  <rv s="0">
    <fb>93.68</fb>
    <v>1</v>
  </rv>
  <rv s="0">
    <fb>111.32</fb>
    <v>1</v>
  </rv>
  <rv s="0">
    <fb>44946</fb>
    <v>0</v>
  </rv>
  <rv s="0">
    <fb>137.87</fb>
    <v>1</v>
  </rv>
  <rv s="0">
    <fb>240.22</fb>
    <v>1</v>
  </rv>
  <rv s="0">
    <fb>97.25</fb>
    <v>1</v>
  </rv>
  <rv s="0">
    <fb>113.35</fb>
    <v>1</v>
  </rv>
  <rv s="0">
    <fb>44949</fb>
    <v>0</v>
  </rv>
  <rv s="0">
    <fb>141.11000000000001</fb>
    <v>1</v>
  </rv>
  <rv s="0">
    <fb>242.58</fb>
    <v>1</v>
  </rv>
  <rv s="0">
    <fb>97.52</fb>
    <v>1</v>
  </rv>
  <rv s="0">
    <fb>112.76</fb>
    <v>1</v>
  </rv>
  <rv s="0">
    <fb>44950</fb>
    <v>0</v>
  </rv>
  <rv s="0">
    <fb>142.53</fb>
    <v>1</v>
  </rv>
  <rv s="0">
    <fb>242.04</fb>
    <v>1</v>
  </rv>
  <rv s="0">
    <fb>96.32</fb>
    <v>1</v>
  </rv>
  <rv s="0">
    <fb>113.81</fb>
    <v>1</v>
  </rv>
  <rv s="0">
    <fb>44951</fb>
    <v>0</v>
  </rv>
  <rv s="0">
    <fb>141.86000000000001</fb>
    <v>1</v>
  </rv>
  <rv s="0">
    <fb>240.61</fb>
    <v>1</v>
  </rv>
  <rv s="0">
    <fb>97.18</fb>
    <v>1</v>
  </rv>
  <rv s="0">
    <fb>113.21</fb>
    <v>1</v>
  </rv>
  <rv s="0">
    <fb>44952</fb>
    <v>0</v>
  </rv>
  <rv s="0">
    <fb>143.96</fb>
    <v>1</v>
  </rv>
  <rv s="0">
    <fb>248</fb>
    <v>1</v>
  </rv>
  <rv s="0">
    <fb>99.22</fb>
    <v>1</v>
  </rv>
  <rv s="0">
    <fb>117.76</fb>
    <v>1</v>
  </rv>
  <rv s="0">
    <fb>44953</fb>
    <v>0</v>
  </rv>
  <rv s="0">
    <fb>145.93</fb>
    <v>1</v>
  </rv>
  <rv s="0">
    <fb>248.16</fb>
    <v>1</v>
  </rv>
  <rv s="0">
    <fb>102.24</fb>
    <v>1</v>
  </rv>
  <rv s="0">
    <fb>115.61</fb>
    <v>1</v>
  </rv>
  <rv s="0">
    <fb>44956</fb>
    <v>0</v>
  </rv>
  <rv s="0">
    <fb>143</fb>
    <v>1</v>
  </rv>
  <rv s="0">
    <fb>242.71</fb>
    <v>1</v>
  </rv>
  <rv s="0">
    <fb>100.55</fb>
    <v>1</v>
  </rv>
  <rv s="0">
    <fb>113.56</fb>
    <v>1</v>
  </rv>
  <rv s="0">
    <fb>44957</fb>
    <v>0</v>
  </rv>
  <rv s="0">
    <fb>144.29</fb>
    <v>1</v>
  </rv>
  <rv s="0">
    <fb>247.81</fb>
    <v>1</v>
  </rv>
  <rv s="0">
    <fb>103.13</fb>
    <v>1</v>
  </rv>
  <rv s="0">
    <fb>116.01</fb>
    <v>1</v>
  </rv>
  <rv s="0">
    <fb>44958</fb>
    <v>0</v>
  </rv>
  <rv s="0">
    <fb>145.43</fb>
    <v>1</v>
  </rv>
  <rv s="0">
    <fb>252.75</fb>
    <v>1</v>
  </rv>
  <rv s="0">
    <fb>105.15</fb>
    <v>1</v>
  </rv>
  <rv s="0">
    <fb>114.74</fb>
    <v>1</v>
  </rv>
  <rv s="0">
    <fb>44959</fb>
    <v>0</v>
  </rv>
  <rv s="0">
    <fb>150.82</fb>
    <v>1</v>
  </rv>
  <rv s="0">
    <fb>264.60000000000002</fb>
    <v>1</v>
  </rv>
  <rv s="0">
    <fb>112.91</fb>
    <v>1</v>
  </rv>
  <rv s="0">
    <fb>111.15</fb>
    <v>1</v>
  </rv>
  <rv s="0">
    <fb>44960</fb>
    <v>0</v>
  </rv>
  <rv s="0">
    <fb>154.5</fb>
    <v>1</v>
  </rv>
  <rv s="0">
    <fb>258.35000000000002</fb>
    <v>1</v>
  </rv>
  <rv s="0">
    <fb>103.39</fb>
    <v>1</v>
  </rv>
  <rv s="0">
    <fb>111.92</fb>
    <v>1</v>
  </rv>
  <rv s="0">
    <fb>44963</fb>
    <v>0</v>
  </rv>
  <rv s="0">
    <fb>151.72999999999999</fb>
    <v>1</v>
  </rv>
  <rv s="0">
    <fb>256.77</fb>
    <v>1</v>
  </rv>
  <rv s="0">
    <fb>102.18</fb>
    <v>1</v>
  </rv>
  <rv s="0">
    <fb>111.73</fb>
    <v>1</v>
  </rv>
  <rv s="0">
    <fb>44964</fb>
    <v>0</v>
  </rv>
  <rv s="0">
    <fb>154.65</fb>
    <v>1</v>
  </rv>
  <rv s="0">
    <fb>267.56</fb>
    <v>1</v>
  </rv>
  <rv s="0">
    <fb>102.11</fb>
    <v>1</v>
  </rv>
  <rv s="0">
    <fb>114.92</fb>
    <v>1</v>
  </rv>
  <rv s="0">
    <fb>44965</fb>
    <v>0</v>
  </rv>
  <rv s="0">
    <fb>151.91999999999999</fb>
    <v>1</v>
  </rv>
  <rv s="0">
    <fb>266.73</fb>
    <v>1</v>
  </rv>
  <rv s="0">
    <fb>100.05</fb>
    <v>1</v>
  </rv>
  <rv s="0">
    <fb>113.92</fb>
    <v>1</v>
  </rv>
  <rv s="0">
    <fb>44966</fb>
    <v>0</v>
  </rv>
  <rv s="0">
    <fb>150.87</fb>
    <v>1</v>
  </rv>
  <rv s="0">
    <fb>263.62</fb>
    <v>1</v>
  </rv>
  <rv s="0">
    <fb>98.24</fb>
    <v>1</v>
  </rv>
  <rv s="0">
    <fb>114.35</fb>
    <v>1</v>
  </rv>
  <rv s="0">
    <fb>44967</fb>
    <v>0</v>
  </rv>
  <rv s="0">
    <fb>151.01</fb>
    <v>1</v>
  </rv>
  <rv s="0">
    <fb>263.10000000000002</fb>
    <v>1</v>
  </rv>
  <rv s="0">
    <fb>97.61</fb>
    <v>1</v>
  </rv>
  <rv s="0">
    <fb>119.17</fb>
    <v>1</v>
  </rv>
  <rv s="0">
    <fb>44970</fb>
    <v>0</v>
  </rv>
  <rv s="0">
    <fb>153.85</fb>
    <v>1</v>
  </rv>
  <rv s="0">
    <fb>271.32</fb>
    <v>1</v>
  </rv>
  <rv s="0">
    <fb>99.54</fb>
    <v>1</v>
  </rv>
  <rv s="0">
    <fb>117.8</fb>
    <v>1</v>
  </rv>
  <rv s="0">
    <fb>44971</fb>
    <v>0</v>
  </rv>
  <rv s="0">
    <fb>153.19999999999999</fb>
    <v>1</v>
  </rv>
  <rv s="0">
    <fb>272.17</fb>
    <v>1</v>
  </rv>
  <rv s="0">
    <fb>99.7</fb>
    <v>1</v>
  </rv>
  <rv s="0">
    <fb>116.42</fb>
    <v>1</v>
  </rv>
  <rv s="0">
    <fb>44972</fb>
    <v>0</v>
  </rv>
  <rv s="0">
    <fb>155.33000000000001</fb>
    <v>1</v>
  </rv>
  <rv s="0">
    <fb>269.32</fb>
    <v>1</v>
  </rv>
  <rv s="0">
    <fb>101.16</fb>
    <v>1</v>
  </rv>
  <rv s="0">
    <fb>116.07</fb>
    <v>1</v>
  </rv>
  <rv s="0">
    <fb>44973</fb>
    <v>0</v>
  </rv>
  <rv s="0">
    <fb>153.71</fb>
    <v>1</v>
  </rv>
  <rv s="0">
    <fb>262.14999999999998</fb>
    <v>1</v>
  </rv>
  <rv s="0">
    <fb>98.15</fb>
    <v>1</v>
  </rv>
  <rv s="0">
    <fb>115.73</fb>
    <v>1</v>
  </rv>
  <rv s="0">
    <fb>44974</fb>
    <v>0</v>
  </rv>
  <rv s="0">
    <fb>152.55000000000001</fb>
    <v>1</v>
  </rv>
  <rv s="0">
    <fb>258.06</fb>
    <v>1</v>
  </rv>
  <rv s="0">
    <fb>97.2</fb>
    <v>1</v>
  </rv>
  <rv s="0">
    <fb>111.28</fb>
    <v>1</v>
  </rv>
  <rv s="0">
    <fb>44978</fb>
    <v>0</v>
  </rv>
  <rv s="0">
    <fb>148.47999999999999</fb>
    <v>1</v>
  </rv>
  <rv s="0">
    <fb>252.67</fb>
    <v>1</v>
  </rv>
  <rv s="0">
    <fb>94.58</fb>
    <v>1</v>
  </rv>
  <rv s="0">
    <fb>111.17</fb>
    <v>1</v>
  </rv>
  <rv s="0">
    <fb>44979</fb>
    <v>0</v>
  </rv>
  <rv s="0">
    <fb>148.91</fb>
    <v>1</v>
  </rv>
  <rv s="0">
    <fb>251.51</fb>
    <v>1</v>
  </rv>
  <rv s="0">
    <fb>95.79</fb>
    <v>1</v>
  </rv>
  <rv s="0">
    <fb>109.73</fb>
    <v>1</v>
  </rv>
  <rv s="0">
    <fb>149.4</fb>
    <v>1</v>
  </rv>
  <rv s="0">
    <fb>254.77</fb>
    <v>1</v>
  </rv>
  <rv s="0">
    <fb>95.82</fb>
    <v>1</v>
  </rv>
  <rv s="0">
    <fb>110.74</fb>
    <v>1</v>
  </rv>
  <rv s="0">
    <fb>146.71</fb>
    <v>1</v>
  </rv>
  <rv s="0">
    <fb>249.22</fb>
    <v>1</v>
  </rv>
  <rv s="0">
    <fb>93.5</fb>
    <v>1</v>
  </rv>
  <rv s="0">
    <fb>110.75</fb>
    <v>1</v>
  </rv>
  <rv s="0">
    <fb>147.91999999999999</fb>
    <v>1</v>
  </rv>
  <rv s="0">
    <fb>250.16</fb>
    <v>1</v>
  </rv>
  <rv s="0">
    <fb>93.76</fb>
    <v>1</v>
  </rv>
  <rv s="0">
    <fb>110.55</fb>
    <v>1</v>
  </rv>
  <rv s="0">
    <fb>147.41</fb>
    <v>1</v>
  </rv>
  <rv s="0">
    <fb>249.42</fb>
    <v>1</v>
  </rv>
  <rv s="0">
    <fb>94.23</fb>
    <v>1</v>
  </rv>
  <rv s="0">
    <fb>109.91</fb>
    <v>1</v>
  </rv>
  <rv s="0">
    <fb>145.31</fb>
    <v>1</v>
  </rv>
  <rv s="0">
    <fb>246.27</fb>
    <v>1</v>
  </rv>
  <rv s="0">
    <fb>92.17</fb>
    <v>1</v>
  </rv>
  <rv s="0">
    <fb>110.89</fb>
    <v>1</v>
  </rv>
  <rv s="4">
    <v>0</v>
    <v>9</v>
    <v>Image generated by Python</v>
  </rv>
  <rv s="4">
    <v>1</v>
    <v>9</v>
    <v>Image generated by Python</v>
  </rv>
  <rv s="4">
    <v>2</v>
    <v>9</v>
    <v>Image generated by Python</v>
  </rv>
</rvData>
</file>

<file path=xl/richData/rdrichvaluestructure.xml><?xml version="1.0" encoding="utf-8"?>
<rvStructures xmlns="http://schemas.microsoft.com/office/spreadsheetml/2017/richdata" count="5">
  <s t="_formattednumber">
    <k n="_Format" t="spb"/>
  </s>
  <s t="_array">
    <k n="array" t="a"/>
  </s>
  <s t="_entity">
    <k n="_DisplayString" t="s"/>
    <k n="_ViewInfo" t="spb"/>
    <k n="arrayPreview" t="r"/>
  </s>
  <s t="_python">
    <k n="Python_type" t="s"/>
    <k n="Python_typeName" t="s"/>
    <k n="Python_str" t="s"/>
    <k n="preview" t="r"/>
  </s>
  <s t="_localImage">
    <k n="_rvRel:LocalImageIdentifier" t="i"/>
    <k n="CalcOrigin" t="i"/>
    <k n="Text" t="s"/>
  </s>
</rvStructures>
</file>

<file path=xl/richData/rdsupportingpropertybag.xml><?xml version="1.0" encoding="utf-8"?>
<supportingPropertyBags xmlns="http://schemas.microsoft.com/office/spreadsheetml/2017/richdata2">
  <spbData count="4">
    <spb s="0">
      <v>1</v>
    </spb>
    <spb s="0">
      <v>2</v>
    </spb>
    <spb s="1">
      <v>40</v>
      <v>5</v>
      <v>DataFrame</v>
      <v>arrayPreview</v>
      <v>1</v>
    </spb>
    <spb s="2">
      <v>2</v>
    </spb>
  </spbData>
</supportingPropertyBags>
</file>

<file path=xl/richData/rdsupportingpropertybagstructure.xml><?xml version="1.0" encoding="utf-8"?>
<spbStructures xmlns="http://schemas.microsoft.com/office/spreadsheetml/2017/richdata2" count="3">
  <s>
    <k n="_Self" t="i"/>
  </s>
  <s>
    <k n="drw" t="i"/>
    <k n="dcol" t="i"/>
    <k n="name" t="s"/>
    <k n="array" t="s"/>
    <k n="headers" t="b"/>
  </s>
  <s>
    <k n="ArrayCardInfo" t="spb"/>
  </s>
</spbStructures>
</file>

<file path=xl/richData/richStyles.xml><?xml version="1.0" encoding="utf-8"?>
<richStyleSheet xmlns="http://schemas.microsoft.com/office/spreadsheetml/2017/richdata2" xmlns:mc="http://schemas.openxmlformats.org/markup-compatibility/2006" xmlns:x="http://schemas.openxmlformats.org/spreadsheetml/2006/main" mc:Ignorable="x">
  <dxfs count="2">
    <x:dxf>
      <x:numFmt numFmtId="0" formatCode="General"/>
    </x:dxf>
    <x:dxf>
      <x:numFmt numFmtId="19" formatCode="yyyy/m/d"/>
    </x:dxf>
  </dxfs>
  <richProperties>
    <rPr n="NumberFormat" t="s"/>
  </richProperties>
  <richStyles>
    <rSty dxfid="1"/>
    <rSty dxfid="0">
      <rpv i="0">_([$$-en-US]* #,##0.00_);_([$$-en-US]* (#,##0.00);_([$$-en-US]* "-"??_);_(@_)</rpv>
    </rSty>
  </richStyles>
</richStyleSheet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4B5806D3-7676-4848-8035-DBF3880CDD2E}" name="Table10" displayName="Table10" ref="B2:F42" totalsRowShown="0" headerRowDxfId="11">
  <autoFilter ref="B2:F42" xr:uid="{4B5806D3-7676-4848-8035-DBF3880CDD2E}"/>
  <tableColumns count="5">
    <tableColumn id="1" xr3:uid="{81BD863A-21EF-44C9-953D-0452811FC4E5}" name="Date" dataDxfId="10"/>
    <tableColumn id="2" xr3:uid="{FFF7AA4F-176C-4184-AF11-5F48EA32DCCD}" name="Apple" dataDxfId="9"/>
    <tableColumn id="3" xr3:uid="{5421132F-D88B-486B-9F90-444F101BCC67}" name="Microsoft" dataDxfId="8"/>
    <tableColumn id="4" xr3:uid="{60F824AF-034F-468B-A067-EFDA796A99A1}" name="Amazon" dataDxfId="7"/>
    <tableColumn id="5" xr3:uid="{DEA4DDCD-D90D-47D7-8F2A-D876D4413663}" name="Exxon Mobil" dataDxfId="6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6260C598-DE4A-4831-BF6F-B30D80C617CD}" name="Table11" displayName="Table11" ref="B2:C33" totalsRowShown="0" headerRowDxfId="5">
  <autoFilter ref="B2:C33" xr:uid="{6260C598-DE4A-4831-BF6F-B30D80C617CD}"/>
  <tableColumns count="2">
    <tableColumn id="1" xr3:uid="{53E59F84-A44C-48B6-8119-B266FAFA33B1}" name="Online Ads" dataDxfId="4"/>
    <tableColumn id="2" xr3:uid="{F873D3D5-C178-4635-8223-EBD4D41F6F98}" name="Sales" dataDxfId="3" dataCellStyle="Comma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F301484D-A616-DD42-B763-35246842105C}" name="Table2" displayName="Table2" ref="B2:D33" totalsRowShown="0">
  <autoFilter ref="B2:D33" xr:uid="{F301484D-A616-DD42-B763-35246842105C}">
    <filterColumn colId="0" hiddenButton="1"/>
    <filterColumn colId="1" hiddenButton="1"/>
    <filterColumn colId="2" hiddenButton="1"/>
  </autoFilter>
  <tableColumns count="3">
    <tableColumn id="1" xr3:uid="{807D2E8D-403B-EA4D-9965-7CABB48DCF41}" name="Newspaper Ads" dataDxfId="2"/>
    <tableColumn id="2" xr3:uid="{3CB1085C-6466-C94B-85BD-0D83D6F74D7F}" name="Online Ads" dataDxfId="1"/>
    <tableColumn id="3" xr3:uid="{45A75BF1-CB4A-3940-96EE-9E04229A44D0}" name="Revenue" dataDxfId="0" dataCellStyle="Comma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654A4F-9C67-4560-BDFD-4065BC09D6DD}">
  <sheetPr codeName="Sheet2"/>
  <dimension ref="B2:L68"/>
  <sheetViews>
    <sheetView showGridLines="0" tabSelected="1" zoomScale="130" zoomScaleNormal="130" workbookViewId="0">
      <selection activeCell="R8" sqref="R8"/>
    </sheetView>
  </sheetViews>
  <sheetFormatPr defaultColWidth="8.83203125" defaultRowHeight="16" x14ac:dyDescent="0.8"/>
  <cols>
    <col min="1" max="1" width="3.83203125" customWidth="1"/>
    <col min="2" max="3" width="10.5" bestFit="1" customWidth="1"/>
    <col min="4" max="4" width="10" customWidth="1"/>
    <col min="6" max="6" width="12.25" customWidth="1"/>
    <col min="8" max="8" width="11.875" bestFit="1" customWidth="1"/>
    <col min="9" max="9" width="11.95703125" customWidth="1"/>
    <col min="11" max="11" width="10.95703125" bestFit="1" customWidth="1"/>
    <col min="12" max="12" width="11.2890625" bestFit="1" customWidth="1"/>
  </cols>
  <sheetData>
    <row r="2" spans="2:12" ht="16.75" thickBot="1" x14ac:dyDescent="0.95">
      <c r="B2" s="4" t="s">
        <v>1</v>
      </c>
      <c r="C2" s="4" t="s">
        <v>3</v>
      </c>
      <c r="D2" s="4" t="s">
        <v>2</v>
      </c>
      <c r="E2" s="4" t="s">
        <v>4</v>
      </c>
      <c r="F2" s="4" t="s">
        <v>5</v>
      </c>
    </row>
    <row r="3" spans="2:12" x14ac:dyDescent="0.8">
      <c r="B3" s="8" vm="1">
        <v>44929</v>
      </c>
      <c r="C3" s="9" vm="2">
        <v>125.07</v>
      </c>
      <c r="D3" s="9" vm="3">
        <v>239.58</v>
      </c>
      <c r="E3" s="9" vm="4">
        <v>85.82</v>
      </c>
      <c r="F3" s="9" vm="5">
        <v>106.51</v>
      </c>
      <c r="H3" s="11"/>
      <c r="I3" s="11"/>
      <c r="J3" s="11"/>
      <c r="K3" s="11"/>
      <c r="L3" s="11"/>
    </row>
    <row r="4" spans="2:12" x14ac:dyDescent="0.8">
      <c r="B4" s="8" vm="6">
        <v>44930</v>
      </c>
      <c r="C4" s="9" vm="7">
        <v>126.36</v>
      </c>
      <c r="D4" s="9" vm="8">
        <v>229.1</v>
      </c>
      <c r="E4" s="9" vm="9">
        <v>85.14</v>
      </c>
      <c r="F4" s="9" vm="10">
        <v>106.82</v>
      </c>
    </row>
    <row r="5" spans="2:12" x14ac:dyDescent="0.8">
      <c r="B5" s="8" vm="11">
        <v>44931</v>
      </c>
      <c r="C5" s="9" vm="12">
        <v>125.02</v>
      </c>
      <c r="D5" s="9" vm="13">
        <v>222.31</v>
      </c>
      <c r="E5" s="9" vm="14">
        <v>83.12</v>
      </c>
      <c r="F5" s="9" vm="15">
        <v>109.21</v>
      </c>
      <c r="H5" s="17" t="s">
        <v>46</v>
      </c>
      <c r="I5" s="17"/>
      <c r="J5" s="17"/>
      <c r="K5" s="17"/>
      <c r="L5" s="17"/>
    </row>
    <row r="6" spans="2:12" x14ac:dyDescent="0.8">
      <c r="B6" s="8" vm="16">
        <v>44932</v>
      </c>
      <c r="C6" s="9" vm="17">
        <v>129.62</v>
      </c>
      <c r="D6" s="9" vm="18">
        <v>224.93</v>
      </c>
      <c r="E6" s="9" vm="19">
        <v>86.08</v>
      </c>
      <c r="F6" s="9" vm="20">
        <v>110.53</v>
      </c>
      <c r="H6" s="17"/>
      <c r="I6" s="17"/>
      <c r="J6" s="17"/>
      <c r="K6" s="17"/>
      <c r="L6" s="17"/>
    </row>
    <row r="7" spans="2:12" ht="16.75" thickBot="1" x14ac:dyDescent="0.95">
      <c r="B7" s="8" vm="21">
        <v>44935</v>
      </c>
      <c r="C7" s="9" vm="22">
        <v>130.15</v>
      </c>
      <c r="D7" s="9" vm="23">
        <v>227.12</v>
      </c>
      <c r="E7" s="9" vm="24">
        <v>87.36</v>
      </c>
      <c r="F7" s="9" vm="25">
        <v>108.47</v>
      </c>
      <c r="H7" s="10"/>
      <c r="I7" s="10"/>
      <c r="J7" s="10"/>
      <c r="K7" s="10"/>
      <c r="L7" s="10"/>
    </row>
    <row r="8" spans="2:12" x14ac:dyDescent="0.8">
      <c r="B8" s="8" vm="26">
        <v>44936</v>
      </c>
      <c r="C8" s="9" vm="27">
        <v>130.72999999999999</v>
      </c>
      <c r="D8" s="9" vm="28">
        <v>228.85</v>
      </c>
      <c r="E8" s="9" vm="29">
        <v>89.87</v>
      </c>
      <c r="F8" s="9" vm="30">
        <v>110.09</v>
      </c>
    </row>
    <row r="9" spans="2:12" x14ac:dyDescent="0.8">
      <c r="B9" s="8" vm="31">
        <v>44937</v>
      </c>
      <c r="C9" s="9" vm="32">
        <v>133.49</v>
      </c>
      <c r="D9" s="9" vm="33">
        <v>235.77</v>
      </c>
      <c r="E9" s="9" vm="34">
        <v>95.09</v>
      </c>
      <c r="F9" s="9" vm="35">
        <v>111.37</v>
      </c>
    </row>
    <row r="10" spans="2:12" x14ac:dyDescent="0.8">
      <c r="B10" s="8" vm="36">
        <v>44938</v>
      </c>
      <c r="C10" s="9" vm="37">
        <v>133.41</v>
      </c>
      <c r="D10" s="9" vm="38">
        <v>238.51</v>
      </c>
      <c r="E10" s="9" vm="39">
        <v>95.27</v>
      </c>
      <c r="F10" s="9" vm="40">
        <v>113.22</v>
      </c>
    </row>
    <row r="11" spans="2:12" x14ac:dyDescent="0.8">
      <c r="B11" s="8" vm="41">
        <v>44939</v>
      </c>
      <c r="C11" s="9" vm="42">
        <v>134.76</v>
      </c>
      <c r="D11" s="9" vm="43">
        <v>239.23</v>
      </c>
      <c r="E11" s="9" vm="44">
        <v>98.12</v>
      </c>
      <c r="F11" s="9" vm="45">
        <v>113.15</v>
      </c>
    </row>
    <row r="12" spans="2:12" x14ac:dyDescent="0.8">
      <c r="B12" s="8" vm="46">
        <v>44943</v>
      </c>
      <c r="C12" s="9" vm="47">
        <v>135.94</v>
      </c>
      <c r="D12" s="9" vm="48">
        <v>240.35</v>
      </c>
      <c r="E12" s="9" vm="49">
        <v>96.05</v>
      </c>
      <c r="F12" s="9" vm="50">
        <v>112.93</v>
      </c>
    </row>
    <row r="13" spans="2:12" x14ac:dyDescent="0.8">
      <c r="B13" s="8" vm="51">
        <v>44944</v>
      </c>
      <c r="C13" s="9" vm="52">
        <v>135.21</v>
      </c>
      <c r="D13" s="9" vm="53">
        <v>235.81</v>
      </c>
      <c r="E13" s="9" vm="54">
        <v>95.46</v>
      </c>
      <c r="F13" s="9" vm="55">
        <v>110.61</v>
      </c>
      <c r="I13" t="s">
        <v>45</v>
      </c>
      <c r="J13" t="e" cm="1" vm="56">
        <f t="array" ref="J13">_xlfn._xlws.PY(0,1,Table10[#All])</f>
        <v>#VALUE!</v>
      </c>
    </row>
    <row r="14" spans="2:12" x14ac:dyDescent="0.8">
      <c r="B14" s="8" vm="57">
        <v>44945</v>
      </c>
      <c r="C14" s="9" vm="58">
        <v>135.27000000000001</v>
      </c>
      <c r="D14" s="9" vm="59">
        <v>231.93</v>
      </c>
      <c r="E14" s="9" vm="60">
        <v>93.68</v>
      </c>
      <c r="F14" s="9" vm="61">
        <v>111.32</v>
      </c>
    </row>
    <row r="15" spans="2:12" x14ac:dyDescent="0.8">
      <c r="B15" s="8" vm="62">
        <v>44946</v>
      </c>
      <c r="C15" s="9" vm="63">
        <v>137.87</v>
      </c>
      <c r="D15" s="9" vm="64">
        <v>240.22</v>
      </c>
      <c r="E15" s="9" vm="65">
        <v>97.25</v>
      </c>
      <c r="F15" s="9" vm="66">
        <v>113.35</v>
      </c>
    </row>
    <row r="16" spans="2:12" x14ac:dyDescent="0.8">
      <c r="B16" s="8" vm="67">
        <v>44949</v>
      </c>
      <c r="C16" s="9" vm="68">
        <v>141.11000000000001</v>
      </c>
      <c r="D16" s="9" vm="69">
        <v>242.58</v>
      </c>
      <c r="E16" s="9" vm="70">
        <v>97.52</v>
      </c>
      <c r="F16" s="9" vm="71">
        <v>112.76</v>
      </c>
    </row>
    <row r="17" spans="2:12" x14ac:dyDescent="0.8">
      <c r="B17" s="8" vm="72">
        <v>44950</v>
      </c>
      <c r="C17" s="9" vm="73">
        <v>142.53</v>
      </c>
      <c r="D17" s="9" vm="74">
        <v>242.04</v>
      </c>
      <c r="E17" s="9" vm="75">
        <v>96.32</v>
      </c>
      <c r="F17" s="9" vm="76">
        <v>113.81</v>
      </c>
    </row>
    <row r="18" spans="2:12" x14ac:dyDescent="0.8">
      <c r="B18" s="8" vm="77">
        <v>44951</v>
      </c>
      <c r="C18" s="9" vm="78">
        <v>141.86000000000001</v>
      </c>
      <c r="D18" s="9" vm="79">
        <v>240.61</v>
      </c>
      <c r="E18" s="9" vm="80">
        <v>97.18</v>
      </c>
      <c r="F18" s="9" vm="81">
        <v>113.21</v>
      </c>
      <c r="H18" t="str" cm="1">
        <f t="array" ref="H18:L26">_xlfn._xlws.PY(1,0,J13)</f>
        <v/>
      </c>
      <c r="I18" t="str">
        <v>Apple</v>
      </c>
      <c r="J18" t="str">
        <v>Microsoft</v>
      </c>
      <c r="K18" t="str">
        <v>Amazon</v>
      </c>
      <c r="L18" t="str">
        <v>Exxon Mobil</v>
      </c>
    </row>
    <row r="19" spans="2:12" x14ac:dyDescent="0.8">
      <c r="B19" s="8" vm="82">
        <v>44952</v>
      </c>
      <c r="C19" s="9" vm="83">
        <v>143.96</v>
      </c>
      <c r="D19" s="9" vm="84">
        <v>248</v>
      </c>
      <c r="E19" s="9" vm="85">
        <v>99.22</v>
      </c>
      <c r="F19" s="9" vm="86">
        <v>117.76</v>
      </c>
      <c r="H19" t="str">
        <v>count</v>
      </c>
      <c r="I19">
        <v>40</v>
      </c>
      <c r="J19">
        <v>40</v>
      </c>
      <c r="K19">
        <v>40</v>
      </c>
      <c r="L19">
        <v>40</v>
      </c>
    </row>
    <row r="20" spans="2:12" x14ac:dyDescent="0.8">
      <c r="B20" s="8" vm="87">
        <v>44953</v>
      </c>
      <c r="C20" s="9" vm="88">
        <v>145.93</v>
      </c>
      <c r="D20" s="9" vm="89">
        <v>248.16</v>
      </c>
      <c r="E20" s="9" vm="90">
        <v>102.24</v>
      </c>
      <c r="F20" s="9" vm="91">
        <v>115.61</v>
      </c>
      <c r="H20" t="str">
        <v>mean</v>
      </c>
      <c r="I20">
        <v>143.23224999999996</v>
      </c>
      <c r="J20">
        <v>248.15349999999998</v>
      </c>
      <c r="K20">
        <v>96.542749999999998</v>
      </c>
      <c r="L20">
        <v>112.58099999999999</v>
      </c>
    </row>
    <row r="21" spans="2:12" x14ac:dyDescent="0.8">
      <c r="B21" s="8" vm="92">
        <v>44956</v>
      </c>
      <c r="C21" s="9" vm="93">
        <v>143</v>
      </c>
      <c r="D21" s="9" vm="94">
        <v>242.71</v>
      </c>
      <c r="E21" s="9" vm="95">
        <v>100.55</v>
      </c>
      <c r="F21" s="9" vm="96">
        <v>113.56</v>
      </c>
      <c r="H21" t="str">
        <v>std</v>
      </c>
      <c r="I21">
        <v>9.1183681872052009</v>
      </c>
      <c r="J21">
        <v>13.468595295381375</v>
      </c>
      <c r="K21">
        <v>5.8571731115764658</v>
      </c>
      <c r="L21">
        <v>2.8919683652559245</v>
      </c>
    </row>
    <row r="22" spans="2:12" x14ac:dyDescent="0.8">
      <c r="B22" s="8" vm="97">
        <v>44957</v>
      </c>
      <c r="C22" s="9" vm="98">
        <v>144.29</v>
      </c>
      <c r="D22" s="9" vm="99">
        <v>247.81</v>
      </c>
      <c r="E22" s="9" vm="100">
        <v>103.13</v>
      </c>
      <c r="F22" s="9" vm="101">
        <v>116.01</v>
      </c>
      <c r="H22" t="str">
        <v>min</v>
      </c>
      <c r="I22">
        <v>125.02</v>
      </c>
      <c r="J22">
        <v>222.31</v>
      </c>
      <c r="K22">
        <v>83.12</v>
      </c>
      <c r="L22">
        <v>106.51</v>
      </c>
    </row>
    <row r="23" spans="2:12" x14ac:dyDescent="0.8">
      <c r="B23" s="8" vm="102">
        <v>44958</v>
      </c>
      <c r="C23" s="9" vm="103">
        <v>145.43</v>
      </c>
      <c r="D23" s="9" vm="104">
        <v>252.75</v>
      </c>
      <c r="E23" s="9" vm="105">
        <v>105.15</v>
      </c>
      <c r="F23" s="9" vm="106">
        <v>114.74</v>
      </c>
      <c r="H23" t="str">
        <v>25%</v>
      </c>
      <c r="I23">
        <v>135.255</v>
      </c>
      <c r="J23">
        <v>239.49250000000001</v>
      </c>
      <c r="K23">
        <v>94.112500000000011</v>
      </c>
      <c r="L23">
        <v>110.7075</v>
      </c>
    </row>
    <row r="24" spans="2:12" x14ac:dyDescent="0.8">
      <c r="B24" s="8" vm="107">
        <v>44959</v>
      </c>
      <c r="C24" s="9" vm="108">
        <v>150.82</v>
      </c>
      <c r="D24" s="9" vm="109">
        <v>264.60000000000002</v>
      </c>
      <c r="E24" s="9" vm="110">
        <v>112.91</v>
      </c>
      <c r="F24" s="9" vm="111">
        <v>111.15</v>
      </c>
      <c r="H24" t="str">
        <v>50%</v>
      </c>
      <c r="I24">
        <v>145.37</v>
      </c>
      <c r="J24">
        <v>248.07999999999998</v>
      </c>
      <c r="K24">
        <v>97.19</v>
      </c>
      <c r="L24">
        <v>112.34</v>
      </c>
    </row>
    <row r="25" spans="2:12" x14ac:dyDescent="0.8">
      <c r="B25" s="8" vm="112">
        <v>44960</v>
      </c>
      <c r="C25" s="9" vm="113">
        <v>154.5</v>
      </c>
      <c r="D25" s="9" vm="114">
        <v>258.35000000000002</v>
      </c>
      <c r="E25" s="9" vm="115">
        <v>103.39</v>
      </c>
      <c r="F25" s="9" vm="116">
        <v>111.92</v>
      </c>
      <c r="H25" t="str">
        <v>75%</v>
      </c>
      <c r="I25">
        <v>150.905</v>
      </c>
      <c r="J25">
        <v>258.13249999999999</v>
      </c>
      <c r="K25">
        <v>99.787499999999994</v>
      </c>
      <c r="L25">
        <v>114.44749999999999</v>
      </c>
    </row>
    <row r="26" spans="2:12" x14ac:dyDescent="0.8">
      <c r="B26" s="8" vm="117">
        <v>44963</v>
      </c>
      <c r="C26" s="9" vm="118">
        <v>151.72999999999999</v>
      </c>
      <c r="D26" s="9" vm="119">
        <v>256.77</v>
      </c>
      <c r="E26" s="9" vm="120">
        <v>102.18</v>
      </c>
      <c r="F26" s="9" vm="121">
        <v>111.73</v>
      </c>
      <c r="H26" t="str">
        <v>max</v>
      </c>
      <c r="I26">
        <v>155.33000000000001</v>
      </c>
      <c r="J26">
        <v>272.17</v>
      </c>
      <c r="K26">
        <v>112.91</v>
      </c>
      <c r="L26">
        <v>119.17</v>
      </c>
    </row>
    <row r="27" spans="2:12" x14ac:dyDescent="0.8">
      <c r="B27" s="8" vm="122">
        <v>44964</v>
      </c>
      <c r="C27" s="9" vm="123">
        <v>154.65</v>
      </c>
      <c r="D27" s="9" vm="124">
        <v>267.56</v>
      </c>
      <c r="E27" s="9" vm="125">
        <v>102.11</v>
      </c>
      <c r="F27" s="9" vm="126">
        <v>114.92</v>
      </c>
    </row>
    <row r="28" spans="2:12" x14ac:dyDescent="0.8">
      <c r="B28" s="8" vm="127">
        <v>44965</v>
      </c>
      <c r="C28" s="9" vm="128">
        <v>151.91999999999999</v>
      </c>
      <c r="D28" s="9" vm="129">
        <v>266.73</v>
      </c>
      <c r="E28" s="9" vm="130">
        <v>100.05</v>
      </c>
      <c r="F28" s="9" vm="131">
        <v>113.92</v>
      </c>
    </row>
    <row r="29" spans="2:12" x14ac:dyDescent="0.8">
      <c r="B29" s="8" vm="132">
        <v>44966</v>
      </c>
      <c r="C29" s="9" vm="133">
        <v>150.87</v>
      </c>
      <c r="D29" s="9" vm="134">
        <v>263.62</v>
      </c>
      <c r="E29" s="9" vm="135">
        <v>98.24</v>
      </c>
      <c r="F29" s="9" vm="136">
        <v>114.35</v>
      </c>
      <c r="H29" t="str" cm="1">
        <f t="array" ref="H29:L33">_xlfn._xlws.PY(2,0,J13)</f>
        <v/>
      </c>
      <c r="I29" t="str">
        <v>Apple</v>
      </c>
      <c r="J29" t="str">
        <v>Microsoft</v>
      </c>
      <c r="K29" t="str">
        <v>Amazon</v>
      </c>
      <c r="L29" t="str">
        <v>Exxon Mobil</v>
      </c>
    </row>
    <row r="30" spans="2:12" x14ac:dyDescent="0.8">
      <c r="B30" s="8" vm="137">
        <v>44967</v>
      </c>
      <c r="C30" s="9" vm="138">
        <v>151.01</v>
      </c>
      <c r="D30" s="9" vm="139">
        <v>263.10000000000002</v>
      </c>
      <c r="E30" s="9" vm="140">
        <v>97.61</v>
      </c>
      <c r="F30" s="9" vm="141">
        <v>119.17</v>
      </c>
      <c r="H30" t="str">
        <v>Apple</v>
      </c>
      <c r="I30">
        <v>1</v>
      </c>
      <c r="J30">
        <v>0.92807972696321395</v>
      </c>
      <c r="K30">
        <v>0.72345321130002183</v>
      </c>
      <c r="L30">
        <v>0.57211204303116381</v>
      </c>
    </row>
    <row r="31" spans="2:12" x14ac:dyDescent="0.8">
      <c r="B31" s="8" vm="142">
        <v>44970</v>
      </c>
      <c r="C31" s="9" vm="143">
        <v>153.85</v>
      </c>
      <c r="D31" s="9" vm="144">
        <v>271.32</v>
      </c>
      <c r="E31" s="9" vm="145">
        <v>99.54</v>
      </c>
      <c r="F31" s="9" vm="146">
        <v>117.8</v>
      </c>
      <c r="H31" t="str">
        <v>Microsoft</v>
      </c>
      <c r="I31">
        <v>0.92807972696321395</v>
      </c>
      <c r="J31">
        <v>1</v>
      </c>
      <c r="K31">
        <v>0.70101032788576356</v>
      </c>
      <c r="L31">
        <v>0.59412254154024879</v>
      </c>
    </row>
    <row r="32" spans="2:12" x14ac:dyDescent="0.8">
      <c r="B32" s="8" vm="147">
        <v>44971</v>
      </c>
      <c r="C32" s="9" vm="148">
        <v>153.19999999999999</v>
      </c>
      <c r="D32" s="9" vm="149">
        <v>272.17</v>
      </c>
      <c r="E32" s="9" vm="150">
        <v>99.7</v>
      </c>
      <c r="F32" s="9" vm="151">
        <v>116.42</v>
      </c>
      <c r="H32" t="str">
        <v>Amazon</v>
      </c>
      <c r="I32">
        <v>0.72345321130002183</v>
      </c>
      <c r="J32">
        <v>0.70101032788576356</v>
      </c>
      <c r="K32">
        <v>1</v>
      </c>
      <c r="L32">
        <v>0.62135388015189486</v>
      </c>
    </row>
    <row r="33" spans="2:12" x14ac:dyDescent="0.8">
      <c r="B33" s="8" vm="152">
        <v>44972</v>
      </c>
      <c r="C33" s="9" vm="153">
        <v>155.33000000000001</v>
      </c>
      <c r="D33" s="9" vm="154">
        <v>269.32</v>
      </c>
      <c r="E33" s="9" vm="155">
        <v>101.16</v>
      </c>
      <c r="F33" s="9" vm="156">
        <v>116.07</v>
      </c>
      <c r="H33" t="str">
        <v>Exxon Mobil</v>
      </c>
      <c r="I33">
        <v>0.57211204303116381</v>
      </c>
      <c r="J33">
        <v>0.59412254154024879</v>
      </c>
      <c r="K33">
        <v>0.62135388015189486</v>
      </c>
      <c r="L33">
        <v>1</v>
      </c>
    </row>
    <row r="34" spans="2:12" x14ac:dyDescent="0.8">
      <c r="B34" s="8" vm="157">
        <v>44973</v>
      </c>
      <c r="C34" s="9" vm="158">
        <v>153.71</v>
      </c>
      <c r="D34" s="9" vm="159">
        <v>262.14999999999998</v>
      </c>
      <c r="E34" s="9" vm="160">
        <v>98.15</v>
      </c>
      <c r="F34" s="9" vm="161">
        <v>115.73</v>
      </c>
    </row>
    <row r="35" spans="2:12" x14ac:dyDescent="0.8">
      <c r="B35" s="8" vm="162">
        <v>44974</v>
      </c>
      <c r="C35" s="9" vm="163">
        <v>152.55000000000001</v>
      </c>
      <c r="D35" s="9" vm="164">
        <v>258.06</v>
      </c>
      <c r="E35" s="9" vm="165">
        <v>97.2</v>
      </c>
      <c r="F35" s="9" vm="166">
        <v>111.28</v>
      </c>
    </row>
    <row r="36" spans="2:12" x14ac:dyDescent="0.8">
      <c r="B36" s="8" vm="167">
        <v>44978</v>
      </c>
      <c r="C36" s="9" vm="168">
        <v>148.47999999999999</v>
      </c>
      <c r="D36" s="9" vm="169">
        <v>252.67</v>
      </c>
      <c r="E36" s="9" vm="170">
        <v>94.58</v>
      </c>
      <c r="F36" s="9" vm="171">
        <v>111.17</v>
      </c>
    </row>
    <row r="37" spans="2:12" x14ac:dyDescent="0.8">
      <c r="B37" s="8" vm="172">
        <v>44979</v>
      </c>
      <c r="C37" s="9" vm="173">
        <v>148.91</v>
      </c>
      <c r="D37" s="9" vm="174">
        <v>251.51</v>
      </c>
      <c r="E37" s="9" vm="175">
        <v>95.79</v>
      </c>
      <c r="F37" s="9" vm="176">
        <v>109.73</v>
      </c>
      <c r="H37" t="str" cm="1">
        <f t="array" ref="H37:J39">_xlfn._xlws.PY(3,0,Table10[#All])</f>
        <v/>
      </c>
      <c r="I37" t="str">
        <v>Apple</v>
      </c>
      <c r="J37" t="str">
        <v>Microsoft</v>
      </c>
    </row>
    <row r="38" spans="2:12" x14ac:dyDescent="0.8">
      <c r="B38" s="8" vm="177">
        <v>44980</v>
      </c>
      <c r="C38" s="9" vm="178">
        <v>149.4</v>
      </c>
      <c r="D38" s="9" vm="179">
        <v>254.77</v>
      </c>
      <c r="E38" s="9" vm="180">
        <v>95.82</v>
      </c>
      <c r="F38" s="9" vm="181">
        <v>110.74</v>
      </c>
      <c r="H38" t="str">
        <v>Apple</v>
      </c>
      <c r="I38">
        <v>1</v>
      </c>
      <c r="J38">
        <v>0.92807972696321395</v>
      </c>
    </row>
    <row r="39" spans="2:12" x14ac:dyDescent="0.8">
      <c r="B39" s="8" vm="182">
        <v>44981</v>
      </c>
      <c r="C39" s="9" vm="183">
        <v>146.71</v>
      </c>
      <c r="D39" s="9" vm="184">
        <v>249.22</v>
      </c>
      <c r="E39" s="9" vm="185">
        <v>93.5</v>
      </c>
      <c r="F39" s="9" vm="186">
        <v>110.75</v>
      </c>
      <c r="H39" t="str">
        <v>Microsoft</v>
      </c>
      <c r="I39">
        <v>0.92807972696321395</v>
      </c>
      <c r="J39">
        <v>1</v>
      </c>
    </row>
    <row r="40" spans="2:12" x14ac:dyDescent="0.8">
      <c r="B40" s="8" vm="187">
        <v>44984</v>
      </c>
      <c r="C40" s="9" vm="188">
        <v>147.91999999999999</v>
      </c>
      <c r="D40" s="9" vm="189">
        <v>250.16</v>
      </c>
      <c r="E40" s="9" vm="190">
        <v>93.76</v>
      </c>
      <c r="F40" s="9" vm="191">
        <v>110.55</v>
      </c>
    </row>
    <row r="41" spans="2:12" x14ac:dyDescent="0.8">
      <c r="B41" s="8" vm="192">
        <v>44985</v>
      </c>
      <c r="C41" s="9" vm="193">
        <v>147.41</v>
      </c>
      <c r="D41" s="9" vm="194">
        <v>249.42</v>
      </c>
      <c r="E41" s="9" vm="195">
        <v>94.23</v>
      </c>
      <c r="F41" s="9" vm="196">
        <v>109.91</v>
      </c>
    </row>
    <row r="42" spans="2:12" x14ac:dyDescent="0.8">
      <c r="B42" s="8" vm="197">
        <v>44986</v>
      </c>
      <c r="C42" s="9" vm="198">
        <v>145.31</v>
      </c>
      <c r="D42" s="9" vm="199">
        <v>246.27</v>
      </c>
      <c r="E42" s="9" vm="200">
        <v>92.17</v>
      </c>
      <c r="F42" s="9" vm="201">
        <v>110.89</v>
      </c>
      <c r="H42" s="16" t="e" cm="1" vm="202">
        <f t="array" ref="H42">_xlfn._xlws.PY(4,0,J13)</f>
        <v>#VALUE!</v>
      </c>
      <c r="I42" s="16"/>
      <c r="J42" s="16"/>
      <c r="K42" s="16"/>
      <c r="L42" s="16"/>
    </row>
    <row r="43" spans="2:12" x14ac:dyDescent="0.8">
      <c r="H43" s="16"/>
      <c r="I43" s="16"/>
      <c r="J43" s="16"/>
      <c r="K43" s="16"/>
      <c r="L43" s="16"/>
    </row>
    <row r="44" spans="2:12" x14ac:dyDescent="0.8">
      <c r="H44" s="16"/>
      <c r="I44" s="16"/>
      <c r="J44" s="16"/>
      <c r="K44" s="16"/>
      <c r="L44" s="16"/>
    </row>
    <row r="45" spans="2:12" x14ac:dyDescent="0.8">
      <c r="H45" s="16"/>
      <c r="I45" s="16"/>
      <c r="J45" s="16"/>
      <c r="K45" s="16"/>
      <c r="L45" s="16"/>
    </row>
    <row r="46" spans="2:12" x14ac:dyDescent="0.8">
      <c r="H46" s="16"/>
      <c r="I46" s="16"/>
      <c r="J46" s="16"/>
      <c r="K46" s="16"/>
      <c r="L46" s="16"/>
    </row>
    <row r="47" spans="2:12" x14ac:dyDescent="0.8">
      <c r="D47" t="e" cm="1" vm="56">
        <f t="array" ref="D47">_xlfn._xlws.PY(5,1,J13)</f>
        <v>#VALUE!</v>
      </c>
      <c r="H47" s="16"/>
      <c r="I47" s="16"/>
      <c r="J47" s="16"/>
      <c r="K47" s="16"/>
      <c r="L47" s="16"/>
    </row>
    <row r="48" spans="2:12" x14ac:dyDescent="0.8">
      <c r="H48" s="16"/>
      <c r="I48" s="16"/>
      <c r="J48" s="16"/>
      <c r="K48" s="16"/>
      <c r="L48" s="16"/>
    </row>
    <row r="49" spans="2:12" x14ac:dyDescent="0.8">
      <c r="H49" s="16"/>
      <c r="I49" s="16"/>
      <c r="J49" s="16"/>
      <c r="K49" s="16"/>
      <c r="L49" s="16"/>
    </row>
    <row r="50" spans="2:12" x14ac:dyDescent="0.8">
      <c r="H50" s="16"/>
      <c r="I50" s="16"/>
      <c r="J50" s="16"/>
      <c r="K50" s="16"/>
      <c r="L50" s="16"/>
    </row>
    <row r="51" spans="2:12" x14ac:dyDescent="0.8">
      <c r="H51" s="16"/>
      <c r="I51" s="16"/>
      <c r="J51" s="16"/>
      <c r="K51" s="16"/>
      <c r="L51" s="16"/>
    </row>
    <row r="52" spans="2:12" x14ac:dyDescent="0.8">
      <c r="H52" s="16"/>
      <c r="I52" s="16"/>
      <c r="J52" s="16"/>
      <c r="K52" s="16"/>
      <c r="L52" s="16"/>
    </row>
    <row r="53" spans="2:12" x14ac:dyDescent="0.8">
      <c r="B53" s="16" t="e" cm="1" vm="203">
        <f t="array" ref="B53">_xlfn._xlws.PY(6,0,J13)</f>
        <v>#VALUE!</v>
      </c>
      <c r="C53" s="16"/>
      <c r="D53" s="16"/>
      <c r="E53" s="16"/>
      <c r="F53" s="16"/>
      <c r="G53" s="16"/>
    </row>
    <row r="54" spans="2:12" x14ac:dyDescent="0.8">
      <c r="B54" s="16"/>
      <c r="C54" s="16"/>
      <c r="D54" s="16"/>
      <c r="E54" s="16"/>
      <c r="F54" s="16"/>
      <c r="G54" s="16"/>
    </row>
    <row r="55" spans="2:12" x14ac:dyDescent="0.8">
      <c r="B55" s="16"/>
      <c r="C55" s="16"/>
      <c r="D55" s="16"/>
      <c r="E55" s="16"/>
      <c r="F55" s="16"/>
      <c r="G55" s="16"/>
    </row>
    <row r="56" spans="2:12" x14ac:dyDescent="0.8">
      <c r="B56" s="16"/>
      <c r="C56" s="16"/>
      <c r="D56" s="16"/>
      <c r="E56" s="16"/>
      <c r="F56" s="16"/>
      <c r="G56" s="16"/>
    </row>
    <row r="57" spans="2:12" x14ac:dyDescent="0.8">
      <c r="B57" s="16"/>
      <c r="C57" s="16"/>
      <c r="D57" s="16"/>
      <c r="E57" s="16"/>
      <c r="F57" s="16"/>
      <c r="G57" s="16"/>
      <c r="H57" s="16" t="e" cm="1" vm="204">
        <f t="array" ref="H57">_xlfn._xlws.PY(7,0,J13)</f>
        <v>#VALUE!</v>
      </c>
      <c r="I57" s="16"/>
      <c r="J57" s="16"/>
      <c r="K57" s="16"/>
      <c r="L57" s="16"/>
    </row>
    <row r="58" spans="2:12" x14ac:dyDescent="0.8">
      <c r="B58" s="16"/>
      <c r="C58" s="16"/>
      <c r="D58" s="16"/>
      <c r="E58" s="16"/>
      <c r="F58" s="16"/>
      <c r="G58" s="16"/>
      <c r="H58" s="16"/>
      <c r="I58" s="16"/>
      <c r="J58" s="16"/>
      <c r="K58" s="16"/>
      <c r="L58" s="16"/>
    </row>
    <row r="59" spans="2:12" x14ac:dyDescent="0.8">
      <c r="B59" s="16"/>
      <c r="C59" s="16"/>
      <c r="D59" s="16"/>
      <c r="E59" s="16"/>
      <c r="F59" s="16"/>
      <c r="G59" s="16"/>
      <c r="H59" s="16"/>
      <c r="I59" s="16"/>
      <c r="J59" s="16"/>
      <c r="K59" s="16"/>
      <c r="L59" s="16"/>
    </row>
    <row r="60" spans="2:12" x14ac:dyDescent="0.8">
      <c r="B60" s="16"/>
      <c r="C60" s="16"/>
      <c r="D60" s="16"/>
      <c r="E60" s="16"/>
      <c r="F60" s="16"/>
      <c r="G60" s="16"/>
      <c r="H60" s="16"/>
      <c r="I60" s="16"/>
      <c r="J60" s="16"/>
      <c r="K60" s="16"/>
      <c r="L60" s="16"/>
    </row>
    <row r="61" spans="2:12" x14ac:dyDescent="0.8">
      <c r="B61" s="16"/>
      <c r="C61" s="16"/>
      <c r="D61" s="16"/>
      <c r="E61" s="16"/>
      <c r="F61" s="16"/>
      <c r="G61" s="16"/>
      <c r="H61" s="16"/>
      <c r="I61" s="16"/>
      <c r="J61" s="16"/>
      <c r="K61" s="16"/>
      <c r="L61" s="16"/>
    </row>
    <row r="62" spans="2:12" x14ac:dyDescent="0.8">
      <c r="B62" s="16"/>
      <c r="C62" s="16"/>
      <c r="D62" s="16"/>
      <c r="E62" s="16"/>
      <c r="F62" s="16"/>
      <c r="G62" s="16"/>
      <c r="H62" s="16"/>
      <c r="I62" s="16"/>
      <c r="J62" s="16"/>
      <c r="K62" s="16"/>
      <c r="L62" s="16"/>
    </row>
    <row r="63" spans="2:12" x14ac:dyDescent="0.8">
      <c r="B63" s="16"/>
      <c r="C63" s="16"/>
      <c r="D63" s="16"/>
      <c r="E63" s="16"/>
      <c r="F63" s="16"/>
      <c r="G63" s="16"/>
      <c r="H63" s="16"/>
      <c r="I63" s="16"/>
      <c r="J63" s="16"/>
      <c r="K63" s="16"/>
      <c r="L63" s="16"/>
    </row>
    <row r="64" spans="2:12" x14ac:dyDescent="0.8">
      <c r="B64" s="16"/>
      <c r="C64" s="16"/>
      <c r="D64" s="16"/>
      <c r="E64" s="16"/>
      <c r="F64" s="16"/>
      <c r="G64" s="16"/>
      <c r="H64" s="16"/>
      <c r="I64" s="16"/>
      <c r="J64" s="16"/>
      <c r="K64" s="16"/>
      <c r="L64" s="16"/>
    </row>
    <row r="65" spans="2:12" x14ac:dyDescent="0.8">
      <c r="B65" s="16"/>
      <c r="C65" s="16"/>
      <c r="D65" s="16"/>
      <c r="E65" s="16"/>
      <c r="F65" s="16"/>
      <c r="G65" s="16"/>
      <c r="H65" s="16"/>
      <c r="I65" s="16"/>
      <c r="J65" s="16"/>
      <c r="K65" s="16"/>
      <c r="L65" s="16"/>
    </row>
    <row r="66" spans="2:12" x14ac:dyDescent="0.8">
      <c r="B66" s="16"/>
      <c r="C66" s="16"/>
      <c r="D66" s="16"/>
      <c r="E66" s="16"/>
      <c r="F66" s="16"/>
      <c r="G66" s="16"/>
      <c r="H66" s="16"/>
      <c r="I66" s="16"/>
      <c r="J66" s="16"/>
      <c r="K66" s="16"/>
      <c r="L66" s="16"/>
    </row>
    <row r="67" spans="2:12" x14ac:dyDescent="0.8">
      <c r="H67" s="16"/>
      <c r="I67" s="16"/>
      <c r="J67" s="16"/>
      <c r="K67" s="16"/>
      <c r="L67" s="16"/>
    </row>
    <row r="68" spans="2:12" x14ac:dyDescent="0.8">
      <c r="H68" s="16"/>
      <c r="I68" s="16"/>
      <c r="J68" s="16"/>
      <c r="K68" s="16"/>
      <c r="L68" s="16"/>
    </row>
  </sheetData>
  <mergeCells count="4">
    <mergeCell ref="H42:L52"/>
    <mergeCell ref="H57:L68"/>
    <mergeCell ref="B53:G66"/>
    <mergeCell ref="H5:L6"/>
  </mergeCells>
  <pageMargins left="0.7" right="0.7" top="0.75" bottom="0.75" header="0.3" footer="0.3"/>
  <pageSetup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10901F-80BB-9C48-8078-250293DB4F0C}">
  <sheetPr codeName="Sheet3"/>
  <dimension ref="B2:H63"/>
  <sheetViews>
    <sheetView showGridLines="0" zoomScale="125" zoomScaleNormal="110" workbookViewId="0">
      <selection activeCell="H22" sqref="H22"/>
    </sheetView>
  </sheetViews>
  <sheetFormatPr defaultColWidth="11.1640625" defaultRowHeight="16" x14ac:dyDescent="0.8"/>
  <cols>
    <col min="1" max="1" width="4.33203125" customWidth="1"/>
    <col min="2" max="2" width="10" bestFit="1" customWidth="1"/>
    <col min="3" max="3" width="11.83203125" bestFit="1" customWidth="1"/>
    <col min="5" max="5" width="16.4140625" bestFit="1" customWidth="1"/>
    <col min="6" max="6" width="12.2890625" bestFit="1" customWidth="1"/>
    <col min="7" max="7" width="16.4140625" bestFit="1" customWidth="1"/>
    <col min="8" max="8" width="13.2890625" bestFit="1" customWidth="1"/>
  </cols>
  <sheetData>
    <row r="2" spans="2:8" x14ac:dyDescent="0.8">
      <c r="B2" s="4" t="s">
        <v>7</v>
      </c>
      <c r="C2" s="4" t="s">
        <v>0</v>
      </c>
    </row>
    <row r="3" spans="2:8" ht="16.75" thickBot="1" x14ac:dyDescent="0.95">
      <c r="B3" s="2">
        <v>12</v>
      </c>
      <c r="C3" s="3">
        <v>10555</v>
      </c>
    </row>
    <row r="4" spans="2:8" x14ac:dyDescent="0.8">
      <c r="B4" s="2">
        <v>15</v>
      </c>
      <c r="C4" s="3">
        <v>12499</v>
      </c>
      <c r="E4" s="11" t="s">
        <v>7</v>
      </c>
      <c r="F4" s="11"/>
      <c r="G4" s="11" t="s">
        <v>0</v>
      </c>
      <c r="H4" s="11"/>
    </row>
    <row r="5" spans="2:8" x14ac:dyDescent="0.8">
      <c r="B5" s="2">
        <v>15</v>
      </c>
      <c r="C5" s="3">
        <v>12400</v>
      </c>
      <c r="E5" s="2"/>
      <c r="F5" s="2"/>
      <c r="G5" s="2"/>
      <c r="H5" s="2"/>
    </row>
    <row r="6" spans="2:8" x14ac:dyDescent="0.8">
      <c r="B6" s="2">
        <v>10</v>
      </c>
      <c r="C6" s="3">
        <v>11000</v>
      </c>
      <c r="E6" s="2" t="s">
        <v>9</v>
      </c>
      <c r="F6" s="13">
        <v>47.58064516129032</v>
      </c>
      <c r="G6" s="2" t="s">
        <v>9</v>
      </c>
      <c r="H6" s="13">
        <v>24068.807767741935</v>
      </c>
    </row>
    <row r="7" spans="2:8" x14ac:dyDescent="0.8">
      <c r="B7" s="2">
        <v>14</v>
      </c>
      <c r="C7" s="3">
        <v>12399</v>
      </c>
      <c r="E7" s="2" t="s">
        <v>10</v>
      </c>
      <c r="F7" s="13">
        <v>3.8025950939445496</v>
      </c>
      <c r="G7" s="2" t="s">
        <v>10</v>
      </c>
      <c r="H7" s="13">
        <v>1425.2152153482034</v>
      </c>
    </row>
    <row r="8" spans="2:8" x14ac:dyDescent="0.8">
      <c r="B8" s="2">
        <v>34</v>
      </c>
      <c r="C8" s="3">
        <v>19880</v>
      </c>
      <c r="E8" s="2" t="s">
        <v>11</v>
      </c>
      <c r="F8" s="13">
        <v>48</v>
      </c>
      <c r="G8" s="2" t="s">
        <v>11</v>
      </c>
      <c r="H8" s="13">
        <v>24585</v>
      </c>
    </row>
    <row r="9" spans="2:8" x14ac:dyDescent="0.8">
      <c r="B9" s="2">
        <v>45</v>
      </c>
      <c r="C9" s="3">
        <v>22569</v>
      </c>
      <c r="E9" s="2" t="s">
        <v>12</v>
      </c>
      <c r="F9" s="13">
        <v>70</v>
      </c>
      <c r="G9" s="2" t="s">
        <v>12</v>
      </c>
      <c r="H9" s="13">
        <v>28778</v>
      </c>
    </row>
    <row r="10" spans="2:8" x14ac:dyDescent="0.8">
      <c r="B10" s="2">
        <v>20</v>
      </c>
      <c r="C10" s="3">
        <v>12008</v>
      </c>
      <c r="E10" s="2" t="s">
        <v>13</v>
      </c>
      <c r="F10" s="13">
        <v>21.171953450336741</v>
      </c>
      <c r="G10" s="2" t="s">
        <v>13</v>
      </c>
      <c r="H10" s="13">
        <v>7935.2624853788411</v>
      </c>
    </row>
    <row r="11" spans="2:8" x14ac:dyDescent="0.8">
      <c r="B11" s="2">
        <v>45</v>
      </c>
      <c r="C11" s="3">
        <v>23663</v>
      </c>
      <c r="E11" s="2" t="s">
        <v>14</v>
      </c>
      <c r="F11" s="13">
        <v>448.25161290322575</v>
      </c>
      <c r="G11" s="2" t="s">
        <v>14</v>
      </c>
      <c r="H11" s="13">
        <v>62968390.711860783</v>
      </c>
    </row>
    <row r="12" spans="2:8" x14ac:dyDescent="0.8">
      <c r="B12" s="2">
        <v>48</v>
      </c>
      <c r="C12" s="3">
        <v>24585</v>
      </c>
      <c r="E12" s="2" t="s">
        <v>15</v>
      </c>
      <c r="F12" s="13">
        <v>-1.0942597292524305</v>
      </c>
      <c r="G12" s="2" t="s">
        <v>15</v>
      </c>
      <c r="H12" s="13">
        <v>-1.0905325782144679</v>
      </c>
    </row>
    <row r="13" spans="2:8" x14ac:dyDescent="0.8">
      <c r="B13" s="2">
        <v>55</v>
      </c>
      <c r="C13" s="3">
        <f>C12*1.1</f>
        <v>27043.500000000004</v>
      </c>
      <c r="E13" s="2" t="s">
        <v>16</v>
      </c>
      <c r="F13" s="13">
        <v>-0.42568070121741797</v>
      </c>
      <c r="G13" s="2" t="s">
        <v>16</v>
      </c>
      <c r="H13" s="13">
        <v>-0.44040632710593253</v>
      </c>
    </row>
    <row r="14" spans="2:8" x14ac:dyDescent="0.8">
      <c r="B14" s="2">
        <v>60</v>
      </c>
      <c r="C14" s="3">
        <f>C13*1.1</f>
        <v>29747.850000000006</v>
      </c>
      <c r="E14" s="2" t="s">
        <v>17</v>
      </c>
      <c r="F14" s="13">
        <v>65</v>
      </c>
      <c r="G14" s="2" t="s">
        <v>17</v>
      </c>
      <c r="H14" s="13">
        <v>25370</v>
      </c>
    </row>
    <row r="15" spans="2:8" x14ac:dyDescent="0.8">
      <c r="B15" s="2">
        <v>62</v>
      </c>
      <c r="C15" s="3">
        <v>28778</v>
      </c>
      <c r="E15" s="2" t="s">
        <v>18</v>
      </c>
      <c r="F15" s="13">
        <v>10</v>
      </c>
      <c r="G15" s="2" t="s">
        <v>18</v>
      </c>
      <c r="H15" s="13">
        <v>10555</v>
      </c>
    </row>
    <row r="16" spans="2:8" x14ac:dyDescent="0.8">
      <c r="B16" s="2">
        <v>61</v>
      </c>
      <c r="C16" s="3">
        <v>21136</v>
      </c>
      <c r="E16" s="2" t="s">
        <v>19</v>
      </c>
      <c r="F16" s="13">
        <v>75</v>
      </c>
      <c r="G16" s="2" t="s">
        <v>19</v>
      </c>
      <c r="H16" s="13">
        <v>35925</v>
      </c>
    </row>
    <row r="17" spans="2:8" x14ac:dyDescent="0.8">
      <c r="B17" s="2">
        <v>69</v>
      </c>
      <c r="C17" s="3">
        <v>23458</v>
      </c>
      <c r="E17" s="2" t="s">
        <v>20</v>
      </c>
      <c r="F17" s="13">
        <v>1475</v>
      </c>
      <c r="G17" s="2" t="s">
        <v>20</v>
      </c>
      <c r="H17" s="13">
        <v>746133.04079999996</v>
      </c>
    </row>
    <row r="18" spans="2:8" ht="16.75" thickBot="1" x14ac:dyDescent="0.95">
      <c r="B18" s="2">
        <v>50</v>
      </c>
      <c r="C18" s="3">
        <v>22588</v>
      </c>
      <c r="E18" s="12" t="s">
        <v>21</v>
      </c>
      <c r="F18" s="14">
        <v>31</v>
      </c>
      <c r="G18" s="12" t="s">
        <v>21</v>
      </c>
      <c r="H18" s="14">
        <v>31</v>
      </c>
    </row>
    <row r="19" spans="2:8" x14ac:dyDescent="0.8">
      <c r="B19" s="2">
        <v>45</v>
      </c>
      <c r="C19" s="3">
        <v>19550</v>
      </c>
    </row>
    <row r="20" spans="2:8" x14ac:dyDescent="0.8">
      <c r="B20" s="2">
        <v>40</v>
      </c>
      <c r="C20" s="3">
        <v>22202</v>
      </c>
    </row>
    <row r="21" spans="2:8" x14ac:dyDescent="0.8">
      <c r="B21" s="2">
        <v>65</v>
      </c>
      <c r="C21" s="3">
        <v>30668</v>
      </c>
    </row>
    <row r="22" spans="2:8" x14ac:dyDescent="0.8">
      <c r="B22" s="2">
        <v>70</v>
      </c>
      <c r="C22" s="3">
        <v>31549</v>
      </c>
    </row>
    <row r="23" spans="2:8" x14ac:dyDescent="0.8">
      <c r="B23" s="2">
        <v>70</v>
      </c>
      <c r="C23" s="3">
        <v>29998</v>
      </c>
    </row>
    <row r="24" spans="2:8" x14ac:dyDescent="0.8">
      <c r="B24" s="2">
        <v>25</v>
      </c>
      <c r="C24" s="3">
        <v>12558</v>
      </c>
    </row>
    <row r="25" spans="2:8" x14ac:dyDescent="0.8">
      <c r="B25" s="2">
        <v>65</v>
      </c>
      <c r="C25" s="3">
        <v>25372</v>
      </c>
    </row>
    <row r="26" spans="2:8" x14ac:dyDescent="0.8">
      <c r="B26" s="2">
        <v>70</v>
      </c>
      <c r="C26" s="3">
        <v>32220</v>
      </c>
    </row>
    <row r="27" spans="2:8" x14ac:dyDescent="0.8">
      <c r="B27" s="2">
        <v>75</v>
      </c>
      <c r="C27" s="3">
        <v>33698</v>
      </c>
    </row>
    <row r="28" spans="2:8" x14ac:dyDescent="0.8">
      <c r="B28" s="2">
        <v>75</v>
      </c>
      <c r="C28" s="3">
        <v>35925</v>
      </c>
    </row>
    <row r="29" spans="2:8" x14ac:dyDescent="0.8">
      <c r="B29" s="2">
        <v>72</v>
      </c>
      <c r="C29" s="3">
        <v>31458</v>
      </c>
    </row>
    <row r="30" spans="2:8" x14ac:dyDescent="0.8">
      <c r="B30" s="2">
        <v>70</v>
      </c>
      <c r="C30" s="3">
        <v>28778</v>
      </c>
    </row>
    <row r="31" spans="2:8" x14ac:dyDescent="0.8">
      <c r="B31" s="2">
        <v>40</v>
      </c>
      <c r="C31" s="3">
        <v>33277</v>
      </c>
    </row>
    <row r="32" spans="2:8" x14ac:dyDescent="0.8">
      <c r="B32" s="2">
        <v>40</v>
      </c>
      <c r="C32" s="3">
        <f>C31*0.98</f>
        <v>32611.46</v>
      </c>
    </row>
    <row r="33" spans="2:3" x14ac:dyDescent="0.8">
      <c r="B33" s="2">
        <v>38</v>
      </c>
      <c r="C33" s="3">
        <f>C32*0.98</f>
        <v>31959.230799999998</v>
      </c>
    </row>
    <row r="34" spans="2:3" x14ac:dyDescent="0.8">
      <c r="C34" s="1"/>
    </row>
    <row r="35" spans="2:3" x14ac:dyDescent="0.8">
      <c r="C35" s="1"/>
    </row>
    <row r="36" spans="2:3" x14ac:dyDescent="0.8">
      <c r="C36" s="1"/>
    </row>
    <row r="37" spans="2:3" x14ac:dyDescent="0.8">
      <c r="C37" s="1"/>
    </row>
    <row r="38" spans="2:3" x14ac:dyDescent="0.8">
      <c r="C38" s="1"/>
    </row>
    <row r="39" spans="2:3" x14ac:dyDescent="0.8">
      <c r="C39" s="1"/>
    </row>
    <row r="40" spans="2:3" x14ac:dyDescent="0.8">
      <c r="C40" s="1"/>
    </row>
    <row r="41" spans="2:3" x14ac:dyDescent="0.8">
      <c r="C41" s="1"/>
    </row>
    <row r="42" spans="2:3" x14ac:dyDescent="0.8">
      <c r="C42" s="1"/>
    </row>
    <row r="43" spans="2:3" x14ac:dyDescent="0.8">
      <c r="C43" s="1"/>
    </row>
    <row r="44" spans="2:3" x14ac:dyDescent="0.8">
      <c r="C44" s="1"/>
    </row>
    <row r="45" spans="2:3" x14ac:dyDescent="0.8">
      <c r="C45" s="1"/>
    </row>
    <row r="46" spans="2:3" x14ac:dyDescent="0.8">
      <c r="C46" s="1"/>
    </row>
    <row r="47" spans="2:3" x14ac:dyDescent="0.8">
      <c r="C47" s="1"/>
    </row>
    <row r="48" spans="2:3" x14ac:dyDescent="0.8">
      <c r="C48" s="1"/>
    </row>
    <row r="49" spans="3:3" x14ac:dyDescent="0.8">
      <c r="C49" s="1"/>
    </row>
    <row r="50" spans="3:3" x14ac:dyDescent="0.8">
      <c r="C50" s="1"/>
    </row>
    <row r="51" spans="3:3" x14ac:dyDescent="0.8">
      <c r="C51" s="1"/>
    </row>
    <row r="52" spans="3:3" x14ac:dyDescent="0.8">
      <c r="C52" s="1"/>
    </row>
    <row r="53" spans="3:3" x14ac:dyDescent="0.8">
      <c r="C53" s="1"/>
    </row>
    <row r="54" spans="3:3" x14ac:dyDescent="0.8">
      <c r="C54" s="1"/>
    </row>
    <row r="55" spans="3:3" x14ac:dyDescent="0.8">
      <c r="C55" s="1"/>
    </row>
    <row r="56" spans="3:3" x14ac:dyDescent="0.8">
      <c r="C56" s="1"/>
    </row>
    <row r="57" spans="3:3" x14ac:dyDescent="0.8">
      <c r="C57" s="1"/>
    </row>
    <row r="58" spans="3:3" x14ac:dyDescent="0.8">
      <c r="C58" s="1"/>
    </row>
    <row r="59" spans="3:3" x14ac:dyDescent="0.8">
      <c r="C59" s="1"/>
    </row>
    <row r="60" spans="3:3" x14ac:dyDescent="0.8">
      <c r="C60" s="1"/>
    </row>
    <row r="61" spans="3:3" x14ac:dyDescent="0.8">
      <c r="C61" s="1"/>
    </row>
    <row r="62" spans="3:3" x14ac:dyDescent="0.8">
      <c r="C62" s="1"/>
    </row>
    <row r="63" spans="3:3" x14ac:dyDescent="0.8">
      <c r="C63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1B3C2C-E8EF-A541-9EB7-4BC0AE774C1C}">
  <sheetPr codeName="Sheet4"/>
  <dimension ref="B2:C63"/>
  <sheetViews>
    <sheetView showGridLines="0" zoomScale="120" zoomScaleNormal="120" workbookViewId="0">
      <selection activeCell="H26" sqref="H26"/>
    </sheetView>
  </sheetViews>
  <sheetFormatPr defaultColWidth="11.1640625" defaultRowHeight="16" x14ac:dyDescent="0.8"/>
  <cols>
    <col min="1" max="1" width="3.6640625" customWidth="1"/>
    <col min="2" max="2" width="13.7890625" bestFit="1" customWidth="1"/>
    <col min="3" max="3" width="9.08203125" bestFit="1" customWidth="1"/>
  </cols>
  <sheetData>
    <row r="2" spans="2:3" x14ac:dyDescent="0.8">
      <c r="B2" s="4" t="s">
        <v>7</v>
      </c>
      <c r="C2" s="4" t="s">
        <v>6</v>
      </c>
    </row>
    <row r="3" spans="2:3" x14ac:dyDescent="0.8">
      <c r="B3" s="2">
        <v>12</v>
      </c>
      <c r="C3" s="3">
        <v>10555</v>
      </c>
    </row>
    <row r="4" spans="2:3" x14ac:dyDescent="0.8">
      <c r="B4" s="2">
        <v>15</v>
      </c>
      <c r="C4" s="3">
        <v>12499</v>
      </c>
    </row>
    <row r="5" spans="2:3" x14ac:dyDescent="0.8">
      <c r="B5" s="2">
        <v>15</v>
      </c>
      <c r="C5" s="3">
        <v>12400</v>
      </c>
    </row>
    <row r="6" spans="2:3" x14ac:dyDescent="0.8">
      <c r="B6" s="2">
        <v>10</v>
      </c>
      <c r="C6" s="3">
        <v>11000</v>
      </c>
    </row>
    <row r="7" spans="2:3" x14ac:dyDescent="0.8">
      <c r="B7" s="2">
        <v>14</v>
      </c>
      <c r="C7" s="3">
        <v>12399</v>
      </c>
    </row>
    <row r="8" spans="2:3" x14ac:dyDescent="0.8">
      <c r="B8" s="2">
        <v>34</v>
      </c>
      <c r="C8" s="3">
        <v>19880</v>
      </c>
    </row>
    <row r="9" spans="2:3" x14ac:dyDescent="0.8">
      <c r="B9" s="2">
        <v>45</v>
      </c>
      <c r="C9" s="3">
        <v>22569</v>
      </c>
    </row>
    <row r="10" spans="2:3" x14ac:dyDescent="0.8">
      <c r="B10" s="2">
        <v>20</v>
      </c>
      <c r="C10" s="3">
        <v>12008</v>
      </c>
    </row>
    <row r="11" spans="2:3" x14ac:dyDescent="0.8">
      <c r="B11" s="2">
        <v>45</v>
      </c>
      <c r="C11" s="3">
        <v>23663</v>
      </c>
    </row>
    <row r="12" spans="2:3" x14ac:dyDescent="0.8">
      <c r="B12" s="2">
        <v>48</v>
      </c>
      <c r="C12" s="3">
        <v>24585</v>
      </c>
    </row>
    <row r="13" spans="2:3" x14ac:dyDescent="0.8">
      <c r="B13" s="2">
        <v>55</v>
      </c>
      <c r="C13" s="3">
        <f>C12*1.1</f>
        <v>27043.500000000004</v>
      </c>
    </row>
    <row r="14" spans="2:3" x14ac:dyDescent="0.8">
      <c r="B14" s="2">
        <v>60</v>
      </c>
      <c r="C14" s="3">
        <f>C13*1.1</f>
        <v>29747.850000000006</v>
      </c>
    </row>
    <row r="15" spans="2:3" x14ac:dyDescent="0.8">
      <c r="B15" s="2">
        <v>62</v>
      </c>
      <c r="C15" s="3">
        <v>28778</v>
      </c>
    </row>
    <row r="16" spans="2:3" x14ac:dyDescent="0.8">
      <c r="B16" s="2">
        <v>61</v>
      </c>
      <c r="C16" s="3">
        <v>21136</v>
      </c>
    </row>
    <row r="17" spans="2:3" x14ac:dyDescent="0.8">
      <c r="B17" s="2">
        <v>69</v>
      </c>
      <c r="C17" s="3">
        <v>23458</v>
      </c>
    </row>
    <row r="18" spans="2:3" x14ac:dyDescent="0.8">
      <c r="B18" s="2">
        <v>50</v>
      </c>
      <c r="C18" s="3">
        <v>22588</v>
      </c>
    </row>
    <row r="19" spans="2:3" x14ac:dyDescent="0.8">
      <c r="B19" s="2">
        <v>45</v>
      </c>
      <c r="C19" s="3">
        <v>19550</v>
      </c>
    </row>
    <row r="20" spans="2:3" x14ac:dyDescent="0.8">
      <c r="B20" s="2">
        <v>40</v>
      </c>
      <c r="C20" s="3">
        <v>22202</v>
      </c>
    </row>
    <row r="21" spans="2:3" x14ac:dyDescent="0.8">
      <c r="B21" s="2">
        <v>65</v>
      </c>
      <c r="C21" s="3">
        <v>30668</v>
      </c>
    </row>
    <row r="22" spans="2:3" x14ac:dyDescent="0.8">
      <c r="B22" s="2">
        <v>70</v>
      </c>
      <c r="C22" s="3">
        <v>31549</v>
      </c>
    </row>
    <row r="23" spans="2:3" x14ac:dyDescent="0.8">
      <c r="B23" s="2">
        <v>70</v>
      </c>
      <c r="C23" s="3">
        <v>29998</v>
      </c>
    </row>
    <row r="24" spans="2:3" x14ac:dyDescent="0.8">
      <c r="B24" s="2">
        <v>25</v>
      </c>
      <c r="C24" s="3">
        <v>12558</v>
      </c>
    </row>
    <row r="25" spans="2:3" x14ac:dyDescent="0.8">
      <c r="B25" s="2">
        <v>65</v>
      </c>
      <c r="C25" s="3">
        <v>25372</v>
      </c>
    </row>
    <row r="26" spans="2:3" x14ac:dyDescent="0.8">
      <c r="B26" s="2">
        <v>70</v>
      </c>
      <c r="C26" s="3">
        <v>32220</v>
      </c>
    </row>
    <row r="27" spans="2:3" x14ac:dyDescent="0.8">
      <c r="B27" s="2">
        <v>75</v>
      </c>
      <c r="C27" s="3">
        <v>33698</v>
      </c>
    </row>
    <row r="28" spans="2:3" x14ac:dyDescent="0.8">
      <c r="B28" s="2">
        <v>75</v>
      </c>
      <c r="C28" s="3">
        <v>35925</v>
      </c>
    </row>
    <row r="29" spans="2:3" x14ac:dyDescent="0.8">
      <c r="B29" s="2">
        <v>72</v>
      </c>
      <c r="C29" s="3">
        <v>31458</v>
      </c>
    </row>
    <row r="30" spans="2:3" x14ac:dyDescent="0.8">
      <c r="B30" s="2">
        <v>70</v>
      </c>
      <c r="C30" s="3">
        <v>28778</v>
      </c>
    </row>
    <row r="31" spans="2:3" x14ac:dyDescent="0.8">
      <c r="B31" s="2">
        <v>40</v>
      </c>
      <c r="C31" s="3">
        <v>33277</v>
      </c>
    </row>
    <row r="32" spans="2:3" x14ac:dyDescent="0.8">
      <c r="B32" s="2">
        <v>40</v>
      </c>
      <c r="C32" s="3">
        <f>C31*0.98</f>
        <v>32611.46</v>
      </c>
    </row>
    <row r="33" spans="2:3" x14ac:dyDescent="0.8">
      <c r="B33" s="2">
        <v>38</v>
      </c>
      <c r="C33" s="3">
        <f>C32*0.98</f>
        <v>31959.230799999998</v>
      </c>
    </row>
    <row r="34" spans="2:3" x14ac:dyDescent="0.8">
      <c r="C34" s="1"/>
    </row>
    <row r="35" spans="2:3" x14ac:dyDescent="0.8">
      <c r="C35" s="1"/>
    </row>
    <row r="36" spans="2:3" x14ac:dyDescent="0.8">
      <c r="C36" s="1"/>
    </row>
    <row r="37" spans="2:3" x14ac:dyDescent="0.8">
      <c r="C37" s="1"/>
    </row>
    <row r="38" spans="2:3" x14ac:dyDescent="0.8">
      <c r="C38" s="1"/>
    </row>
    <row r="39" spans="2:3" x14ac:dyDescent="0.8">
      <c r="C39" s="1"/>
    </row>
    <row r="40" spans="2:3" x14ac:dyDescent="0.8">
      <c r="C40" s="1"/>
    </row>
    <row r="41" spans="2:3" x14ac:dyDescent="0.8">
      <c r="C41" s="1"/>
    </row>
    <row r="42" spans="2:3" x14ac:dyDescent="0.8">
      <c r="C42" s="1"/>
    </row>
    <row r="43" spans="2:3" x14ac:dyDescent="0.8">
      <c r="C43" s="1"/>
    </row>
    <row r="44" spans="2:3" x14ac:dyDescent="0.8">
      <c r="C44" s="1"/>
    </row>
    <row r="45" spans="2:3" x14ac:dyDescent="0.8">
      <c r="C45" s="1"/>
    </row>
    <row r="46" spans="2:3" x14ac:dyDescent="0.8">
      <c r="C46" s="1"/>
    </row>
    <row r="47" spans="2:3" x14ac:dyDescent="0.8">
      <c r="C47" s="1"/>
    </row>
    <row r="48" spans="2:3" x14ac:dyDescent="0.8">
      <c r="C48" s="1"/>
    </row>
    <row r="49" spans="3:3" x14ac:dyDescent="0.8">
      <c r="C49" s="1"/>
    </row>
    <row r="50" spans="3:3" x14ac:dyDescent="0.8">
      <c r="C50" s="1"/>
    </row>
    <row r="51" spans="3:3" x14ac:dyDescent="0.8">
      <c r="C51" s="1"/>
    </row>
    <row r="52" spans="3:3" x14ac:dyDescent="0.8">
      <c r="C52" s="1"/>
    </row>
    <row r="53" spans="3:3" x14ac:dyDescent="0.8">
      <c r="C53" s="1"/>
    </row>
    <row r="54" spans="3:3" x14ac:dyDescent="0.8">
      <c r="C54" s="1"/>
    </row>
    <row r="55" spans="3:3" x14ac:dyDescent="0.8">
      <c r="C55" s="1"/>
    </row>
    <row r="56" spans="3:3" x14ac:dyDescent="0.8">
      <c r="C56" s="1"/>
    </row>
    <row r="57" spans="3:3" x14ac:dyDescent="0.8">
      <c r="C57" s="1"/>
    </row>
    <row r="58" spans="3:3" x14ac:dyDescent="0.8">
      <c r="C58" s="1"/>
    </row>
    <row r="59" spans="3:3" x14ac:dyDescent="0.8">
      <c r="C59" s="1"/>
    </row>
    <row r="60" spans="3:3" x14ac:dyDescent="0.8">
      <c r="C60" s="1"/>
    </row>
    <row r="61" spans="3:3" x14ac:dyDescent="0.8">
      <c r="C61" s="1"/>
    </row>
    <row r="62" spans="3:3" x14ac:dyDescent="0.8">
      <c r="C62" s="1"/>
    </row>
    <row r="63" spans="3:3" x14ac:dyDescent="0.8">
      <c r="C63" s="1"/>
    </row>
  </sheetData>
  <pageMargins left="0.7" right="0.7" top="0.75" bottom="0.75" header="0.3" footer="0.3"/>
  <drawing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B3D1-BC77-4930-B216-8D8CAF78AB05}">
  <sheetPr codeName="Sheet5"/>
  <dimension ref="A2:O33"/>
  <sheetViews>
    <sheetView showGridLines="0" zoomScale="120" zoomScaleNormal="120" workbookViewId="0">
      <selection activeCell="G1" sqref="G1"/>
    </sheetView>
  </sheetViews>
  <sheetFormatPr defaultColWidth="8.83203125" defaultRowHeight="16" x14ac:dyDescent="0.8"/>
  <cols>
    <col min="1" max="1" width="5.6640625" customWidth="1"/>
    <col min="2" max="2" width="14.33203125" customWidth="1"/>
    <col min="3" max="3" width="11.33203125" customWidth="1"/>
    <col min="4" max="4" width="9.83203125" customWidth="1"/>
    <col min="5" max="5" width="4.83203125" customWidth="1"/>
    <col min="7" max="7" width="17.20703125" bestFit="1" customWidth="1"/>
    <col min="8" max="8" width="12.20703125" bestFit="1" customWidth="1"/>
    <col min="9" max="9" width="13.5390625" bestFit="1" customWidth="1"/>
    <col min="10" max="11" width="12.20703125" bestFit="1" customWidth="1"/>
    <col min="12" max="12" width="12.7890625" bestFit="1" customWidth="1"/>
    <col min="13" max="13" width="12.20703125" customWidth="1"/>
    <col min="14" max="14" width="12.7890625" bestFit="1" customWidth="1"/>
    <col min="15" max="15" width="12.20703125" bestFit="1" customWidth="1"/>
  </cols>
  <sheetData>
    <row r="2" spans="1:12" ht="17.100000000000001" customHeight="1" x14ac:dyDescent="0.8">
      <c r="B2" s="5" t="s">
        <v>8</v>
      </c>
      <c r="C2" s="5" t="s">
        <v>7</v>
      </c>
      <c r="D2" s="5" t="s">
        <v>0</v>
      </c>
    </row>
    <row r="3" spans="1:12" x14ac:dyDescent="0.8">
      <c r="A3" s="6"/>
      <c r="B3" s="7">
        <v>10.5</v>
      </c>
      <c r="C3" s="2">
        <v>12</v>
      </c>
      <c r="D3" s="3">
        <v>10555</v>
      </c>
      <c r="G3" t="s">
        <v>22</v>
      </c>
    </row>
    <row r="4" spans="1:12" ht="16.75" thickBot="1" x14ac:dyDescent="0.95">
      <c r="A4" s="6"/>
      <c r="B4" s="7">
        <v>11.1</v>
      </c>
      <c r="C4" s="2">
        <v>15</v>
      </c>
      <c r="D4" s="3">
        <v>12499</v>
      </c>
    </row>
    <row r="5" spans="1:12" x14ac:dyDescent="0.8">
      <c r="A5" s="6"/>
      <c r="B5" s="7">
        <v>11.4</v>
      </c>
      <c r="C5" s="2">
        <v>15</v>
      </c>
      <c r="D5" s="3">
        <v>12400</v>
      </c>
      <c r="G5" s="15" t="s">
        <v>23</v>
      </c>
      <c r="H5" s="15"/>
    </row>
    <row r="6" spans="1:12" x14ac:dyDescent="0.8">
      <c r="A6" s="6"/>
      <c r="B6" s="7">
        <v>9.6</v>
      </c>
      <c r="C6" s="2">
        <v>10</v>
      </c>
      <c r="D6" s="3">
        <v>11000</v>
      </c>
      <c r="G6" t="s">
        <v>24</v>
      </c>
      <c r="H6">
        <v>0.84827645731860801</v>
      </c>
    </row>
    <row r="7" spans="1:12" x14ac:dyDescent="0.8">
      <c r="A7" s="6"/>
      <c r="B7" s="7">
        <v>10.5</v>
      </c>
      <c r="C7" s="2">
        <v>14</v>
      </c>
      <c r="D7" s="3">
        <v>12399</v>
      </c>
      <c r="G7" t="s">
        <v>25</v>
      </c>
      <c r="H7">
        <v>0.71957294804100813</v>
      </c>
    </row>
    <row r="8" spans="1:12" x14ac:dyDescent="0.8">
      <c r="A8" s="6"/>
      <c r="B8" s="7">
        <v>18</v>
      </c>
      <c r="C8" s="2">
        <v>34</v>
      </c>
      <c r="D8" s="3">
        <v>19880</v>
      </c>
      <c r="G8" t="s">
        <v>26</v>
      </c>
      <c r="H8">
        <v>0.69954244432965151</v>
      </c>
    </row>
    <row r="9" spans="1:12" x14ac:dyDescent="0.8">
      <c r="A9" s="6"/>
      <c r="B9" s="7">
        <v>11</v>
      </c>
      <c r="C9" s="2">
        <v>45</v>
      </c>
      <c r="D9" s="3">
        <v>22569</v>
      </c>
      <c r="G9" t="s">
        <v>10</v>
      </c>
      <c r="H9">
        <v>4349.6354741266668</v>
      </c>
    </row>
    <row r="10" spans="1:12" ht="16.75" thickBot="1" x14ac:dyDescent="0.95">
      <c r="A10" s="6"/>
      <c r="B10" s="7">
        <v>14</v>
      </c>
      <c r="C10" s="2">
        <v>20</v>
      </c>
      <c r="D10" s="3">
        <v>12008</v>
      </c>
      <c r="G10" s="10" t="s">
        <v>27</v>
      </c>
      <c r="H10" s="10">
        <v>31</v>
      </c>
    </row>
    <row r="11" spans="1:12" x14ac:dyDescent="0.8">
      <c r="A11" s="6"/>
      <c r="B11" s="7">
        <v>11</v>
      </c>
      <c r="C11" s="2">
        <v>45</v>
      </c>
      <c r="D11" s="3">
        <v>23663</v>
      </c>
    </row>
    <row r="12" spans="1:12" ht="16.75" thickBot="1" x14ac:dyDescent="0.95">
      <c r="A12" s="6"/>
      <c r="B12" s="7">
        <v>11</v>
      </c>
      <c r="C12" s="2">
        <v>48</v>
      </c>
      <c r="D12" s="3">
        <v>24585</v>
      </c>
      <c r="G12" t="s">
        <v>28</v>
      </c>
    </row>
    <row r="13" spans="1:12" x14ac:dyDescent="0.8">
      <c r="A13" s="6"/>
      <c r="B13" s="7">
        <v>12</v>
      </c>
      <c r="C13" s="2">
        <v>55</v>
      </c>
      <c r="D13" s="3">
        <f>D12*1.1</f>
        <v>27043.500000000004</v>
      </c>
      <c r="G13" s="11"/>
      <c r="H13" s="11" t="s">
        <v>33</v>
      </c>
      <c r="I13" s="11" t="s">
        <v>34</v>
      </c>
      <c r="J13" s="11" t="s">
        <v>35</v>
      </c>
      <c r="K13" s="11" t="s">
        <v>36</v>
      </c>
      <c r="L13" s="11" t="s">
        <v>37</v>
      </c>
    </row>
    <row r="14" spans="1:12" x14ac:dyDescent="0.8">
      <c r="A14" s="6"/>
      <c r="B14" s="7">
        <v>13</v>
      </c>
      <c r="C14" s="2">
        <v>60</v>
      </c>
      <c r="D14" s="3">
        <f>D13*1.1</f>
        <v>29747.850000000006</v>
      </c>
      <c r="G14" t="s">
        <v>29</v>
      </c>
      <c r="H14">
        <v>2</v>
      </c>
      <c r="I14">
        <v>1359310516.1379476</v>
      </c>
      <c r="J14">
        <v>679655258.06897378</v>
      </c>
      <c r="K14">
        <v>35.923856854035918</v>
      </c>
      <c r="L14">
        <v>1.8598533001401433E-8</v>
      </c>
    </row>
    <row r="15" spans="1:12" x14ac:dyDescent="0.8">
      <c r="A15" s="6"/>
      <c r="B15" s="7">
        <v>19</v>
      </c>
      <c r="C15" s="2">
        <v>62</v>
      </c>
      <c r="D15" s="3">
        <v>28778</v>
      </c>
      <c r="G15" t="s">
        <v>30</v>
      </c>
      <c r="H15">
        <v>28</v>
      </c>
      <c r="I15">
        <v>529741205.21787107</v>
      </c>
      <c r="J15">
        <v>18919328.757781111</v>
      </c>
    </row>
    <row r="16" spans="1:12" ht="16.75" thickBot="1" x14ac:dyDescent="0.95">
      <c r="A16" s="6"/>
      <c r="B16" s="7">
        <v>19</v>
      </c>
      <c r="C16" s="2">
        <v>61</v>
      </c>
      <c r="D16" s="3">
        <v>21136</v>
      </c>
      <c r="G16" s="10" t="s">
        <v>31</v>
      </c>
      <c r="H16" s="10">
        <v>30</v>
      </c>
      <c r="I16" s="10">
        <v>1889051721.3558187</v>
      </c>
      <c r="J16" s="10"/>
      <c r="K16" s="10"/>
      <c r="L16" s="10"/>
    </row>
    <row r="17" spans="1:15" ht="16.75" thickBot="1" x14ac:dyDescent="0.95">
      <c r="A17" s="6"/>
      <c r="B17" s="7">
        <v>18</v>
      </c>
      <c r="C17" s="2">
        <v>69</v>
      </c>
      <c r="D17" s="3">
        <v>23458</v>
      </c>
    </row>
    <row r="18" spans="1:15" x14ac:dyDescent="0.8">
      <c r="A18" s="6"/>
      <c r="B18" s="7">
        <v>17</v>
      </c>
      <c r="C18" s="2">
        <v>50</v>
      </c>
      <c r="D18" s="3">
        <v>22588</v>
      </c>
      <c r="G18" s="11"/>
      <c r="H18" s="11" t="s">
        <v>38</v>
      </c>
      <c r="I18" s="11" t="s">
        <v>10</v>
      </c>
      <c r="J18" s="11" t="s">
        <v>39</v>
      </c>
      <c r="K18" s="11" t="s">
        <v>40</v>
      </c>
      <c r="L18" s="11" t="s">
        <v>41</v>
      </c>
      <c r="M18" s="11" t="s">
        <v>42</v>
      </c>
      <c r="N18" s="11" t="s">
        <v>43</v>
      </c>
      <c r="O18" s="11" t="s">
        <v>44</v>
      </c>
    </row>
    <row r="19" spans="1:15" ht="17.100000000000001" customHeight="1" x14ac:dyDescent="0.8">
      <c r="A19" s="6"/>
      <c r="B19" s="7">
        <v>16</v>
      </c>
      <c r="C19" s="2">
        <v>45</v>
      </c>
      <c r="D19" s="3">
        <v>19550</v>
      </c>
      <c r="G19" t="s">
        <v>32</v>
      </c>
      <c r="H19">
        <v>13772.438659973875</v>
      </c>
      <c r="I19">
        <v>3345.157190381809</v>
      </c>
      <c r="J19">
        <v>4.1171274998894507</v>
      </c>
      <c r="K19">
        <v>3.0671601904994609E-4</v>
      </c>
      <c r="L19">
        <v>6920.1947807680635</v>
      </c>
      <c r="M19">
        <v>20624.682539179688</v>
      </c>
      <c r="N19">
        <v>6920.1947807680635</v>
      </c>
      <c r="O19">
        <v>20624.682539179688</v>
      </c>
    </row>
    <row r="20" spans="1:15" ht="17.100000000000001" customHeight="1" x14ac:dyDescent="0.8">
      <c r="A20" s="6"/>
      <c r="B20" s="7">
        <v>15</v>
      </c>
      <c r="C20" s="2">
        <v>40</v>
      </c>
      <c r="D20" s="3">
        <v>22202</v>
      </c>
      <c r="G20" t="s">
        <v>8</v>
      </c>
      <c r="H20">
        <v>-482.61977698129925</v>
      </c>
      <c r="I20">
        <v>289.36542534016178</v>
      </c>
      <c r="J20">
        <v>-1.6678557101767031</v>
      </c>
      <c r="K20">
        <v>0.1064917101260712</v>
      </c>
      <c r="L20">
        <v>-1075.3579808367053</v>
      </c>
      <c r="M20">
        <v>110.11842687410677</v>
      </c>
      <c r="N20">
        <v>-1075.3579808367053</v>
      </c>
      <c r="O20">
        <v>110.11842687410677</v>
      </c>
    </row>
    <row r="21" spans="1:15" ht="16.75" thickBot="1" x14ac:dyDescent="0.95">
      <c r="A21" s="6"/>
      <c r="B21" s="7">
        <v>15</v>
      </c>
      <c r="C21" s="2">
        <v>65</v>
      </c>
      <c r="D21" s="3">
        <v>30668</v>
      </c>
      <c r="G21" s="10" t="s">
        <v>7</v>
      </c>
      <c r="H21" s="10">
        <v>365.96131688065208</v>
      </c>
      <c r="I21" s="10">
        <v>49.644618560219143</v>
      </c>
      <c r="J21" s="10">
        <v>7.3716210838993428</v>
      </c>
      <c r="K21" s="10">
        <v>5.002042715240212E-8</v>
      </c>
      <c r="L21" s="10">
        <v>264.26892567019843</v>
      </c>
      <c r="M21" s="10">
        <v>467.65370809110573</v>
      </c>
      <c r="N21" s="10">
        <v>264.26892567019843</v>
      </c>
      <c r="O21" s="10">
        <v>467.65370809110573</v>
      </c>
    </row>
    <row r="22" spans="1:15" x14ac:dyDescent="0.8">
      <c r="A22" s="6"/>
      <c r="B22" s="7">
        <v>15</v>
      </c>
      <c r="C22" s="2">
        <v>70</v>
      </c>
      <c r="D22" s="3">
        <v>31549</v>
      </c>
    </row>
    <row r="23" spans="1:15" x14ac:dyDescent="0.8">
      <c r="A23" s="6"/>
      <c r="B23" s="7">
        <v>15</v>
      </c>
      <c r="C23" s="2">
        <v>70</v>
      </c>
      <c r="D23" s="3">
        <v>29998</v>
      </c>
    </row>
    <row r="24" spans="1:15" x14ac:dyDescent="0.8">
      <c r="A24" s="6"/>
      <c r="B24" s="7">
        <v>16</v>
      </c>
      <c r="C24" s="2">
        <v>25</v>
      </c>
      <c r="D24" s="3">
        <v>12558</v>
      </c>
    </row>
    <row r="25" spans="1:15" x14ac:dyDescent="0.8">
      <c r="A25" s="6"/>
      <c r="B25" s="7">
        <v>19</v>
      </c>
      <c r="C25" s="2">
        <v>65</v>
      </c>
      <c r="D25" s="3">
        <v>25372</v>
      </c>
    </row>
    <row r="26" spans="1:15" x14ac:dyDescent="0.8">
      <c r="A26" s="6"/>
      <c r="B26" s="7">
        <v>19</v>
      </c>
      <c r="C26" s="2">
        <v>70</v>
      </c>
      <c r="D26" s="3">
        <v>32220</v>
      </c>
    </row>
    <row r="27" spans="1:15" x14ac:dyDescent="0.8">
      <c r="A27" s="6"/>
      <c r="B27" s="7">
        <v>19</v>
      </c>
      <c r="C27" s="2">
        <v>75</v>
      </c>
      <c r="D27" s="3">
        <v>33698</v>
      </c>
    </row>
    <row r="28" spans="1:15" x14ac:dyDescent="0.8">
      <c r="A28" s="6"/>
      <c r="B28" s="7">
        <v>22</v>
      </c>
      <c r="C28" s="2">
        <v>75</v>
      </c>
      <c r="D28" s="3">
        <v>35925</v>
      </c>
    </row>
    <row r="29" spans="1:15" x14ac:dyDescent="0.8">
      <c r="A29" s="6"/>
      <c r="B29" s="7">
        <v>22</v>
      </c>
      <c r="C29" s="2">
        <v>72</v>
      </c>
      <c r="D29" s="3">
        <v>31458</v>
      </c>
    </row>
    <row r="30" spans="1:15" x14ac:dyDescent="0.8">
      <c r="A30" s="6"/>
      <c r="B30" s="7">
        <v>12</v>
      </c>
      <c r="C30" s="2">
        <v>70</v>
      </c>
      <c r="D30" s="3">
        <v>28778</v>
      </c>
    </row>
    <row r="31" spans="1:15" x14ac:dyDescent="0.8">
      <c r="A31" s="6"/>
      <c r="B31" s="7">
        <v>12</v>
      </c>
      <c r="C31" s="2">
        <v>40</v>
      </c>
      <c r="D31" s="3">
        <v>33277</v>
      </c>
    </row>
    <row r="32" spans="1:15" x14ac:dyDescent="0.8">
      <c r="A32" s="6"/>
      <c r="B32" s="7">
        <v>12</v>
      </c>
      <c r="C32" s="2">
        <v>40</v>
      </c>
      <c r="D32" s="3">
        <f>D31*0.98</f>
        <v>32611.46</v>
      </c>
    </row>
    <row r="33" spans="1:4" x14ac:dyDescent="0.8">
      <c r="A33" s="6"/>
      <c r="B33" s="7">
        <v>12</v>
      </c>
      <c r="C33" s="2">
        <v>38</v>
      </c>
      <c r="D33" s="3">
        <f>D32*0.98</f>
        <v>31959.230799999998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Correlation Analysis</vt:lpstr>
      <vt:lpstr>Descriptive Stats</vt:lpstr>
      <vt:lpstr>Scatter</vt:lpstr>
      <vt:lpstr>Regression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Zachary Young</cp:lastModifiedBy>
  <dcterms:created xsi:type="dcterms:W3CDTF">2023-03-06T12:19:00Z</dcterms:created>
  <dcterms:modified xsi:type="dcterms:W3CDTF">2023-09-17T23:53:43Z</dcterms:modified>
</cp:coreProperties>
</file>