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C:\Users\zacha\Hyperborea\excel\Dashboards\"/>
    </mc:Choice>
  </mc:AlternateContent>
  <xr:revisionPtr revIDLastSave="0" documentId="13_ncr:1_{C15CCFE9-6CC5-4FCE-8637-50C950BF27DD}" xr6:coauthVersionLast="47" xr6:coauthVersionMax="47" xr10:uidLastSave="{00000000-0000-0000-0000-000000000000}"/>
  <bookViews>
    <workbookView xWindow="38290" yWindow="-110" windowWidth="38620" windowHeight="21100" tabRatio="664"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G6" i="4"/>
  <c r="C5" i="4"/>
  <c r="G3" i="4"/>
  <c r="G5" i="4"/>
  <c r="G4" i="4"/>
  <c r="N3" i="4"/>
  <c r="N4" i="4"/>
  <c r="G2"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<sst xmlns="http://schemas.openxmlformats.org/spreadsheetml/2006/main" count="248" uniqueCount="54">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</sst>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8" x14ac:knownFonts="1">
    <font>
      <sz val="11"/>
      <color theme="1"/>
      <name val="Calibri"/>
      <family val="2"/>
      <scheme val="minor"/>
    </font>
    <font>
      <sz val="11"/>
      <color theme="1"/>
      <name val="Calibri"/>
      <family val="2"/>
      <scheme val="minor"/>
    </font>
    <font>
      <b/>
      <sz val="18"/>
      <color theme="0"/>
      <name val="Georgia"/>
      <family val="1"/>
    </font>
    <font>
      <sz val="11"/>
      <color theme="0"/>
      <name val="Georgia"/>
      <family val="1"/>
    </font>
    <font>
      <sz val="14"/>
      <color theme="0"/>
      <name val="Georgia"/>
      <family val="1"/>
    </font>
    <font>
      <sz val="12"/>
      <color theme="0"/>
      <name val="Georgia"/>
      <family val="1"/>
    </font>
    <font>
      <sz val="11"/>
      <color theme="1"/>
      <name val="Georgia"/>
      <family val="1"/>
    </font>
    <font>
      <b/>
      <sz val="11"/>
      <color theme="1"/>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0" fontId="2" fillId="3" borderId="0" xfId="0" applyFont="1" applyFill="1" applyAlignment="1">
      <alignment vertical="center"/>
    </xf>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15" fontId="4" fillId="3" borderId="0" xfId="1" applyNumberFormat="1" applyFont="1" applyFill="1" applyAlignment="1">
      <alignment horizontal="left" vertical="center"/>
    </xf>
    <xf numFmtId="0" fontId="3" fillId="3" borderId="0" xfId="0" applyFont="1" applyFill="1" applyAlignment="1">
      <alignment horizontal="center" vertical="center"/>
    </xf>
    <xf numFmtId="15" fontId="3" fillId="3" borderId="0" xfId="1" applyNumberFormat="1" applyFont="1" applyFill="1" applyAlignment="1">
      <alignment horizontal="left" vertical="center"/>
    </xf>
    <xf numFmtId="165" fontId="3" fillId="3" borderId="0" xfId="1" applyNumberFormat="1" applyFont="1" applyFill="1" applyAlignment="1">
      <alignment horizontal="center" vertical="center"/>
    </xf>
    <xf numFmtId="0" fontId="5" fillId="3" borderId="0" xfId="0" applyFont="1" applyFill="1" applyAlignment="1">
      <alignment vertical="center"/>
    </xf>
    <xf numFmtId="0" fontId="6" fillId="0" borderId="0" xfId="0" applyFont="1"/>
    <xf numFmtId="14" fontId="6" fillId="0" borderId="0" xfId="0" applyNumberFormat="1" applyFont="1" applyAlignment="1">
      <alignment horizontal="center"/>
    </xf>
    <xf numFmtId="0" fontId="6" fillId="0" borderId="0" xfId="0" applyFont="1" applyAlignment="1">
      <alignment horizontal="center"/>
    </xf>
    <xf numFmtId="9" fontId="6" fillId="0" borderId="0" xfId="1" applyFont="1" applyAlignment="1"/>
    <xf numFmtId="3" fontId="6" fillId="0" borderId="0" xfId="0" applyNumberFormat="1" applyFont="1"/>
    <xf numFmtId="0" fontId="6" fillId="0" borderId="0" xfId="0" applyFont="1" applyAlignment="1">
      <alignment horizontal="right" vertical="top"/>
    </xf>
    <xf numFmtId="0" fontId="6" fillId="0" borderId="1" xfId="0" pivotButton="1" applyFont="1" applyBorder="1" applyAlignment="1">
      <alignment vertical="center"/>
    </xf>
    <xf numFmtId="0" fontId="6" fillId="0" borderId="1" xfId="0" pivotButton="1" applyFont="1" applyBorder="1" applyAlignment="1">
      <alignment horizontal="left" vertical="center"/>
    </xf>
    <xf numFmtId="0" fontId="6" fillId="0" borderId="1" xfId="0" applyFont="1" applyBorder="1" applyAlignment="1">
      <alignment horizontal="right" vertical="center"/>
    </xf>
    <xf numFmtId="164" fontId="6" fillId="2" borderId="2" xfId="0" applyNumberFormat="1" applyFont="1" applyFill="1" applyBorder="1" applyAlignment="1">
      <alignment vertical="center"/>
    </xf>
    <xf numFmtId="164" fontId="6" fillId="0" borderId="0" xfId="0" pivotButton="1" applyNumberFormat="1" applyFont="1" applyAlignment="1">
      <alignment vertical="center"/>
    </xf>
    <xf numFmtId="164" fontId="6" fillId="0" borderId="0" xfId="0" applyNumberFormat="1" applyFont="1" applyAlignment="1">
      <alignment vertical="center"/>
    </xf>
    <xf numFmtId="0" fontId="6" fillId="0" borderId="0" xfId="0" applyFont="1" applyAlignment="1">
      <alignment vertical="center"/>
    </xf>
    <xf numFmtId="14" fontId="6" fillId="0" borderId="0" xfId="0" applyNumberFormat="1" applyFont="1"/>
    <xf numFmtId="3" fontId="6" fillId="0" borderId="0" xfId="0" applyNumberFormat="1" applyFont="1" applyAlignment="1">
      <alignment horizontal="center"/>
    </xf>
    <xf numFmtId="9" fontId="6" fillId="0" borderId="0" xfId="0" applyNumberFormat="1" applyFont="1"/>
    <xf numFmtId="9" fontId="6" fillId="0" borderId="0" xfId="1" applyFont="1" applyBorder="1" applyAlignment="1"/>
    <xf numFmtId="0" fontId="7" fillId="0" borderId="1" xfId="0" applyFont="1" applyBorder="1" applyAlignment="1">
      <alignment vertical="center"/>
    </xf>
    <xf numFmtId="0" fontId="6" fillId="0" borderId="1" xfId="0" applyFont="1" applyBorder="1" applyAlignment="1">
      <alignment vertical="center"/>
    </xf>
    <xf numFmtId="0" fontId="7" fillId="0" borderId="1" xfId="0" applyFont="1" applyBorder="1"/>
    <xf numFmtId="0" fontId="6" fillId="0" borderId="0" xfId="0" applyFont="1" applyAlignment="1">
      <alignment horizontal="left"/>
    </xf>
    <xf numFmtId="0" fontId="6" fillId="0" borderId="0" xfId="0" pivotButton="1" applyFont="1"/>
    <xf numFmtId="0" fontId="7" fillId="0" borderId="0" xfId="0" applyFont="1"/>
    <xf numFmtId="0" fontId="7" fillId="0" borderId="0" xfId="0" applyFont="1" applyAlignment="1">
      <alignment horizontal="center"/>
    </xf>
    <xf numFmtId="0" fontId="7" fillId="0" borderId="0" xfId="0" applyFont="1" applyAlignment="1">
      <alignment horizontal="left"/>
    </xf>
    <xf numFmtId="167" fontId="6" fillId="0" borderId="0" xfId="0" applyNumberFormat="1" applyFont="1"/>
    <xf numFmtId="9" fontId="6" fillId="0" borderId="0" xfId="1" applyFont="1" applyAlignment="1">
      <alignment horizontal="center"/>
    </xf>
    <xf numFmtId="9" fontId="6" fillId="0" borderId="0" xfId="1" applyFont="1"/>
    <xf numFmtId="0" fontId="6" fillId="0" borderId="1" xfId="0" applyFont="1" applyBorder="1" applyAlignment="1">
      <alignment horizontal="center"/>
    </xf>
    <xf numFmtId="166" fontId="6" fillId="0" borderId="0" xfId="0" applyNumberFormat="1" applyFont="1"/>
  </cellXfs>
  <cellStyles count="2">
    <cellStyle name="Normal" xfId="0" builtinId="0"/>
    <cellStyle name="Percent" xfId="1" builtinId="5"/>
  </cellStyles>
  <dxfs count="314">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numFmt numFmtId="3" formatCode="#,##0"/>
    </dxf>
    <dxf>
      <font>
        <strike val="0"/>
        <outline val="0"/>
        <shadow val="0"/>
        <u val="none"/>
        <vertAlign val="baseline"/>
        <sz val="11"/>
        <color theme="1"/>
        <name val="Georgia"/>
        <family val="1"/>
        <scheme val="none"/>
      </font>
      <numFmt numFmtId="3" formatCode="#,##0"/>
    </dxf>
    <dxf>
      <font>
        <b val="0"/>
        <i val="0"/>
        <strike val="0"/>
        <condense val="0"/>
        <extend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numFmt numFmtId="3" formatCode="#,##0"/>
    </dxf>
    <dxf>
      <font>
        <strike val="0"/>
        <outline val="0"/>
        <shadow val="0"/>
        <u val="none"/>
        <vertAlign val="baseline"/>
        <sz val="11"/>
        <color theme="1"/>
        <name val="Georgia"/>
        <family val="1"/>
        <scheme val="none"/>
      </font>
      <numFmt numFmtId="170" formatCode="d/mm/yyyy"/>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numFmt numFmtId="170" formatCode="d/mm/yyyy"/>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font>
        <name val="Georgia"/>
        <family val="1"/>
        <scheme val="none"/>
      </font>
    </dxf>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313"/>
      <tableStyleElement type="headerRow" dxfId="31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416404</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493619</xdr:colOff>
      <xdr:row>0</xdr:row>
      <xdr:rowOff>0</xdr:rowOff>
    </xdr:from>
    <xdr:to>
      <xdr:col>20</xdr:col>
      <xdr:colOff>17743</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528170</xdr:colOff>
          <xdr:row>0</xdr:row>
          <xdr:rowOff>336550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286">
    <format dxfId="311">
      <pivotArea dataOnly="0" labelOnly="1" outline="0" fieldPosition="0">
        <references count="1">
          <reference field="4294967294" count="2">
            <x v="0"/>
            <x v="1"/>
          </reference>
        </references>
      </pivotArea>
    </format>
    <format dxfId="310">
      <pivotArea field="3" type="button" dataOnly="0" labelOnly="1" outline="0" axis="axisRow" fieldPosition="3"/>
    </format>
    <format dxfId="309">
      <pivotArea field="4" type="button" dataOnly="0" labelOnly="1" outline="0" axis="axisRow" fieldPosition="5"/>
    </format>
    <format dxfId="308">
      <pivotArea field="5" type="button" dataOnly="0" labelOnly="1" outline="0" axis="axisRow" fieldPosition="4"/>
    </format>
    <format dxfId="307">
      <pivotArea field="6" type="button" dataOnly="0" labelOnly="1" outline="0" axis="axisRow" fieldPosition="6"/>
    </format>
    <format dxfId="306">
      <pivotArea field="7" type="button" dataOnly="0" labelOnly="1" outline="0" axis="axisRow" fieldPosition="7"/>
    </format>
    <format dxfId="305">
      <pivotArea field="0" type="button" dataOnly="0" labelOnly="1" outline="0" axis="axisRow" fieldPosition="0"/>
    </format>
    <format dxfId="304">
      <pivotArea field="1" type="button" dataOnly="0" labelOnly="1" outline="0" axis="axisRow" fieldPosition="1"/>
    </format>
    <format dxfId="303">
      <pivotArea field="2" type="button" dataOnly="0" labelOnly="1" outline="0" axis="axisRow" fieldPosition="2"/>
    </format>
    <format dxfId="302">
      <pivotArea field="3" type="button" dataOnly="0" labelOnly="1" outline="0" axis="axisRow" fieldPosition="3"/>
    </format>
    <format dxfId="301">
      <pivotArea field="4" type="button" dataOnly="0" labelOnly="1" outline="0" axis="axisRow" fieldPosition="5"/>
    </format>
    <format dxfId="300">
      <pivotArea field="5" type="button" dataOnly="0" labelOnly="1" outline="0" axis="axisRow" fieldPosition="4"/>
    </format>
    <format dxfId="299">
      <pivotArea field="6" type="button" dataOnly="0" labelOnly="1" outline="0" axis="axisRow" fieldPosition="6"/>
    </format>
    <format dxfId="298">
      <pivotArea field="7" type="button" dataOnly="0" labelOnly="1" outline="0" axis="axisRow" fieldPosition="7"/>
    </format>
    <format dxfId="297">
      <pivotArea dataOnly="0" labelOnly="1" outline="0" fieldPosition="0">
        <references count="1">
          <reference field="4294967294" count="2">
            <x v="0"/>
            <x v="1"/>
          </reference>
        </references>
      </pivotArea>
    </format>
    <format dxfId="296">
      <pivotArea field="0" type="button" dataOnly="0" labelOnly="1" outline="0" axis="axisRow" fieldPosition="0"/>
    </format>
    <format dxfId="295">
      <pivotArea field="1" type="button" dataOnly="0" labelOnly="1" outline="0" axis="axisRow" fieldPosition="1"/>
    </format>
    <format dxfId="294">
      <pivotArea field="2" type="button" dataOnly="0" labelOnly="1" outline="0" axis="axisRow" fieldPosition="2"/>
    </format>
    <format dxfId="293">
      <pivotArea field="3" type="button" dataOnly="0" labelOnly="1" outline="0" axis="axisRow" fieldPosition="3"/>
    </format>
    <format dxfId="292">
      <pivotArea field="4" type="button" dataOnly="0" labelOnly="1" outline="0" axis="axisRow" fieldPosition="5"/>
    </format>
    <format dxfId="291">
      <pivotArea field="5" type="button" dataOnly="0" labelOnly="1" outline="0" axis="axisRow" fieldPosition="4"/>
    </format>
    <format dxfId="290">
      <pivotArea field="6" type="button" dataOnly="0" labelOnly="1" outline="0" axis="axisRow" fieldPosition="6"/>
    </format>
    <format dxfId="289">
      <pivotArea field="7" type="button" dataOnly="0" labelOnly="1" outline="0" axis="axisRow" fieldPosition="7"/>
    </format>
    <format dxfId="288">
      <pivotArea dataOnly="0" labelOnly="1" outline="0" fieldPosition="0">
        <references count="1">
          <reference field="4294967294" count="2">
            <x v="0"/>
            <x v="1"/>
          </reference>
        </references>
      </pivotArea>
    </format>
    <format dxfId="287">
      <pivotArea field="0" type="button" dataOnly="0" labelOnly="1" outline="0" axis="axisRow" fieldPosition="0"/>
    </format>
    <format dxfId="286">
      <pivotArea field="1" type="button" dataOnly="0" labelOnly="1" outline="0" axis="axisRow" fieldPosition="1"/>
    </format>
    <format dxfId="285">
      <pivotArea field="2" type="button" dataOnly="0" labelOnly="1" outline="0" axis="axisRow" fieldPosition="2"/>
    </format>
    <format dxfId="284">
      <pivotArea field="3" type="button" dataOnly="0" labelOnly="1" outline="0" axis="axisRow" fieldPosition="3"/>
    </format>
    <format dxfId="283">
      <pivotArea field="4" type="button" dataOnly="0" labelOnly="1" outline="0" axis="axisRow" fieldPosition="5"/>
    </format>
    <format dxfId="282">
      <pivotArea field="5" type="button" dataOnly="0" labelOnly="1" outline="0" axis="axisRow" fieldPosition="4"/>
    </format>
    <format dxfId="281">
      <pivotArea field="6" type="button" dataOnly="0" labelOnly="1" outline="0" axis="axisRow" fieldPosition="6"/>
    </format>
    <format dxfId="280">
      <pivotArea field="7" type="button" dataOnly="0" labelOnly="1" outline="0" axis="axisRow" fieldPosition="7"/>
    </format>
    <format dxfId="279">
      <pivotArea dataOnly="0" labelOnly="1" outline="0" fieldPosition="0">
        <references count="1">
          <reference field="4294967294" count="2">
            <x v="0"/>
            <x v="1"/>
          </reference>
        </references>
      </pivotArea>
    </format>
    <format dxfId="278">
      <pivotArea field="0" type="button" dataOnly="0" labelOnly="1" outline="0" axis="axisRow" fieldPosition="0"/>
    </format>
    <format dxfId="277">
      <pivotArea field="1" type="button" dataOnly="0" labelOnly="1" outline="0" axis="axisRow" fieldPosition="1"/>
    </format>
    <format dxfId="276">
      <pivotArea field="2" type="button" dataOnly="0" labelOnly="1" outline="0" axis="axisRow" fieldPosition="2"/>
    </format>
    <format dxfId="275">
      <pivotArea field="3" type="button" dataOnly="0" labelOnly="1" outline="0" axis="axisRow" fieldPosition="3"/>
    </format>
    <format dxfId="274">
      <pivotArea field="4" type="button" dataOnly="0" labelOnly="1" outline="0" axis="axisRow" fieldPosition="5"/>
    </format>
    <format dxfId="273">
      <pivotArea field="5" type="button" dataOnly="0" labelOnly="1" outline="0" axis="axisRow" fieldPosition="4"/>
    </format>
    <format dxfId="272">
      <pivotArea field="6" type="button" dataOnly="0" labelOnly="1" outline="0" axis="axisRow" fieldPosition="6"/>
    </format>
    <format dxfId="271">
      <pivotArea field="7" type="button" dataOnly="0" labelOnly="1" outline="0" axis="axisRow" fieldPosition="7"/>
    </format>
    <format dxfId="270">
      <pivotArea dataOnly="0" labelOnly="1" outline="0" fieldPosition="0">
        <references count="1">
          <reference field="4294967294" count="2">
            <x v="0"/>
            <x v="1"/>
          </reference>
        </references>
      </pivotArea>
    </format>
    <format dxfId="269">
      <pivotArea field="4"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dataOnly="0" labelOnly="1" grandRow="1" outline="0" fieldPosition="0"/>
    </format>
    <format dxfId="265">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264">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263">
      <pivotArea dataOnly="0" labelOnly="1" outline="0" fieldPosition="0">
        <references count="1">
          <reference field="6" count="0"/>
        </references>
      </pivotArea>
    </format>
    <format dxfId="262">
      <pivotArea dataOnly="0" labelOnly="1" outline="0" fieldPosition="0">
        <references count="1">
          <reference field="4" count="0"/>
        </references>
      </pivotArea>
    </format>
    <format dxfId="255">
      <pivotArea type="all" dataOnly="0" outline="0" fieldPosition="0"/>
    </format>
    <format dxfId="254">
      <pivotArea outline="0" collapsedLevelsAreSubtotals="1" fieldPosition="0"/>
    </format>
    <format dxfId="253">
      <pivotArea field="0" type="button" dataOnly="0" labelOnly="1" outline="0" axis="axisRow" fieldPosition="0"/>
    </format>
    <format dxfId="252">
      <pivotArea field="1" type="button" dataOnly="0" labelOnly="1" outline="0" axis="axisRow" fieldPosition="1"/>
    </format>
    <format dxfId="251">
      <pivotArea field="2" type="button" dataOnly="0" labelOnly="1" outline="0" axis="axisRow" fieldPosition="2"/>
    </format>
    <format dxfId="250">
      <pivotArea field="3" type="button" dataOnly="0" labelOnly="1" outline="0" axis="axisRow" fieldPosition="3"/>
    </format>
    <format dxfId="249">
      <pivotArea field="5" type="button" dataOnly="0" labelOnly="1" outline="0" axis="axisRow" fieldPosition="4"/>
    </format>
    <format dxfId="248">
      <pivotArea field="4" type="button" dataOnly="0" labelOnly="1" outline="0" axis="axisRow" fieldPosition="5"/>
    </format>
    <format dxfId="247">
      <pivotArea field="6" type="button" dataOnly="0" labelOnly="1" outline="0" axis="axisRow" fieldPosition="6"/>
    </format>
    <format dxfId="246">
      <pivotArea field="7" type="button" dataOnly="0" labelOnly="1" outline="0" axis="axisRow" fieldPosition="7"/>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1" selected="0">
            <x v="0"/>
          </reference>
          <reference field="1" count="8">
            <x v="0"/>
            <x v="1"/>
            <x v="2"/>
            <x v="3"/>
            <x v="4"/>
            <x v="5"/>
            <x v="6"/>
            <x v="7"/>
          </reference>
        </references>
      </pivotArea>
    </format>
    <format dxfId="242">
      <pivotArea dataOnly="0" labelOnly="1" outline="0" fieldPosition="0">
        <references count="2">
          <reference field="0" count="1" selected="0">
            <x v="1"/>
          </reference>
          <reference field="1" count="7">
            <x v="0"/>
            <x v="1"/>
            <x v="2"/>
            <x v="3"/>
            <x v="4"/>
            <x v="5"/>
            <x v="6"/>
          </reference>
        </references>
      </pivotArea>
    </format>
    <format dxfId="241">
      <pivotArea dataOnly="0" labelOnly="1" outline="0" fieldPosition="0">
        <references count="2">
          <reference field="0" count="1" selected="0">
            <x v="2"/>
          </reference>
          <reference field="1" count="0"/>
        </references>
      </pivotArea>
    </format>
    <format dxfId="240">
      <pivotArea dataOnly="0" labelOnly="1" outline="0" fieldPosition="0">
        <references count="2">
          <reference field="0" count="1" selected="0">
            <x v="3"/>
          </reference>
          <reference field="1" count="0"/>
        </references>
      </pivotArea>
    </format>
    <format dxfId="239">
      <pivotArea dataOnly="0" labelOnly="1" outline="0" fieldPosition="0">
        <references count="2">
          <reference field="0" count="1" selected="0">
            <x v="4"/>
          </reference>
          <reference field="1" count="5">
            <x v="0"/>
            <x v="1"/>
            <x v="2"/>
            <x v="3"/>
            <x v="4"/>
          </reference>
        </references>
      </pivotArea>
    </format>
    <format dxfId="238">
      <pivotArea dataOnly="0" labelOnly="1" outline="0" fieldPosition="0">
        <references count="3">
          <reference field="0" count="1" selected="0">
            <x v="0"/>
          </reference>
          <reference field="1" count="1" selected="0">
            <x v="0"/>
          </reference>
          <reference field="2" count="1">
            <x v="4"/>
          </reference>
        </references>
      </pivotArea>
    </format>
    <format dxfId="237">
      <pivotArea dataOnly="0" labelOnly="1" outline="0" fieldPosition="0">
        <references count="3">
          <reference field="0" count="1" selected="0">
            <x v="0"/>
          </reference>
          <reference field="1" count="1" selected="0">
            <x v="1"/>
          </reference>
          <reference field="2" count="1">
            <x v="3"/>
          </reference>
        </references>
      </pivotArea>
    </format>
    <format dxfId="236">
      <pivotArea dataOnly="0" labelOnly="1" outline="0" fieldPosition="0">
        <references count="3">
          <reference field="0" count="1" selected="0">
            <x v="0"/>
          </reference>
          <reference field="1" count="1" selected="0">
            <x v="2"/>
          </reference>
          <reference field="2" count="1">
            <x v="0"/>
          </reference>
        </references>
      </pivotArea>
    </format>
    <format dxfId="235">
      <pivotArea dataOnly="0" labelOnly="1" outline="0" fieldPosition="0">
        <references count="3">
          <reference field="0" count="1" selected="0">
            <x v="0"/>
          </reference>
          <reference field="1" count="1" selected="0">
            <x v="3"/>
          </reference>
          <reference field="2" count="1">
            <x v="2"/>
          </reference>
        </references>
      </pivotArea>
    </format>
    <format dxfId="234">
      <pivotArea dataOnly="0" labelOnly="1" outline="0" fieldPosition="0">
        <references count="3">
          <reference field="0" count="1" selected="0">
            <x v="0"/>
          </reference>
          <reference field="1" count="1" selected="0">
            <x v="4"/>
          </reference>
          <reference field="2" count="1">
            <x v="1"/>
          </reference>
        </references>
      </pivotArea>
    </format>
    <format dxfId="233">
      <pivotArea dataOnly="0" labelOnly="1" outline="0" fieldPosition="0">
        <references count="3">
          <reference field="0" count="1" selected="0">
            <x v="0"/>
          </reference>
          <reference field="1" count="1" selected="0">
            <x v="5"/>
          </reference>
          <reference field="2" count="1">
            <x v="4"/>
          </reference>
        </references>
      </pivotArea>
    </format>
    <format dxfId="232">
      <pivotArea dataOnly="0" labelOnly="1" outline="0" fieldPosition="0">
        <references count="3">
          <reference field="0" count="1" selected="0">
            <x v="0"/>
          </reference>
          <reference field="1" count="1" selected="0">
            <x v="6"/>
          </reference>
          <reference field="2" count="1">
            <x v="3"/>
          </reference>
        </references>
      </pivotArea>
    </format>
    <format dxfId="231">
      <pivotArea dataOnly="0" labelOnly="1" outline="0" fieldPosition="0">
        <references count="3">
          <reference field="0" count="1" selected="0">
            <x v="0"/>
          </reference>
          <reference field="1" count="1" selected="0">
            <x v="7"/>
          </reference>
          <reference field="2" count="1">
            <x v="0"/>
          </reference>
        </references>
      </pivotArea>
    </format>
    <format dxfId="230">
      <pivotArea dataOnly="0" labelOnly="1" outline="0" fieldPosition="0">
        <references count="3">
          <reference field="0" count="1" selected="0">
            <x v="1"/>
          </reference>
          <reference field="1" count="1" selected="0">
            <x v="0"/>
          </reference>
          <reference field="2" count="1">
            <x v="2"/>
          </reference>
        </references>
      </pivotArea>
    </format>
    <format dxfId="229">
      <pivotArea dataOnly="0" labelOnly="1" outline="0" fieldPosition="0">
        <references count="3">
          <reference field="0" count="1" selected="0">
            <x v="1"/>
          </reference>
          <reference field="1" count="1" selected="0">
            <x v="1"/>
          </reference>
          <reference field="2" count="1">
            <x v="1"/>
          </reference>
        </references>
      </pivotArea>
    </format>
    <format dxfId="228">
      <pivotArea dataOnly="0" labelOnly="1" outline="0" fieldPosition="0">
        <references count="3">
          <reference field="0" count="1" selected="0">
            <x v="1"/>
          </reference>
          <reference field="1" count="1" selected="0">
            <x v="2"/>
          </reference>
          <reference field="2" count="1">
            <x v="4"/>
          </reference>
        </references>
      </pivotArea>
    </format>
    <format dxfId="227">
      <pivotArea dataOnly="0" labelOnly="1" outline="0" fieldPosition="0">
        <references count="3">
          <reference field="0" count="1" selected="0">
            <x v="1"/>
          </reference>
          <reference field="1" count="1" selected="0">
            <x v="3"/>
          </reference>
          <reference field="2" count="1">
            <x v="3"/>
          </reference>
        </references>
      </pivotArea>
    </format>
    <format dxfId="226">
      <pivotArea dataOnly="0" labelOnly="1" outline="0" fieldPosition="0">
        <references count="3">
          <reference field="0" count="1" selected="0">
            <x v="1"/>
          </reference>
          <reference field="1" count="1" selected="0">
            <x v="4"/>
          </reference>
          <reference field="2" count="1">
            <x v="0"/>
          </reference>
        </references>
      </pivotArea>
    </format>
    <format dxfId="225">
      <pivotArea dataOnly="0" labelOnly="1" outline="0" fieldPosition="0">
        <references count="3">
          <reference field="0" count="1" selected="0">
            <x v="1"/>
          </reference>
          <reference field="1" count="1" selected="0">
            <x v="5"/>
          </reference>
          <reference field="2" count="1">
            <x v="2"/>
          </reference>
        </references>
      </pivotArea>
    </format>
    <format dxfId="224">
      <pivotArea dataOnly="0" labelOnly="1" outline="0" fieldPosition="0">
        <references count="3">
          <reference field="0" count="1" selected="0">
            <x v="1"/>
          </reference>
          <reference field="1" count="1" selected="0">
            <x v="6"/>
          </reference>
          <reference field="2" count="1">
            <x v="1"/>
          </reference>
        </references>
      </pivotArea>
    </format>
    <format dxfId="223">
      <pivotArea dataOnly="0" labelOnly="1" outline="0" fieldPosition="0">
        <references count="3">
          <reference field="0" count="1" selected="0">
            <x v="2"/>
          </reference>
          <reference field="1" count="1" selected="0">
            <x v="0"/>
          </reference>
          <reference field="2" count="1">
            <x v="2"/>
          </reference>
        </references>
      </pivotArea>
    </format>
    <format dxfId="222">
      <pivotArea dataOnly="0" labelOnly="1" outline="0" fieldPosition="0">
        <references count="3">
          <reference field="0" count="1" selected="0">
            <x v="2"/>
          </reference>
          <reference field="1" count="1" selected="0">
            <x v="1"/>
          </reference>
          <reference field="2" count="1">
            <x v="1"/>
          </reference>
        </references>
      </pivotArea>
    </format>
    <format dxfId="221">
      <pivotArea dataOnly="0" labelOnly="1" outline="0" fieldPosition="0">
        <references count="3">
          <reference field="0" count="1" selected="0">
            <x v="2"/>
          </reference>
          <reference field="1" count="1" selected="0">
            <x v="2"/>
          </reference>
          <reference field="2" count="1">
            <x v="4"/>
          </reference>
        </references>
      </pivotArea>
    </format>
    <format dxfId="220">
      <pivotArea dataOnly="0" labelOnly="1" outline="0" fieldPosition="0">
        <references count="3">
          <reference field="0" count="1" selected="0">
            <x v="2"/>
          </reference>
          <reference field="1" count="1" selected="0">
            <x v="3"/>
          </reference>
          <reference field="2" count="1">
            <x v="3"/>
          </reference>
        </references>
      </pivotArea>
    </format>
    <format dxfId="219">
      <pivotArea dataOnly="0" labelOnly="1" outline="0" fieldPosition="0">
        <references count="3">
          <reference field="0" count="1" selected="0">
            <x v="2"/>
          </reference>
          <reference field="1" count="1" selected="0">
            <x v="4"/>
          </reference>
          <reference field="2" count="1">
            <x v="0"/>
          </reference>
        </references>
      </pivotArea>
    </format>
    <format dxfId="218">
      <pivotArea dataOnly="0" labelOnly="1" outline="0" fieldPosition="0">
        <references count="3">
          <reference field="0" count="1" selected="0">
            <x v="2"/>
          </reference>
          <reference field="1" count="1" selected="0">
            <x v="5"/>
          </reference>
          <reference field="2" count="1">
            <x v="2"/>
          </reference>
        </references>
      </pivotArea>
    </format>
    <format dxfId="217">
      <pivotArea dataOnly="0" labelOnly="1" outline="0" fieldPosition="0">
        <references count="3">
          <reference field="0" count="1" selected="0">
            <x v="2"/>
          </reference>
          <reference field="1" count="1" selected="0">
            <x v="6"/>
          </reference>
          <reference field="2" count="1">
            <x v="1"/>
          </reference>
        </references>
      </pivotArea>
    </format>
    <format dxfId="216">
      <pivotArea dataOnly="0" labelOnly="1" outline="0" fieldPosition="0">
        <references count="3">
          <reference field="0" count="1" selected="0">
            <x v="2"/>
          </reference>
          <reference field="1" count="1" selected="0">
            <x v="7"/>
          </reference>
          <reference field="2" count="1">
            <x v="4"/>
          </reference>
        </references>
      </pivotArea>
    </format>
    <format dxfId="215">
      <pivotArea dataOnly="0" labelOnly="1" outline="0" fieldPosition="0">
        <references count="3">
          <reference field="0" count="1" selected="0">
            <x v="2"/>
          </reference>
          <reference field="1" count="1" selected="0">
            <x v="8"/>
          </reference>
          <reference field="2" count="1">
            <x v="3"/>
          </reference>
        </references>
      </pivotArea>
    </format>
    <format dxfId="214">
      <pivotArea dataOnly="0" labelOnly="1" outline="0" fieldPosition="0">
        <references count="3">
          <reference field="0" count="1" selected="0">
            <x v="2"/>
          </reference>
          <reference field="1" count="1" selected="0">
            <x v="9"/>
          </reference>
          <reference field="2" count="1">
            <x v="0"/>
          </reference>
        </references>
      </pivotArea>
    </format>
    <format dxfId="213">
      <pivotArea dataOnly="0" labelOnly="1" outline="0" fieldPosition="0">
        <references count="3">
          <reference field="0" count="1" selected="0">
            <x v="3"/>
          </reference>
          <reference field="1" count="1" selected="0">
            <x v="0"/>
          </reference>
          <reference field="2" count="1">
            <x v="2"/>
          </reference>
        </references>
      </pivotArea>
    </format>
    <format dxfId="212">
      <pivotArea dataOnly="0" labelOnly="1" outline="0" fieldPosition="0">
        <references count="3">
          <reference field="0" count="1" selected="0">
            <x v="3"/>
          </reference>
          <reference field="1" count="1" selected="0">
            <x v="1"/>
          </reference>
          <reference field="2" count="1">
            <x v="1"/>
          </reference>
        </references>
      </pivotArea>
    </format>
    <format dxfId="211">
      <pivotArea dataOnly="0" labelOnly="1" outline="0" fieldPosition="0">
        <references count="3">
          <reference field="0" count="1" selected="0">
            <x v="3"/>
          </reference>
          <reference field="1" count="1" selected="0">
            <x v="2"/>
          </reference>
          <reference field="2" count="1">
            <x v="4"/>
          </reference>
        </references>
      </pivotArea>
    </format>
    <format dxfId="210">
      <pivotArea dataOnly="0" labelOnly="1" outline="0" fieldPosition="0">
        <references count="3">
          <reference field="0" count="1" selected="0">
            <x v="3"/>
          </reference>
          <reference field="1" count="1" selected="0">
            <x v="3"/>
          </reference>
          <reference field="2" count="1">
            <x v="3"/>
          </reference>
        </references>
      </pivotArea>
    </format>
    <format dxfId="209">
      <pivotArea dataOnly="0" labelOnly="1" outline="0" fieldPosition="0">
        <references count="3">
          <reference field="0" count="1" selected="0">
            <x v="3"/>
          </reference>
          <reference field="1" count="1" selected="0">
            <x v="4"/>
          </reference>
          <reference field="2" count="1">
            <x v="0"/>
          </reference>
        </references>
      </pivotArea>
    </format>
    <format dxfId="208">
      <pivotArea dataOnly="0" labelOnly="1" outline="0" fieldPosition="0">
        <references count="3">
          <reference field="0" count="1" selected="0">
            <x v="3"/>
          </reference>
          <reference field="1" count="1" selected="0">
            <x v="5"/>
          </reference>
          <reference field="2" count="1">
            <x v="2"/>
          </reference>
        </references>
      </pivotArea>
    </format>
    <format dxfId="207">
      <pivotArea dataOnly="0" labelOnly="1" outline="0" fieldPosition="0">
        <references count="3">
          <reference field="0" count="1" selected="0">
            <x v="3"/>
          </reference>
          <reference field="1" count="1" selected="0">
            <x v="6"/>
          </reference>
          <reference field="2" count="1">
            <x v="1"/>
          </reference>
        </references>
      </pivotArea>
    </format>
    <format dxfId="206">
      <pivotArea dataOnly="0" labelOnly="1" outline="0" fieldPosition="0">
        <references count="3">
          <reference field="0" count="1" selected="0">
            <x v="3"/>
          </reference>
          <reference field="1" count="1" selected="0">
            <x v="7"/>
          </reference>
          <reference field="2" count="1">
            <x v="4"/>
          </reference>
        </references>
      </pivotArea>
    </format>
    <format dxfId="205">
      <pivotArea dataOnly="0" labelOnly="1" outline="0" fieldPosition="0">
        <references count="3">
          <reference field="0" count="1" selected="0">
            <x v="3"/>
          </reference>
          <reference field="1" count="1" selected="0">
            <x v="8"/>
          </reference>
          <reference field="2" count="1">
            <x v="3"/>
          </reference>
        </references>
      </pivotArea>
    </format>
    <format dxfId="204">
      <pivotArea dataOnly="0" labelOnly="1" outline="0" fieldPosition="0">
        <references count="3">
          <reference field="0" count="1" selected="0">
            <x v="3"/>
          </reference>
          <reference field="1" count="1" selected="0">
            <x v="9"/>
          </reference>
          <reference field="2" count="1">
            <x v="0"/>
          </reference>
        </references>
      </pivotArea>
    </format>
    <format dxfId="203">
      <pivotArea dataOnly="0" labelOnly="1" outline="0" fieldPosition="0">
        <references count="3">
          <reference field="0" count="1" selected="0">
            <x v="4"/>
          </reference>
          <reference field="1" count="1" selected="0">
            <x v="0"/>
          </reference>
          <reference field="2" count="1">
            <x v="2"/>
          </reference>
        </references>
      </pivotArea>
    </format>
    <format dxfId="202">
      <pivotArea dataOnly="0" labelOnly="1" outline="0" fieldPosition="0">
        <references count="3">
          <reference field="0" count="1" selected="0">
            <x v="4"/>
          </reference>
          <reference field="1" count="1" selected="0">
            <x v="1"/>
          </reference>
          <reference field="2" count="1">
            <x v="1"/>
          </reference>
        </references>
      </pivotArea>
    </format>
    <format dxfId="201">
      <pivotArea dataOnly="0" labelOnly="1" outline="0" fieldPosition="0">
        <references count="3">
          <reference field="0" count="1" selected="0">
            <x v="4"/>
          </reference>
          <reference field="1" count="1" selected="0">
            <x v="2"/>
          </reference>
          <reference field="2" count="1">
            <x v="4"/>
          </reference>
        </references>
      </pivotArea>
    </format>
    <format dxfId="200">
      <pivotArea dataOnly="0" labelOnly="1" outline="0" fieldPosition="0">
        <references count="3">
          <reference field="0" count="1" selected="0">
            <x v="4"/>
          </reference>
          <reference field="1" count="1" selected="0">
            <x v="3"/>
          </reference>
          <reference field="2" count="1">
            <x v="3"/>
          </reference>
        </references>
      </pivotArea>
    </format>
    <format dxfId="199">
      <pivotArea dataOnly="0" labelOnly="1" outline="0" fieldPosition="0">
        <references count="3">
          <reference field="0" count="1" selected="0">
            <x v="4"/>
          </reference>
          <reference field="1" count="1" selected="0">
            <x v="4"/>
          </reference>
          <reference field="2" count="1">
            <x v="0"/>
          </reference>
        </references>
      </pivotArea>
    </format>
    <format dxfId="198">
      <pivotArea dataOnly="0" labelOnly="1" outline="0" fieldPosition="0">
        <references count="4">
          <reference field="0" count="1" selected="0">
            <x v="0"/>
          </reference>
          <reference field="1" count="1" selected="0">
            <x v="0"/>
          </reference>
          <reference field="2" count="1" selected="0">
            <x v="4"/>
          </reference>
          <reference field="3" count="1">
            <x v="9"/>
          </reference>
        </references>
      </pivotArea>
    </format>
    <format dxfId="197">
      <pivotArea dataOnly="0" labelOnly="1" outline="0" fieldPosition="0">
        <references count="4">
          <reference field="0" count="1" selected="0">
            <x v="0"/>
          </reference>
          <reference field="1" count="1" selected="0">
            <x v="1"/>
          </reference>
          <reference field="2" count="1" selected="0">
            <x v="3"/>
          </reference>
          <reference field="3" count="1">
            <x v="10"/>
          </reference>
        </references>
      </pivotArea>
    </format>
    <format dxfId="196">
      <pivotArea dataOnly="0" labelOnly="1" outline="0" fieldPosition="0">
        <references count="4">
          <reference field="0" count="1" selected="0">
            <x v="0"/>
          </reference>
          <reference field="1" count="1" selected="0">
            <x v="2"/>
          </reference>
          <reference field="2" count="1" selected="0">
            <x v="0"/>
          </reference>
          <reference field="3" count="1">
            <x v="3"/>
          </reference>
        </references>
      </pivotArea>
    </format>
    <format dxfId="195">
      <pivotArea dataOnly="0" labelOnly="1" outline="0" fieldPosition="0">
        <references count="4">
          <reference field="0" count="1" selected="0">
            <x v="0"/>
          </reference>
          <reference field="1" count="1" selected="0">
            <x v="3"/>
          </reference>
          <reference field="2" count="1" selected="0">
            <x v="2"/>
          </reference>
          <reference field="3" count="1">
            <x v="2"/>
          </reference>
        </references>
      </pivotArea>
    </format>
    <format dxfId="194">
      <pivotArea dataOnly="0" labelOnly="1" outline="0" fieldPosition="0">
        <references count="4">
          <reference field="0" count="1" selected="0">
            <x v="0"/>
          </reference>
          <reference field="1" count="1" selected="0">
            <x v="4"/>
          </reference>
          <reference field="2" count="1" selected="0">
            <x v="1"/>
          </reference>
          <reference field="3" count="1">
            <x v="4"/>
          </reference>
        </references>
      </pivotArea>
    </format>
    <format dxfId="193">
      <pivotArea dataOnly="0" labelOnly="1" outline="0" fieldPosition="0">
        <references count="4">
          <reference field="0" count="1" selected="0">
            <x v="0"/>
          </reference>
          <reference field="1" count="1" selected="0">
            <x v="5"/>
          </reference>
          <reference field="2" count="1" selected="0">
            <x v="4"/>
          </reference>
          <reference field="3" count="1">
            <x v="5"/>
          </reference>
        </references>
      </pivotArea>
    </format>
    <format dxfId="192">
      <pivotArea dataOnly="0" labelOnly="1" outline="0" fieldPosition="0">
        <references count="4">
          <reference field="0" count="1" selected="0">
            <x v="1"/>
          </reference>
          <reference field="1" count="1" selected="0">
            <x v="0"/>
          </reference>
          <reference field="2" count="1" selected="0">
            <x v="2"/>
          </reference>
          <reference field="3" count="1">
            <x v="10"/>
          </reference>
        </references>
      </pivotArea>
    </format>
    <format dxfId="191">
      <pivotArea dataOnly="0" labelOnly="1" outline="0" fieldPosition="0">
        <references count="4">
          <reference field="0" count="1" selected="0">
            <x v="1"/>
          </reference>
          <reference field="1" count="1" selected="0">
            <x v="2"/>
          </reference>
          <reference field="2" count="1" selected="0">
            <x v="4"/>
          </reference>
          <reference field="3" count="1">
            <x v="0"/>
          </reference>
        </references>
      </pivotArea>
    </format>
    <format dxfId="190">
      <pivotArea dataOnly="0" labelOnly="1" outline="0" fieldPosition="0">
        <references count="4">
          <reference field="0" count="1" selected="0">
            <x v="1"/>
          </reference>
          <reference field="1" count="1" selected="0">
            <x v="3"/>
          </reference>
          <reference field="2" count="1" selected="0">
            <x v="3"/>
          </reference>
          <reference field="3" count="1">
            <x v="2"/>
          </reference>
        </references>
      </pivotArea>
    </format>
    <format dxfId="189">
      <pivotArea dataOnly="0" labelOnly="1" outline="0" fieldPosition="0">
        <references count="4">
          <reference field="0" count="1" selected="0">
            <x v="1"/>
          </reference>
          <reference field="1" count="1" selected="0">
            <x v="4"/>
          </reference>
          <reference field="2" count="1" selected="0">
            <x v="0"/>
          </reference>
          <reference field="3" count="1">
            <x v="5"/>
          </reference>
        </references>
      </pivotArea>
    </format>
    <format dxfId="188">
      <pivotArea dataOnly="0" labelOnly="1" outline="0" fieldPosition="0">
        <references count="4">
          <reference field="0" count="1" selected="0">
            <x v="1"/>
          </reference>
          <reference field="1" count="1" selected="0">
            <x v="5"/>
          </reference>
          <reference field="2" count="1" selected="0">
            <x v="2"/>
          </reference>
          <reference field="3" count="1">
            <x v="6"/>
          </reference>
        </references>
      </pivotArea>
    </format>
    <format dxfId="187">
      <pivotArea dataOnly="0" labelOnly="1" outline="0" fieldPosition="0">
        <references count="4">
          <reference field="0" count="1" selected="0">
            <x v="2"/>
          </reference>
          <reference field="1" count="1" selected="0">
            <x v="0"/>
          </reference>
          <reference field="2" count="1" selected="0">
            <x v="2"/>
          </reference>
          <reference field="3" count="1">
            <x v="0"/>
          </reference>
        </references>
      </pivotArea>
    </format>
    <format dxfId="186">
      <pivotArea dataOnly="0" labelOnly="1" outline="0" fieldPosition="0">
        <references count="4">
          <reference field="0" count="1" selected="0">
            <x v="2"/>
          </reference>
          <reference field="1" count="1" selected="0">
            <x v="2"/>
          </reference>
          <reference field="2" count="1" selected="0">
            <x v="4"/>
          </reference>
          <reference field="3" count="1">
            <x v="1"/>
          </reference>
        </references>
      </pivotArea>
    </format>
    <format dxfId="185">
      <pivotArea dataOnly="0" labelOnly="1" outline="0" fieldPosition="0">
        <references count="4">
          <reference field="0" count="1" selected="0">
            <x v="2"/>
          </reference>
          <reference field="1" count="1" selected="0">
            <x v="3"/>
          </reference>
          <reference field="2" count="1" selected="0">
            <x v="3"/>
          </reference>
          <reference field="3" count="1">
            <x v="4"/>
          </reference>
        </references>
      </pivotArea>
    </format>
    <format dxfId="184">
      <pivotArea dataOnly="0" labelOnly="1" outline="0" fieldPosition="0">
        <references count="4">
          <reference field="0" count="1" selected="0">
            <x v="2"/>
          </reference>
          <reference field="1" count="1" selected="0">
            <x v="4"/>
          </reference>
          <reference field="2" count="1" selected="0">
            <x v="0"/>
          </reference>
          <reference field="3" count="1">
            <x v="0"/>
          </reference>
        </references>
      </pivotArea>
    </format>
    <format dxfId="183">
      <pivotArea dataOnly="0" labelOnly="1" outline="0" fieldPosition="0">
        <references count="4">
          <reference field="0" count="1" selected="0">
            <x v="2"/>
          </reference>
          <reference field="1" count="1" selected="0">
            <x v="5"/>
          </reference>
          <reference field="2" count="1" selected="0">
            <x v="2"/>
          </reference>
          <reference field="3" count="1">
            <x v="3"/>
          </reference>
        </references>
      </pivotArea>
    </format>
    <format dxfId="182">
      <pivotArea dataOnly="0" labelOnly="1" outline="0" fieldPosition="0">
        <references count="4">
          <reference field="0" count="1" selected="0">
            <x v="2"/>
          </reference>
          <reference field="1" count="1" selected="0">
            <x v="7"/>
          </reference>
          <reference field="2" count="1" selected="0">
            <x v="4"/>
          </reference>
          <reference field="3" count="1">
            <x v="5"/>
          </reference>
        </references>
      </pivotArea>
    </format>
    <format dxfId="181">
      <pivotArea dataOnly="0" labelOnly="1" outline="0" fieldPosition="0">
        <references count="4">
          <reference field="0" count="1" selected="0">
            <x v="3"/>
          </reference>
          <reference field="1" count="1" selected="0">
            <x v="0"/>
          </reference>
          <reference field="2" count="1" selected="0">
            <x v="2"/>
          </reference>
          <reference field="3" count="1">
            <x v="1"/>
          </reference>
        </references>
      </pivotArea>
    </format>
    <format dxfId="180">
      <pivotArea dataOnly="0" labelOnly="1" outline="0" fieldPosition="0">
        <references count="4">
          <reference field="0" count="1" selected="0">
            <x v="3"/>
          </reference>
          <reference field="1" count="1" selected="0">
            <x v="1"/>
          </reference>
          <reference field="2" count="1" selected="0">
            <x v="1"/>
          </reference>
          <reference field="3" count="1">
            <x v="0"/>
          </reference>
        </references>
      </pivotArea>
    </format>
    <format dxfId="179">
      <pivotArea dataOnly="0" labelOnly="1" outline="0" fieldPosition="0">
        <references count="4">
          <reference field="0" count="1" selected="0">
            <x v="3"/>
          </reference>
          <reference field="1" count="1" selected="0">
            <x v="2"/>
          </reference>
          <reference field="2" count="1" selected="0">
            <x v="4"/>
          </reference>
          <reference field="3" count="1">
            <x v="1"/>
          </reference>
        </references>
      </pivotArea>
    </format>
    <format dxfId="178">
      <pivotArea dataOnly="0" labelOnly="1" outline="0" fieldPosition="0">
        <references count="4">
          <reference field="0" count="1" selected="0">
            <x v="3"/>
          </reference>
          <reference field="1" count="1" selected="0">
            <x v="3"/>
          </reference>
          <reference field="2" count="1" selected="0">
            <x v="3"/>
          </reference>
          <reference field="3" count="1">
            <x v="3"/>
          </reference>
        </references>
      </pivotArea>
    </format>
    <format dxfId="177">
      <pivotArea dataOnly="0" labelOnly="1" outline="0" fieldPosition="0">
        <references count="4">
          <reference field="0" count="1" selected="0">
            <x v="3"/>
          </reference>
          <reference field="1" count="1" selected="0">
            <x v="4"/>
          </reference>
          <reference field="2" count="1" selected="0">
            <x v="0"/>
          </reference>
          <reference field="3" count="1">
            <x v="4"/>
          </reference>
        </references>
      </pivotArea>
    </format>
    <format dxfId="176">
      <pivotArea dataOnly="0" labelOnly="1" outline="0" fieldPosition="0">
        <references count="4">
          <reference field="0" count="1" selected="0">
            <x v="3"/>
          </reference>
          <reference field="1" count="1" selected="0">
            <x v="6"/>
          </reference>
          <reference field="2" count="1" selected="0">
            <x v="1"/>
          </reference>
          <reference field="3" count="1">
            <x v="5"/>
          </reference>
        </references>
      </pivotArea>
    </format>
    <format dxfId="175">
      <pivotArea dataOnly="0" labelOnly="1" outline="0" fieldPosition="0">
        <references count="4">
          <reference field="0" count="1" selected="0">
            <x v="3"/>
          </reference>
          <reference field="1" count="1" selected="0">
            <x v="7"/>
          </reference>
          <reference field="2" count="1" selected="0">
            <x v="4"/>
          </reference>
          <reference field="3" count="1">
            <x v="6"/>
          </reference>
        </references>
      </pivotArea>
    </format>
    <format dxfId="174">
      <pivotArea dataOnly="0" labelOnly="1" outline="0" fieldPosition="0">
        <references count="4">
          <reference field="0" count="1" selected="0">
            <x v="3"/>
          </reference>
          <reference field="1" count="1" selected="0">
            <x v="8"/>
          </reference>
          <reference field="2" count="1" selected="0">
            <x v="3"/>
          </reference>
          <reference field="3" count="1">
            <x v="8"/>
          </reference>
        </references>
      </pivotArea>
    </format>
    <format dxfId="173">
      <pivotArea dataOnly="0" labelOnly="1" outline="0" fieldPosition="0">
        <references count="4">
          <reference field="0" count="1" selected="0">
            <x v="3"/>
          </reference>
          <reference field="1" count="1" selected="0">
            <x v="9"/>
          </reference>
          <reference field="2" count="1" selected="0">
            <x v="0"/>
          </reference>
          <reference field="3" count="1">
            <x v="0"/>
          </reference>
        </references>
      </pivotArea>
    </format>
    <format dxfId="172">
      <pivotArea dataOnly="0" labelOnly="1" outline="0" fieldPosition="0">
        <references count="4">
          <reference field="0" count="1" selected="0">
            <x v="4"/>
          </reference>
          <reference field="1" count="1" selected="0">
            <x v="1"/>
          </reference>
          <reference field="2" count="1" selected="0">
            <x v="1"/>
          </reference>
          <reference field="3" count="1">
            <x v="4"/>
          </reference>
        </references>
      </pivotArea>
    </format>
    <format dxfId="171">
      <pivotArea dataOnly="0" labelOnly="1" outline="0" fieldPosition="0">
        <references count="4">
          <reference field="0" count="1" selected="0">
            <x v="4"/>
          </reference>
          <reference field="1" count="1" selected="0">
            <x v="2"/>
          </reference>
          <reference field="2" count="1" selected="0">
            <x v="4"/>
          </reference>
          <reference field="3" count="1">
            <x v="5"/>
          </reference>
        </references>
      </pivotArea>
    </format>
    <format dxfId="170">
      <pivotArea dataOnly="0" labelOnly="1" outline="0" fieldPosition="0">
        <references count="4">
          <reference field="0" count="1" selected="0">
            <x v="4"/>
          </reference>
          <reference field="1" count="1" selected="0">
            <x v="3"/>
          </reference>
          <reference field="2" count="1" selected="0">
            <x v="3"/>
          </reference>
          <reference field="3" count="1">
            <x v="7"/>
          </reference>
        </references>
      </pivotArea>
    </format>
    <format dxfId="169">
      <pivotArea dataOnly="0" labelOnly="1" outline="0" fieldPosition="0">
        <references count="4">
          <reference field="0" count="1" selected="0">
            <x v="4"/>
          </reference>
          <reference field="1" count="1" selected="0">
            <x v="4"/>
          </reference>
          <reference field="2" count="1" selected="0">
            <x v="0"/>
          </reference>
          <reference field="3" count="1">
            <x v="9"/>
          </reference>
        </references>
      </pivotArea>
    </format>
    <format dxfId="168">
      <pivotArea dataOnly="0" labelOnly="1" outline="0" fieldPosition="0">
        <references count="5">
          <reference field="0" count="1" selected="0">
            <x v="0"/>
          </reference>
          <reference field="1" count="1" selected="0">
            <x v="0"/>
          </reference>
          <reference field="2" count="1" selected="0">
            <x v="4"/>
          </reference>
          <reference field="3" count="1" selected="0">
            <x v="9"/>
          </reference>
          <reference field="5" count="1">
            <x v="10"/>
          </reference>
        </references>
      </pivotArea>
    </format>
    <format dxfId="167">
      <pivotArea dataOnly="0" labelOnly="1" outline="0" fieldPosition="0">
        <references count="5">
          <reference field="0" count="1" selected="0">
            <x v="0"/>
          </reference>
          <reference field="1" count="1" selected="0">
            <x v="1"/>
          </reference>
          <reference field="2" count="1" selected="0">
            <x v="3"/>
          </reference>
          <reference field="3" count="1" selected="0">
            <x v="10"/>
          </reference>
          <reference field="5" count="1">
            <x v="14"/>
          </reference>
        </references>
      </pivotArea>
    </format>
    <format dxfId="166">
      <pivotArea dataOnly="0" labelOnly="1" outline="0" fieldPosition="0">
        <references count="5">
          <reference field="0" count="1" selected="0">
            <x v="0"/>
          </reference>
          <reference field="1" count="1" selected="0">
            <x v="2"/>
          </reference>
          <reference field="2" count="1" selected="0">
            <x v="0"/>
          </reference>
          <reference field="3" count="1" selected="0">
            <x v="3"/>
          </reference>
          <reference field="5" count="1">
            <x v="2"/>
          </reference>
        </references>
      </pivotArea>
    </format>
    <format dxfId="165">
      <pivotArea dataOnly="0" labelOnly="1" outline="0" fieldPosition="0">
        <references count="5">
          <reference field="0" count="1" selected="0">
            <x v="0"/>
          </reference>
          <reference field="1" count="1" selected="0">
            <x v="3"/>
          </reference>
          <reference field="2" count="1" selected="0">
            <x v="2"/>
          </reference>
          <reference field="3" count="1" selected="0">
            <x v="2"/>
          </reference>
          <reference field="5" count="1">
            <x v="1"/>
          </reference>
        </references>
      </pivotArea>
    </format>
    <format dxfId="164">
      <pivotArea dataOnly="0" labelOnly="1" outline="0" fieldPosition="0">
        <references count="5">
          <reference field="0" count="1" selected="0">
            <x v="0"/>
          </reference>
          <reference field="1" count="1" selected="0">
            <x v="4"/>
          </reference>
          <reference field="2" count="1" selected="0">
            <x v="1"/>
          </reference>
          <reference field="3" count="1" selected="0">
            <x v="4"/>
          </reference>
          <reference field="5" count="1">
            <x v="12"/>
          </reference>
        </references>
      </pivotArea>
    </format>
    <format dxfId="163">
      <pivotArea dataOnly="0" labelOnly="1" outline="0" fieldPosition="0">
        <references count="5">
          <reference field="0" count="1" selected="0">
            <x v="0"/>
          </reference>
          <reference field="1" count="1" selected="0">
            <x v="5"/>
          </reference>
          <reference field="2" count="1" selected="0">
            <x v="4"/>
          </reference>
          <reference field="3" count="1" selected="0">
            <x v="5"/>
          </reference>
          <reference field="5" count="1">
            <x v="7"/>
          </reference>
        </references>
      </pivotArea>
    </format>
    <format dxfId="162">
      <pivotArea dataOnly="0" labelOnly="1" outline="0" fieldPosition="0">
        <references count="5">
          <reference field="0" count="1" selected="0">
            <x v="0"/>
          </reference>
          <reference field="1" count="1" selected="0">
            <x v="7"/>
          </reference>
          <reference field="2" count="1" selected="0">
            <x v="0"/>
          </reference>
          <reference field="3" count="1" selected="0">
            <x v="5"/>
          </reference>
          <reference field="5" count="1">
            <x v="2"/>
          </reference>
        </references>
      </pivotArea>
    </format>
    <format dxfId="161">
      <pivotArea dataOnly="0" labelOnly="1" outline="0" fieldPosition="0">
        <references count="5">
          <reference field="0" count="1" selected="0">
            <x v="1"/>
          </reference>
          <reference field="1" count="1" selected="0">
            <x v="0"/>
          </reference>
          <reference field="2" count="1" selected="0">
            <x v="2"/>
          </reference>
          <reference field="3" count="1" selected="0">
            <x v="10"/>
          </reference>
          <reference field="5" count="1">
            <x v="14"/>
          </reference>
        </references>
      </pivotArea>
    </format>
    <format dxfId="160">
      <pivotArea dataOnly="0" labelOnly="1" outline="0" fieldPosition="0">
        <references count="5">
          <reference field="0" count="1" selected="0">
            <x v="1"/>
          </reference>
          <reference field="1" count="1" selected="0">
            <x v="1"/>
          </reference>
          <reference field="2" count="1" selected="0">
            <x v="1"/>
          </reference>
          <reference field="3" count="1" selected="0">
            <x v="10"/>
          </reference>
          <reference field="5" count="1">
            <x v="9"/>
          </reference>
        </references>
      </pivotArea>
    </format>
    <format dxfId="159">
      <pivotArea dataOnly="0" labelOnly="1" outline="0" fieldPosition="0">
        <references count="5">
          <reference field="0" count="1" selected="0">
            <x v="1"/>
          </reference>
          <reference field="1" count="1" selected="0">
            <x v="2"/>
          </reference>
          <reference field="2" count="1" selected="0">
            <x v="4"/>
          </reference>
          <reference field="3" count="1" selected="0">
            <x v="0"/>
          </reference>
          <reference field="5" count="1">
            <x v="0"/>
          </reference>
        </references>
      </pivotArea>
    </format>
    <format dxfId="158">
      <pivotArea dataOnly="0" labelOnly="1" outline="0" fieldPosition="0">
        <references count="5">
          <reference field="0" count="1" selected="0">
            <x v="1"/>
          </reference>
          <reference field="1" count="1" selected="0">
            <x v="3"/>
          </reference>
          <reference field="2" count="1" selected="0">
            <x v="3"/>
          </reference>
          <reference field="3" count="1" selected="0">
            <x v="2"/>
          </reference>
          <reference field="5" count="1">
            <x v="4"/>
          </reference>
        </references>
      </pivotArea>
    </format>
    <format dxfId="157">
      <pivotArea dataOnly="0" labelOnly="1" outline="0" fieldPosition="0">
        <references count="5">
          <reference field="0" count="1" selected="0">
            <x v="1"/>
          </reference>
          <reference field="1" count="1" selected="0">
            <x v="4"/>
          </reference>
          <reference field="2" count="1" selected="0">
            <x v="0"/>
          </reference>
          <reference field="3" count="1" selected="0">
            <x v="5"/>
          </reference>
          <reference field="5" count="1">
            <x v="7"/>
          </reference>
        </references>
      </pivotArea>
    </format>
    <format dxfId="156">
      <pivotArea dataOnly="0" labelOnly="1" outline="0" fieldPosition="0">
        <references count="5">
          <reference field="0" count="1" selected="0">
            <x v="1"/>
          </reference>
          <reference field="1" count="1" selected="0">
            <x v="5"/>
          </reference>
          <reference field="2" count="1" selected="0">
            <x v="2"/>
          </reference>
          <reference field="3" count="1" selected="0">
            <x v="6"/>
          </reference>
          <reference field="5" count="1">
            <x v="5"/>
          </reference>
        </references>
      </pivotArea>
    </format>
    <format dxfId="155">
      <pivotArea dataOnly="0" labelOnly="1" outline="0" fieldPosition="0">
        <references count="5">
          <reference field="0" count="1" selected="0">
            <x v="1"/>
          </reference>
          <reference field="1" count="1" selected="0">
            <x v="6"/>
          </reference>
          <reference field="2" count="1" selected="0">
            <x v="1"/>
          </reference>
          <reference field="3" count="1" selected="0">
            <x v="6"/>
          </reference>
          <reference field="5" count="1">
            <x v="4"/>
          </reference>
        </references>
      </pivotArea>
    </format>
    <format dxfId="154">
      <pivotArea dataOnly="0" labelOnly="1" outline="0" fieldPosition="0">
        <references count="5">
          <reference field="0" count="1" selected="0">
            <x v="2"/>
          </reference>
          <reference field="1" count="1" selected="0">
            <x v="0"/>
          </reference>
          <reference field="2" count="1" selected="0">
            <x v="2"/>
          </reference>
          <reference field="3" count="1" selected="0">
            <x v="0"/>
          </reference>
          <reference field="5" count="1">
            <x v="1"/>
          </reference>
        </references>
      </pivotArea>
    </format>
    <format dxfId="153">
      <pivotArea dataOnly="0" labelOnly="1" outline="0" fieldPosition="0">
        <references count="5">
          <reference field="0" count="1" selected="0">
            <x v="2"/>
          </reference>
          <reference field="1" count="1" selected="0">
            <x v="1"/>
          </reference>
          <reference field="2" count="1" selected="0">
            <x v="1"/>
          </reference>
          <reference field="3" count="1" selected="0">
            <x v="0"/>
          </reference>
          <reference field="5" count="1">
            <x v="11"/>
          </reference>
        </references>
      </pivotArea>
    </format>
    <format dxfId="152">
      <pivotArea dataOnly="0" labelOnly="1" outline="0" fieldPosition="0">
        <references count="5">
          <reference field="0" count="1" selected="0">
            <x v="2"/>
          </reference>
          <reference field="1" count="1" selected="0">
            <x v="2"/>
          </reference>
          <reference field="2" count="1" selected="0">
            <x v="4"/>
          </reference>
          <reference field="3" count="1" selected="0">
            <x v="1"/>
          </reference>
          <reference field="5" count="1">
            <x v="12"/>
          </reference>
        </references>
      </pivotArea>
    </format>
    <format dxfId="151">
      <pivotArea dataOnly="0" labelOnly="1" outline="0" fieldPosition="0">
        <references count="5">
          <reference field="0" count="1" selected="0">
            <x v="2"/>
          </reference>
          <reference field="1" count="1" selected="0">
            <x v="3"/>
          </reference>
          <reference field="2" count="1" selected="0">
            <x v="3"/>
          </reference>
          <reference field="3" count="1" selected="0">
            <x v="4"/>
          </reference>
          <reference field="5" count="1">
            <x v="6"/>
          </reference>
        </references>
      </pivotArea>
    </format>
    <format dxfId="150">
      <pivotArea dataOnly="0" labelOnly="1" outline="0" fieldPosition="0">
        <references count="5">
          <reference field="0" count="1" selected="0">
            <x v="2"/>
          </reference>
          <reference field="1" count="1" selected="0">
            <x v="4"/>
          </reference>
          <reference field="2" count="1" selected="0">
            <x v="0"/>
          </reference>
          <reference field="3" count="1" selected="0">
            <x v="0"/>
          </reference>
          <reference field="5" count="1">
            <x v="0"/>
          </reference>
        </references>
      </pivotArea>
    </format>
    <format dxfId="149">
      <pivotArea dataOnly="0" labelOnly="1" outline="0" fieldPosition="0">
        <references count="5">
          <reference field="0" count="1" selected="0">
            <x v="2"/>
          </reference>
          <reference field="1" count="1" selected="0">
            <x v="5"/>
          </reference>
          <reference field="2" count="1" selected="0">
            <x v="2"/>
          </reference>
          <reference field="3" count="1" selected="0">
            <x v="3"/>
          </reference>
          <reference field="5" count="1">
            <x v="3"/>
          </reference>
        </references>
      </pivotArea>
    </format>
    <format dxfId="148">
      <pivotArea dataOnly="0" labelOnly="1" outline="0" fieldPosition="0">
        <references count="5">
          <reference field="0" count="1" selected="0">
            <x v="2"/>
          </reference>
          <reference field="1" count="1" selected="0">
            <x v="6"/>
          </reference>
          <reference field="2" count="1" selected="0">
            <x v="1"/>
          </reference>
          <reference field="3" count="1" selected="0">
            <x v="3"/>
          </reference>
          <reference field="5" count="1">
            <x v="4"/>
          </reference>
        </references>
      </pivotArea>
    </format>
    <format dxfId="147">
      <pivotArea dataOnly="0" labelOnly="1" outline="0" fieldPosition="0">
        <references count="5">
          <reference field="0" count="1" selected="0">
            <x v="2"/>
          </reference>
          <reference field="1" count="1" selected="0">
            <x v="8"/>
          </reference>
          <reference field="2" count="1" selected="0">
            <x v="3"/>
          </reference>
          <reference field="3" count="1" selected="0">
            <x v="5"/>
          </reference>
          <reference field="5" count="1">
            <x v="8"/>
          </reference>
        </references>
      </pivotArea>
    </format>
    <format dxfId="146">
      <pivotArea dataOnly="0" labelOnly="1" outline="0" fieldPosition="0">
        <references count="5">
          <reference field="0" count="1" selected="0">
            <x v="2"/>
          </reference>
          <reference field="1" count="1" selected="0">
            <x v="9"/>
          </reference>
          <reference field="2" count="1" selected="0">
            <x v="0"/>
          </reference>
          <reference field="3" count="1" selected="0">
            <x v="5"/>
          </reference>
          <reference field="5" count="1">
            <x v="12"/>
          </reference>
        </references>
      </pivotArea>
    </format>
    <format dxfId="145">
      <pivotArea dataOnly="0" labelOnly="1" outline="0" fieldPosition="0">
        <references count="5">
          <reference field="0" count="1" selected="0">
            <x v="3"/>
          </reference>
          <reference field="1" count="1" selected="0">
            <x v="0"/>
          </reference>
          <reference field="2" count="1" selected="0">
            <x v="2"/>
          </reference>
          <reference field="3" count="1" selected="0">
            <x v="1"/>
          </reference>
          <reference field="5" count="1">
            <x v="2"/>
          </reference>
        </references>
      </pivotArea>
    </format>
    <format dxfId="144">
      <pivotArea dataOnly="0" labelOnly="1" outline="0" fieldPosition="0">
        <references count="5">
          <reference field="0" count="1" selected="0">
            <x v="3"/>
          </reference>
          <reference field="1" count="1" selected="0">
            <x v="1"/>
          </reference>
          <reference field="2" count="1" selected="0">
            <x v="1"/>
          </reference>
          <reference field="3" count="1" selected="0">
            <x v="0"/>
          </reference>
          <reference field="5" count="1">
            <x v="3"/>
          </reference>
        </references>
      </pivotArea>
    </format>
    <format dxfId="143">
      <pivotArea dataOnly="0" labelOnly="1" outline="0" fieldPosition="0">
        <references count="5">
          <reference field="0" count="1" selected="0">
            <x v="3"/>
          </reference>
          <reference field="1" count="1" selected="0">
            <x v="3"/>
          </reference>
          <reference field="2" count="1" selected="0">
            <x v="3"/>
          </reference>
          <reference field="3" count="1" selected="0">
            <x v="3"/>
          </reference>
          <reference field="5" count="1">
            <x v="4"/>
          </reference>
        </references>
      </pivotArea>
    </format>
    <format dxfId="142">
      <pivotArea dataOnly="0" labelOnly="1" outline="0" fieldPosition="0">
        <references count="5">
          <reference field="0" count="1" selected="0">
            <x v="3"/>
          </reference>
          <reference field="1" count="1" selected="0">
            <x v="4"/>
          </reference>
          <reference field="2" count="1" selected="0">
            <x v="0"/>
          </reference>
          <reference field="3" count="1" selected="0">
            <x v="4"/>
          </reference>
          <reference field="5" count="1">
            <x v="2"/>
          </reference>
        </references>
      </pivotArea>
    </format>
    <format dxfId="141">
      <pivotArea dataOnly="0" labelOnly="1" outline="0" fieldPosition="0">
        <references count="5">
          <reference field="0" count="1" selected="0">
            <x v="3"/>
          </reference>
          <reference field="1" count="1" selected="0">
            <x v="5"/>
          </reference>
          <reference field="2" count="1" selected="0">
            <x v="2"/>
          </reference>
          <reference field="3" count="1" selected="0">
            <x v="4"/>
          </reference>
          <reference field="5" count="1">
            <x v="4"/>
          </reference>
        </references>
      </pivotArea>
    </format>
    <format dxfId="140">
      <pivotArea dataOnly="0" labelOnly="1" outline="0" fieldPosition="0">
        <references count="5">
          <reference field="0" count="1" selected="0">
            <x v="3"/>
          </reference>
          <reference field="1" count="1" selected="0">
            <x v="6"/>
          </reference>
          <reference field="2" count="1" selected="0">
            <x v="1"/>
          </reference>
          <reference field="3" count="1" selected="0">
            <x v="5"/>
          </reference>
          <reference field="5" count="1">
            <x v="12"/>
          </reference>
        </references>
      </pivotArea>
    </format>
    <format dxfId="139">
      <pivotArea dataOnly="0" labelOnly="1" outline="0" fieldPosition="0">
        <references count="5">
          <reference field="0" count="1" selected="0">
            <x v="3"/>
          </reference>
          <reference field="1" count="1" selected="0">
            <x v="7"/>
          </reference>
          <reference field="2" count="1" selected="0">
            <x v="4"/>
          </reference>
          <reference field="3" count="1" selected="0">
            <x v="6"/>
          </reference>
          <reference field="5" count="1">
            <x v="4"/>
          </reference>
        </references>
      </pivotArea>
    </format>
    <format dxfId="138">
      <pivotArea dataOnly="0" labelOnly="1" outline="0" fieldPosition="0">
        <references count="5">
          <reference field="0" count="1" selected="0">
            <x v="3"/>
          </reference>
          <reference field="1" count="1" selected="0">
            <x v="8"/>
          </reference>
          <reference field="2" count="1" selected="0">
            <x v="3"/>
          </reference>
          <reference field="3" count="1" selected="0">
            <x v="8"/>
          </reference>
          <reference field="5" count="1">
            <x v="7"/>
          </reference>
        </references>
      </pivotArea>
    </format>
    <format dxfId="137">
      <pivotArea dataOnly="0" labelOnly="1" outline="0" fieldPosition="0">
        <references count="5">
          <reference field="0" count="1" selected="0">
            <x v="3"/>
          </reference>
          <reference field="1" count="1" selected="0">
            <x v="9"/>
          </reference>
          <reference field="2" count="1" selected="0">
            <x v="0"/>
          </reference>
          <reference field="3" count="1" selected="0">
            <x v="0"/>
          </reference>
          <reference field="5" count="1">
            <x v="13"/>
          </reference>
        </references>
      </pivotArea>
    </format>
    <format dxfId="136">
      <pivotArea dataOnly="0" labelOnly="1" outline="0" fieldPosition="0">
        <references count="5">
          <reference field="0" count="1" selected="0">
            <x v="4"/>
          </reference>
          <reference field="1" count="1" selected="0">
            <x v="0"/>
          </reference>
          <reference field="2" count="1" selected="0">
            <x v="2"/>
          </reference>
          <reference field="3" count="1" selected="0">
            <x v="0"/>
          </reference>
          <reference field="5" count="1">
            <x v="4"/>
          </reference>
        </references>
      </pivotArea>
    </format>
    <format dxfId="135">
      <pivotArea dataOnly="0" labelOnly="1" outline="0" fieldPosition="0">
        <references count="5">
          <reference field="0" count="1" selected="0">
            <x v="4"/>
          </reference>
          <reference field="1" count="1" selected="0">
            <x v="1"/>
          </reference>
          <reference field="2" count="1" selected="0">
            <x v="1"/>
          </reference>
          <reference field="3" count="1" selected="0">
            <x v="4"/>
          </reference>
          <reference field="5" count="1">
            <x v="3"/>
          </reference>
        </references>
      </pivotArea>
    </format>
    <format dxfId="134">
      <pivotArea dataOnly="0" labelOnly="1" outline="0" fieldPosition="0">
        <references count="5">
          <reference field="0" count="1" selected="0">
            <x v="4"/>
          </reference>
          <reference field="1" count="1" selected="0">
            <x v="2"/>
          </reference>
          <reference field="2" count="1" selected="0">
            <x v="4"/>
          </reference>
          <reference field="3" count="1" selected="0">
            <x v="5"/>
          </reference>
          <reference field="5" count="1">
            <x v="5"/>
          </reference>
        </references>
      </pivotArea>
    </format>
    <format dxfId="133">
      <pivotArea dataOnly="0" labelOnly="1" outline="0" fieldPosition="0">
        <references count="5">
          <reference field="0" count="1" selected="0">
            <x v="4"/>
          </reference>
          <reference field="1" count="1" selected="0">
            <x v="3"/>
          </reference>
          <reference field="2" count="1" selected="0">
            <x v="3"/>
          </reference>
          <reference field="3" count="1" selected="0">
            <x v="7"/>
          </reference>
          <reference field="5" count="1">
            <x v="8"/>
          </reference>
        </references>
      </pivotArea>
    </format>
    <format dxfId="132">
      <pivotArea dataOnly="0" labelOnly="1" outline="0" fieldPosition="0">
        <references count="5">
          <reference field="0" count="1" selected="0">
            <x v="4"/>
          </reference>
          <reference field="1" count="1" selected="0">
            <x v="4"/>
          </reference>
          <reference field="2" count="1" selected="0">
            <x v="0"/>
          </reference>
          <reference field="3" count="1" selected="0">
            <x v="9"/>
          </reference>
          <reference field="5" count="1">
            <x v="5"/>
          </reference>
        </references>
      </pivotArea>
    </format>
    <format dxfId="131">
      <pivotArea dataOnly="0" labelOnly="1" outline="0" fieldPosition="0">
        <references count="6">
          <reference field="0" count="1" selected="0">
            <x v="0"/>
          </reference>
          <reference field="1" count="1" selected="0">
            <x v="0"/>
          </reference>
          <reference field="2" count="1" selected="0">
            <x v="4"/>
          </reference>
          <reference field="3" count="1" selected="0">
            <x v="9"/>
          </reference>
          <reference field="4" count="1">
            <x v="5"/>
          </reference>
          <reference field="5" count="1" selected="0">
            <x v="10"/>
          </reference>
        </references>
      </pivotArea>
    </format>
    <format dxfId="130">
      <pivotArea dataOnly="0" labelOnly="1" outline="0" fieldPosition="0">
        <references count="6">
          <reference field="0" count="1" selected="0">
            <x v="0"/>
          </reference>
          <reference field="1" count="1" selected="0">
            <x v="1"/>
          </reference>
          <reference field="2" count="1" selected="0">
            <x v="3"/>
          </reference>
          <reference field="3" count="1" selected="0">
            <x v="10"/>
          </reference>
          <reference field="4" count="1">
            <x v="6"/>
          </reference>
          <reference field="5" count="1" selected="0">
            <x v="14"/>
          </reference>
        </references>
      </pivotArea>
    </format>
    <format dxfId="129">
      <pivotArea dataOnly="0" labelOnly="1" outline="0" fieldPosition="0">
        <references count="6">
          <reference field="0" count="1" selected="0">
            <x v="0"/>
          </reference>
          <reference field="1" count="1" selected="0">
            <x v="2"/>
          </reference>
          <reference field="2" count="1" selected="0">
            <x v="0"/>
          </reference>
          <reference field="3" count="1" selected="0">
            <x v="3"/>
          </reference>
          <reference field="4" count="1">
            <x v="2"/>
          </reference>
          <reference field="5" count="1" selected="0">
            <x v="2"/>
          </reference>
        </references>
      </pivotArea>
    </format>
    <format dxfId="128">
      <pivotArea dataOnly="0" labelOnly="1" outline="0" fieldPosition="0">
        <references count="6">
          <reference field="0" count="1" selected="0">
            <x v="0"/>
          </reference>
          <reference field="1" count="1" selected="0">
            <x v="3"/>
          </reference>
          <reference field="2" count="1" selected="0">
            <x v="2"/>
          </reference>
          <reference field="3" count="1" selected="0">
            <x v="2"/>
          </reference>
          <reference field="4" count="1">
            <x v="0"/>
          </reference>
          <reference field="5" count="1" selected="0">
            <x v="1"/>
          </reference>
        </references>
      </pivotArea>
    </format>
    <format dxfId="127">
      <pivotArea dataOnly="0" labelOnly="1" outline="0" fieldPosition="0">
        <references count="6">
          <reference field="0" count="1" selected="0">
            <x v="0"/>
          </reference>
          <reference field="1" count="1" selected="0">
            <x v="4"/>
          </reference>
          <reference field="2" count="1" selected="0">
            <x v="1"/>
          </reference>
          <reference field="3" count="1" selected="0">
            <x v="4"/>
          </reference>
          <reference field="4" count="1">
            <x v="4"/>
          </reference>
          <reference field="5" count="1" selected="0">
            <x v="12"/>
          </reference>
        </references>
      </pivotArea>
    </format>
    <format dxfId="126">
      <pivotArea dataOnly="0" labelOnly="1" outline="0" fieldPosition="0">
        <references count="6">
          <reference field="0" count="1" selected="0">
            <x v="0"/>
          </reference>
          <reference field="1" count="1" selected="0">
            <x v="5"/>
          </reference>
          <reference field="2" count="1" selected="0">
            <x v="4"/>
          </reference>
          <reference field="3" count="1" selected="0">
            <x v="5"/>
          </reference>
          <reference field="4" count="1">
            <x v="7"/>
          </reference>
          <reference field="5" count="1" selected="0">
            <x v="7"/>
          </reference>
        </references>
      </pivotArea>
    </format>
    <format dxfId="125">
      <pivotArea dataOnly="0" labelOnly="1" outline="0" fieldPosition="0">
        <references count="6">
          <reference field="0" count="1" selected="0">
            <x v="0"/>
          </reference>
          <reference field="1" count="1" selected="0">
            <x v="7"/>
          </reference>
          <reference field="2" count="1" selected="0">
            <x v="0"/>
          </reference>
          <reference field="3" count="1" selected="0">
            <x v="5"/>
          </reference>
          <reference field="4" count="1">
            <x v="0"/>
          </reference>
          <reference field="5" count="1" selected="0">
            <x v="2"/>
          </reference>
        </references>
      </pivotArea>
    </format>
    <format dxfId="124">
      <pivotArea dataOnly="0" labelOnly="1" outline="0" fieldPosition="0">
        <references count="6">
          <reference field="0" count="1" selected="0">
            <x v="1"/>
          </reference>
          <reference field="1" count="1" selected="0">
            <x v="0"/>
          </reference>
          <reference field="2" count="1" selected="0">
            <x v="2"/>
          </reference>
          <reference field="3" count="1" selected="0">
            <x v="10"/>
          </reference>
          <reference field="4" count="1">
            <x v="6"/>
          </reference>
          <reference field="5" count="1" selected="0">
            <x v="14"/>
          </reference>
        </references>
      </pivotArea>
    </format>
    <format dxfId="123">
      <pivotArea dataOnly="0" labelOnly="1" outline="0" fieldPosition="0">
        <references count="6">
          <reference field="0" count="1" selected="0">
            <x v="1"/>
          </reference>
          <reference field="1" count="1" selected="0">
            <x v="1"/>
          </reference>
          <reference field="2" count="1" selected="0">
            <x v="1"/>
          </reference>
          <reference field="3" count="1" selected="0">
            <x v="10"/>
          </reference>
          <reference field="4" count="1">
            <x v="7"/>
          </reference>
          <reference field="5" count="1" selected="0">
            <x v="9"/>
          </reference>
        </references>
      </pivotArea>
    </format>
    <format dxfId="122">
      <pivotArea dataOnly="0" labelOnly="1" outline="0" fieldPosition="0">
        <references count="6">
          <reference field="0" count="1" selected="0">
            <x v="1"/>
          </reference>
          <reference field="1" count="1" selected="0">
            <x v="2"/>
          </reference>
          <reference field="2" count="1" selected="0">
            <x v="4"/>
          </reference>
          <reference field="3" count="1" selected="0">
            <x v="0"/>
          </reference>
          <reference field="4" count="1">
            <x v="1"/>
          </reference>
          <reference field="5" count="1" selected="0">
            <x v="0"/>
          </reference>
        </references>
      </pivotArea>
    </format>
    <format dxfId="121">
      <pivotArea dataOnly="0" labelOnly="1" outline="0" fieldPosition="0">
        <references count="6">
          <reference field="0" count="1" selected="0">
            <x v="1"/>
          </reference>
          <reference field="1" count="1" selected="0">
            <x v="3"/>
          </reference>
          <reference field="2" count="1" selected="0">
            <x v="3"/>
          </reference>
          <reference field="3" count="1" selected="0">
            <x v="2"/>
          </reference>
          <reference field="4" count="1">
            <x v="5"/>
          </reference>
          <reference field="5" count="1" selected="0">
            <x v="4"/>
          </reference>
        </references>
      </pivotArea>
    </format>
    <format dxfId="120">
      <pivotArea dataOnly="0" labelOnly="1" outline="0" fieldPosition="0">
        <references count="6">
          <reference field="0" count="1" selected="0">
            <x v="1"/>
          </reference>
          <reference field="1" count="1" selected="0">
            <x v="4"/>
          </reference>
          <reference field="2" count="1" selected="0">
            <x v="0"/>
          </reference>
          <reference field="3" count="1" selected="0">
            <x v="5"/>
          </reference>
          <reference field="4" count="1">
            <x v="7"/>
          </reference>
          <reference field="5" count="1" selected="0">
            <x v="7"/>
          </reference>
        </references>
      </pivotArea>
    </format>
    <format dxfId="119">
      <pivotArea dataOnly="0" labelOnly="1" outline="0" fieldPosition="0">
        <references count="6">
          <reference field="0" count="1" selected="0">
            <x v="1"/>
          </reference>
          <reference field="1" count="1" selected="0">
            <x v="5"/>
          </reference>
          <reference field="2" count="1" selected="0">
            <x v="2"/>
          </reference>
          <reference field="3" count="1" selected="0">
            <x v="6"/>
          </reference>
          <reference field="4" count="1">
            <x v="3"/>
          </reference>
          <reference field="5" count="1" selected="0">
            <x v="5"/>
          </reference>
        </references>
      </pivotArea>
    </format>
    <format dxfId="118">
      <pivotArea dataOnly="0" labelOnly="1" outline="0" fieldPosition="0">
        <references count="6">
          <reference field="0" count="1" selected="0">
            <x v="1"/>
          </reference>
          <reference field="1" count="1" selected="0">
            <x v="6"/>
          </reference>
          <reference field="2" count="1" selected="0">
            <x v="1"/>
          </reference>
          <reference field="3" count="1" selected="0">
            <x v="6"/>
          </reference>
          <reference field="4" count="1">
            <x v="1"/>
          </reference>
          <reference field="5" count="1" selected="0">
            <x v="4"/>
          </reference>
        </references>
      </pivotArea>
    </format>
    <format dxfId="117">
      <pivotArea dataOnly="0" labelOnly="1" outline="0" fieldPosition="0">
        <references count="6">
          <reference field="0" count="1" selected="0">
            <x v="2"/>
          </reference>
          <reference field="1" count="1" selected="0">
            <x v="0"/>
          </reference>
          <reference field="2" count="1" selected="0">
            <x v="2"/>
          </reference>
          <reference field="3" count="1" selected="0">
            <x v="0"/>
          </reference>
          <reference field="4" count="1">
            <x v="2"/>
          </reference>
          <reference field="5" count="1" selected="0">
            <x v="1"/>
          </reference>
        </references>
      </pivotArea>
    </format>
    <format dxfId="116">
      <pivotArea dataOnly="0" labelOnly="1" outline="0" fieldPosition="0">
        <references count="6">
          <reference field="0" count="1" selected="0">
            <x v="2"/>
          </reference>
          <reference field="1" count="1" selected="0">
            <x v="1"/>
          </reference>
          <reference field="2" count="1" selected="0">
            <x v="1"/>
          </reference>
          <reference field="3" count="1" selected="0">
            <x v="0"/>
          </reference>
          <reference field="4" count="1">
            <x v="3"/>
          </reference>
          <reference field="5" count="1" selected="0">
            <x v="11"/>
          </reference>
        </references>
      </pivotArea>
    </format>
    <format dxfId="115">
      <pivotArea dataOnly="0" labelOnly="1" outline="0" fieldPosition="0">
        <references count="6">
          <reference field="0" count="1" selected="0">
            <x v="2"/>
          </reference>
          <reference field="1" count="1" selected="0">
            <x v="2"/>
          </reference>
          <reference field="2" count="1" selected="0">
            <x v="4"/>
          </reference>
          <reference field="3" count="1" selected="0">
            <x v="1"/>
          </reference>
          <reference field="4" count="1">
            <x v="7"/>
          </reference>
          <reference field="5" count="1" selected="0">
            <x v="12"/>
          </reference>
        </references>
      </pivotArea>
    </format>
    <format dxfId="114">
      <pivotArea dataOnly="0" labelOnly="1" outline="0" fieldPosition="0">
        <references count="6">
          <reference field="0" count="1" selected="0">
            <x v="2"/>
          </reference>
          <reference field="1" count="1" selected="0">
            <x v="3"/>
          </reference>
          <reference field="2" count="1" selected="0">
            <x v="3"/>
          </reference>
          <reference field="3" count="1" selected="0">
            <x v="4"/>
          </reference>
          <reference field="4" count="1">
            <x v="6"/>
          </reference>
          <reference field="5" count="1" selected="0">
            <x v="6"/>
          </reference>
        </references>
      </pivotArea>
    </format>
    <format dxfId="113">
      <pivotArea dataOnly="0" labelOnly="1" outline="0" fieldPosition="0">
        <references count="6">
          <reference field="0" count="1" selected="0">
            <x v="2"/>
          </reference>
          <reference field="1" count="1" selected="0">
            <x v="4"/>
          </reference>
          <reference field="2" count="1" selected="0">
            <x v="0"/>
          </reference>
          <reference field="3" count="1" selected="0">
            <x v="0"/>
          </reference>
          <reference field="4" count="1">
            <x v="1"/>
          </reference>
          <reference field="5" count="1" selected="0">
            <x v="0"/>
          </reference>
        </references>
      </pivotArea>
    </format>
    <format dxfId="112">
      <pivotArea dataOnly="0" labelOnly="1" outline="0" fieldPosition="0">
        <references count="6">
          <reference field="0" count="1" selected="0">
            <x v="2"/>
          </reference>
          <reference field="1" count="1" selected="0">
            <x v="5"/>
          </reference>
          <reference field="2" count="1" selected="0">
            <x v="2"/>
          </reference>
          <reference field="3" count="1" selected="0">
            <x v="3"/>
          </reference>
          <reference field="4" count="1">
            <x v="3"/>
          </reference>
          <reference field="5" count="1" selected="0">
            <x v="3"/>
          </reference>
        </references>
      </pivotArea>
    </format>
    <format dxfId="111">
      <pivotArea dataOnly="0" labelOnly="1" outline="0" fieldPosition="0">
        <references count="6">
          <reference field="0" count="1" selected="0">
            <x v="2"/>
          </reference>
          <reference field="1" count="1" selected="0">
            <x v="6"/>
          </reference>
          <reference field="2" count="1" selected="0">
            <x v="1"/>
          </reference>
          <reference field="3" count="1" selected="0">
            <x v="3"/>
          </reference>
          <reference field="4" count="1">
            <x v="4"/>
          </reference>
          <reference field="5" count="1" selected="0">
            <x v="4"/>
          </reference>
        </references>
      </pivotArea>
    </format>
    <format dxfId="110">
      <pivotArea dataOnly="0" labelOnly="1" outline="0" fieldPosition="0">
        <references count="6">
          <reference field="0" count="1" selected="0">
            <x v="2"/>
          </reference>
          <reference field="1" count="1" selected="0">
            <x v="7"/>
          </reference>
          <reference field="2" count="1" selected="0">
            <x v="4"/>
          </reference>
          <reference field="3" count="1" selected="0">
            <x v="5"/>
          </reference>
          <reference field="4" count="1">
            <x v="2"/>
          </reference>
          <reference field="5" count="1" selected="0">
            <x v="4"/>
          </reference>
        </references>
      </pivotArea>
    </format>
    <format dxfId="109">
      <pivotArea dataOnly="0" labelOnly="1" outline="0" fieldPosition="0">
        <references count="6">
          <reference field="0" count="1" selected="0">
            <x v="2"/>
          </reference>
          <reference field="1" count="1" selected="0">
            <x v="8"/>
          </reference>
          <reference field="2" count="1" selected="0">
            <x v="3"/>
          </reference>
          <reference field="3" count="1" selected="0">
            <x v="5"/>
          </reference>
          <reference field="4" count="1">
            <x v="6"/>
          </reference>
          <reference field="5" count="1" selected="0">
            <x v="8"/>
          </reference>
        </references>
      </pivotArea>
    </format>
    <format dxfId="108">
      <pivotArea dataOnly="0" labelOnly="1" outline="0" fieldPosition="0">
        <references count="6">
          <reference field="0" count="1" selected="0">
            <x v="2"/>
          </reference>
          <reference field="1" count="1" selected="0">
            <x v="9"/>
          </reference>
          <reference field="2" count="1" selected="0">
            <x v="0"/>
          </reference>
          <reference field="3" count="1" selected="0">
            <x v="5"/>
          </reference>
          <reference field="4" count="1">
            <x v="3"/>
          </reference>
          <reference field="5" count="1" selected="0">
            <x v="12"/>
          </reference>
        </references>
      </pivotArea>
    </format>
    <format dxfId="107">
      <pivotArea dataOnly="0" labelOnly="1" outline="0" fieldPosition="0">
        <references count="6">
          <reference field="0" count="1" selected="0">
            <x v="3"/>
          </reference>
          <reference field="1" count="1" selected="0">
            <x v="0"/>
          </reference>
          <reference field="2" count="1" selected="0">
            <x v="2"/>
          </reference>
          <reference field="3" count="1" selected="0">
            <x v="1"/>
          </reference>
          <reference field="4" count="1">
            <x v="4"/>
          </reference>
          <reference field="5" count="1" selected="0">
            <x v="2"/>
          </reference>
        </references>
      </pivotArea>
    </format>
    <format dxfId="106">
      <pivotArea dataOnly="0" labelOnly="1" outline="0" fieldPosition="0">
        <references count="6">
          <reference field="0" count="1" selected="0">
            <x v="3"/>
          </reference>
          <reference field="1" count="1" selected="0">
            <x v="1"/>
          </reference>
          <reference field="2" count="1" selected="0">
            <x v="1"/>
          </reference>
          <reference field="3" count="1" selected="0">
            <x v="0"/>
          </reference>
          <reference field="4" count="1">
            <x v="6"/>
          </reference>
          <reference field="5" count="1" selected="0">
            <x v="3"/>
          </reference>
        </references>
      </pivotArea>
    </format>
    <format dxfId="105">
      <pivotArea dataOnly="0" labelOnly="1" outline="0" fieldPosition="0">
        <references count="6">
          <reference field="0" count="1" selected="0">
            <x v="3"/>
          </reference>
          <reference field="1" count="1" selected="0">
            <x v="2"/>
          </reference>
          <reference field="2" count="1" selected="0">
            <x v="4"/>
          </reference>
          <reference field="3" count="1" selected="0">
            <x v="1"/>
          </reference>
          <reference field="4" count="1">
            <x v="5"/>
          </reference>
          <reference field="5" count="1" selected="0">
            <x v="3"/>
          </reference>
        </references>
      </pivotArea>
    </format>
    <format dxfId="104">
      <pivotArea dataOnly="0" labelOnly="1" outline="0" fieldPosition="0">
        <references count="6">
          <reference field="0" count="1" selected="0">
            <x v="3"/>
          </reference>
          <reference field="1" count="1" selected="0">
            <x v="3"/>
          </reference>
          <reference field="2" count="1" selected="0">
            <x v="3"/>
          </reference>
          <reference field="3" count="1" selected="0">
            <x v="3"/>
          </reference>
          <reference field="4" count="1">
            <x v="4"/>
          </reference>
          <reference field="5" count="1" selected="0">
            <x v="4"/>
          </reference>
        </references>
      </pivotArea>
    </format>
    <format dxfId="103">
      <pivotArea dataOnly="0" labelOnly="1" outline="0" fieldPosition="0">
        <references count="6">
          <reference field="0" count="1" selected="0">
            <x v="3"/>
          </reference>
          <reference field="1" count="1" selected="0">
            <x v="4"/>
          </reference>
          <reference field="2" count="1" selected="0">
            <x v="0"/>
          </reference>
          <reference field="3" count="1" selected="0">
            <x v="4"/>
          </reference>
          <reference field="4" count="1">
            <x v="1"/>
          </reference>
          <reference field="5" count="1" selected="0">
            <x v="2"/>
          </reference>
        </references>
      </pivotArea>
    </format>
    <format dxfId="102">
      <pivotArea dataOnly="0" labelOnly="1" outline="0" fieldPosition="0">
        <references count="6">
          <reference field="0" count="1" selected="0">
            <x v="3"/>
          </reference>
          <reference field="1" count="1" selected="0">
            <x v="5"/>
          </reference>
          <reference field="2" count="1" selected="0">
            <x v="2"/>
          </reference>
          <reference field="3" count="1" selected="0">
            <x v="4"/>
          </reference>
          <reference field="4" count="1">
            <x v="3"/>
          </reference>
          <reference field="5" count="1" selected="0">
            <x v="4"/>
          </reference>
        </references>
      </pivotArea>
    </format>
    <format dxfId="101">
      <pivotArea dataOnly="0" labelOnly="1" outline="0" fieldPosition="0">
        <references count="6">
          <reference field="0" count="1" selected="0">
            <x v="3"/>
          </reference>
          <reference field="1" count="1" selected="0">
            <x v="7"/>
          </reference>
          <reference field="2" count="1" selected="0">
            <x v="4"/>
          </reference>
          <reference field="3" count="1" selected="0">
            <x v="6"/>
          </reference>
          <reference field="4" count="1">
            <x v="1"/>
          </reference>
          <reference field="5" count="1" selected="0">
            <x v="4"/>
          </reference>
        </references>
      </pivotArea>
    </format>
    <format dxfId="100">
      <pivotArea dataOnly="0" labelOnly="1" outline="0" fieldPosition="0">
        <references count="6">
          <reference field="0" count="1" selected="0">
            <x v="3"/>
          </reference>
          <reference field="1" count="1" selected="0">
            <x v="8"/>
          </reference>
          <reference field="2" count="1" selected="0">
            <x v="3"/>
          </reference>
          <reference field="3" count="1" selected="0">
            <x v="8"/>
          </reference>
          <reference field="4" count="1">
            <x v="4"/>
          </reference>
          <reference field="5" count="1" selected="0">
            <x v="7"/>
          </reference>
        </references>
      </pivotArea>
    </format>
    <format dxfId="99">
      <pivotArea dataOnly="0" labelOnly="1" outline="0" fieldPosition="0">
        <references count="6">
          <reference field="0" count="1" selected="0">
            <x v="3"/>
          </reference>
          <reference field="1" count="1" selected="0">
            <x v="9"/>
          </reference>
          <reference field="2" count="1" selected="0">
            <x v="0"/>
          </reference>
          <reference field="3" count="1" selected="0">
            <x v="0"/>
          </reference>
          <reference field="4" count="1">
            <x v="0"/>
          </reference>
          <reference field="5" count="1" selected="0">
            <x v="13"/>
          </reference>
        </references>
      </pivotArea>
    </format>
    <format dxfId="98">
      <pivotArea dataOnly="0" labelOnly="1" outline="0" fieldPosition="0">
        <references count="6">
          <reference field="0" count="1" selected="0">
            <x v="4"/>
          </reference>
          <reference field="1" count="1" selected="0">
            <x v="0"/>
          </reference>
          <reference field="2" count="1" selected="0">
            <x v="2"/>
          </reference>
          <reference field="3" count="1" selected="0">
            <x v="0"/>
          </reference>
          <reference field="4" count="1">
            <x v="7"/>
          </reference>
          <reference field="5" count="1" selected="0">
            <x v="4"/>
          </reference>
        </references>
      </pivotArea>
    </format>
    <format dxfId="97">
      <pivotArea dataOnly="0" labelOnly="1" outline="0" fieldPosition="0">
        <references count="6">
          <reference field="0" count="1" selected="0">
            <x v="4"/>
          </reference>
          <reference field="1" count="1" selected="0">
            <x v="1"/>
          </reference>
          <reference field="2" count="1" selected="0">
            <x v="1"/>
          </reference>
          <reference field="3" count="1" selected="0">
            <x v="4"/>
          </reference>
          <reference field="4" count="1">
            <x v="2"/>
          </reference>
          <reference field="5" count="1" selected="0">
            <x v="3"/>
          </reference>
        </references>
      </pivotArea>
    </format>
    <format dxfId="96">
      <pivotArea dataOnly="0" labelOnly="1" outline="0" fieldPosition="0">
        <references count="6">
          <reference field="0" count="1" selected="0">
            <x v="4"/>
          </reference>
          <reference field="1" count="1" selected="0">
            <x v="2"/>
          </reference>
          <reference field="2" count="1" selected="0">
            <x v="4"/>
          </reference>
          <reference field="3" count="1" selected="0">
            <x v="5"/>
          </reference>
          <reference field="4" count="1">
            <x v="4"/>
          </reference>
          <reference field="5" count="1" selected="0">
            <x v="5"/>
          </reference>
        </references>
      </pivotArea>
    </format>
    <format dxfId="95">
      <pivotArea dataOnly="0" labelOnly="1" outline="0" fieldPosition="0">
        <references count="6">
          <reference field="0" count="1" selected="0">
            <x v="4"/>
          </reference>
          <reference field="1" count="1" selected="0">
            <x v="4"/>
          </reference>
          <reference field="2" count="1" selected="0">
            <x v="0"/>
          </reference>
          <reference field="3" count="1" selected="0">
            <x v="9"/>
          </reference>
          <reference field="4" count="1">
            <x v="0"/>
          </reference>
          <reference field="5" count="1" selected="0">
            <x v="5"/>
          </reference>
        </references>
      </pivotArea>
    </format>
    <format dxfId="94">
      <pivotArea dataOnly="0" labelOnly="1" outline="0" fieldPosition="0">
        <references count="7">
          <reference field="0" count="1" selected="0">
            <x v="0"/>
          </reference>
          <reference field="1" count="1" selected="0">
            <x v="0"/>
          </reference>
          <reference field="2" count="1" selected="0">
            <x v="4"/>
          </reference>
          <reference field="3" count="1" selected="0">
            <x v="9"/>
          </reference>
          <reference field="4" count="1" selected="0">
            <x v="5"/>
          </reference>
          <reference field="5" count="1" selected="0">
            <x v="10"/>
          </reference>
          <reference field="6" count="1">
            <x v="3"/>
          </reference>
        </references>
      </pivotArea>
    </format>
    <format dxfId="93">
      <pivotArea dataOnly="0" labelOnly="1" outline="0" fieldPosition="0">
        <references count="7">
          <reference field="0" count="1" selected="0">
            <x v="0"/>
          </reference>
          <reference field="1" count="1" selected="0">
            <x v="1"/>
          </reference>
          <reference field="2" count="1" selected="0">
            <x v="3"/>
          </reference>
          <reference field="3" count="1" selected="0">
            <x v="10"/>
          </reference>
          <reference field="4" count="1" selected="0">
            <x v="6"/>
          </reference>
          <reference field="5" count="1" selected="0">
            <x v="14"/>
          </reference>
          <reference field="6" count="1">
            <x v="4"/>
          </reference>
        </references>
      </pivotArea>
    </format>
    <format dxfId="92">
      <pivotArea dataOnly="0" labelOnly="1" outline="0" fieldPosition="0">
        <references count="7">
          <reference field="0" count="1" selected="0">
            <x v="0"/>
          </reference>
          <reference field="1" count="1" selected="0">
            <x v="2"/>
          </reference>
          <reference field="2" count="1" selected="0">
            <x v="0"/>
          </reference>
          <reference field="3" count="1" selected="0">
            <x v="3"/>
          </reference>
          <reference field="4" count="1" selected="0">
            <x v="2"/>
          </reference>
          <reference field="5" count="1" selected="0">
            <x v="2"/>
          </reference>
          <reference field="6" count="1">
            <x v="3"/>
          </reference>
        </references>
      </pivotArea>
    </format>
    <format dxfId="91">
      <pivotArea dataOnly="0" labelOnly="1" outline="0" fieldPosition="0">
        <references count="7">
          <reference field="0" count="1" selected="0">
            <x v="0"/>
          </reference>
          <reference field="1" count="1" selected="0">
            <x v="5"/>
          </reference>
          <reference field="2" count="1" selected="0">
            <x v="4"/>
          </reference>
          <reference field="3" count="1" selected="0">
            <x v="5"/>
          </reference>
          <reference field="4" count="1" selected="0">
            <x v="7"/>
          </reference>
          <reference field="5" count="1" selected="0">
            <x v="7"/>
          </reference>
          <reference field="6" count="1">
            <x v="2"/>
          </reference>
        </references>
      </pivotArea>
    </format>
    <format dxfId="90">
      <pivotArea dataOnly="0" labelOnly="1" outline="0" fieldPosition="0">
        <references count="7">
          <reference field="0" count="1" selected="0">
            <x v="0"/>
          </reference>
          <reference field="1" count="1" selected="0">
            <x v="6"/>
          </reference>
          <reference field="2" count="1" selected="0">
            <x v="3"/>
          </reference>
          <reference field="3" count="1" selected="0">
            <x v="5"/>
          </reference>
          <reference field="4" count="1" selected="0">
            <x v="7"/>
          </reference>
          <reference field="5" count="1" selected="0">
            <x v="7"/>
          </reference>
          <reference field="6" count="1">
            <x v="3"/>
          </reference>
        </references>
      </pivotArea>
    </format>
    <format dxfId="89">
      <pivotArea dataOnly="0" labelOnly="1" outline="0" fieldPosition="0">
        <references count="7">
          <reference field="0" count="1" selected="0">
            <x v="0"/>
          </reference>
          <reference field="1" count="1" selected="0">
            <x v="7"/>
          </reference>
          <reference field="2" count="1" selected="0">
            <x v="0"/>
          </reference>
          <reference field="3" count="1" selected="0">
            <x v="5"/>
          </reference>
          <reference field="4" count="1" selected="0">
            <x v="0"/>
          </reference>
          <reference field="5" count="1" selected="0">
            <x v="2"/>
          </reference>
          <reference field="6" count="1">
            <x v="0"/>
          </reference>
        </references>
      </pivotArea>
    </format>
    <format dxfId="88">
      <pivotArea dataOnly="0" labelOnly="1" outline="0" fieldPosition="0">
        <references count="7">
          <reference field="0" count="1" selected="0">
            <x v="1"/>
          </reference>
          <reference field="1" count="1" selected="0">
            <x v="0"/>
          </reference>
          <reference field="2" count="1" selected="0">
            <x v="2"/>
          </reference>
          <reference field="3" count="1" selected="0">
            <x v="10"/>
          </reference>
          <reference field="4" count="1" selected="0">
            <x v="6"/>
          </reference>
          <reference field="5" count="1" selected="0">
            <x v="14"/>
          </reference>
          <reference field="6" count="1">
            <x v="6"/>
          </reference>
        </references>
      </pivotArea>
    </format>
    <format dxfId="87">
      <pivotArea dataOnly="0" labelOnly="1" outline="0" fieldPosition="0">
        <references count="7">
          <reference field="0" count="1" selected="0">
            <x v="1"/>
          </reference>
          <reference field="1" count="1" selected="0">
            <x v="1"/>
          </reference>
          <reference field="2" count="1" selected="0">
            <x v="1"/>
          </reference>
          <reference field="3" count="1" selected="0">
            <x v="10"/>
          </reference>
          <reference field="4" count="1" selected="0">
            <x v="7"/>
          </reference>
          <reference field="5" count="1" selected="0">
            <x v="9"/>
          </reference>
          <reference field="6" count="1">
            <x v="2"/>
          </reference>
        </references>
      </pivotArea>
    </format>
    <format dxfId="86">
      <pivotArea dataOnly="0" labelOnly="1" outline="0" fieldPosition="0">
        <references count="7">
          <reference field="0" count="1" selected="0">
            <x v="1"/>
          </reference>
          <reference field="1" count="1" selected="0">
            <x v="2"/>
          </reference>
          <reference field="2" count="1" selected="0">
            <x v="4"/>
          </reference>
          <reference field="3" count="1" selected="0">
            <x v="0"/>
          </reference>
          <reference field="4" count="1" selected="0">
            <x v="1"/>
          </reference>
          <reference field="5" count="1" selected="0">
            <x v="0"/>
          </reference>
          <reference field="6" count="1">
            <x v="0"/>
          </reference>
        </references>
      </pivotArea>
    </format>
    <format dxfId="85">
      <pivotArea dataOnly="0" labelOnly="1" outline="0" fieldPosition="0">
        <references count="7">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4"/>
          </reference>
          <reference field="6" count="1">
            <x v="5"/>
          </reference>
        </references>
      </pivotArea>
    </format>
    <format dxfId="84">
      <pivotArea dataOnly="0" labelOnly="1" outline="0" fieldPosition="0">
        <references count="7">
          <reference field="0" count="1" selected="0">
            <x v="1"/>
          </reference>
          <reference field="1" count="1" selected="0">
            <x v="4"/>
          </reference>
          <reference field="2" count="1" selected="0">
            <x v="0"/>
          </reference>
          <reference field="3" count="1" selected="0">
            <x v="5"/>
          </reference>
          <reference field="4" count="1" selected="0">
            <x v="7"/>
          </reference>
          <reference field="5" count="1" selected="0">
            <x v="7"/>
          </reference>
          <reference field="6" count="1">
            <x v="3"/>
          </reference>
        </references>
      </pivotArea>
    </format>
    <format dxfId="83">
      <pivotArea dataOnly="0" labelOnly="1" outline="0" fieldPosition="0">
        <references count="7">
          <reference field="0" count="1" selected="0">
            <x v="1"/>
          </reference>
          <reference field="1" count="1" selected="0">
            <x v="6"/>
          </reference>
          <reference field="2" count="1" selected="0">
            <x v="1"/>
          </reference>
          <reference field="3" count="1" selected="0">
            <x v="6"/>
          </reference>
          <reference field="4" count="1" selected="0">
            <x v="1"/>
          </reference>
          <reference field="5" count="1" selected="0">
            <x v="4"/>
          </reference>
          <reference field="6" count="1">
            <x v="2"/>
          </reference>
        </references>
      </pivotArea>
    </format>
    <format dxfId="82">
      <pivotArea dataOnly="0" labelOnly="1" outline="0" fieldPosition="0">
        <references count="7">
          <reference field="0" count="1" selected="0">
            <x v="2"/>
          </reference>
          <reference field="1" count="1" selected="0">
            <x v="1"/>
          </reference>
          <reference field="2" count="1" selected="0">
            <x v="1"/>
          </reference>
          <reference field="3" count="1" selected="0">
            <x v="0"/>
          </reference>
          <reference field="4" count="1" selected="0">
            <x v="3"/>
          </reference>
          <reference field="5" count="1" selected="0">
            <x v="11"/>
          </reference>
          <reference field="6" count="1">
            <x v="3"/>
          </reference>
        </references>
      </pivotArea>
    </format>
    <format dxfId="81">
      <pivotArea dataOnly="0" labelOnly="1" outline="0" fieldPosition="0">
        <references count="7">
          <reference field="0" count="1" selected="0">
            <x v="2"/>
          </reference>
          <reference field="1" count="1" selected="0">
            <x v="2"/>
          </reference>
          <reference field="2" count="1" selected="0">
            <x v="4"/>
          </reference>
          <reference field="3" count="1" selected="0">
            <x v="1"/>
          </reference>
          <reference field="4" count="1" selected="0">
            <x v="7"/>
          </reference>
          <reference field="5" count="1" selected="0">
            <x v="12"/>
          </reference>
          <reference field="6" count="1">
            <x v="4"/>
          </reference>
        </references>
      </pivotArea>
    </format>
    <format dxfId="80">
      <pivotArea dataOnly="0" labelOnly="1" outline="0" fieldPosition="0">
        <references count="7">
          <reference field="0" count="1" selected="0">
            <x v="2"/>
          </reference>
          <reference field="1" count="1" selected="0">
            <x v="3"/>
          </reference>
          <reference field="2" count="1" selected="0">
            <x v="3"/>
          </reference>
          <reference field="3" count="1" selected="0">
            <x v="4"/>
          </reference>
          <reference field="4" count="1" selected="0">
            <x v="6"/>
          </reference>
          <reference field="5" count="1" selected="0">
            <x v="6"/>
          </reference>
          <reference field="6" count="1">
            <x v="3"/>
          </reference>
        </references>
      </pivotArea>
    </format>
    <format dxfId="79">
      <pivotArea dataOnly="0" labelOnly="1" outline="0" fieldPosition="0">
        <references count="7">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x v="1"/>
          </reference>
        </references>
      </pivotArea>
    </format>
    <format dxfId="78">
      <pivotArea dataOnly="0" labelOnly="1" outline="0" fieldPosition="0">
        <references count="7">
          <reference field="0" count="1" selected="0">
            <x v="2"/>
          </reference>
          <reference field="1" count="1" selected="0">
            <x v="5"/>
          </reference>
          <reference field="2" count="1" selected="0">
            <x v="2"/>
          </reference>
          <reference field="3" count="1" selected="0">
            <x v="3"/>
          </reference>
          <reference field="4" count="1" selected="0">
            <x v="3"/>
          </reference>
          <reference field="5" count="1" selected="0">
            <x v="3"/>
          </reference>
          <reference field="6" count="1">
            <x v="0"/>
          </reference>
        </references>
      </pivotArea>
    </format>
    <format dxfId="77">
      <pivotArea dataOnly="0" labelOnly="1" outline="0" fieldPosition="0">
        <references count="7">
          <reference field="0" count="1" selected="0">
            <x v="2"/>
          </reference>
          <reference field="1" count="1" selected="0">
            <x v="6"/>
          </reference>
          <reference field="2" count="1" selected="0">
            <x v="1"/>
          </reference>
          <reference field="3" count="1" selected="0">
            <x v="3"/>
          </reference>
          <reference field="4" count="1" selected="0">
            <x v="4"/>
          </reference>
          <reference field="5" count="1" selected="0">
            <x v="4"/>
          </reference>
          <reference field="6" count="1">
            <x v="3"/>
          </reference>
        </references>
      </pivotArea>
    </format>
    <format dxfId="76">
      <pivotArea dataOnly="0" labelOnly="1" outline="0" fieldPosition="0">
        <references count="7">
          <reference field="0" count="1" selected="0">
            <x v="2"/>
          </reference>
          <reference field="1" count="1" selected="0">
            <x v="7"/>
          </reference>
          <reference field="2" count="1" selected="0">
            <x v="4"/>
          </reference>
          <reference field="3" count="1" selected="0">
            <x v="5"/>
          </reference>
          <reference field="4" count="1" selected="0">
            <x v="2"/>
          </reference>
          <reference field="5" count="1" selected="0">
            <x v="4"/>
          </reference>
          <reference field="6" count="1">
            <x v="2"/>
          </reference>
        </references>
      </pivotArea>
    </format>
    <format dxfId="75">
      <pivotArea dataOnly="0" labelOnly="1" outline="0" fieldPosition="0">
        <references count="7">
          <reference field="0" count="1" selected="0">
            <x v="2"/>
          </reference>
          <reference field="1" count="1" selected="0">
            <x v="8"/>
          </reference>
          <reference field="2" count="1" selected="0">
            <x v="3"/>
          </reference>
          <reference field="3" count="1" selected="0">
            <x v="5"/>
          </reference>
          <reference field="4" count="1" selected="0">
            <x v="6"/>
          </reference>
          <reference field="5" count="1" selected="0">
            <x v="8"/>
          </reference>
          <reference field="6" count="1">
            <x v="1"/>
          </reference>
        </references>
      </pivotArea>
    </format>
    <format dxfId="74">
      <pivotArea dataOnly="0" labelOnly="1" outline="0" fieldPosition="0">
        <references count="7">
          <reference field="0" count="1" selected="0">
            <x v="2"/>
          </reference>
          <reference field="1" count="1" selected="0">
            <x v="9"/>
          </reference>
          <reference field="2" count="1" selected="0">
            <x v="0"/>
          </reference>
          <reference field="3" count="1" selected="0">
            <x v="5"/>
          </reference>
          <reference field="4" count="1" selected="0">
            <x v="3"/>
          </reference>
          <reference field="5" count="1" selected="0">
            <x v="12"/>
          </reference>
          <reference field="6" count="1">
            <x v="3"/>
          </reference>
        </references>
      </pivotArea>
    </format>
    <format dxfId="73">
      <pivotArea dataOnly="0" labelOnly="1" outline="0" fieldPosition="0">
        <references count="7">
          <reference field="0" count="1" selected="0">
            <x v="3"/>
          </reference>
          <reference field="1" count="1" selected="0">
            <x v="0"/>
          </reference>
          <reference field="2" count="1" selected="0">
            <x v="2"/>
          </reference>
          <reference field="3" count="1" selected="0">
            <x v="1"/>
          </reference>
          <reference field="4" count="1" selected="0">
            <x v="4"/>
          </reference>
          <reference field="5" count="1" selected="0">
            <x v="2"/>
          </reference>
          <reference field="6" count="1">
            <x v="7"/>
          </reference>
        </references>
      </pivotArea>
    </format>
    <format dxfId="72">
      <pivotArea dataOnly="0" labelOnly="1" outline="0" fieldPosition="0">
        <references count="7">
          <reference field="0" count="1" selected="0">
            <x v="3"/>
          </reference>
          <reference field="1" count="1" selected="0">
            <x v="1"/>
          </reference>
          <reference field="2" count="1" selected="0">
            <x v="1"/>
          </reference>
          <reference field="3" count="1" selected="0">
            <x v="0"/>
          </reference>
          <reference field="4" count="1" selected="0">
            <x v="6"/>
          </reference>
          <reference field="5" count="1" selected="0">
            <x v="3"/>
          </reference>
          <reference field="6" count="1">
            <x v="4"/>
          </reference>
        </references>
      </pivotArea>
    </format>
    <format dxfId="71">
      <pivotArea dataOnly="0" labelOnly="1" outline="0" fieldPosition="0">
        <references count="7">
          <reference field="0" count="1" selected="0">
            <x v="3"/>
          </reference>
          <reference field="1" count="1" selected="0">
            <x v="2"/>
          </reference>
          <reference field="2" count="1" selected="0">
            <x v="4"/>
          </reference>
          <reference field="3" count="1" selected="0">
            <x v="1"/>
          </reference>
          <reference field="4" count="1" selected="0">
            <x v="5"/>
          </reference>
          <reference field="5" count="1" selected="0">
            <x v="3"/>
          </reference>
          <reference field="6" count="1">
            <x v="0"/>
          </reference>
        </references>
      </pivotArea>
    </format>
    <format dxfId="70">
      <pivotArea dataOnly="0" labelOnly="1" outline="0" fieldPosition="0">
        <references count="7">
          <reference field="0" count="1" selected="0">
            <x v="3"/>
          </reference>
          <reference field="1" count="1" selected="0">
            <x v="3"/>
          </reference>
          <reference field="2" count="1" selected="0">
            <x v="3"/>
          </reference>
          <reference field="3" count="1" selected="0">
            <x v="3"/>
          </reference>
          <reference field="4" count="1" selected="0">
            <x v="4"/>
          </reference>
          <reference field="5" count="1" selected="0">
            <x v="4"/>
          </reference>
          <reference field="6" count="1">
            <x v="3"/>
          </reference>
        </references>
      </pivotArea>
    </format>
    <format dxfId="69">
      <pivotArea dataOnly="0" labelOnly="1" outline="0" fieldPosition="0">
        <references count="7">
          <reference field="0" count="1" selected="0">
            <x v="3"/>
          </reference>
          <reference field="1" count="1" selected="0">
            <x v="4"/>
          </reference>
          <reference field="2" count="1" selected="0">
            <x v="0"/>
          </reference>
          <reference field="3" count="1" selected="0">
            <x v="4"/>
          </reference>
          <reference field="4" count="1" selected="0">
            <x v="1"/>
          </reference>
          <reference field="5" count="1" selected="0">
            <x v="2"/>
          </reference>
          <reference field="6" count="1">
            <x v="1"/>
          </reference>
        </references>
      </pivotArea>
    </format>
    <format dxfId="68">
      <pivotArea dataOnly="0" labelOnly="1" outline="0" fieldPosition="0">
        <references count="7">
          <reference field="0" count="1" selected="0">
            <x v="3"/>
          </reference>
          <reference field="1" count="1" selected="0">
            <x v="5"/>
          </reference>
          <reference field="2" count="1" selected="0">
            <x v="2"/>
          </reference>
          <reference field="3" count="1" selected="0">
            <x v="4"/>
          </reference>
          <reference field="4" count="1" selected="0">
            <x v="3"/>
          </reference>
          <reference field="5" count="1" selected="0">
            <x v="4"/>
          </reference>
          <reference field="6" count="1">
            <x v="3"/>
          </reference>
        </references>
      </pivotArea>
    </format>
    <format dxfId="67">
      <pivotArea dataOnly="0" labelOnly="1" outline="0" fieldPosition="0">
        <references count="7">
          <reference field="0" count="1" selected="0">
            <x v="3"/>
          </reference>
          <reference field="1" count="1" selected="0">
            <x v="6"/>
          </reference>
          <reference field="2" count="1" selected="0">
            <x v="1"/>
          </reference>
          <reference field="3" count="1" selected="0">
            <x v="5"/>
          </reference>
          <reference field="4" count="1" selected="0">
            <x v="3"/>
          </reference>
          <reference field="5" count="1" selected="0">
            <x v="12"/>
          </reference>
          <reference field="6" count="1">
            <x v="5"/>
          </reference>
        </references>
      </pivotArea>
    </format>
    <format dxfId="66">
      <pivotArea dataOnly="0" labelOnly="1" outline="0" fieldPosition="0">
        <references count="7">
          <reference field="0" count="1" selected="0">
            <x v="3"/>
          </reference>
          <reference field="1" count="1" selected="0">
            <x v="7"/>
          </reference>
          <reference field="2" count="1" selected="0">
            <x v="4"/>
          </reference>
          <reference field="3" count="1" selected="0">
            <x v="6"/>
          </reference>
          <reference field="4" count="1" selected="0">
            <x v="1"/>
          </reference>
          <reference field="5" count="1" selected="0">
            <x v="4"/>
          </reference>
          <reference field="6" count="1">
            <x v="1"/>
          </reference>
        </references>
      </pivotArea>
    </format>
    <format dxfId="65">
      <pivotArea dataOnly="0" labelOnly="1" outline="0" fieldPosition="0">
        <references count="7">
          <reference field="0" count="1" selected="0">
            <x v="3"/>
          </reference>
          <reference field="1" count="1" selected="0">
            <x v="8"/>
          </reference>
          <reference field="2" count="1" selected="0">
            <x v="3"/>
          </reference>
          <reference field="3" count="1" selected="0">
            <x v="8"/>
          </reference>
          <reference field="4" count="1" selected="0">
            <x v="4"/>
          </reference>
          <reference field="5" count="1" selected="0">
            <x v="7"/>
          </reference>
          <reference field="6" count="1">
            <x v="3"/>
          </reference>
        </references>
      </pivotArea>
    </format>
    <format dxfId="64">
      <pivotArea dataOnly="0" labelOnly="1" outline="0" fieldPosition="0">
        <references count="7">
          <reference field="0" count="1" selected="0">
            <x v="4"/>
          </reference>
          <reference field="1" count="1" selected="0">
            <x v="0"/>
          </reference>
          <reference field="2" count="1" selected="0">
            <x v="2"/>
          </reference>
          <reference field="3" count="1" selected="0">
            <x v="0"/>
          </reference>
          <reference field="4" count="1" selected="0">
            <x v="7"/>
          </reference>
          <reference field="5" count="1" selected="0">
            <x v="4"/>
          </reference>
          <reference field="6" count="1">
            <x v="5"/>
          </reference>
        </references>
      </pivotArea>
    </format>
    <format dxfId="63">
      <pivotArea dataOnly="0" labelOnly="1" outline="0" fieldPosition="0">
        <references count="7">
          <reference field="0" count="1" selected="0">
            <x v="4"/>
          </reference>
          <reference field="1" count="1" selected="0">
            <x v="1"/>
          </reference>
          <reference field="2" count="1" selected="0">
            <x v="1"/>
          </reference>
          <reference field="3" count="1" selected="0">
            <x v="4"/>
          </reference>
          <reference field="4" count="1" selected="0">
            <x v="2"/>
          </reference>
          <reference field="5" count="1" selected="0">
            <x v="3"/>
          </reference>
          <reference field="6" count="1">
            <x v="4"/>
          </reference>
        </references>
      </pivotArea>
    </format>
    <format dxfId="62">
      <pivotArea dataOnly="0" labelOnly="1" outline="0" fieldPosition="0">
        <references count="7">
          <reference field="0" count="1" selected="0">
            <x v="4"/>
          </reference>
          <reference field="1" count="1" selected="0">
            <x v="2"/>
          </reference>
          <reference field="2" count="1" selected="0">
            <x v="4"/>
          </reference>
          <reference field="3" count="1" selected="0">
            <x v="5"/>
          </reference>
          <reference field="4" count="1" selected="0">
            <x v="4"/>
          </reference>
          <reference field="5" count="1" selected="0">
            <x v="5"/>
          </reference>
          <reference field="6" count="1">
            <x v="3"/>
          </reference>
        </references>
      </pivotArea>
    </format>
    <format dxfId="61">
      <pivotArea dataOnly="0" labelOnly="1" outline="0" fieldPosition="0">
        <references count="7">
          <reference field="0" count="1" selected="0">
            <x v="4"/>
          </reference>
          <reference field="1" count="1" selected="0">
            <x v="3"/>
          </reference>
          <reference field="2" count="1" selected="0">
            <x v="3"/>
          </reference>
          <reference field="3" count="1" selected="0">
            <x v="7"/>
          </reference>
          <reference field="4" count="1" selected="0">
            <x v="4"/>
          </reference>
          <reference field="5" count="1" selected="0">
            <x v="8"/>
          </reference>
          <reference field="6" count="1">
            <x v="2"/>
          </reference>
        </references>
      </pivotArea>
    </format>
    <format dxfId="60">
      <pivotArea dataOnly="0" labelOnly="1" outline="0" fieldPosition="0">
        <references count="8">
          <reference field="0" count="1" selected="0">
            <x v="0"/>
          </reference>
          <reference field="1" count="1" selected="0">
            <x v="0"/>
          </reference>
          <reference field="2" count="1" selected="0">
            <x v="4"/>
          </reference>
          <reference field="3" count="1" selected="0">
            <x v="9"/>
          </reference>
          <reference field="4" count="1" selected="0">
            <x v="5"/>
          </reference>
          <reference field="5" count="1" selected="0">
            <x v="10"/>
          </reference>
          <reference field="6" count="1" selected="0">
            <x v="3"/>
          </reference>
          <reference field="7" count="1">
            <x v="18"/>
          </reference>
        </references>
      </pivotArea>
    </format>
    <format dxfId="59">
      <pivotArea dataOnly="0" labelOnly="1" outline="0" fieldPosition="0">
        <references count="8">
          <reference field="0" count="1" selected="0">
            <x v="0"/>
          </reference>
          <reference field="1" count="1" selected="0">
            <x v="1"/>
          </reference>
          <reference field="2" count="1" selected="0">
            <x v="3"/>
          </reference>
          <reference field="3" count="1" selected="0">
            <x v="10"/>
          </reference>
          <reference field="4" count="1" selected="0">
            <x v="6"/>
          </reference>
          <reference field="5" count="1" selected="0">
            <x v="14"/>
          </reference>
          <reference field="6" count="1" selected="0">
            <x v="4"/>
          </reference>
          <reference field="7" count="1">
            <x v="10"/>
          </reference>
        </references>
      </pivotArea>
    </format>
    <format dxfId="58">
      <pivotArea dataOnly="0" labelOnly="1" outline="0" fieldPosition="0">
        <references count="8">
          <reference field="0" count="1" selected="0">
            <x v="0"/>
          </reference>
          <reference field="1" count="1" selected="0">
            <x v="2"/>
          </reference>
          <reference field="2" count="1" selected="0">
            <x v="0"/>
          </reference>
          <reference field="3" count="1" selected="0">
            <x v="3"/>
          </reference>
          <reference field="4" count="1" selected="0">
            <x v="2"/>
          </reference>
          <reference field="5" count="1" selected="0">
            <x v="2"/>
          </reference>
          <reference field="6" count="1" selected="0">
            <x v="3"/>
          </reference>
          <reference field="7" count="1">
            <x v="3"/>
          </reference>
        </references>
      </pivotArea>
    </format>
    <format dxfId="57">
      <pivotArea dataOnly="0" labelOnly="1" outline="0" fieldPosition="0">
        <references count="8">
          <reference field="0" count="1" selected="0">
            <x v="0"/>
          </reference>
          <reference field="1" count="1" selected="0">
            <x v="3"/>
          </reference>
          <reference field="2" count="1" selected="0">
            <x v="2"/>
          </reference>
          <reference field="3" count="1" selected="0">
            <x v="2"/>
          </reference>
          <reference field="4" count="1" selected="0">
            <x v="0"/>
          </reference>
          <reference field="5" count="1" selected="0">
            <x v="1"/>
          </reference>
          <reference field="6" count="1" selected="0">
            <x v="3"/>
          </reference>
          <reference field="7" count="1">
            <x v="4"/>
          </reference>
        </references>
      </pivotArea>
    </format>
    <format dxfId="56">
      <pivotArea dataOnly="0" labelOnly="1" outline="0" fieldPosition="0">
        <references count="8">
          <reference field="0" count="1" selected="0">
            <x v="0"/>
          </reference>
          <reference field="1" count="1" selected="0">
            <x v="4"/>
          </reference>
          <reference field="2" count="1" selected="0">
            <x v="1"/>
          </reference>
          <reference field="3" count="1" selected="0">
            <x v="4"/>
          </reference>
          <reference field="4" count="1" selected="0">
            <x v="4"/>
          </reference>
          <reference field="5" count="1" selected="0">
            <x v="12"/>
          </reference>
          <reference field="6" count="1" selected="0">
            <x v="3"/>
          </reference>
          <reference field="7" count="1">
            <x v="8"/>
          </reference>
        </references>
      </pivotArea>
    </format>
    <format dxfId="55">
      <pivotArea dataOnly="0" labelOnly="1" outline="0" fieldPosition="0">
        <references count="8">
          <reference field="0" count="1" selected="0">
            <x v="0"/>
          </reference>
          <reference field="1" count="1" selected="0">
            <x v="5"/>
          </reference>
          <reference field="2" count="1" selected="0">
            <x v="4"/>
          </reference>
          <reference field="3" count="1" selected="0">
            <x v="5"/>
          </reference>
          <reference field="4" count="1" selected="0">
            <x v="7"/>
          </reference>
          <reference field="5" count="1" selected="0">
            <x v="7"/>
          </reference>
          <reference field="6" count="1" selected="0">
            <x v="2"/>
          </reference>
          <reference field="7" count="1">
            <x v="1"/>
          </reference>
        </references>
      </pivotArea>
    </format>
    <format dxfId="54">
      <pivotArea dataOnly="0" labelOnly="1" outline="0" fieldPosition="0">
        <references count="8">
          <reference field="0" count="1" selected="0">
            <x v="0"/>
          </reference>
          <reference field="1" count="1" selected="0">
            <x v="6"/>
          </reference>
          <reference field="2" count="1" selected="0">
            <x v="3"/>
          </reference>
          <reference field="3" count="1" selected="0">
            <x v="5"/>
          </reference>
          <reference field="4" count="1" selected="0">
            <x v="7"/>
          </reference>
          <reference field="5" count="1" selected="0">
            <x v="7"/>
          </reference>
          <reference field="6" count="1" selected="0">
            <x v="3"/>
          </reference>
          <reference field="7" count="1">
            <x v="17"/>
          </reference>
        </references>
      </pivotArea>
    </format>
    <format dxfId="53">
      <pivotArea dataOnly="0" labelOnly="1" outline="0" fieldPosition="0">
        <references count="8">
          <reference field="0" count="1" selected="0">
            <x v="0"/>
          </reference>
          <reference field="1" count="1" selected="0">
            <x v="7"/>
          </reference>
          <reference field="2" count="1" selected="0">
            <x v="0"/>
          </reference>
          <reference field="3" count="1" selected="0">
            <x v="5"/>
          </reference>
          <reference field="4" count="1" selected="0">
            <x v="0"/>
          </reference>
          <reference field="5" count="1" selected="0">
            <x v="2"/>
          </reference>
          <reference field="6" count="1" selected="0">
            <x v="0"/>
          </reference>
          <reference field="7" count="1">
            <x v="0"/>
          </reference>
        </references>
      </pivotArea>
    </format>
    <format dxfId="52">
      <pivotArea dataOnly="0" labelOnly="1" outline="0" fieldPosition="0">
        <references count="8">
          <reference field="0" count="1" selected="0">
            <x v="1"/>
          </reference>
          <reference field="1" count="1" selected="0">
            <x v="0"/>
          </reference>
          <reference field="2" count="1" selected="0">
            <x v="2"/>
          </reference>
          <reference field="3" count="1" selected="0">
            <x v="10"/>
          </reference>
          <reference field="4" count="1" selected="0">
            <x v="6"/>
          </reference>
          <reference field="5" count="1" selected="0">
            <x v="14"/>
          </reference>
          <reference field="6" count="1" selected="0">
            <x v="6"/>
          </reference>
          <reference field="7" count="1">
            <x v="15"/>
          </reference>
        </references>
      </pivotArea>
    </format>
    <format dxfId="51">
      <pivotArea dataOnly="0" labelOnly="1" outline="0" fieldPosition="0">
        <references count="8">
          <reference field="0" count="1" selected="0">
            <x v="1"/>
          </reference>
          <reference field="1" count="1" selected="0">
            <x v="1"/>
          </reference>
          <reference field="2" count="1" selected="0">
            <x v="1"/>
          </reference>
          <reference field="3" count="1" selected="0">
            <x v="10"/>
          </reference>
          <reference field="4" count="1" selected="0">
            <x v="7"/>
          </reference>
          <reference field="5" count="1" selected="0">
            <x v="9"/>
          </reference>
          <reference field="6" count="1" selected="0">
            <x v="2"/>
          </reference>
          <reference field="7" count="1">
            <x v="1"/>
          </reference>
        </references>
      </pivotArea>
    </format>
    <format dxfId="50">
      <pivotArea dataOnly="0" labelOnly="1" outline="0" fieldPosition="0">
        <references count="8">
          <reference field="0" count="1" selected="0">
            <x v="1"/>
          </reference>
          <reference field="1" count="1" selected="0">
            <x v="2"/>
          </reference>
          <reference field="2" count="1" selected="0">
            <x v="4"/>
          </reference>
          <reference field="3" count="1" selected="0">
            <x v="0"/>
          </reference>
          <reference field="4" count="1" selected="0">
            <x v="1"/>
          </reference>
          <reference field="5" count="1" selected="0">
            <x v="0"/>
          </reference>
          <reference field="6" count="1" selected="0">
            <x v="0"/>
          </reference>
          <reference field="7" count="1">
            <x v="0"/>
          </reference>
        </references>
      </pivotArea>
    </format>
    <format dxfId="4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4"/>
          </reference>
          <reference field="6" count="1" selected="0">
            <x v="5"/>
          </reference>
          <reference field="7" count="1">
            <x v="16"/>
          </reference>
        </references>
      </pivotArea>
    </format>
    <format dxfId="48">
      <pivotArea dataOnly="0" labelOnly="1" outline="0" fieldPosition="0">
        <references count="8">
          <reference field="0" count="1" selected="0">
            <x v="1"/>
          </reference>
          <reference field="1" count="1" selected="0">
            <x v="4"/>
          </reference>
          <reference field="2" count="1" selected="0">
            <x v="0"/>
          </reference>
          <reference field="3" count="1" selected="0">
            <x v="5"/>
          </reference>
          <reference field="4" count="1" selected="0">
            <x v="7"/>
          </reference>
          <reference field="5" count="1" selected="0">
            <x v="7"/>
          </reference>
          <reference field="6" count="1" selected="0">
            <x v="3"/>
          </reference>
          <reference field="7" count="1">
            <x v="17"/>
          </reference>
        </references>
      </pivotArea>
    </format>
    <format dxfId="47">
      <pivotArea dataOnly="0" labelOnly="1" outline="0" fieldPosition="0">
        <references count="8">
          <reference field="0" count="1" selected="0">
            <x v="1"/>
          </reference>
          <reference field="1" count="1" selected="0">
            <x v="5"/>
          </reference>
          <reference field="2" count="1" selected="0">
            <x v="2"/>
          </reference>
          <reference field="3" count="1" selected="0">
            <x v="6"/>
          </reference>
          <reference field="4" count="1" selected="0">
            <x v="3"/>
          </reference>
          <reference field="5" count="1" selected="0">
            <x v="5"/>
          </reference>
          <reference field="6" count="1" selected="0">
            <x v="3"/>
          </reference>
          <reference field="7" count="1">
            <x v="6"/>
          </reference>
        </references>
      </pivotArea>
    </format>
    <format dxfId="46">
      <pivotArea dataOnly="0" labelOnly="1" outline="0" fieldPosition="0">
        <references count="8">
          <reference field="0" count="1" selected="0">
            <x v="1"/>
          </reference>
          <reference field="1" count="1" selected="0">
            <x v="6"/>
          </reference>
          <reference field="2" count="1" selected="0">
            <x v="1"/>
          </reference>
          <reference field="3" count="1" selected="0">
            <x v="6"/>
          </reference>
          <reference field="4" count="1" selected="0">
            <x v="1"/>
          </reference>
          <reference field="5" count="1" selected="0">
            <x v="4"/>
          </reference>
          <reference field="6" count="1" selected="0">
            <x v="2"/>
          </reference>
          <reference field="7" count="1">
            <x v="6"/>
          </reference>
        </references>
      </pivotArea>
    </format>
    <format dxfId="45">
      <pivotArea dataOnly="0" labelOnly="1" outline="0" fieldPosition="0">
        <references count="8">
          <reference field="0" count="1" selected="0">
            <x v="2"/>
          </reference>
          <reference field="1" count="1" selected="0">
            <x v="0"/>
          </reference>
          <reference field="2" count="1" selected="0">
            <x v="2"/>
          </reference>
          <reference field="3" count="1" selected="0">
            <x v="0"/>
          </reference>
          <reference field="4" count="1" selected="0">
            <x v="2"/>
          </reference>
          <reference field="5" count="1" selected="0">
            <x v="1"/>
          </reference>
          <reference field="6" count="1" selected="0">
            <x v="2"/>
          </reference>
          <reference field="7" count="1">
            <x v="5"/>
          </reference>
        </references>
      </pivotArea>
    </format>
    <format dxfId="44">
      <pivotArea dataOnly="0" labelOnly="1" outline="0" fieldPosition="0">
        <references count="8">
          <reference field="0" count="1" selected="0">
            <x v="2"/>
          </reference>
          <reference field="1" count="1" selected="0">
            <x v="1"/>
          </reference>
          <reference field="2" count="1" selected="0">
            <x v="1"/>
          </reference>
          <reference field="3" count="1" selected="0">
            <x v="0"/>
          </reference>
          <reference field="4" count="1" selected="0">
            <x v="3"/>
          </reference>
          <reference field="5" count="1" selected="0">
            <x v="11"/>
          </reference>
          <reference field="6" count="1" selected="0">
            <x v="3"/>
          </reference>
          <reference field="7" count="1">
            <x v="6"/>
          </reference>
        </references>
      </pivotArea>
    </format>
    <format dxfId="43">
      <pivotArea dataOnly="0" labelOnly="1" outline="0" fieldPosition="0">
        <references count="8">
          <reference field="0" count="1" selected="0">
            <x v="2"/>
          </reference>
          <reference field="1" count="1" selected="0">
            <x v="2"/>
          </reference>
          <reference field="2" count="1" selected="0">
            <x v="4"/>
          </reference>
          <reference field="3" count="1" selected="0">
            <x v="1"/>
          </reference>
          <reference field="4" count="1" selected="0">
            <x v="7"/>
          </reference>
          <reference field="5" count="1" selected="0">
            <x v="12"/>
          </reference>
          <reference field="6" count="1" selected="0">
            <x v="4"/>
          </reference>
          <reference field="7" count="1">
            <x v="5"/>
          </reference>
        </references>
      </pivotArea>
    </format>
    <format dxfId="42">
      <pivotArea dataOnly="0" labelOnly="1" outline="0" fieldPosition="0">
        <references count="8">
          <reference field="0" count="1" selected="0">
            <x v="2"/>
          </reference>
          <reference field="1" count="1" selected="0">
            <x v="3"/>
          </reference>
          <reference field="2" count="1" selected="0">
            <x v="3"/>
          </reference>
          <reference field="3" count="1" selected="0">
            <x v="4"/>
          </reference>
          <reference field="4" count="1" selected="0">
            <x v="6"/>
          </reference>
          <reference field="5" count="1" selected="0">
            <x v="6"/>
          </reference>
          <reference field="6" count="1" selected="0">
            <x v="3"/>
          </reference>
          <reference field="7" count="1">
            <x v="7"/>
          </reference>
        </references>
      </pivotArea>
    </format>
    <format dxfId="41">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40">
      <pivotArea dataOnly="0" labelOnly="1" outline="0" fieldPosition="0">
        <references count="8">
          <reference field="0" count="1" selected="0">
            <x v="2"/>
          </reference>
          <reference field="1" count="1" selected="0">
            <x v="5"/>
          </reference>
          <reference field="2" count="1" selected="0">
            <x v="2"/>
          </reference>
          <reference field="3" count="1" selected="0">
            <x v="3"/>
          </reference>
          <reference field="4" count="1" selected="0">
            <x v="3"/>
          </reference>
          <reference field="5" count="1" selected="0">
            <x v="3"/>
          </reference>
          <reference field="6" count="1" selected="0">
            <x v="0"/>
          </reference>
          <reference field="7" count="1">
            <x v="0"/>
          </reference>
        </references>
      </pivotArea>
    </format>
    <format dxfId="39">
      <pivotArea dataOnly="0" labelOnly="1" outline="0" fieldPosition="0">
        <references count="8">
          <reference field="0" count="1" selected="0">
            <x v="2"/>
          </reference>
          <reference field="1" count="1" selected="0">
            <x v="6"/>
          </reference>
          <reference field="2" count="1" selected="0">
            <x v="1"/>
          </reference>
          <reference field="3" count="1" selected="0">
            <x v="3"/>
          </reference>
          <reference field="4" count="1" selected="0">
            <x v="4"/>
          </reference>
          <reference field="5" count="1" selected="0">
            <x v="4"/>
          </reference>
          <reference field="6" count="1" selected="0">
            <x v="3"/>
          </reference>
          <reference field="7" count="1">
            <x v="8"/>
          </reference>
        </references>
      </pivotArea>
    </format>
    <format dxfId="38">
      <pivotArea dataOnly="0" labelOnly="1" outline="0" fieldPosition="0">
        <references count="8">
          <reference field="0" count="1" selected="0">
            <x v="2"/>
          </reference>
          <reference field="1" count="1" selected="0">
            <x v="7"/>
          </reference>
          <reference field="2" count="1" selected="0">
            <x v="4"/>
          </reference>
          <reference field="3" count="1" selected="0">
            <x v="5"/>
          </reference>
          <reference field="4" count="1" selected="0">
            <x v="2"/>
          </reference>
          <reference field="5" count="1" selected="0">
            <x v="4"/>
          </reference>
          <reference field="6" count="1" selected="0">
            <x v="2"/>
          </reference>
          <reference field="7" count="1">
            <x v="5"/>
          </reference>
        </references>
      </pivotArea>
    </format>
    <format dxfId="37">
      <pivotArea dataOnly="0" labelOnly="1" outline="0" fieldPosition="0">
        <references count="8">
          <reference field="0" count="1" selected="0">
            <x v="2"/>
          </reference>
          <reference field="1" count="1" selected="0">
            <x v="8"/>
          </reference>
          <reference field="2" count="1" selected="0">
            <x v="3"/>
          </reference>
          <reference field="3" count="1" selected="0">
            <x v="5"/>
          </reference>
          <reference field="4" count="1" selected="0">
            <x v="6"/>
          </reference>
          <reference field="5" count="1" selected="0">
            <x v="8"/>
          </reference>
          <reference field="6" count="1" selected="0">
            <x v="1"/>
          </reference>
          <reference field="7" count="1">
            <x v="9"/>
          </reference>
        </references>
      </pivotArea>
    </format>
    <format dxfId="36">
      <pivotArea dataOnly="0" labelOnly="1" outline="0" fieldPosition="0">
        <references count="8">
          <reference field="0" count="1" selected="0">
            <x v="2"/>
          </reference>
          <reference field="1" count="1" selected="0">
            <x v="9"/>
          </reference>
          <reference field="2" count="1" selected="0">
            <x v="0"/>
          </reference>
          <reference field="3" count="1" selected="0">
            <x v="5"/>
          </reference>
          <reference field="4" count="1" selected="0">
            <x v="3"/>
          </reference>
          <reference field="5" count="1" selected="0">
            <x v="12"/>
          </reference>
          <reference field="6" count="1" selected="0">
            <x v="3"/>
          </reference>
          <reference field="7" count="1">
            <x v="6"/>
          </reference>
        </references>
      </pivotArea>
    </format>
    <format dxfId="35">
      <pivotArea dataOnly="0" labelOnly="1" outline="0" fieldPosition="0">
        <references count="8">
          <reference field="0" count="1" selected="0">
            <x v="3"/>
          </reference>
          <reference field="1" count="1" selected="0">
            <x v="0"/>
          </reference>
          <reference field="2" count="1" selected="0">
            <x v="2"/>
          </reference>
          <reference field="3" count="1" selected="0">
            <x v="1"/>
          </reference>
          <reference field="4" count="1" selected="0">
            <x v="4"/>
          </reference>
          <reference field="5" count="1" selected="0">
            <x v="2"/>
          </reference>
          <reference field="6" count="1" selected="0">
            <x v="7"/>
          </reference>
          <reference field="7" count="1">
            <x v="4"/>
          </reference>
        </references>
      </pivotArea>
    </format>
    <format dxfId="34">
      <pivotArea dataOnly="0" labelOnly="1" outline="0" fieldPosition="0">
        <references count="8">
          <reference field="0" count="1" selected="0">
            <x v="3"/>
          </reference>
          <reference field="1" count="1" selected="0">
            <x v="1"/>
          </reference>
          <reference field="2" count="1" selected="0">
            <x v="1"/>
          </reference>
          <reference field="3" count="1" selected="0">
            <x v="0"/>
          </reference>
          <reference field="4" count="1" selected="0">
            <x v="6"/>
          </reference>
          <reference field="5" count="1" selected="0">
            <x v="3"/>
          </reference>
          <reference field="6" count="1" selected="0">
            <x v="4"/>
          </reference>
          <reference field="7" count="1">
            <x v="10"/>
          </reference>
        </references>
      </pivotArea>
    </format>
    <format dxfId="33">
      <pivotArea dataOnly="0" labelOnly="1" outline="0" fieldPosition="0">
        <references count="8">
          <reference field="0" count="1" selected="0">
            <x v="3"/>
          </reference>
          <reference field="1" count="1" selected="0">
            <x v="2"/>
          </reference>
          <reference field="2" count="1" selected="0">
            <x v="4"/>
          </reference>
          <reference field="3" count="1" selected="0">
            <x v="1"/>
          </reference>
          <reference field="4" count="1" selected="0">
            <x v="5"/>
          </reference>
          <reference field="5" count="1" selected="0">
            <x v="3"/>
          </reference>
          <reference field="6" count="1" selected="0">
            <x v="0"/>
          </reference>
          <reference field="7" count="1">
            <x v="0"/>
          </reference>
        </references>
      </pivotArea>
    </format>
    <format dxfId="32">
      <pivotArea dataOnly="0" labelOnly="1" outline="0" fieldPosition="0">
        <references count="8">
          <reference field="0" count="1" selected="0">
            <x v="3"/>
          </reference>
          <reference field="1" count="1" selected="0">
            <x v="3"/>
          </reference>
          <reference field="2" count="1" selected="0">
            <x v="3"/>
          </reference>
          <reference field="3" count="1" selected="0">
            <x v="3"/>
          </reference>
          <reference field="4" count="1" selected="0">
            <x v="4"/>
          </reference>
          <reference field="5" count="1" selected="0">
            <x v="4"/>
          </reference>
          <reference field="6" count="1" selected="0">
            <x v="3"/>
          </reference>
          <reference field="7" count="1">
            <x v="8"/>
          </reference>
        </references>
      </pivotArea>
    </format>
    <format dxfId="31">
      <pivotArea dataOnly="0" labelOnly="1" outline="0" fieldPosition="0">
        <references count="8">
          <reference field="0" count="1" selected="0">
            <x v="3"/>
          </reference>
          <reference field="1" count="1" selected="0">
            <x v="4"/>
          </reference>
          <reference field="2" count="1" selected="0">
            <x v="0"/>
          </reference>
          <reference field="3" count="1" selected="0">
            <x v="4"/>
          </reference>
          <reference field="4" count="1" selected="0">
            <x v="1"/>
          </reference>
          <reference field="5" count="1" selected="0">
            <x v="2"/>
          </reference>
          <reference field="6" count="1" selected="0">
            <x v="1"/>
          </reference>
          <reference field="7" count="1">
            <x v="2"/>
          </reference>
        </references>
      </pivotArea>
    </format>
    <format dxfId="30">
      <pivotArea dataOnly="0" labelOnly="1" outline="0" fieldPosition="0">
        <references count="8">
          <reference field="0" count="1" selected="0">
            <x v="3"/>
          </reference>
          <reference field="1" count="1" selected="0">
            <x v="5"/>
          </reference>
          <reference field="2" count="1" selected="0">
            <x v="2"/>
          </reference>
          <reference field="3" count="1" selected="0">
            <x v="4"/>
          </reference>
          <reference field="4" count="1" selected="0">
            <x v="3"/>
          </reference>
          <reference field="5" count="1" selected="0">
            <x v="4"/>
          </reference>
          <reference field="6" count="1" selected="0">
            <x v="3"/>
          </reference>
          <reference field="7" count="1">
            <x v="6"/>
          </reference>
        </references>
      </pivotArea>
    </format>
    <format dxfId="29">
      <pivotArea dataOnly="0" labelOnly="1" outline="0" fieldPosition="0">
        <references count="8">
          <reference field="0" count="1" selected="0">
            <x v="3"/>
          </reference>
          <reference field="1" count="1" selected="0">
            <x v="6"/>
          </reference>
          <reference field="2" count="1" selected="0">
            <x v="1"/>
          </reference>
          <reference field="3" count="1" selected="0">
            <x v="5"/>
          </reference>
          <reference field="4" count="1" selected="0">
            <x v="3"/>
          </reference>
          <reference field="5" count="1" selected="0">
            <x v="12"/>
          </reference>
          <reference field="6" count="1" selected="0">
            <x v="5"/>
          </reference>
          <reference field="7" count="1">
            <x v="11"/>
          </reference>
        </references>
      </pivotArea>
    </format>
    <format dxfId="28">
      <pivotArea dataOnly="0" labelOnly="1" outline="0" fieldPosition="0">
        <references count="8">
          <reference field="0" count="1" selected="0">
            <x v="3"/>
          </reference>
          <reference field="1" count="1" selected="0">
            <x v="7"/>
          </reference>
          <reference field="2" count="1" selected="0">
            <x v="4"/>
          </reference>
          <reference field="3" count="1" selected="0">
            <x v="6"/>
          </reference>
          <reference field="4" count="1" selected="0">
            <x v="1"/>
          </reference>
          <reference field="5" count="1" selected="0">
            <x v="4"/>
          </reference>
          <reference field="6" count="1" selected="0">
            <x v="1"/>
          </reference>
          <reference field="7" count="1">
            <x v="2"/>
          </reference>
        </references>
      </pivotArea>
    </format>
    <format dxfId="27">
      <pivotArea dataOnly="0" labelOnly="1" outline="0" fieldPosition="0">
        <references count="8">
          <reference field="0" count="1" selected="0">
            <x v="3"/>
          </reference>
          <reference field="1" count="1" selected="0">
            <x v="8"/>
          </reference>
          <reference field="2" count="1" selected="0">
            <x v="3"/>
          </reference>
          <reference field="3" count="1" selected="0">
            <x v="8"/>
          </reference>
          <reference field="4" count="1" selected="0">
            <x v="4"/>
          </reference>
          <reference field="5" count="1" selected="0">
            <x v="7"/>
          </reference>
          <reference field="6" count="1" selected="0">
            <x v="3"/>
          </reference>
          <reference field="7" count="1">
            <x v="8"/>
          </reference>
        </references>
      </pivotArea>
    </format>
    <format dxfId="26">
      <pivotArea dataOnly="0" labelOnly="1" outline="0" fieldPosition="0">
        <references count="8">
          <reference field="0" count="1" selected="0">
            <x v="3"/>
          </reference>
          <reference field="1" count="1" selected="0">
            <x v="9"/>
          </reference>
          <reference field="2" count="1" selected="0">
            <x v="0"/>
          </reference>
          <reference field="3" count="1" selected="0">
            <x v="0"/>
          </reference>
          <reference field="4" count="1" selected="0">
            <x v="0"/>
          </reference>
          <reference field="5" count="1" selected="0">
            <x v="13"/>
          </reference>
          <reference field="6" count="1" selected="0">
            <x v="3"/>
          </reference>
          <reference field="7" count="1">
            <x v="4"/>
          </reference>
        </references>
      </pivotArea>
    </format>
    <format dxfId="25">
      <pivotArea dataOnly="0" labelOnly="1" outline="0" fieldPosition="0">
        <references count="8">
          <reference field="0" count="1" selected="0">
            <x v="4"/>
          </reference>
          <reference field="1" count="1" selected="0">
            <x v="0"/>
          </reference>
          <reference field="2" count="1" selected="0">
            <x v="2"/>
          </reference>
          <reference field="3" count="1" selected="0">
            <x v="0"/>
          </reference>
          <reference field="4" count="1" selected="0">
            <x v="7"/>
          </reference>
          <reference field="5" count="1" selected="0">
            <x v="4"/>
          </reference>
          <reference field="6" count="1" selected="0">
            <x v="5"/>
          </reference>
          <reference field="7" count="1">
            <x v="6"/>
          </reference>
        </references>
      </pivotArea>
    </format>
    <format dxfId="24">
      <pivotArea dataOnly="0" labelOnly="1" outline="0" fieldPosition="0">
        <references count="8">
          <reference field="0" count="1" selected="0">
            <x v="4"/>
          </reference>
          <reference field="1" count="1" selected="0">
            <x v="1"/>
          </reference>
          <reference field="2" count="1" selected="0">
            <x v="1"/>
          </reference>
          <reference field="3" count="1" selected="0">
            <x v="4"/>
          </reference>
          <reference field="4" count="1" selected="0">
            <x v="2"/>
          </reference>
          <reference field="5" count="1" selected="0">
            <x v="3"/>
          </reference>
          <reference field="6" count="1" selected="0">
            <x v="4"/>
          </reference>
          <reference field="7" count="1">
            <x v="12"/>
          </reference>
        </references>
      </pivotArea>
    </format>
    <format dxfId="23">
      <pivotArea dataOnly="0" labelOnly="1" outline="0" fieldPosition="0">
        <references count="8">
          <reference field="0" count="1" selected="0">
            <x v="4"/>
          </reference>
          <reference field="1" count="1" selected="0">
            <x v="2"/>
          </reference>
          <reference field="2" count="1" selected="0">
            <x v="4"/>
          </reference>
          <reference field="3" count="1" selected="0">
            <x v="5"/>
          </reference>
          <reference field="4" count="1" selected="0">
            <x v="4"/>
          </reference>
          <reference field="5" count="1" selected="0">
            <x v="5"/>
          </reference>
          <reference field="6" count="1" selected="0">
            <x v="3"/>
          </reference>
          <reference field="7" count="1">
            <x v="8"/>
          </reference>
        </references>
      </pivotArea>
    </format>
    <format dxfId="22">
      <pivotArea dataOnly="0" labelOnly="1" outline="0" fieldPosition="0">
        <references count="8">
          <reference field="0" count="1" selected="0">
            <x v="4"/>
          </reference>
          <reference field="1" count="1" selected="0">
            <x v="3"/>
          </reference>
          <reference field="2" count="1" selected="0">
            <x v="3"/>
          </reference>
          <reference field="3" count="1" selected="0">
            <x v="7"/>
          </reference>
          <reference field="4" count="1" selected="0">
            <x v="4"/>
          </reference>
          <reference field="5" count="1" selected="0">
            <x v="8"/>
          </reference>
          <reference field="6" count="1" selected="0">
            <x v="2"/>
          </reference>
          <reference field="7" count="1">
            <x v="13"/>
          </reference>
        </references>
      </pivotArea>
    </format>
    <format dxfId="21">
      <pivotArea dataOnly="0" labelOnly="1" outline="0" fieldPosition="0">
        <references count="8">
          <reference field="0" count="1" selected="0">
            <x v="4"/>
          </reference>
          <reference field="1" count="1" selected="0">
            <x v="4"/>
          </reference>
          <reference field="2" count="1" selected="0">
            <x v="0"/>
          </reference>
          <reference field="3" count="1" selected="0">
            <x v="9"/>
          </reference>
          <reference field="4" count="1" selected="0">
            <x v="0"/>
          </reference>
          <reference field="5" count="1" selected="0">
            <x v="5"/>
          </reference>
          <reference field="6" count="1" selected="0">
            <x v="2"/>
          </reference>
          <reference field="7" count="1">
            <x v="14"/>
          </reference>
        </references>
      </pivotArea>
    </format>
    <format dxfId="2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formats count="5">
    <format dxfId="19">
      <pivotArea type="all" dataOnly="0" outline="0" fieldPosition="0"/>
    </format>
    <format dxfId="18">
      <pivotArea outline="0" collapsedLevelsAreSubtotals="1" fieldPosition="0"/>
    </format>
    <format dxfId="17">
      <pivotArea field="-2" type="button" dataOnly="0" labelOnly="1" outline="0" axis="axisRow" fieldPosition="0"/>
    </format>
    <format dxfId="16">
      <pivotArea dataOnly="0" labelOnly="1" outline="0" fieldPosition="0">
        <references count="1">
          <reference field="4294967294" count="2">
            <x v="0"/>
            <x v="1"/>
          </reference>
        </references>
      </pivotArea>
    </format>
    <format dxfId="15">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formats count="3">
    <format dxfId="14">
      <pivotArea type="all" dataOnly="0" outline="0" fieldPosition="0"/>
    </format>
    <format dxfId="13">
      <pivotArea outline="0" collapsedLevelsAreSubtotals="1" fieldPosition="0"/>
    </format>
    <format dxfId="12">
      <pivotArea dataOnly="0" labelOnly="1" outline="0" fieldPosition="0">
        <references count="1">
          <reference field="4294967294" count="2">
            <x v="0"/>
            <x v="1"/>
          </reference>
        </references>
      </pivotArea>
    </format>
  </format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headerRowDxfId="1" dataDxfId="0">
  <autoFilter ref="A1:J41" xr:uid="{7E21CF9F-AD78-47F7-B4FB-8E64E3714907}"/>
  <tableColumns count="10">
    <tableColumn id="1" xr3:uid="{4ADE78FA-797E-461B-818D-4E6F917859D6}" name="Project" dataDxfId="11"/>
    <tableColumn id="2" xr3:uid="{F9E92030-47E5-4A86-AB73-A1AA5209CD55}" name="Task" dataDxfId="10"/>
    <tableColumn id="3" xr3:uid="{643837EC-0E87-4517-8311-405E12C9047D}" name="Manager" dataDxfId="9"/>
    <tableColumn id="4" xr3:uid="{D2195ACD-57B1-4029-9C54-9ACCE862FA18}" name="Start Date" dataDxfId="8"/>
    <tableColumn id="5" xr3:uid="{A5BEB9B6-A13C-4735-8C93-943512962E1A}" name="Duration" dataDxfId="7"/>
    <tableColumn id="9" xr3:uid="{9A8390CA-408A-41FE-A909-4D1F9E77E3F2}" name="End Date" dataDxfId="6">
      <calculatedColumnFormula>WORKDAY.INTL(Table1[[#This Row],[Start Date]]-1,Table1[[#This Row],[Duration]],1)</calculatedColumnFormula>
    </tableColumn>
    <tableColumn id="10" xr3:uid="{06B5F73C-C916-4EC2-88F2-098623EC6F35}" name="Days completed" dataDxfId="5"/>
    <tableColumn id="6" xr3:uid="{704AC253-E86F-4A7F-BD63-4569C494A728}" name="Progress" dataDxfId="4" dataCellStyle="Percent">
      <calculatedColumnFormula>Table1[[#This Row],[Days completed]]/Table1[[#This Row],[Duration]]</calculatedColumnFormula>
    </tableColumn>
    <tableColumn id="7" xr3:uid="{459C1C51-A35C-450A-B0F0-EA7E00C33AA1}" name="Budget" dataDxfId="3"/>
    <tableColumn id="8" xr3:uid="{CC94112E-5637-4797-9BDD-BFCC8197D1AB}" name="Actual" dataDxfId="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tabColor theme="4" tint="0.39997558519241921"/>
    <pageSetUpPr fitToPage="1"/>
  </sheetPr>
  <dimension ref="A1:BA85"/>
  <sheetViews>
    <sheetView showGridLines="0" tabSelected="1" zoomScale="85" zoomScaleNormal="85" workbookViewId="0">
      <pane ySplit="5" topLeftCell="A6" activePane="bottomLeft" state="frozen"/>
      <selection pane="bottomLeft"/>
    </sheetView>
  </sheetViews>
  <sheetFormatPr defaultRowHeight="14.25" x14ac:dyDescent="0.65"/>
  <cols>
    <col min="1" max="1" width="10" style="10" customWidth="1"/>
    <col min="2" max="2" width="7.7265625" style="10" bestFit="1" customWidth="1"/>
    <col min="3" max="3" width="10.7265625" style="10" customWidth="1"/>
    <col min="4" max="4" width="12.1328125" style="11" customWidth="1"/>
    <col min="5" max="5" width="11.453125" style="12" bestFit="1" customWidth="1"/>
    <col min="6" max="6" width="11.04296875" style="11" bestFit="1" customWidth="1"/>
    <col min="7" max="7" width="13.31640625" style="12" bestFit="1" customWidth="1"/>
    <col min="8" max="8" width="10.90625" style="13" bestFit="1" customWidth="1"/>
    <col min="9" max="9" width="12.58984375" style="14" bestFit="1" customWidth="1"/>
    <col min="10" max="10" width="11.31640625" style="14" bestFit="1" customWidth="1"/>
    <col min="11" max="13" width="7.04296875" style="10" bestFit="1" customWidth="1"/>
    <col min="14" max="14" width="7.40625" style="10" bestFit="1" customWidth="1"/>
    <col min="15" max="15" width="7.04296875" style="10" bestFit="1" customWidth="1"/>
    <col min="16" max="16" width="7.31640625" style="10" bestFit="1" customWidth="1"/>
    <col min="17" max="17" width="7.2265625" style="10" bestFit="1" customWidth="1"/>
    <col min="18" max="18" width="7.31640625" style="10" bestFit="1" customWidth="1"/>
    <col min="19" max="19" width="7.2265625" style="10" bestFit="1" customWidth="1"/>
    <col min="20" max="20" width="7.31640625" style="10" bestFit="1" customWidth="1"/>
    <col min="21" max="21" width="7.2265625" style="10" bestFit="1" customWidth="1"/>
    <col min="22" max="23" width="7.31640625" style="10" bestFit="1" customWidth="1"/>
    <col min="24" max="24" width="7.6796875" style="10" bestFit="1" customWidth="1"/>
    <col min="25" max="25" width="7.953125" style="10" bestFit="1" customWidth="1"/>
    <col min="26" max="26" width="7.86328125" style="10" bestFit="1" customWidth="1"/>
    <col min="27" max="27" width="7.953125" style="10" bestFit="1" customWidth="1"/>
    <col min="28" max="28" width="7.86328125" style="10" bestFit="1" customWidth="1"/>
    <col min="29" max="29" width="7.953125" style="10" bestFit="1" customWidth="1"/>
    <col min="30" max="30" width="7.86328125" style="10" bestFit="1" customWidth="1"/>
    <col min="31" max="32" width="7.953125" style="10" bestFit="1" customWidth="1"/>
    <col min="33" max="33" width="7.6796875" style="10" bestFit="1" customWidth="1"/>
    <col min="34" max="34" width="7.2265625" style="10" bestFit="1" customWidth="1"/>
    <col min="35" max="35" width="7.5" style="10" bestFit="1" customWidth="1"/>
    <col min="36" max="36" width="7.40625" style="10" bestFit="1" customWidth="1"/>
    <col min="37" max="16384" width="8.7265625" style="10"/>
  </cols>
  <sheetData>
    <row r="1" spans="1:53" ht="33.75" customHeight="1" x14ac:dyDescent="0.65">
      <c r="A1" s="1" t="s">
        <v>30</v>
      </c>
      <c r="B1" s="2"/>
      <c r="C1" s="2"/>
      <c r="D1" s="3"/>
      <c r="E1" s="4"/>
      <c r="F1" s="5" t="str">
        <f>TEXT(MIN(D6:D51),"d-mmm-yy")&amp;" to "&amp;TEXT(MAX(E6:E51),"d-mmm-yy")</f>
        <v>17-Feb-20 to 13-Mar-20</v>
      </c>
      <c r="G1" s="6"/>
      <c r="H1" s="6"/>
      <c r="I1" s="7"/>
      <c r="J1" s="8"/>
      <c r="K1" s="2"/>
      <c r="L1" s="2"/>
      <c r="M1" s="2"/>
      <c r="N1" s="2"/>
      <c r="O1" s="2"/>
      <c r="P1" s="2"/>
      <c r="Q1" s="9"/>
      <c r="R1" s="2"/>
      <c r="S1" s="9"/>
      <c r="T1" s="2"/>
      <c r="U1" s="2"/>
      <c r="V1" s="2"/>
      <c r="W1" s="2"/>
      <c r="X1" s="2"/>
      <c r="Y1" s="2"/>
      <c r="Z1" s="2"/>
      <c r="AA1" s="2"/>
      <c r="AB1" s="2"/>
      <c r="AC1" s="2"/>
      <c r="AD1" s="2"/>
      <c r="AE1" s="2"/>
      <c r="AF1" s="2"/>
      <c r="AG1" s="2"/>
      <c r="AH1" s="2"/>
      <c r="AI1" s="2"/>
      <c r="AJ1" s="2"/>
    </row>
    <row r="2" spans="1:53" ht="21.75" customHeight="1" x14ac:dyDescent="0.65"/>
    <row r="3" spans="1:53" ht="21.75" customHeight="1" x14ac:dyDescent="0.65">
      <c r="D3" s="10"/>
    </row>
    <row r="4" spans="1:53" ht="25.5" customHeight="1" x14ac:dyDescent="0.65">
      <c r="B4" s="15"/>
      <c r="F4" s="12"/>
      <c r="G4" s="13"/>
    </row>
    <row r="5" spans="1:53" s="22" customFormat="1" ht="21" customHeight="1" x14ac:dyDescent="0.75">
      <c r="A5" s="16" t="s">
        <v>0</v>
      </c>
      <c r="B5" s="16" t="s">
        <v>1</v>
      </c>
      <c r="C5" s="16" t="s">
        <v>23</v>
      </c>
      <c r="D5" s="17" t="s">
        <v>2</v>
      </c>
      <c r="E5" s="17" t="s">
        <v>24</v>
      </c>
      <c r="F5" s="17" t="s">
        <v>22</v>
      </c>
      <c r="G5" s="17" t="s">
        <v>27</v>
      </c>
      <c r="H5" s="16" t="s">
        <v>3</v>
      </c>
      <c r="I5" s="18" t="s">
        <v>28</v>
      </c>
      <c r="J5" s="18" t="s">
        <v>29</v>
      </c>
      <c r="K5" s="19" cm="1">
        <f t="array" ref="K5:AJ5">_xlfn.SEQUENCE(1,26,MIN(Table1[Start Date])+Workings!P2,1)</f>
        <v>43878</v>
      </c>
      <c r="L5" s="19">
        <v>43879</v>
      </c>
      <c r="M5" s="19">
        <v>43880</v>
      </c>
      <c r="N5" s="19">
        <v>43881</v>
      </c>
      <c r="O5" s="19">
        <v>43882</v>
      </c>
      <c r="P5" s="19">
        <v>43883</v>
      </c>
      <c r="Q5" s="19">
        <v>43884</v>
      </c>
      <c r="R5" s="19">
        <v>43885</v>
      </c>
      <c r="S5" s="19">
        <v>43886</v>
      </c>
      <c r="T5" s="19">
        <v>43887</v>
      </c>
      <c r="U5" s="19">
        <v>43888</v>
      </c>
      <c r="V5" s="19">
        <v>43889</v>
      </c>
      <c r="W5" s="19">
        <v>43890</v>
      </c>
      <c r="X5" s="19">
        <v>43891</v>
      </c>
      <c r="Y5" s="19">
        <v>43892</v>
      </c>
      <c r="Z5" s="19">
        <v>43893</v>
      </c>
      <c r="AA5" s="19">
        <v>43894</v>
      </c>
      <c r="AB5" s="19">
        <v>43895</v>
      </c>
      <c r="AC5" s="19">
        <v>43896</v>
      </c>
      <c r="AD5" s="19">
        <v>43897</v>
      </c>
      <c r="AE5" s="19">
        <v>43898</v>
      </c>
      <c r="AF5" s="19">
        <v>43899</v>
      </c>
      <c r="AG5" s="19">
        <v>43900</v>
      </c>
      <c r="AH5" s="19">
        <v>43901</v>
      </c>
      <c r="AI5" s="19">
        <v>43902</v>
      </c>
      <c r="AJ5" s="19">
        <v>43903</v>
      </c>
      <c r="AK5" s="20"/>
      <c r="AL5" s="20"/>
      <c r="AM5" s="20"/>
      <c r="AN5" s="20"/>
      <c r="AO5" s="20"/>
      <c r="AP5" s="20"/>
      <c r="AQ5" s="20"/>
      <c r="AR5" s="20"/>
      <c r="AS5" s="20"/>
      <c r="AT5" s="20"/>
      <c r="AU5" s="20"/>
      <c r="AV5" s="20"/>
      <c r="AW5" s="21"/>
      <c r="AX5" s="21"/>
      <c r="AY5" s="21"/>
      <c r="AZ5" s="21"/>
      <c r="BA5" s="21"/>
    </row>
    <row r="6" spans="1:53" x14ac:dyDescent="0.65">
      <c r="A6" s="10" t="s">
        <v>19</v>
      </c>
      <c r="B6" s="10" t="s">
        <v>4</v>
      </c>
      <c r="C6" s="10" t="s">
        <v>37</v>
      </c>
      <c r="D6" s="23">
        <v>43889</v>
      </c>
      <c r="E6" s="23">
        <v>43900</v>
      </c>
      <c r="F6" s="12">
        <v>8</v>
      </c>
      <c r="G6" s="24">
        <v>3</v>
      </c>
      <c r="H6" s="25">
        <v>0.375</v>
      </c>
      <c r="I6" s="14">
        <v>96000</v>
      </c>
      <c r="J6" s="14">
        <v>32256</v>
      </c>
    </row>
    <row r="7" spans="1:53" x14ac:dyDescent="0.65">
      <c r="B7" s="10" t="s">
        <v>5</v>
      </c>
      <c r="C7" s="10" t="s">
        <v>36</v>
      </c>
      <c r="D7" s="23">
        <v>43892</v>
      </c>
      <c r="E7" s="23">
        <v>43902</v>
      </c>
      <c r="F7" s="12">
        <v>9</v>
      </c>
      <c r="G7" s="24">
        <v>4</v>
      </c>
      <c r="H7" s="25">
        <v>0.44444444444444442</v>
      </c>
      <c r="I7" s="14">
        <v>513000</v>
      </c>
      <c r="J7" s="14">
        <v>226233</v>
      </c>
    </row>
    <row r="8" spans="1:53" x14ac:dyDescent="0.65">
      <c r="B8" s="10" t="s">
        <v>6</v>
      </c>
      <c r="C8" s="10" t="s">
        <v>21</v>
      </c>
      <c r="D8" s="23">
        <v>43881</v>
      </c>
      <c r="E8" s="23">
        <v>43887</v>
      </c>
      <c r="F8" s="12">
        <v>5</v>
      </c>
      <c r="G8" s="24">
        <v>3</v>
      </c>
      <c r="H8" s="25">
        <v>0.6</v>
      </c>
      <c r="I8" s="14">
        <v>616000</v>
      </c>
      <c r="J8" s="14">
        <v>401579</v>
      </c>
    </row>
    <row r="9" spans="1:53" x14ac:dyDescent="0.65">
      <c r="B9" s="10" t="s">
        <v>7</v>
      </c>
      <c r="C9" s="10" t="s">
        <v>35</v>
      </c>
      <c r="D9" s="23">
        <v>43880</v>
      </c>
      <c r="E9" s="23">
        <v>43882</v>
      </c>
      <c r="F9" s="12">
        <v>3</v>
      </c>
      <c r="G9" s="24">
        <v>3</v>
      </c>
      <c r="H9" s="25">
        <v>1</v>
      </c>
      <c r="I9" s="14">
        <v>817000</v>
      </c>
      <c r="J9" s="14">
        <v>807069</v>
      </c>
    </row>
    <row r="10" spans="1:53" x14ac:dyDescent="0.65">
      <c r="B10" s="10" t="s">
        <v>8</v>
      </c>
      <c r="C10" s="10" t="s">
        <v>20</v>
      </c>
      <c r="D10" s="23">
        <v>43882</v>
      </c>
      <c r="E10" s="23">
        <v>43892</v>
      </c>
      <c r="F10" s="12">
        <v>7</v>
      </c>
      <c r="G10" s="24">
        <v>3</v>
      </c>
      <c r="H10" s="25">
        <v>0.42857142857142855</v>
      </c>
      <c r="I10" s="14">
        <v>372000</v>
      </c>
      <c r="J10" s="14">
        <v>173166</v>
      </c>
    </row>
    <row r="11" spans="1:53" x14ac:dyDescent="0.65">
      <c r="B11" s="10" t="s">
        <v>9</v>
      </c>
      <c r="C11" s="10" t="s">
        <v>37</v>
      </c>
      <c r="D11" s="23">
        <v>43885</v>
      </c>
      <c r="E11" s="23">
        <v>43896</v>
      </c>
      <c r="F11" s="12">
        <v>10</v>
      </c>
      <c r="G11" s="24">
        <v>2</v>
      </c>
      <c r="H11" s="25">
        <v>0.2</v>
      </c>
      <c r="I11" s="14">
        <v>50000</v>
      </c>
      <c r="J11" s="14">
        <v>8400</v>
      </c>
    </row>
    <row r="12" spans="1:53" x14ac:dyDescent="0.65">
      <c r="B12" s="10" t="s">
        <v>10</v>
      </c>
      <c r="C12" s="10" t="s">
        <v>36</v>
      </c>
      <c r="D12" s="23">
        <v>43885</v>
      </c>
      <c r="E12" s="23">
        <v>43896</v>
      </c>
      <c r="F12" s="12">
        <v>10</v>
      </c>
      <c r="G12" s="24">
        <v>3</v>
      </c>
      <c r="H12" s="25">
        <v>0.3</v>
      </c>
      <c r="I12" s="14">
        <v>807000</v>
      </c>
      <c r="J12" s="14">
        <v>262679</v>
      </c>
    </row>
    <row r="13" spans="1:53" x14ac:dyDescent="0.65">
      <c r="B13" s="10" t="s">
        <v>11</v>
      </c>
      <c r="C13" s="10" t="s">
        <v>21</v>
      </c>
      <c r="D13" s="23">
        <v>43885</v>
      </c>
      <c r="E13" s="23">
        <v>43887</v>
      </c>
      <c r="F13" s="12">
        <v>3</v>
      </c>
      <c r="G13" s="24">
        <v>0</v>
      </c>
      <c r="H13" s="25">
        <v>0</v>
      </c>
      <c r="I13" s="14">
        <v>691000</v>
      </c>
      <c r="J13" s="14">
        <v>0</v>
      </c>
    </row>
    <row r="14" spans="1:53" x14ac:dyDescent="0.65">
      <c r="A14" s="10" t="s">
        <v>18</v>
      </c>
      <c r="B14" s="10" t="s">
        <v>4</v>
      </c>
      <c r="C14" s="10" t="s">
        <v>35</v>
      </c>
      <c r="D14" s="23">
        <v>43892</v>
      </c>
      <c r="E14" s="23">
        <v>43902</v>
      </c>
      <c r="F14" s="12">
        <v>9</v>
      </c>
      <c r="G14" s="24">
        <v>8</v>
      </c>
      <c r="H14" s="25">
        <v>0.88888888888888884</v>
      </c>
      <c r="I14" s="14">
        <v>787000</v>
      </c>
      <c r="J14" s="14">
        <v>727188</v>
      </c>
    </row>
    <row r="15" spans="1:53" x14ac:dyDescent="0.65">
      <c r="B15" s="10" t="s">
        <v>5</v>
      </c>
      <c r="C15" s="10" t="s">
        <v>20</v>
      </c>
      <c r="D15" s="23">
        <v>43892</v>
      </c>
      <c r="E15" s="23">
        <v>43903</v>
      </c>
      <c r="F15" s="12">
        <v>10</v>
      </c>
      <c r="G15" s="24">
        <v>2</v>
      </c>
      <c r="H15" s="25">
        <v>0.2</v>
      </c>
      <c r="I15" s="14">
        <v>228000</v>
      </c>
      <c r="J15" s="14">
        <v>47880</v>
      </c>
    </row>
    <row r="16" spans="1:53" x14ac:dyDescent="0.65">
      <c r="B16" s="10" t="s">
        <v>6</v>
      </c>
      <c r="C16" s="10" t="s">
        <v>37</v>
      </c>
      <c r="D16" s="23">
        <v>43878</v>
      </c>
      <c r="E16" s="23">
        <v>43881</v>
      </c>
      <c r="F16" s="12">
        <v>4</v>
      </c>
      <c r="G16" s="24">
        <v>0</v>
      </c>
      <c r="H16" s="25">
        <v>0</v>
      </c>
      <c r="I16" s="14">
        <v>147000</v>
      </c>
      <c r="J16" s="14">
        <v>0</v>
      </c>
    </row>
    <row r="17" spans="1:10" x14ac:dyDescent="0.65">
      <c r="B17" s="10" t="s">
        <v>7</v>
      </c>
      <c r="C17" s="10" t="s">
        <v>36</v>
      </c>
      <c r="D17" s="23">
        <v>43880</v>
      </c>
      <c r="E17" s="23">
        <v>43889</v>
      </c>
      <c r="F17" s="12">
        <v>8</v>
      </c>
      <c r="G17" s="24">
        <v>5</v>
      </c>
      <c r="H17" s="25">
        <v>0.625</v>
      </c>
      <c r="I17" s="14">
        <v>338000</v>
      </c>
      <c r="J17" s="14">
        <v>205123</v>
      </c>
    </row>
    <row r="18" spans="1:10" x14ac:dyDescent="0.65">
      <c r="B18" s="10" t="s">
        <v>8</v>
      </c>
      <c r="C18" s="10" t="s">
        <v>21</v>
      </c>
      <c r="D18" s="23">
        <v>43885</v>
      </c>
      <c r="E18" s="23">
        <v>43896</v>
      </c>
      <c r="F18" s="12">
        <v>10</v>
      </c>
      <c r="G18" s="24">
        <v>3</v>
      </c>
      <c r="H18" s="25">
        <v>0.3</v>
      </c>
      <c r="I18" s="14">
        <v>857000</v>
      </c>
      <c r="J18" s="14">
        <v>305949</v>
      </c>
    </row>
    <row r="19" spans="1:10" x14ac:dyDescent="0.65">
      <c r="B19" s="10" t="s">
        <v>9</v>
      </c>
      <c r="C19" s="10" t="s">
        <v>35</v>
      </c>
      <c r="D19" s="23">
        <v>43886</v>
      </c>
      <c r="E19" s="23">
        <v>43893</v>
      </c>
      <c r="F19" s="12">
        <v>6</v>
      </c>
      <c r="G19" s="24">
        <v>3</v>
      </c>
      <c r="H19" s="25">
        <v>0.5</v>
      </c>
      <c r="I19" s="14">
        <v>602000</v>
      </c>
      <c r="J19" s="14">
        <v>322371</v>
      </c>
    </row>
    <row r="20" spans="1:10" x14ac:dyDescent="0.65">
      <c r="B20" s="10" t="s">
        <v>10</v>
      </c>
      <c r="C20" s="10" t="s">
        <v>20</v>
      </c>
      <c r="D20" s="23">
        <v>43886</v>
      </c>
      <c r="E20" s="23">
        <v>43889</v>
      </c>
      <c r="F20" s="12">
        <v>4</v>
      </c>
      <c r="G20" s="24">
        <v>2</v>
      </c>
      <c r="H20" s="25">
        <v>0.5</v>
      </c>
      <c r="I20" s="14">
        <v>990000</v>
      </c>
      <c r="J20" s="14">
        <v>451440</v>
      </c>
    </row>
    <row r="21" spans="1:10" x14ac:dyDescent="0.65">
      <c r="A21" s="10" t="s">
        <v>15</v>
      </c>
      <c r="B21" s="10" t="s">
        <v>4</v>
      </c>
      <c r="C21" s="10" t="s">
        <v>35</v>
      </c>
      <c r="D21" s="23">
        <v>43878</v>
      </c>
      <c r="E21" s="23">
        <v>43882</v>
      </c>
      <c r="F21" s="12">
        <v>5</v>
      </c>
      <c r="G21" s="24">
        <v>2</v>
      </c>
      <c r="H21" s="25">
        <v>0.4</v>
      </c>
      <c r="I21" s="14">
        <v>218000</v>
      </c>
      <c r="J21" s="14">
        <v>97337</v>
      </c>
    </row>
    <row r="22" spans="1:10" x14ac:dyDescent="0.65">
      <c r="B22" s="10" t="s">
        <v>5</v>
      </c>
      <c r="C22" s="10" t="s">
        <v>20</v>
      </c>
      <c r="D22" s="23">
        <v>43878</v>
      </c>
      <c r="E22" s="23">
        <v>43885</v>
      </c>
      <c r="F22" s="12">
        <v>6</v>
      </c>
      <c r="G22" s="24">
        <v>3</v>
      </c>
      <c r="H22" s="25">
        <v>0.5</v>
      </c>
      <c r="I22" s="14">
        <v>393000</v>
      </c>
      <c r="J22" s="14">
        <v>177440</v>
      </c>
    </row>
    <row r="23" spans="1:10" x14ac:dyDescent="0.65">
      <c r="B23" s="10" t="s">
        <v>6</v>
      </c>
      <c r="C23" s="10" t="s">
        <v>37</v>
      </c>
      <c r="D23" s="23">
        <v>43879</v>
      </c>
      <c r="E23" s="23">
        <v>43892</v>
      </c>
      <c r="F23" s="12">
        <v>10</v>
      </c>
      <c r="G23" s="24">
        <v>4</v>
      </c>
      <c r="H23" s="25">
        <v>0.4</v>
      </c>
      <c r="I23" s="14">
        <v>86000</v>
      </c>
      <c r="J23" s="14">
        <v>31046</v>
      </c>
    </row>
    <row r="24" spans="1:10" x14ac:dyDescent="0.65">
      <c r="B24" s="10" t="s">
        <v>7</v>
      </c>
      <c r="C24" s="10" t="s">
        <v>36</v>
      </c>
      <c r="D24" s="23">
        <v>43882</v>
      </c>
      <c r="E24" s="23">
        <v>43894</v>
      </c>
      <c r="F24" s="12">
        <v>9</v>
      </c>
      <c r="G24" s="24">
        <v>3</v>
      </c>
      <c r="H24" s="25">
        <v>0.33333333333333331</v>
      </c>
      <c r="I24" s="14">
        <v>732000</v>
      </c>
      <c r="J24" s="14">
        <v>261324</v>
      </c>
    </row>
    <row r="25" spans="1:10" x14ac:dyDescent="0.65">
      <c r="B25" s="10" t="s">
        <v>8</v>
      </c>
      <c r="C25" s="10" t="s">
        <v>21</v>
      </c>
      <c r="D25" s="23">
        <v>43878</v>
      </c>
      <c r="E25" s="23">
        <v>43881</v>
      </c>
      <c r="F25" s="12">
        <v>4</v>
      </c>
      <c r="G25" s="24">
        <v>1</v>
      </c>
      <c r="H25" s="25">
        <v>0.25</v>
      </c>
      <c r="I25" s="14">
        <v>492000</v>
      </c>
      <c r="J25" s="14">
        <v>116850</v>
      </c>
    </row>
    <row r="26" spans="1:10" x14ac:dyDescent="0.65">
      <c r="B26" s="10" t="s">
        <v>9</v>
      </c>
      <c r="C26" s="10" t="s">
        <v>35</v>
      </c>
      <c r="D26" s="23">
        <v>43881</v>
      </c>
      <c r="E26" s="23">
        <v>43888</v>
      </c>
      <c r="F26" s="12">
        <v>6</v>
      </c>
      <c r="G26" s="24">
        <v>0</v>
      </c>
      <c r="H26" s="25">
        <v>0</v>
      </c>
      <c r="I26" s="14">
        <v>188000</v>
      </c>
      <c r="J26" s="14">
        <v>0</v>
      </c>
    </row>
    <row r="27" spans="1:10" x14ac:dyDescent="0.65">
      <c r="B27" s="10" t="s">
        <v>10</v>
      </c>
      <c r="C27" s="10" t="s">
        <v>20</v>
      </c>
      <c r="D27" s="23">
        <v>43881</v>
      </c>
      <c r="E27" s="23">
        <v>43889</v>
      </c>
      <c r="F27" s="12">
        <v>7</v>
      </c>
      <c r="G27" s="24">
        <v>3</v>
      </c>
      <c r="H27" s="25">
        <v>0.42857142857142855</v>
      </c>
      <c r="I27" s="14">
        <v>180000</v>
      </c>
      <c r="J27" s="14">
        <v>79380</v>
      </c>
    </row>
    <row r="28" spans="1:10" x14ac:dyDescent="0.65">
      <c r="B28" s="10" t="s">
        <v>11</v>
      </c>
      <c r="C28" s="10" t="s">
        <v>37</v>
      </c>
      <c r="D28" s="23">
        <v>43885</v>
      </c>
      <c r="E28" s="23">
        <v>43889</v>
      </c>
      <c r="F28" s="12">
        <v>5</v>
      </c>
      <c r="G28" s="24">
        <v>2</v>
      </c>
      <c r="H28" s="25">
        <v>0.4</v>
      </c>
      <c r="I28" s="14">
        <v>582000</v>
      </c>
      <c r="J28" s="14">
        <v>195231</v>
      </c>
    </row>
    <row r="29" spans="1:10" x14ac:dyDescent="0.65">
      <c r="B29" s="10" t="s">
        <v>12</v>
      </c>
      <c r="C29" s="10" t="s">
        <v>36</v>
      </c>
      <c r="D29" s="23">
        <v>43885</v>
      </c>
      <c r="E29" s="23">
        <v>43895</v>
      </c>
      <c r="F29" s="12">
        <v>9</v>
      </c>
      <c r="G29" s="24">
        <v>1</v>
      </c>
      <c r="H29" s="25">
        <v>0.1111111111111111</v>
      </c>
      <c r="I29" s="14">
        <v>562000</v>
      </c>
      <c r="J29" s="14">
        <v>74746</v>
      </c>
    </row>
    <row r="30" spans="1:10" x14ac:dyDescent="0.65">
      <c r="B30" s="10" t="s">
        <v>53</v>
      </c>
      <c r="C30" s="10" t="s">
        <v>21</v>
      </c>
      <c r="D30" s="23">
        <v>43885</v>
      </c>
      <c r="E30" s="23">
        <v>43892</v>
      </c>
      <c r="F30" s="12">
        <v>6</v>
      </c>
      <c r="G30" s="24">
        <v>3</v>
      </c>
      <c r="H30" s="25">
        <v>0.5</v>
      </c>
      <c r="I30" s="14">
        <v>416000</v>
      </c>
      <c r="J30" s="14">
        <v>175015</v>
      </c>
    </row>
    <row r="31" spans="1:10" x14ac:dyDescent="0.65">
      <c r="A31" s="10" t="s">
        <v>16</v>
      </c>
      <c r="B31" s="10" t="s">
        <v>4</v>
      </c>
      <c r="C31" s="10" t="s">
        <v>35</v>
      </c>
      <c r="D31" s="23">
        <v>43879</v>
      </c>
      <c r="E31" s="23">
        <v>43887</v>
      </c>
      <c r="F31" s="12">
        <v>7</v>
      </c>
      <c r="G31" s="24">
        <v>7</v>
      </c>
      <c r="H31" s="25">
        <v>1</v>
      </c>
      <c r="I31" s="14">
        <v>293000</v>
      </c>
      <c r="J31" s="14">
        <v>273001</v>
      </c>
    </row>
    <row r="32" spans="1:10" x14ac:dyDescent="0.65">
      <c r="B32" s="10" t="s">
        <v>5</v>
      </c>
      <c r="C32" s="10" t="s">
        <v>20</v>
      </c>
      <c r="D32" s="23">
        <v>43878</v>
      </c>
      <c r="E32" s="23">
        <v>43888</v>
      </c>
      <c r="F32" s="12">
        <v>9</v>
      </c>
      <c r="G32" s="24">
        <v>4</v>
      </c>
      <c r="H32" s="25">
        <v>0.44444444444444442</v>
      </c>
      <c r="I32" s="14">
        <v>224000</v>
      </c>
      <c r="J32" s="14">
        <v>57910</v>
      </c>
    </row>
    <row r="33" spans="1:10" x14ac:dyDescent="0.65">
      <c r="B33" s="10" t="s">
        <v>6</v>
      </c>
      <c r="C33" s="10" t="s">
        <v>37</v>
      </c>
      <c r="D33" s="23">
        <v>43879</v>
      </c>
      <c r="E33" s="23">
        <v>43888</v>
      </c>
      <c r="F33" s="12">
        <v>8</v>
      </c>
      <c r="G33" s="24">
        <v>0</v>
      </c>
      <c r="H33" s="25">
        <v>0</v>
      </c>
      <c r="I33" s="14">
        <v>978000</v>
      </c>
      <c r="J33" s="14">
        <v>0</v>
      </c>
    </row>
    <row r="34" spans="1:10" x14ac:dyDescent="0.65">
      <c r="B34" s="10" t="s">
        <v>7</v>
      </c>
      <c r="C34" s="10" t="s">
        <v>36</v>
      </c>
      <c r="D34" s="23">
        <v>43881</v>
      </c>
      <c r="E34" s="23">
        <v>43889</v>
      </c>
      <c r="F34" s="12">
        <v>7</v>
      </c>
      <c r="G34" s="24">
        <v>3</v>
      </c>
      <c r="H34" s="25">
        <v>0.42857142857142855</v>
      </c>
      <c r="I34" s="14">
        <v>932000</v>
      </c>
      <c r="J34" s="14">
        <v>379157</v>
      </c>
    </row>
    <row r="35" spans="1:10" x14ac:dyDescent="0.65">
      <c r="B35" s="10" t="s">
        <v>8</v>
      </c>
      <c r="C35" s="10" t="s">
        <v>21</v>
      </c>
      <c r="D35" s="23">
        <v>43882</v>
      </c>
      <c r="E35" s="23">
        <v>43887</v>
      </c>
      <c r="F35" s="12">
        <v>4</v>
      </c>
      <c r="G35" s="24">
        <v>1</v>
      </c>
      <c r="H35" s="25">
        <v>0.25</v>
      </c>
      <c r="I35" s="14">
        <v>854000</v>
      </c>
      <c r="J35" s="14">
        <v>322812</v>
      </c>
    </row>
    <row r="36" spans="1:10" x14ac:dyDescent="0.65">
      <c r="B36" s="10" t="s">
        <v>9</v>
      </c>
      <c r="C36" s="10" t="s">
        <v>35</v>
      </c>
      <c r="D36" s="23">
        <v>43882</v>
      </c>
      <c r="E36" s="23">
        <v>43889</v>
      </c>
      <c r="F36" s="12">
        <v>6</v>
      </c>
      <c r="G36" s="24">
        <v>3</v>
      </c>
      <c r="H36" s="25">
        <v>0.5</v>
      </c>
      <c r="I36" s="14">
        <v>81000</v>
      </c>
      <c r="J36" s="14">
        <v>38461</v>
      </c>
    </row>
    <row r="37" spans="1:10" x14ac:dyDescent="0.65">
      <c r="B37" s="10" t="s">
        <v>10</v>
      </c>
      <c r="C37" s="10" t="s">
        <v>20</v>
      </c>
      <c r="D37" s="23">
        <v>43885</v>
      </c>
      <c r="E37" s="23">
        <v>43892</v>
      </c>
      <c r="F37" s="12">
        <v>6</v>
      </c>
      <c r="G37" s="24">
        <v>5</v>
      </c>
      <c r="H37" s="25">
        <v>0.83333333333333337</v>
      </c>
      <c r="I37" s="14">
        <v>169000</v>
      </c>
      <c r="J37" s="14">
        <v>136468</v>
      </c>
    </row>
    <row r="38" spans="1:10" x14ac:dyDescent="0.65">
      <c r="B38" s="10" t="s">
        <v>11</v>
      </c>
      <c r="C38" s="10" t="s">
        <v>37</v>
      </c>
      <c r="D38" s="23">
        <v>43886</v>
      </c>
      <c r="E38" s="23">
        <v>43889</v>
      </c>
      <c r="F38" s="12">
        <v>4</v>
      </c>
      <c r="G38" s="24">
        <v>1</v>
      </c>
      <c r="H38" s="25">
        <v>0.25</v>
      </c>
      <c r="I38" s="14">
        <v>61000</v>
      </c>
      <c r="J38" s="14">
        <v>12078</v>
      </c>
    </row>
    <row r="39" spans="1:10" x14ac:dyDescent="0.65">
      <c r="B39" s="10" t="s">
        <v>12</v>
      </c>
      <c r="C39" s="10" t="s">
        <v>36</v>
      </c>
      <c r="D39" s="23">
        <v>43888</v>
      </c>
      <c r="E39" s="23">
        <v>43896</v>
      </c>
      <c r="F39" s="12">
        <v>7</v>
      </c>
      <c r="G39" s="24">
        <v>3</v>
      </c>
      <c r="H39" s="25">
        <v>0.42857142857142855</v>
      </c>
      <c r="I39" s="14">
        <v>645000</v>
      </c>
      <c r="J39" s="14">
        <v>273048</v>
      </c>
    </row>
    <row r="40" spans="1:10" x14ac:dyDescent="0.65">
      <c r="B40" s="10" t="s">
        <v>53</v>
      </c>
      <c r="C40" s="10" t="s">
        <v>21</v>
      </c>
      <c r="D40" s="23">
        <v>43878</v>
      </c>
      <c r="E40" s="23">
        <v>43880</v>
      </c>
      <c r="F40" s="12">
        <v>3</v>
      </c>
      <c r="G40" s="24">
        <v>3</v>
      </c>
      <c r="H40" s="25">
        <v>1</v>
      </c>
      <c r="I40" s="14">
        <v>68000</v>
      </c>
      <c r="J40" s="14">
        <v>64987</v>
      </c>
    </row>
    <row r="41" spans="1:10" x14ac:dyDescent="0.65">
      <c r="A41" s="10" t="s">
        <v>17</v>
      </c>
      <c r="B41" s="10" t="s">
        <v>4</v>
      </c>
      <c r="C41" s="10" t="s">
        <v>35</v>
      </c>
      <c r="D41" s="23">
        <v>43878</v>
      </c>
      <c r="E41" s="23">
        <v>43889</v>
      </c>
      <c r="F41" s="12">
        <v>10</v>
      </c>
      <c r="G41" s="24">
        <v>5</v>
      </c>
      <c r="H41" s="25">
        <v>0.5</v>
      </c>
      <c r="I41" s="14">
        <v>839000</v>
      </c>
      <c r="J41" s="14">
        <v>406974</v>
      </c>
    </row>
    <row r="42" spans="1:10" x14ac:dyDescent="0.65">
      <c r="B42" s="10" t="s">
        <v>5</v>
      </c>
      <c r="C42" s="10" t="s">
        <v>20</v>
      </c>
      <c r="D42" s="23">
        <v>43882</v>
      </c>
      <c r="E42" s="23">
        <v>43888</v>
      </c>
      <c r="F42" s="12">
        <v>5</v>
      </c>
      <c r="G42" s="24">
        <v>4</v>
      </c>
      <c r="H42" s="25">
        <v>0.8</v>
      </c>
      <c r="I42" s="14">
        <v>729000</v>
      </c>
      <c r="J42" s="14">
        <v>487139</v>
      </c>
    </row>
    <row r="43" spans="1:10" x14ac:dyDescent="0.65">
      <c r="B43" s="10" t="s">
        <v>6</v>
      </c>
      <c r="C43" s="10" t="s">
        <v>37</v>
      </c>
      <c r="D43" s="23">
        <v>43885</v>
      </c>
      <c r="E43" s="23">
        <v>43893</v>
      </c>
      <c r="F43" s="12">
        <v>7</v>
      </c>
      <c r="G43" s="24">
        <v>3</v>
      </c>
      <c r="H43" s="25">
        <v>0.42857142857142855</v>
      </c>
      <c r="I43" s="14">
        <v>826000</v>
      </c>
      <c r="J43" s="14">
        <v>298186</v>
      </c>
    </row>
    <row r="44" spans="1:10" x14ac:dyDescent="0.65">
      <c r="B44" s="10" t="s">
        <v>7</v>
      </c>
      <c r="C44" s="10" t="s">
        <v>36</v>
      </c>
      <c r="D44" s="23">
        <v>43887</v>
      </c>
      <c r="E44" s="23">
        <v>43895</v>
      </c>
      <c r="F44" s="12">
        <v>7</v>
      </c>
      <c r="G44" s="24">
        <v>2</v>
      </c>
      <c r="H44" s="25">
        <v>0.2857142857142857</v>
      </c>
      <c r="I44" s="14">
        <v>895000</v>
      </c>
      <c r="J44" s="14">
        <v>280583</v>
      </c>
    </row>
    <row r="45" spans="1:10" x14ac:dyDescent="0.65">
      <c r="B45" s="10" t="s">
        <v>8</v>
      </c>
      <c r="C45" s="10" t="s">
        <v>21</v>
      </c>
      <c r="D45" s="23">
        <v>43889</v>
      </c>
      <c r="E45" s="23">
        <v>43893</v>
      </c>
      <c r="F45" s="12">
        <v>3</v>
      </c>
      <c r="G45" s="24">
        <v>2</v>
      </c>
      <c r="H45" s="25">
        <v>0.66666666666666663</v>
      </c>
      <c r="I45" s="14">
        <v>341000</v>
      </c>
      <c r="J45" s="14">
        <v>129785</v>
      </c>
    </row>
    <row r="46" spans="1:10" x14ac:dyDescent="0.65">
      <c r="A46" s="10" t="s">
        <v>26</v>
      </c>
      <c r="D46" s="10"/>
      <c r="E46" s="10"/>
      <c r="F46" s="10"/>
      <c r="G46" s="10"/>
      <c r="H46" s="10"/>
      <c r="I46" s="14">
        <v>19695000</v>
      </c>
      <c r="J46" s="14">
        <v>8340291</v>
      </c>
    </row>
    <row r="47" spans="1:10" x14ac:dyDescent="0.65">
      <c r="H47" s="26"/>
    </row>
    <row r="48" spans="1:10" x14ac:dyDescent="0.65">
      <c r="H48" s="26"/>
    </row>
    <row r="49" spans="8:8" x14ac:dyDescent="0.65">
      <c r="H49" s="26"/>
    </row>
    <row r="50" spans="8:8" x14ac:dyDescent="0.65">
      <c r="H50" s="26"/>
    </row>
    <row r="51" spans="8:8" x14ac:dyDescent="0.65">
      <c r="H51" s="26"/>
    </row>
    <row r="52" spans="8:8" x14ac:dyDescent="0.65">
      <c r="H52" s="26"/>
    </row>
    <row r="53" spans="8:8" x14ac:dyDescent="0.65">
      <c r="H53" s="26"/>
    </row>
    <row r="54" spans="8:8" x14ac:dyDescent="0.65">
      <c r="H54" s="26"/>
    </row>
    <row r="55" spans="8:8" x14ac:dyDescent="0.65">
      <c r="H55" s="26"/>
    </row>
    <row r="56" spans="8:8" x14ac:dyDescent="0.65">
      <c r="H56" s="26"/>
    </row>
    <row r="57" spans="8:8" x14ac:dyDescent="0.65">
      <c r="H57" s="26"/>
    </row>
    <row r="58" spans="8:8" x14ac:dyDescent="0.65">
      <c r="H58" s="26"/>
    </row>
    <row r="59" spans="8:8" x14ac:dyDescent="0.65">
      <c r="H59" s="26"/>
    </row>
    <row r="60" spans="8:8" x14ac:dyDescent="0.65">
      <c r="H60" s="26"/>
    </row>
    <row r="61" spans="8:8" x14ac:dyDescent="0.65">
      <c r="H61" s="26"/>
    </row>
    <row r="62" spans="8:8" x14ac:dyDescent="0.65">
      <c r="H62" s="26"/>
    </row>
    <row r="63" spans="8:8" x14ac:dyDescent="0.65">
      <c r="H63" s="26"/>
    </row>
    <row r="64" spans="8:8" x14ac:dyDescent="0.65">
      <c r="H64" s="26"/>
    </row>
    <row r="65" spans="8:8" x14ac:dyDescent="0.65">
      <c r="H65" s="26"/>
    </row>
    <row r="66" spans="8:8" x14ac:dyDescent="0.65">
      <c r="H66" s="26"/>
    </row>
    <row r="67" spans="8:8" x14ac:dyDescent="0.65">
      <c r="H67" s="26"/>
    </row>
    <row r="68" spans="8:8" x14ac:dyDescent="0.65">
      <c r="H68" s="26"/>
    </row>
    <row r="69" spans="8:8" x14ac:dyDescent="0.65">
      <c r="H69" s="26"/>
    </row>
    <row r="70" spans="8:8" x14ac:dyDescent="0.65">
      <c r="H70" s="26"/>
    </row>
    <row r="71" spans="8:8" x14ac:dyDescent="0.65">
      <c r="H71" s="26"/>
    </row>
    <row r="72" spans="8:8" x14ac:dyDescent="0.65">
      <c r="H72" s="26"/>
    </row>
    <row r="73" spans="8:8" x14ac:dyDescent="0.65">
      <c r="H73" s="26"/>
    </row>
    <row r="74" spans="8:8" x14ac:dyDescent="0.65">
      <c r="H74" s="26"/>
    </row>
    <row r="75" spans="8:8" x14ac:dyDescent="0.65">
      <c r="H75" s="26"/>
    </row>
    <row r="76" spans="8:8" x14ac:dyDescent="0.65">
      <c r="H76" s="26"/>
    </row>
    <row r="77" spans="8:8" x14ac:dyDescent="0.65">
      <c r="H77" s="26"/>
    </row>
    <row r="78" spans="8:8" x14ac:dyDescent="0.65">
      <c r="H78" s="26"/>
    </row>
    <row r="79" spans="8:8" x14ac:dyDescent="0.65">
      <c r="H79" s="26"/>
    </row>
    <row r="80" spans="8:8" x14ac:dyDescent="0.65">
      <c r="H80" s="26"/>
    </row>
    <row r="81" spans="8:8" x14ac:dyDescent="0.65">
      <c r="H81" s="26"/>
    </row>
    <row r="82" spans="8:8" x14ac:dyDescent="0.65">
      <c r="H82" s="26"/>
    </row>
    <row r="83" spans="8:8" x14ac:dyDescent="0.65">
      <c r="H83" s="26"/>
    </row>
    <row r="84" spans="8:8" x14ac:dyDescent="0.65">
      <c r="H84" s="26"/>
    </row>
    <row r="85" spans="8:8" x14ac:dyDescent="0.65">
      <c r="H85" s="26"/>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261" priority="2" stopIfTrue="1">
      <formula>$A6="Grand Total"</formula>
    </cfRule>
    <cfRule type="expression" dxfId="260" priority="3" stopIfTrue="1">
      <formula>AND(WEEKDAY(K$5,2)&gt;5,$B6&lt;&gt;"")</formula>
    </cfRule>
    <cfRule type="expression" dxfId="259" priority="4">
      <formula>AND(K$5&gt;=$D6,WORKDAY.INTL($D6,$G6,1)-1&gt;=K$5)</formula>
    </cfRule>
    <cfRule type="expression" dxfId="258" priority="6" stopIfTrue="1">
      <formula>AND(K$5&gt;=WORKDAY.INTL($D6,$G6,1),$H6=0,K$5&lt;=$E6)</formula>
    </cfRule>
    <cfRule type="expression" dxfId="257" priority="7">
      <formula>AND(K$5&gt;=WORKDAY.INTL($D6,$G6,1),$H6&lt;&gt;1,K$5&lt;=$E6)</formula>
    </cfRule>
  </conditionalFormatting>
  <conditionalFormatting sqref="K5:AQ5">
    <cfRule type="expression" dxfId="256"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523875</xdr:colOff>
                    <xdr:row>0</xdr:row>
                    <xdr:rowOff>336550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tabColor theme="6" tint="0.39997558519241921"/>
  </sheetPr>
  <dimension ref="A1:P11"/>
  <sheetViews>
    <sheetView workbookViewId="0"/>
  </sheetViews>
  <sheetFormatPr defaultRowHeight="14.25" x14ac:dyDescent="0.65"/>
  <cols>
    <col min="1" max="1" width="13.86328125" style="10" bestFit="1" customWidth="1"/>
    <col min="2" max="3" width="10.54296875" style="10" customWidth="1"/>
    <col min="4" max="4" width="7.54296875" style="10" customWidth="1"/>
    <col min="5" max="5" width="11.1328125" style="10" bestFit="1" customWidth="1"/>
    <col min="6" max="6" width="8.7265625" style="10"/>
    <col min="7" max="7" width="59.54296875" style="10" bestFit="1" customWidth="1"/>
    <col min="8" max="8" width="5.7265625" style="10" customWidth="1"/>
    <col min="9" max="9" width="22.1328125" style="10" bestFit="1" customWidth="1"/>
    <col min="10" max="10" width="8.26953125" style="10" customWidth="1"/>
    <col min="11" max="11" width="2" style="10" customWidth="1"/>
    <col min="12" max="12" width="15.54296875" style="10" bestFit="1" customWidth="1"/>
    <col min="13" max="13" width="8.7265625" style="10"/>
    <col min="14" max="14" width="11.54296875" style="10" customWidth="1"/>
    <col min="15" max="15" width="8.40625" style="10" customWidth="1"/>
    <col min="16" max="16" width="17" style="10" bestFit="1" customWidth="1"/>
    <col min="17" max="16384" width="8.7265625" style="10"/>
  </cols>
  <sheetData>
    <row r="1" spans="1:16" s="22" customFormat="1" ht="21" customHeight="1" x14ac:dyDescent="0.65">
      <c r="A1" s="27" t="s">
        <v>45</v>
      </c>
      <c r="B1" s="28"/>
      <c r="C1" s="28"/>
      <c r="E1" s="27" t="s">
        <v>44</v>
      </c>
      <c r="F1" s="28"/>
      <c r="G1" s="28"/>
      <c r="I1" s="27" t="s">
        <v>46</v>
      </c>
      <c r="J1" s="28"/>
      <c r="K1" s="28"/>
      <c r="L1" s="28"/>
      <c r="M1" s="28"/>
      <c r="N1" s="28"/>
      <c r="P1" s="29" t="s">
        <v>39</v>
      </c>
    </row>
    <row r="2" spans="1:16" x14ac:dyDescent="0.65">
      <c r="B2" s="10" t="s">
        <v>29</v>
      </c>
      <c r="C2" s="10" t="s">
        <v>28</v>
      </c>
      <c r="E2" s="30" t="s">
        <v>38</v>
      </c>
      <c r="F2" s="12">
        <f>COUNTIF(Dashboard!H6:H51,"="&amp;0)</f>
        <v>4</v>
      </c>
      <c r="G2" s="30" t="str">
        <f ca="1">_xlfn.FORMULATEXT(F2)</f>
        <v>=COUNTIF(Dashboard!H6:H51,"="&amp;0)</v>
      </c>
      <c r="I2" s="31" t="s">
        <v>31</v>
      </c>
      <c r="L2" s="32" t="s">
        <v>50</v>
      </c>
      <c r="M2" s="33" t="s">
        <v>40</v>
      </c>
      <c r="N2" s="34" t="s">
        <v>41</v>
      </c>
      <c r="P2" s="10">
        <v>0</v>
      </c>
    </row>
    <row r="3" spans="1:16" x14ac:dyDescent="0.65">
      <c r="A3" s="10" t="s">
        <v>51</v>
      </c>
      <c r="B3" s="35">
        <v>8340291</v>
      </c>
      <c r="C3" s="35">
        <v>19695000</v>
      </c>
      <c r="E3" s="30" t="s">
        <v>33</v>
      </c>
      <c r="F3" s="12">
        <f>COUNTIFS(Dashboard!H6:H51,"&lt;&gt;"&amp;0,Dashboard!H6:H51,"&lt;"&amp;1)</f>
        <v>33</v>
      </c>
      <c r="G3" s="30" t="str">
        <f ca="1">_xlfn.FORMULATEXT(F3)</f>
        <v>=COUNTIFS(Dashboard!H6:H51,"&lt;&gt;"&amp;0,Dashboard!H6:H51,"&lt;"&amp;1)</v>
      </c>
      <c r="I3" s="30" t="s">
        <v>43</v>
      </c>
      <c r="J3" s="10">
        <v>112</v>
      </c>
      <c r="L3" s="10" t="s">
        <v>49</v>
      </c>
      <c r="M3" s="36">
        <f>J3/$J$4</f>
        <v>0.42105263157894735</v>
      </c>
      <c r="N3" s="37" t="str">
        <f ca="1">_xlfn.FORMULATEXT(M3)</f>
        <v>=J3/$J$4</v>
      </c>
    </row>
    <row r="4" spans="1:16" x14ac:dyDescent="0.65">
      <c r="A4" s="10" t="s">
        <v>52</v>
      </c>
      <c r="B4" s="37">
        <f>GETPIVOTDATA("Actual ",$B$2)/GETPIVOTDATA("Budget ",$B$2)</f>
        <v>0.42347250571210965</v>
      </c>
      <c r="C4" s="37">
        <f>1-B4</f>
        <v>0.57652749428789041</v>
      </c>
      <c r="E4" s="10" t="s">
        <v>34</v>
      </c>
      <c r="F4" s="12">
        <f>COUNTIF(Dashboard!H6:H51,"="&amp;1)</f>
        <v>3</v>
      </c>
      <c r="G4" s="30" t="str">
        <f ca="1">_xlfn.FORMULATEXT(F4)</f>
        <v>=COUNTIF(Dashboard!H6:H51,"="&amp;1)</v>
      </c>
      <c r="I4" s="30" t="s">
        <v>48</v>
      </c>
      <c r="J4" s="10">
        <v>266</v>
      </c>
      <c r="L4" s="10" t="s">
        <v>47</v>
      </c>
      <c r="M4" s="36">
        <f>1-M3</f>
        <v>0.57894736842105265</v>
      </c>
      <c r="N4" s="37" t="str">
        <f ca="1">_xlfn.FORMULATEXT(M4)</f>
        <v>=1-M3</v>
      </c>
    </row>
    <row r="5" spans="1:16" x14ac:dyDescent="0.65">
      <c r="C5" s="10" t="str">
        <f ca="1">_xlfn.FORMULATEXT(C4)</f>
        <v>=1-B4</v>
      </c>
      <c r="D5" s="37"/>
      <c r="E5" s="10" t="s">
        <v>42</v>
      </c>
      <c r="F5" s="38">
        <f>F3+F2</f>
        <v>37</v>
      </c>
      <c r="G5" s="30" t="str">
        <f ca="1">_xlfn.FORMULATEXT(F5)</f>
        <v>=F3+F2</v>
      </c>
      <c r="L5" s="37"/>
      <c r="M5" s="37"/>
      <c r="N5" s="37"/>
    </row>
    <row r="6" spans="1:16" x14ac:dyDescent="0.65">
      <c r="E6" s="10" t="s">
        <v>32</v>
      </c>
      <c r="F6" s="12">
        <f>COUNTA(Dashboard!B6:B50)</f>
        <v>40</v>
      </c>
      <c r="G6" s="30" t="str">
        <f ca="1">_xlfn.FORMULATEXT(F6)</f>
        <v>=COUNTA(Dashboard!B6:B50)</v>
      </c>
    </row>
    <row r="11" spans="1:16" x14ac:dyDescent="0.65">
      <c r="E11" s="31"/>
      <c r="F11" s="31"/>
      <c r="G11" s="31"/>
      <c r="L11" s="31"/>
      <c r="M11" s="31"/>
      <c r="N11"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tabColor theme="8" tint="0.39997558519241921"/>
  </sheetPr>
  <dimension ref="A1:L41"/>
  <sheetViews>
    <sheetView workbookViewId="0"/>
  </sheetViews>
  <sheetFormatPr defaultRowHeight="14.25" x14ac:dyDescent="0.65"/>
  <cols>
    <col min="1" max="1" width="10" style="10" customWidth="1"/>
    <col min="2" max="2" width="11.54296875" style="10" customWidth="1"/>
    <col min="3" max="3" width="13.1328125" style="10" customWidth="1"/>
    <col min="4" max="4" width="12" style="39" bestFit="1" customWidth="1"/>
    <col min="5" max="5" width="11.7265625" style="10" customWidth="1"/>
    <col min="6" max="6" width="11.1328125" style="23" bestFit="1" customWidth="1"/>
    <col min="7" max="7" width="17.54296875" style="14" bestFit="1" customWidth="1"/>
    <col min="8" max="8" width="11.1328125" style="10" customWidth="1"/>
    <col min="9" max="10" width="10.26953125" style="10" customWidth="1"/>
    <col min="11" max="11" width="8.7265625" style="10"/>
    <col min="12" max="12" width="23.54296875" style="10" bestFit="1" customWidth="1"/>
    <col min="13" max="16384" width="8.7265625" style="10"/>
  </cols>
  <sheetData>
    <row r="1" spans="1:12" x14ac:dyDescent="0.65">
      <c r="A1" s="10" t="s">
        <v>0</v>
      </c>
      <c r="B1" s="10" t="s">
        <v>1</v>
      </c>
      <c r="C1" s="10" t="s">
        <v>23</v>
      </c>
      <c r="D1" s="39" t="s">
        <v>2</v>
      </c>
      <c r="E1" s="10" t="s">
        <v>22</v>
      </c>
      <c r="F1" s="23" t="s">
        <v>24</v>
      </c>
      <c r="G1" s="14" t="s">
        <v>25</v>
      </c>
      <c r="H1" s="10" t="s">
        <v>3</v>
      </c>
      <c r="I1" s="10" t="s">
        <v>13</v>
      </c>
      <c r="J1" s="10" t="s">
        <v>14</v>
      </c>
    </row>
    <row r="2" spans="1:12" x14ac:dyDescent="0.65">
      <c r="A2" s="10" t="s">
        <v>15</v>
      </c>
      <c r="B2" s="10" t="s">
        <v>4</v>
      </c>
      <c r="C2" s="10" t="s">
        <v>35</v>
      </c>
      <c r="D2" s="23">
        <v>43878</v>
      </c>
      <c r="E2" s="10">
        <v>5</v>
      </c>
      <c r="F2" s="23">
        <f>WORKDAY.INTL(Table1[[#This Row],[Start Date]]-1,Table1[[#This Row],[Duration]],1)</f>
        <v>43882</v>
      </c>
      <c r="G2" s="14">
        <v>2</v>
      </c>
      <c r="H2" s="37">
        <f>Table1[[#This Row],[Days completed]]/Table1[[#This Row],[Duration]]</f>
        <v>0.4</v>
      </c>
      <c r="I2" s="14">
        <v>218000</v>
      </c>
      <c r="J2" s="14">
        <v>97337</v>
      </c>
      <c r="L2" s="37"/>
    </row>
    <row r="3" spans="1:12" x14ac:dyDescent="0.65">
      <c r="A3" s="10" t="s">
        <v>15</v>
      </c>
      <c r="B3" s="10" t="s">
        <v>5</v>
      </c>
      <c r="C3" s="10" t="s">
        <v>20</v>
      </c>
      <c r="D3" s="23">
        <v>43878</v>
      </c>
      <c r="E3" s="10">
        <v>6</v>
      </c>
      <c r="F3" s="23">
        <f>WORKDAY.INTL(Table1[[#This Row],[Start Date]]-1,Table1[[#This Row],[Duration]],1)</f>
        <v>43885</v>
      </c>
      <c r="G3" s="14">
        <v>3</v>
      </c>
      <c r="H3" s="37">
        <f>Table1[[#This Row],[Days completed]]/Table1[[#This Row],[Duration]]</f>
        <v>0.5</v>
      </c>
      <c r="I3" s="14">
        <v>393000</v>
      </c>
      <c r="J3" s="14">
        <v>177440</v>
      </c>
      <c r="L3" s="37"/>
    </row>
    <row r="4" spans="1:12" x14ac:dyDescent="0.65">
      <c r="A4" s="10" t="s">
        <v>15</v>
      </c>
      <c r="B4" s="10" t="s">
        <v>6</v>
      </c>
      <c r="C4" s="10" t="s">
        <v>37</v>
      </c>
      <c r="D4" s="23">
        <v>43879</v>
      </c>
      <c r="E4" s="10">
        <v>10</v>
      </c>
      <c r="F4" s="23">
        <f>WORKDAY.INTL(Table1[[#This Row],[Start Date]]-1,Table1[[#This Row],[Duration]],1)</f>
        <v>43892</v>
      </c>
      <c r="G4" s="14">
        <v>4</v>
      </c>
      <c r="H4" s="37">
        <f>Table1[[#This Row],[Days completed]]/Table1[[#This Row],[Duration]]</f>
        <v>0.4</v>
      </c>
      <c r="I4" s="14">
        <v>86000</v>
      </c>
      <c r="J4" s="14">
        <v>31046</v>
      </c>
      <c r="L4" s="37"/>
    </row>
    <row r="5" spans="1:12" x14ac:dyDescent="0.65">
      <c r="A5" s="10" t="s">
        <v>15</v>
      </c>
      <c r="B5" s="10" t="s">
        <v>7</v>
      </c>
      <c r="C5" s="10" t="s">
        <v>36</v>
      </c>
      <c r="D5" s="23">
        <v>43882</v>
      </c>
      <c r="E5" s="10">
        <v>9</v>
      </c>
      <c r="F5" s="23">
        <f>WORKDAY.INTL(Table1[[#This Row],[Start Date]]-1,Table1[[#This Row],[Duration]],1)</f>
        <v>43894</v>
      </c>
      <c r="G5" s="14">
        <v>3</v>
      </c>
      <c r="H5" s="37">
        <f>Table1[[#This Row],[Days completed]]/Table1[[#This Row],[Duration]]</f>
        <v>0.33333333333333331</v>
      </c>
      <c r="I5" s="14">
        <v>732000</v>
      </c>
      <c r="J5" s="14">
        <v>261324</v>
      </c>
      <c r="L5" s="37"/>
    </row>
    <row r="6" spans="1:12" x14ac:dyDescent="0.65">
      <c r="A6" s="10" t="s">
        <v>15</v>
      </c>
      <c r="B6" s="10" t="s">
        <v>8</v>
      </c>
      <c r="C6" s="10" t="s">
        <v>21</v>
      </c>
      <c r="D6" s="23">
        <v>43878</v>
      </c>
      <c r="E6" s="10">
        <v>4</v>
      </c>
      <c r="F6" s="23">
        <f>WORKDAY.INTL(Table1[[#This Row],[Start Date]]-1,Table1[[#This Row],[Duration]],1)</f>
        <v>43881</v>
      </c>
      <c r="G6" s="14">
        <v>1</v>
      </c>
      <c r="H6" s="37">
        <f>Table1[[#This Row],[Days completed]]/Table1[[#This Row],[Duration]]</f>
        <v>0.25</v>
      </c>
      <c r="I6" s="14">
        <v>492000</v>
      </c>
      <c r="J6" s="14">
        <v>116850</v>
      </c>
      <c r="L6" s="37"/>
    </row>
    <row r="7" spans="1:12" x14ac:dyDescent="0.65">
      <c r="A7" s="10" t="s">
        <v>15</v>
      </c>
      <c r="B7" s="10" t="s">
        <v>9</v>
      </c>
      <c r="C7" s="10" t="s">
        <v>35</v>
      </c>
      <c r="D7" s="23">
        <v>43881</v>
      </c>
      <c r="E7" s="10">
        <v>6</v>
      </c>
      <c r="F7" s="23">
        <f>WORKDAY.INTL(Table1[[#This Row],[Start Date]]-1,Table1[[#This Row],[Duration]],1)</f>
        <v>43888</v>
      </c>
      <c r="G7" s="14">
        <v>0</v>
      </c>
      <c r="H7" s="37">
        <f>Table1[[#This Row],[Days completed]]/Table1[[#This Row],[Duration]]</f>
        <v>0</v>
      </c>
      <c r="I7" s="14">
        <v>188000</v>
      </c>
      <c r="J7" s="14">
        <v>0</v>
      </c>
      <c r="L7" s="37"/>
    </row>
    <row r="8" spans="1:12" x14ac:dyDescent="0.65">
      <c r="A8" s="10" t="s">
        <v>15</v>
      </c>
      <c r="B8" s="10" t="s">
        <v>10</v>
      </c>
      <c r="C8" s="10" t="s">
        <v>20</v>
      </c>
      <c r="D8" s="23">
        <v>43881</v>
      </c>
      <c r="E8" s="10">
        <v>7</v>
      </c>
      <c r="F8" s="23">
        <f>WORKDAY.INTL(Table1[[#This Row],[Start Date]]-1,Table1[[#This Row],[Duration]],1)</f>
        <v>43889</v>
      </c>
      <c r="G8" s="14">
        <v>3</v>
      </c>
      <c r="H8" s="37">
        <f>Table1[[#This Row],[Days completed]]/Table1[[#This Row],[Duration]]</f>
        <v>0.42857142857142855</v>
      </c>
      <c r="I8" s="14">
        <v>180000</v>
      </c>
      <c r="J8" s="14">
        <v>79380</v>
      </c>
      <c r="L8" s="37"/>
    </row>
    <row r="9" spans="1:12" x14ac:dyDescent="0.65">
      <c r="A9" s="10" t="s">
        <v>15</v>
      </c>
      <c r="B9" s="10" t="s">
        <v>11</v>
      </c>
      <c r="C9" s="10" t="s">
        <v>37</v>
      </c>
      <c r="D9" s="23">
        <v>43885</v>
      </c>
      <c r="E9" s="10">
        <v>5</v>
      </c>
      <c r="F9" s="23">
        <f>WORKDAY.INTL(Table1[[#This Row],[Start Date]]-1,Table1[[#This Row],[Duration]],1)</f>
        <v>43889</v>
      </c>
      <c r="G9" s="14">
        <v>2</v>
      </c>
      <c r="H9" s="37">
        <f>Table1[[#This Row],[Days completed]]/Table1[[#This Row],[Duration]]</f>
        <v>0.4</v>
      </c>
      <c r="I9" s="14">
        <v>582000</v>
      </c>
      <c r="J9" s="14">
        <v>195231</v>
      </c>
      <c r="L9" s="37"/>
    </row>
    <row r="10" spans="1:12" x14ac:dyDescent="0.65">
      <c r="A10" s="10" t="s">
        <v>15</v>
      </c>
      <c r="B10" s="10" t="s">
        <v>12</v>
      </c>
      <c r="C10" s="10" t="s">
        <v>36</v>
      </c>
      <c r="D10" s="23">
        <v>43885</v>
      </c>
      <c r="E10" s="10">
        <v>9</v>
      </c>
      <c r="F10" s="23">
        <f>WORKDAY.INTL(Table1[[#This Row],[Start Date]]-1,Table1[[#This Row],[Duration]],1)</f>
        <v>43895</v>
      </c>
      <c r="G10" s="14">
        <v>1</v>
      </c>
      <c r="H10" s="37">
        <f>Table1[[#This Row],[Days completed]]/Table1[[#This Row],[Duration]]</f>
        <v>0.1111111111111111</v>
      </c>
      <c r="I10" s="14">
        <v>562000</v>
      </c>
      <c r="J10" s="14">
        <v>74746</v>
      </c>
      <c r="L10" s="37"/>
    </row>
    <row r="11" spans="1:12" x14ac:dyDescent="0.65">
      <c r="A11" s="10" t="s">
        <v>15</v>
      </c>
      <c r="B11" s="10" t="s">
        <v>53</v>
      </c>
      <c r="C11" s="10" t="s">
        <v>21</v>
      </c>
      <c r="D11" s="23">
        <v>43885</v>
      </c>
      <c r="E11" s="10">
        <v>6</v>
      </c>
      <c r="F11" s="23">
        <f>WORKDAY.INTL(Table1[[#This Row],[Start Date]]-1,Table1[[#This Row],[Duration]],1)</f>
        <v>43892</v>
      </c>
      <c r="G11" s="14">
        <v>3</v>
      </c>
      <c r="H11" s="37">
        <f>Table1[[#This Row],[Days completed]]/Table1[[#This Row],[Duration]]</f>
        <v>0.5</v>
      </c>
      <c r="I11" s="14">
        <v>416000</v>
      </c>
      <c r="J11" s="14">
        <v>175015</v>
      </c>
      <c r="L11" s="37"/>
    </row>
    <row r="12" spans="1:12" x14ac:dyDescent="0.65">
      <c r="A12" s="10" t="s">
        <v>16</v>
      </c>
      <c r="B12" s="10" t="s">
        <v>4</v>
      </c>
      <c r="C12" s="10" t="s">
        <v>35</v>
      </c>
      <c r="D12" s="23">
        <v>43879</v>
      </c>
      <c r="E12" s="10">
        <v>7</v>
      </c>
      <c r="F12" s="23">
        <f>WORKDAY.INTL(Table1[[#This Row],[Start Date]]-1,Table1[[#This Row],[Duration]],1)</f>
        <v>43887</v>
      </c>
      <c r="G12" s="14">
        <v>7</v>
      </c>
      <c r="H12" s="37">
        <f>Table1[[#This Row],[Days completed]]/Table1[[#This Row],[Duration]]</f>
        <v>1</v>
      </c>
      <c r="I12" s="14">
        <v>293000</v>
      </c>
      <c r="J12" s="14">
        <v>273001</v>
      </c>
      <c r="L12" s="37"/>
    </row>
    <row r="13" spans="1:12" x14ac:dyDescent="0.65">
      <c r="A13" s="10" t="s">
        <v>16</v>
      </c>
      <c r="B13" s="10" t="s">
        <v>5</v>
      </c>
      <c r="C13" s="10" t="s">
        <v>20</v>
      </c>
      <c r="D13" s="23">
        <v>43878</v>
      </c>
      <c r="E13" s="10">
        <v>9</v>
      </c>
      <c r="F13" s="23">
        <f>WORKDAY.INTL(Table1[[#This Row],[Start Date]]-1,Table1[[#This Row],[Duration]],1)</f>
        <v>43888</v>
      </c>
      <c r="G13" s="14">
        <v>4</v>
      </c>
      <c r="H13" s="37">
        <f>Table1[[#This Row],[Days completed]]/Table1[[#This Row],[Duration]]</f>
        <v>0.44444444444444442</v>
      </c>
      <c r="I13" s="14">
        <v>224000</v>
      </c>
      <c r="J13" s="14">
        <v>57910</v>
      </c>
      <c r="L13" s="37"/>
    </row>
    <row r="14" spans="1:12" x14ac:dyDescent="0.65">
      <c r="A14" s="10" t="s">
        <v>16</v>
      </c>
      <c r="B14" s="10" t="s">
        <v>6</v>
      </c>
      <c r="C14" s="10" t="s">
        <v>37</v>
      </c>
      <c r="D14" s="23">
        <v>43879</v>
      </c>
      <c r="E14" s="10">
        <v>8</v>
      </c>
      <c r="F14" s="23">
        <f>WORKDAY.INTL(Table1[[#This Row],[Start Date]]-1,Table1[[#This Row],[Duration]],1)</f>
        <v>43888</v>
      </c>
      <c r="G14" s="14">
        <v>0</v>
      </c>
      <c r="H14" s="37">
        <f>Table1[[#This Row],[Days completed]]/Table1[[#This Row],[Duration]]</f>
        <v>0</v>
      </c>
      <c r="I14" s="14">
        <v>978000</v>
      </c>
      <c r="J14" s="14">
        <v>0</v>
      </c>
      <c r="L14" s="37"/>
    </row>
    <row r="15" spans="1:12" x14ac:dyDescent="0.65">
      <c r="A15" s="10" t="s">
        <v>16</v>
      </c>
      <c r="B15" s="10" t="s">
        <v>7</v>
      </c>
      <c r="C15" s="10" t="s">
        <v>36</v>
      </c>
      <c r="D15" s="23">
        <v>43881</v>
      </c>
      <c r="E15" s="10">
        <v>7</v>
      </c>
      <c r="F15" s="23">
        <f>WORKDAY.INTL(Table1[[#This Row],[Start Date]]-1,Table1[[#This Row],[Duration]],1)</f>
        <v>43889</v>
      </c>
      <c r="G15" s="14">
        <v>3</v>
      </c>
      <c r="H15" s="37">
        <f>Table1[[#This Row],[Days completed]]/Table1[[#This Row],[Duration]]</f>
        <v>0.42857142857142855</v>
      </c>
      <c r="I15" s="14">
        <v>932000</v>
      </c>
      <c r="J15" s="14">
        <v>379157</v>
      </c>
      <c r="L15" s="37"/>
    </row>
    <row r="16" spans="1:12" x14ac:dyDescent="0.65">
      <c r="A16" s="10" t="s">
        <v>16</v>
      </c>
      <c r="B16" s="10" t="s">
        <v>8</v>
      </c>
      <c r="C16" s="10" t="s">
        <v>21</v>
      </c>
      <c r="D16" s="23">
        <v>43882</v>
      </c>
      <c r="E16" s="10">
        <v>4</v>
      </c>
      <c r="F16" s="23">
        <f>WORKDAY.INTL(Table1[[#This Row],[Start Date]]-1,Table1[[#This Row],[Duration]],1)</f>
        <v>43887</v>
      </c>
      <c r="G16" s="14">
        <v>1</v>
      </c>
      <c r="H16" s="37">
        <f>Table1[[#This Row],[Days completed]]/Table1[[#This Row],[Duration]]</f>
        <v>0.25</v>
      </c>
      <c r="I16" s="14">
        <v>854000</v>
      </c>
      <c r="J16" s="14">
        <v>322812</v>
      </c>
      <c r="L16" s="37"/>
    </row>
    <row r="17" spans="1:12" x14ac:dyDescent="0.65">
      <c r="A17" s="10" t="s">
        <v>16</v>
      </c>
      <c r="B17" s="10" t="s">
        <v>9</v>
      </c>
      <c r="C17" s="10" t="s">
        <v>35</v>
      </c>
      <c r="D17" s="23">
        <v>43882</v>
      </c>
      <c r="E17" s="10">
        <v>6</v>
      </c>
      <c r="F17" s="23">
        <f>WORKDAY.INTL(Table1[[#This Row],[Start Date]]-1,Table1[[#This Row],[Duration]],1)</f>
        <v>43889</v>
      </c>
      <c r="G17" s="14">
        <v>3</v>
      </c>
      <c r="H17" s="37">
        <f>Table1[[#This Row],[Days completed]]/Table1[[#This Row],[Duration]]</f>
        <v>0.5</v>
      </c>
      <c r="I17" s="14">
        <v>81000</v>
      </c>
      <c r="J17" s="14">
        <v>38461</v>
      </c>
      <c r="L17" s="37"/>
    </row>
    <row r="18" spans="1:12" x14ac:dyDescent="0.65">
      <c r="A18" s="10" t="s">
        <v>16</v>
      </c>
      <c r="B18" s="10" t="s">
        <v>10</v>
      </c>
      <c r="C18" s="10" t="s">
        <v>20</v>
      </c>
      <c r="D18" s="23">
        <v>43885</v>
      </c>
      <c r="E18" s="10">
        <v>6</v>
      </c>
      <c r="F18" s="23">
        <f>WORKDAY.INTL(Table1[[#This Row],[Start Date]]-1,Table1[[#This Row],[Duration]],1)</f>
        <v>43892</v>
      </c>
      <c r="G18" s="14">
        <v>5</v>
      </c>
      <c r="H18" s="37">
        <f>Table1[[#This Row],[Days completed]]/Table1[[#This Row],[Duration]]</f>
        <v>0.83333333333333337</v>
      </c>
      <c r="I18" s="14">
        <v>169000</v>
      </c>
      <c r="J18" s="14">
        <v>136468</v>
      </c>
      <c r="L18" s="37"/>
    </row>
    <row r="19" spans="1:12" x14ac:dyDescent="0.65">
      <c r="A19" s="10" t="s">
        <v>16</v>
      </c>
      <c r="B19" s="10" t="s">
        <v>11</v>
      </c>
      <c r="C19" s="10" t="s">
        <v>37</v>
      </c>
      <c r="D19" s="23">
        <v>43886</v>
      </c>
      <c r="E19" s="10">
        <v>4</v>
      </c>
      <c r="F19" s="23">
        <f>WORKDAY.INTL(Table1[[#This Row],[Start Date]]-1,Table1[[#This Row],[Duration]],1)</f>
        <v>43889</v>
      </c>
      <c r="G19" s="14">
        <v>1</v>
      </c>
      <c r="H19" s="37">
        <f>Table1[[#This Row],[Days completed]]/Table1[[#This Row],[Duration]]</f>
        <v>0.25</v>
      </c>
      <c r="I19" s="14">
        <v>61000</v>
      </c>
      <c r="J19" s="14">
        <v>12078</v>
      </c>
      <c r="L19" s="37"/>
    </row>
    <row r="20" spans="1:12" x14ac:dyDescent="0.65">
      <c r="A20" s="10" t="s">
        <v>16</v>
      </c>
      <c r="B20" s="10" t="s">
        <v>12</v>
      </c>
      <c r="C20" s="10" t="s">
        <v>36</v>
      </c>
      <c r="D20" s="23">
        <v>43888</v>
      </c>
      <c r="E20" s="10">
        <v>7</v>
      </c>
      <c r="F20" s="23">
        <f>WORKDAY.INTL(Table1[[#This Row],[Start Date]]-1,Table1[[#This Row],[Duration]],1)</f>
        <v>43896</v>
      </c>
      <c r="G20" s="14">
        <v>3</v>
      </c>
      <c r="H20" s="37">
        <f>Table1[[#This Row],[Days completed]]/Table1[[#This Row],[Duration]]</f>
        <v>0.42857142857142855</v>
      </c>
      <c r="I20" s="14">
        <v>645000</v>
      </c>
      <c r="J20" s="14">
        <v>273048</v>
      </c>
      <c r="L20" s="37"/>
    </row>
    <row r="21" spans="1:12" x14ac:dyDescent="0.65">
      <c r="A21" s="10" t="s">
        <v>16</v>
      </c>
      <c r="B21" s="10" t="s">
        <v>53</v>
      </c>
      <c r="C21" s="10" t="s">
        <v>21</v>
      </c>
      <c r="D21" s="23">
        <v>43878</v>
      </c>
      <c r="E21" s="10">
        <v>3</v>
      </c>
      <c r="F21" s="23">
        <f>WORKDAY.INTL(Table1[[#This Row],[Start Date]]-1,Table1[[#This Row],[Duration]],1)</f>
        <v>43880</v>
      </c>
      <c r="G21" s="14">
        <v>3</v>
      </c>
      <c r="H21" s="37">
        <f>Table1[[#This Row],[Days completed]]/Table1[[#This Row],[Duration]]</f>
        <v>1</v>
      </c>
      <c r="I21" s="14">
        <v>68000</v>
      </c>
      <c r="J21" s="14">
        <v>64987</v>
      </c>
      <c r="L21" s="37"/>
    </row>
    <row r="22" spans="1:12" x14ac:dyDescent="0.65">
      <c r="A22" s="10" t="s">
        <v>17</v>
      </c>
      <c r="B22" s="10" t="s">
        <v>4</v>
      </c>
      <c r="C22" s="10" t="s">
        <v>35</v>
      </c>
      <c r="D22" s="23">
        <v>43878</v>
      </c>
      <c r="E22" s="10">
        <v>10</v>
      </c>
      <c r="F22" s="23">
        <f>WORKDAY.INTL(Table1[[#This Row],[Start Date]]-1,Table1[[#This Row],[Duration]],1)</f>
        <v>43889</v>
      </c>
      <c r="G22" s="14">
        <v>5</v>
      </c>
      <c r="H22" s="37">
        <f>Table1[[#This Row],[Days completed]]/Table1[[#This Row],[Duration]]</f>
        <v>0.5</v>
      </c>
      <c r="I22" s="14">
        <v>839000</v>
      </c>
      <c r="J22" s="14">
        <v>406974</v>
      </c>
      <c r="L22" s="37"/>
    </row>
    <row r="23" spans="1:12" x14ac:dyDescent="0.65">
      <c r="A23" s="10" t="s">
        <v>17</v>
      </c>
      <c r="B23" s="10" t="s">
        <v>5</v>
      </c>
      <c r="C23" s="10" t="s">
        <v>20</v>
      </c>
      <c r="D23" s="23">
        <v>43882</v>
      </c>
      <c r="E23" s="10">
        <v>5</v>
      </c>
      <c r="F23" s="23">
        <f>WORKDAY.INTL(Table1[[#This Row],[Start Date]]-1,Table1[[#This Row],[Duration]],1)</f>
        <v>43888</v>
      </c>
      <c r="G23" s="14">
        <v>4</v>
      </c>
      <c r="H23" s="37">
        <f>Table1[[#This Row],[Days completed]]/Table1[[#This Row],[Duration]]</f>
        <v>0.8</v>
      </c>
      <c r="I23" s="14">
        <v>729000</v>
      </c>
      <c r="J23" s="14">
        <v>487139</v>
      </c>
      <c r="L23" s="37"/>
    </row>
    <row r="24" spans="1:12" x14ac:dyDescent="0.65">
      <c r="A24" s="10" t="s">
        <v>17</v>
      </c>
      <c r="B24" s="10" t="s">
        <v>6</v>
      </c>
      <c r="C24" s="10" t="s">
        <v>37</v>
      </c>
      <c r="D24" s="23">
        <v>43885</v>
      </c>
      <c r="E24" s="10">
        <v>7</v>
      </c>
      <c r="F24" s="23">
        <f>WORKDAY.INTL(Table1[[#This Row],[Start Date]]-1,Table1[[#This Row],[Duration]],1)</f>
        <v>43893</v>
      </c>
      <c r="G24" s="14">
        <v>3</v>
      </c>
      <c r="H24" s="37">
        <f>Table1[[#This Row],[Days completed]]/Table1[[#This Row],[Duration]]</f>
        <v>0.42857142857142855</v>
      </c>
      <c r="I24" s="14">
        <v>826000</v>
      </c>
      <c r="J24" s="14">
        <v>298186</v>
      </c>
      <c r="L24" s="37"/>
    </row>
    <row r="25" spans="1:12" x14ac:dyDescent="0.65">
      <c r="A25" s="10" t="s">
        <v>17</v>
      </c>
      <c r="B25" s="10" t="s">
        <v>7</v>
      </c>
      <c r="C25" s="10" t="s">
        <v>36</v>
      </c>
      <c r="D25" s="23">
        <v>43887</v>
      </c>
      <c r="E25" s="10">
        <v>7</v>
      </c>
      <c r="F25" s="23">
        <f>WORKDAY.INTL(Table1[[#This Row],[Start Date]]-1,Table1[[#This Row],[Duration]],1)</f>
        <v>43895</v>
      </c>
      <c r="G25" s="14">
        <v>2</v>
      </c>
      <c r="H25" s="37">
        <f>Table1[[#This Row],[Days completed]]/Table1[[#This Row],[Duration]]</f>
        <v>0.2857142857142857</v>
      </c>
      <c r="I25" s="14">
        <v>895000</v>
      </c>
      <c r="J25" s="14">
        <v>280583</v>
      </c>
      <c r="L25" s="37"/>
    </row>
    <row r="26" spans="1:12" x14ac:dyDescent="0.65">
      <c r="A26" s="10" t="s">
        <v>17</v>
      </c>
      <c r="B26" s="10" t="s">
        <v>8</v>
      </c>
      <c r="C26" s="10" t="s">
        <v>21</v>
      </c>
      <c r="D26" s="23">
        <v>43889</v>
      </c>
      <c r="E26" s="10">
        <v>3</v>
      </c>
      <c r="F26" s="23">
        <f>WORKDAY.INTL(Table1[[#This Row],[Start Date]]-1,Table1[[#This Row],[Duration]],1)</f>
        <v>43893</v>
      </c>
      <c r="G26" s="14">
        <v>2</v>
      </c>
      <c r="H26" s="37">
        <f>Table1[[#This Row],[Days completed]]/Table1[[#This Row],[Duration]]</f>
        <v>0.66666666666666663</v>
      </c>
      <c r="I26" s="14">
        <v>341000</v>
      </c>
      <c r="J26" s="14">
        <v>129785</v>
      </c>
      <c r="L26" s="37"/>
    </row>
    <row r="27" spans="1:12" x14ac:dyDescent="0.65">
      <c r="A27" s="10" t="s">
        <v>18</v>
      </c>
      <c r="B27" s="10" t="s">
        <v>4</v>
      </c>
      <c r="C27" s="10" t="s">
        <v>35</v>
      </c>
      <c r="D27" s="23">
        <v>43892</v>
      </c>
      <c r="E27" s="10">
        <v>9</v>
      </c>
      <c r="F27" s="23">
        <f>WORKDAY.INTL(Table1[[#This Row],[Start Date]]-1,Table1[[#This Row],[Duration]],1)</f>
        <v>43902</v>
      </c>
      <c r="G27" s="14">
        <v>8</v>
      </c>
      <c r="H27" s="37">
        <f>Table1[[#This Row],[Days completed]]/Table1[[#This Row],[Duration]]</f>
        <v>0.88888888888888884</v>
      </c>
      <c r="I27" s="14">
        <v>787000</v>
      </c>
      <c r="J27" s="14">
        <v>727188</v>
      </c>
      <c r="L27" s="37"/>
    </row>
    <row r="28" spans="1:12" x14ac:dyDescent="0.65">
      <c r="A28" s="10" t="s">
        <v>18</v>
      </c>
      <c r="B28" s="10" t="s">
        <v>5</v>
      </c>
      <c r="C28" s="10" t="s">
        <v>20</v>
      </c>
      <c r="D28" s="23">
        <v>43892</v>
      </c>
      <c r="E28" s="10">
        <v>10</v>
      </c>
      <c r="F28" s="23">
        <f>WORKDAY.INTL(Table1[[#This Row],[Start Date]]-1,Table1[[#This Row],[Duration]],1)</f>
        <v>43903</v>
      </c>
      <c r="G28" s="14">
        <v>2</v>
      </c>
      <c r="H28" s="37">
        <f>Table1[[#This Row],[Days completed]]/Table1[[#This Row],[Duration]]</f>
        <v>0.2</v>
      </c>
      <c r="I28" s="14">
        <v>228000</v>
      </c>
      <c r="J28" s="14">
        <v>47880</v>
      </c>
      <c r="L28" s="37"/>
    </row>
    <row r="29" spans="1:12" x14ac:dyDescent="0.65">
      <c r="A29" s="10" t="s">
        <v>18</v>
      </c>
      <c r="B29" s="10" t="s">
        <v>6</v>
      </c>
      <c r="C29" s="10" t="s">
        <v>37</v>
      </c>
      <c r="D29" s="23">
        <v>43878</v>
      </c>
      <c r="E29" s="10">
        <v>4</v>
      </c>
      <c r="F29" s="23">
        <f>WORKDAY.INTL(Table1[[#This Row],[Start Date]]-1,Table1[[#This Row],[Duration]],1)</f>
        <v>43881</v>
      </c>
      <c r="G29" s="14">
        <v>0</v>
      </c>
      <c r="H29" s="37">
        <f>Table1[[#This Row],[Days completed]]/Table1[[#This Row],[Duration]]</f>
        <v>0</v>
      </c>
      <c r="I29" s="14">
        <v>147000</v>
      </c>
      <c r="J29" s="14">
        <v>0</v>
      </c>
      <c r="L29" s="37"/>
    </row>
    <row r="30" spans="1:12" x14ac:dyDescent="0.65">
      <c r="A30" s="10" t="s">
        <v>18</v>
      </c>
      <c r="B30" s="10" t="s">
        <v>7</v>
      </c>
      <c r="C30" s="10" t="s">
        <v>36</v>
      </c>
      <c r="D30" s="23">
        <v>43880</v>
      </c>
      <c r="E30" s="10">
        <v>8</v>
      </c>
      <c r="F30" s="23">
        <f>WORKDAY.INTL(Table1[[#This Row],[Start Date]]-1,Table1[[#This Row],[Duration]],1)</f>
        <v>43889</v>
      </c>
      <c r="G30" s="14">
        <v>5</v>
      </c>
      <c r="H30" s="37">
        <f>Table1[[#This Row],[Days completed]]/Table1[[#This Row],[Duration]]</f>
        <v>0.625</v>
      </c>
      <c r="I30" s="14">
        <v>338000</v>
      </c>
      <c r="J30" s="14">
        <v>205123</v>
      </c>
      <c r="L30" s="37"/>
    </row>
    <row r="31" spans="1:12" x14ac:dyDescent="0.65">
      <c r="A31" s="10" t="s">
        <v>18</v>
      </c>
      <c r="B31" s="10" t="s">
        <v>8</v>
      </c>
      <c r="C31" s="10" t="s">
        <v>21</v>
      </c>
      <c r="D31" s="23">
        <v>43885</v>
      </c>
      <c r="E31" s="10">
        <v>10</v>
      </c>
      <c r="F31" s="23">
        <f>WORKDAY.INTL(Table1[[#This Row],[Start Date]]-1,Table1[[#This Row],[Duration]],1)</f>
        <v>43896</v>
      </c>
      <c r="G31" s="14">
        <v>3</v>
      </c>
      <c r="H31" s="37">
        <f>Table1[[#This Row],[Days completed]]/Table1[[#This Row],[Duration]]</f>
        <v>0.3</v>
      </c>
      <c r="I31" s="14">
        <v>857000</v>
      </c>
      <c r="J31" s="14">
        <v>305949</v>
      </c>
      <c r="L31" s="37"/>
    </row>
    <row r="32" spans="1:12" x14ac:dyDescent="0.65">
      <c r="A32" s="10" t="s">
        <v>18</v>
      </c>
      <c r="B32" s="10" t="s">
        <v>9</v>
      </c>
      <c r="C32" s="10" t="s">
        <v>35</v>
      </c>
      <c r="D32" s="23">
        <v>43886</v>
      </c>
      <c r="E32" s="10">
        <v>6</v>
      </c>
      <c r="F32" s="23">
        <f>WORKDAY.INTL(Table1[[#This Row],[Start Date]]-1,Table1[[#This Row],[Duration]],1)</f>
        <v>43893</v>
      </c>
      <c r="G32" s="14">
        <v>3</v>
      </c>
      <c r="H32" s="37">
        <f>Table1[[#This Row],[Days completed]]/Table1[[#This Row],[Duration]]</f>
        <v>0.5</v>
      </c>
      <c r="I32" s="14">
        <v>602000</v>
      </c>
      <c r="J32" s="14">
        <v>322371</v>
      </c>
      <c r="L32" s="37"/>
    </row>
    <row r="33" spans="1:12" x14ac:dyDescent="0.65">
      <c r="A33" s="10" t="s">
        <v>18</v>
      </c>
      <c r="B33" s="10" t="s">
        <v>10</v>
      </c>
      <c r="C33" s="10" t="s">
        <v>20</v>
      </c>
      <c r="D33" s="23">
        <v>43886</v>
      </c>
      <c r="E33" s="10">
        <v>4</v>
      </c>
      <c r="F33" s="23">
        <f>WORKDAY.INTL(Table1[[#This Row],[Start Date]]-1,Table1[[#This Row],[Duration]],1)</f>
        <v>43889</v>
      </c>
      <c r="G33" s="14">
        <v>2</v>
      </c>
      <c r="H33" s="37">
        <f>Table1[[#This Row],[Days completed]]/Table1[[#This Row],[Duration]]</f>
        <v>0.5</v>
      </c>
      <c r="I33" s="14">
        <v>990000</v>
      </c>
      <c r="J33" s="14">
        <v>451440</v>
      </c>
      <c r="L33" s="37"/>
    </row>
    <row r="34" spans="1:12" x14ac:dyDescent="0.65">
      <c r="A34" s="10" t="s">
        <v>19</v>
      </c>
      <c r="B34" s="10" t="s">
        <v>4</v>
      </c>
      <c r="C34" s="10" t="s">
        <v>37</v>
      </c>
      <c r="D34" s="23">
        <v>43889</v>
      </c>
      <c r="E34" s="10">
        <v>8</v>
      </c>
      <c r="F34" s="23">
        <f>WORKDAY.INTL(Table1[[#This Row],[Start Date]]-1,Table1[[#This Row],[Duration]],1)</f>
        <v>43900</v>
      </c>
      <c r="G34" s="14">
        <v>3</v>
      </c>
      <c r="H34" s="37">
        <f>Table1[[#This Row],[Days completed]]/Table1[[#This Row],[Duration]]</f>
        <v>0.375</v>
      </c>
      <c r="I34" s="14">
        <v>96000</v>
      </c>
      <c r="J34" s="14">
        <v>32256</v>
      </c>
      <c r="L34" s="37"/>
    </row>
    <row r="35" spans="1:12" x14ac:dyDescent="0.65">
      <c r="A35" s="10" t="s">
        <v>19</v>
      </c>
      <c r="B35" s="10" t="s">
        <v>5</v>
      </c>
      <c r="C35" s="10" t="s">
        <v>36</v>
      </c>
      <c r="D35" s="23">
        <v>43892</v>
      </c>
      <c r="E35" s="10">
        <v>9</v>
      </c>
      <c r="F35" s="23">
        <f>WORKDAY.INTL(Table1[[#This Row],[Start Date]]-1,Table1[[#This Row],[Duration]],1)</f>
        <v>43902</v>
      </c>
      <c r="G35" s="14">
        <v>4</v>
      </c>
      <c r="H35" s="37">
        <f>Table1[[#This Row],[Days completed]]/Table1[[#This Row],[Duration]]</f>
        <v>0.44444444444444442</v>
      </c>
      <c r="I35" s="14">
        <v>513000</v>
      </c>
      <c r="J35" s="14">
        <v>226233</v>
      </c>
      <c r="L35" s="37"/>
    </row>
    <row r="36" spans="1:12" x14ac:dyDescent="0.65">
      <c r="A36" s="10" t="s">
        <v>19</v>
      </c>
      <c r="B36" s="10" t="s">
        <v>6</v>
      </c>
      <c r="C36" s="10" t="s">
        <v>21</v>
      </c>
      <c r="D36" s="23">
        <v>43881</v>
      </c>
      <c r="E36" s="10">
        <v>5</v>
      </c>
      <c r="F36" s="23">
        <f>WORKDAY.INTL(Table1[[#This Row],[Start Date]]-1,Table1[[#This Row],[Duration]],1)</f>
        <v>43887</v>
      </c>
      <c r="G36" s="14">
        <v>3</v>
      </c>
      <c r="H36" s="37">
        <f>Table1[[#This Row],[Days completed]]/Table1[[#This Row],[Duration]]</f>
        <v>0.6</v>
      </c>
      <c r="I36" s="14">
        <v>616000</v>
      </c>
      <c r="J36" s="14">
        <v>401579</v>
      </c>
      <c r="L36" s="37"/>
    </row>
    <row r="37" spans="1:12" x14ac:dyDescent="0.65">
      <c r="A37" s="10" t="s">
        <v>19</v>
      </c>
      <c r="B37" s="10" t="s">
        <v>7</v>
      </c>
      <c r="C37" s="10" t="s">
        <v>35</v>
      </c>
      <c r="D37" s="23">
        <v>43880</v>
      </c>
      <c r="E37" s="10">
        <v>3</v>
      </c>
      <c r="F37" s="23">
        <f>WORKDAY.INTL(Table1[[#This Row],[Start Date]]-1,Table1[[#This Row],[Duration]],1)</f>
        <v>43882</v>
      </c>
      <c r="G37" s="14">
        <v>3</v>
      </c>
      <c r="H37" s="37">
        <f>Table1[[#This Row],[Days completed]]/Table1[[#This Row],[Duration]]</f>
        <v>1</v>
      </c>
      <c r="I37" s="14">
        <v>817000</v>
      </c>
      <c r="J37" s="14">
        <v>807069</v>
      </c>
      <c r="L37" s="37"/>
    </row>
    <row r="38" spans="1:12" x14ac:dyDescent="0.65">
      <c r="A38" s="10" t="s">
        <v>19</v>
      </c>
      <c r="B38" s="10" t="s">
        <v>8</v>
      </c>
      <c r="C38" s="10" t="s">
        <v>20</v>
      </c>
      <c r="D38" s="23">
        <v>43882</v>
      </c>
      <c r="E38" s="10">
        <v>7</v>
      </c>
      <c r="F38" s="23">
        <f>WORKDAY.INTL(Table1[[#This Row],[Start Date]]-1,Table1[[#This Row],[Duration]],1)</f>
        <v>43892</v>
      </c>
      <c r="G38" s="14">
        <v>3</v>
      </c>
      <c r="H38" s="37">
        <f>Table1[[#This Row],[Days completed]]/Table1[[#This Row],[Duration]]</f>
        <v>0.42857142857142855</v>
      </c>
      <c r="I38" s="14">
        <v>372000</v>
      </c>
      <c r="J38" s="14">
        <v>173166</v>
      </c>
      <c r="L38" s="37"/>
    </row>
    <row r="39" spans="1:12" x14ac:dyDescent="0.65">
      <c r="A39" s="10" t="s">
        <v>19</v>
      </c>
      <c r="B39" s="10" t="s">
        <v>9</v>
      </c>
      <c r="C39" s="10" t="s">
        <v>37</v>
      </c>
      <c r="D39" s="23">
        <v>43885</v>
      </c>
      <c r="E39" s="10">
        <v>10</v>
      </c>
      <c r="F39" s="23">
        <f>WORKDAY.INTL(Table1[[#This Row],[Start Date]]-1,Table1[[#This Row],[Duration]],1)</f>
        <v>43896</v>
      </c>
      <c r="G39" s="14">
        <v>2</v>
      </c>
      <c r="H39" s="37">
        <f>Table1[[#This Row],[Days completed]]/Table1[[#This Row],[Duration]]</f>
        <v>0.2</v>
      </c>
      <c r="I39" s="14">
        <v>50000</v>
      </c>
      <c r="J39" s="14">
        <v>8400</v>
      </c>
      <c r="L39" s="37"/>
    </row>
    <row r="40" spans="1:12" x14ac:dyDescent="0.65">
      <c r="A40" s="10" t="s">
        <v>19</v>
      </c>
      <c r="B40" s="10" t="s">
        <v>10</v>
      </c>
      <c r="C40" s="10" t="s">
        <v>36</v>
      </c>
      <c r="D40" s="23">
        <v>43885</v>
      </c>
      <c r="E40" s="10">
        <v>10</v>
      </c>
      <c r="F40" s="23">
        <f>WORKDAY.INTL(Table1[[#This Row],[Start Date]]-1,Table1[[#This Row],[Duration]],1)</f>
        <v>43896</v>
      </c>
      <c r="G40" s="14">
        <v>3</v>
      </c>
      <c r="H40" s="37">
        <f>Table1[[#This Row],[Days completed]]/Table1[[#This Row],[Duration]]</f>
        <v>0.3</v>
      </c>
      <c r="I40" s="14">
        <v>807000</v>
      </c>
      <c r="J40" s="14">
        <v>262679</v>
      </c>
      <c r="L40" s="37"/>
    </row>
    <row r="41" spans="1:12" x14ac:dyDescent="0.65">
      <c r="A41" s="10" t="s">
        <v>19</v>
      </c>
      <c r="B41" s="10" t="s">
        <v>11</v>
      </c>
      <c r="C41" s="10" t="s">
        <v>21</v>
      </c>
      <c r="D41" s="23">
        <v>43885</v>
      </c>
      <c r="E41" s="10">
        <v>3</v>
      </c>
      <c r="F41" s="23">
        <f>WORKDAY.INTL(Table1[[#This Row],[Start Date]]-1,Table1[[#This Row],[Duration]],1)</f>
        <v>43887</v>
      </c>
      <c r="G41" s="14">
        <v>0</v>
      </c>
      <c r="H41" s="37">
        <f>Table1[[#This Row],[Days completed]]/Table1[[#This Row],[Duration]]</f>
        <v>0</v>
      </c>
      <c r="I41" s="14">
        <v>691000</v>
      </c>
      <c r="J41" s="14">
        <v>0</v>
      </c>
      <c r="L41" s="3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Zachary Young</cp:lastModifiedBy>
  <cp:lastPrinted>2020-03-13T06:15:47Z</cp:lastPrinted>
  <dcterms:created xsi:type="dcterms:W3CDTF">2019-08-20T08:51:45Z</dcterms:created>
  <dcterms:modified xsi:type="dcterms:W3CDTF">2023-08-08T16:45:34Z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