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8_{DB282560-6767-4B95-A9EF-CC07768A78EB}" xr6:coauthVersionLast="47" xr6:coauthVersionMax="47" xr10:uidLastSave="{00000000-0000-0000-0000-000000000000}"/>
  <bookViews>
    <workbookView xWindow="38290" yWindow="-110" windowWidth="38620" windowHeight="21100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E4" i="3"/>
  <c r="E5" i="3"/>
  <c r="E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6" i="4"/>
  <c r="I5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<sst xmlns="http://schemas.openxmlformats.org/spreadsheetml/2006/main" count="51" uniqueCount="32">
  <si>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</si>
  <si>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</si>
  <si>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</si>
  <si>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</si>
  <si>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</si>
  <si>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</si>
  <si>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</si>
  <si>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</si>
  <si>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</si>
  <si>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</si>
  <si>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</si>
  <si>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</si>
  <si>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</si>
  <si>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</si>
  <si>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</si>
  <si>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</si>
  <si>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</si>
  <si>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</si>
  <si>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</si>
  <si>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</si>
  <si>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</si>
  <si>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</si>
  <si>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</si>
  <si>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</si>
  <si>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</si>
  <si>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</si>
  <si>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</si>
  <si>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G&amp;A</t>
  </si>
  <si>
    <t>Constraints</t>
  </si>
  <si>
    <t xml:space="preserve">Net Income </t>
  </si>
  <si>
    <t>Price</t>
  </si>
  <si>
    <t>Choose Scenario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</si>
</sst>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8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3" fillId="2" borderId="0" xfId="0" applyFont="1" applyFill="1"/>
    <xf numFmtId="165" fontId="5" fillId="2" borderId="0" xfId="1" applyNumberFormat="1" applyFont="1" applyFill="1"/>
    <xf numFmtId="0" fontId="5" fillId="2" borderId="0" xfId="0" applyFont="1" applyFill="1"/>
    <xf numFmtId="9" fontId="5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5" fillId="0" borderId="0" xfId="1" applyNumberFormat="1" applyFont="1"/>
    <xf numFmtId="43" fontId="5" fillId="0" borderId="0" xfId="1" applyNumberFormat="1" applyFont="1"/>
    <xf numFmtId="168" fontId="0" fillId="0" borderId="0" xfId="0" applyNumberFormat="1"/>
    <xf numFmtId="165" fontId="5" fillId="0" borderId="1" xfId="1" applyNumberFormat="1" applyFont="1" applyBorder="1"/>
    <xf numFmtId="165" fontId="0" fillId="0" borderId="0" xfId="1" applyNumberFormat="1" applyFont="1" applyFill="1"/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0" fillId="0" borderId="0" xfId="0" applyNumberFormat="1" applyFont="1"/>
    <xf numFmtId="165" fontId="0" fillId="7" borderId="0" xfId="1" applyNumberFormat="1" applyFont="1" applyFill="1"/>
    <xf numFmtId="165" fontId="4" fillId="8" borderId="0" xfId="1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left"/>
    </xf>
    <xf numFmtId="166" fontId="2" fillId="9" borderId="0" xfId="0" applyNumberFormat="1" applyFont="1" applyFill="1"/>
    <xf numFmtId="0" fontId="3" fillId="10" borderId="0" xfId="0" applyFont="1" applyFill="1" applyBorder="1"/>
    <xf numFmtId="165" fontId="3" fillId="10" borderId="0" xfId="1" applyNumberFormat="1" applyFont="1" applyFill="1" applyBorder="1"/>
    <xf numFmtId="165" fontId="3" fillId="10" borderId="6" xfId="1" applyNumberFormat="1" applyFont="1" applyFill="1" applyBorder="1"/>
    <xf numFmtId="0" fontId="3" fillId="10" borderId="0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3</xdr:row>
      <xdr:rowOff>182032</xdr:rowOff>
    </xdr:from>
    <xdr:to>
      <xdr:col>8</xdr:col>
      <xdr:colOff>756708</xdr:colOff>
      <xdr:row>10</xdr:row>
      <xdr:rowOff>38879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ED59D2B8-721E-4C69-7531-755089FB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8167" y="791632"/>
          <a:ext cx="1671108" cy="1276072"/>
        </a:xfrm>
        <a:prstGeom prst="rect">
          <a:avLst/>
        </a:prstGeom>
      </xdr:spPr>
    </xdr:pic>
    <xdr:clientData/>
  </xdr:twoCellAnchor>
  <xdr:twoCellAnchor editAs="oneCell">
    <xdr:from>
      <xdr:col>9</xdr:col>
      <xdr:colOff>626534</xdr:colOff>
      <xdr:row>1</xdr:row>
      <xdr:rowOff>118533</xdr:rowOff>
    </xdr:from>
    <xdr:to>
      <xdr:col>13</xdr:col>
      <xdr:colOff>55177</xdr:colOff>
      <xdr:row>15</xdr:row>
      <xdr:rowOff>48825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4682389A-2D44-97FA-8750-5B3DF8DA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1" y="321733"/>
          <a:ext cx="2781443" cy="27750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516467</xdr:colOff>
      <xdr:row>2</xdr:row>
      <xdr:rowOff>173566</xdr:rowOff>
    </xdr:from>
    <xdr:to>
      <xdr:col>16</xdr:col>
      <xdr:colOff>608486</xdr:colOff>
      <xdr:row>7</xdr:row>
      <xdr:rowOff>197908</xdr:rowOff>
    </xdr:to>
    <xdr:pic>
      <xdr:nvPicPr>
        <xdr:cNvPr id="2" name="Picture 1" descr="A screenshot of a cell phone&#10;&#10;Description automatically generated">
          <a:extLst>
            <a:ext uri="{FF2B5EF4-FFF2-40B4-BE49-F238E27FC236}">
              <a16:creationId xmlns:a16="http://schemas.microsoft.com/office/drawing/2014/main" id="{41BABB89-74A8-9B52-D499-FC59057F9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367" y="579966"/>
          <a:ext cx="1765244" cy="1040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244475</xdr:colOff>
      <xdr:row>1</xdr:row>
      <xdr:rowOff>13759</xdr:rowOff>
    </xdr:from>
    <xdr:to>
      <xdr:col>9</xdr:col>
      <xdr:colOff>425450</xdr:colOff>
      <xdr:row>10</xdr:row>
      <xdr:rowOff>134407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5577263B-F0FD-C18C-5BC3-D93F73CEA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4675" y="216959"/>
          <a:ext cx="1854200" cy="1949448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219076</xdr:colOff>
      <xdr:row>11</xdr:row>
      <xdr:rowOff>55034</xdr:rowOff>
    </xdr:from>
    <xdr:to>
      <xdr:col>9</xdr:col>
      <xdr:colOff>413809</xdr:colOff>
      <xdr:row>19</xdr:row>
      <xdr:rowOff>12935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10DA7558-1F24-E05B-2538-94E826C28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9276" y="2290234"/>
          <a:ext cx="1871133" cy="1580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sheetPr>
    <tabColor rgb="FF002060"/>
  </sheetPr>
  <dimension ref="B2:F14"/>
  <sheetViews>
    <sheetView showGridLines="0" tabSelected="1" zoomScale="150" zoomScaleNormal="150" workbookViewId="0">
      <selection activeCell="O8" sqref="O8"/>
    </sheetView>
  </sheetViews>
  <sheetFormatPr defaultColWidth="11" defaultRowHeight="16" x14ac:dyDescent="0.8"/>
  <cols>
    <col min="1" max="1" width="10.875" customWidth="1"/>
    <col min="2" max="2" width="18.625" customWidth="1"/>
    <col min="4" max="4" width="6" customWidth="1"/>
    <col min="5" max="5" width="17.625" bestFit="1" customWidth="1"/>
  </cols>
  <sheetData>
    <row r="2" spans="2:6" s="1" customFormat="1" x14ac:dyDescent="0.8">
      <c r="B2" s="22" t="s">
        <v>1</v>
      </c>
      <c r="C2" s="22"/>
      <c r="D2" s="22"/>
      <c r="E2" s="22"/>
      <c r="F2" s="22"/>
    </row>
    <row r="4" spans="2:6" x14ac:dyDescent="0.8">
      <c r="B4" s="22" t="s">
        <v>19</v>
      </c>
      <c r="C4" s="22"/>
      <c r="E4" s="22" t="s">
        <v>6</v>
      </c>
      <c r="F4" s="22"/>
    </row>
    <row r="5" spans="2:6" x14ac:dyDescent="0.8">
      <c r="B5" t="s">
        <v>22</v>
      </c>
      <c r="C5" s="17">
        <v>25000</v>
      </c>
      <c r="D5" s="17"/>
      <c r="E5" t="s">
        <v>7</v>
      </c>
      <c r="F5" s="3">
        <f>C5*C6</f>
        <v>205332.27848101259</v>
      </c>
    </row>
    <row r="6" spans="2:6" x14ac:dyDescent="0.8">
      <c r="B6" t="s">
        <v>20</v>
      </c>
      <c r="C6" s="18">
        <v>8.2132911392405035</v>
      </c>
      <c r="D6" s="18"/>
      <c r="E6" t="s">
        <v>5</v>
      </c>
      <c r="F6" s="3">
        <f>C5*-C7</f>
        <v>-68750</v>
      </c>
    </row>
    <row r="7" spans="2:6" x14ac:dyDescent="0.8">
      <c r="B7" t="s">
        <v>21</v>
      </c>
      <c r="C7" s="18">
        <v>2.75</v>
      </c>
      <c r="D7" s="18"/>
      <c r="E7" s="15" t="s">
        <v>3</v>
      </c>
      <c r="F7" s="16">
        <f>SUM(F5:F6)</f>
        <v>136582.27848101259</v>
      </c>
    </row>
    <row r="8" spans="2:6" x14ac:dyDescent="0.8">
      <c r="B8" t="s">
        <v>27</v>
      </c>
      <c r="C8" s="17">
        <v>10000</v>
      </c>
      <c r="D8" s="17"/>
      <c r="E8" t="s">
        <v>27</v>
      </c>
      <c r="F8" s="3">
        <f>-C8</f>
        <v>-10000</v>
      </c>
    </row>
    <row r="9" spans="2:6" x14ac:dyDescent="0.8">
      <c r="B9" t="s">
        <v>24</v>
      </c>
      <c r="C9" s="13">
        <v>0.21</v>
      </c>
      <c r="D9" s="13"/>
      <c r="E9" s="15" t="s">
        <v>25</v>
      </c>
      <c r="F9" s="16">
        <f>SUM(F7:F8)</f>
        <v>126582.27848101259</v>
      </c>
    </row>
    <row r="10" spans="2:6" x14ac:dyDescent="0.8">
      <c r="B10" s="2"/>
      <c r="C10" s="18"/>
      <c r="E10" t="s">
        <v>8</v>
      </c>
      <c r="F10" s="14">
        <f>IF(F9&lt;0,"0",F9*-C9)</f>
        <v>-26582.278481012643</v>
      </c>
    </row>
    <row r="11" spans="2:6" x14ac:dyDescent="0.8">
      <c r="B11" s="25" t="s">
        <v>28</v>
      </c>
      <c r="C11" s="25"/>
      <c r="E11" s="8" t="s">
        <v>10</v>
      </c>
      <c r="F11" s="9">
        <f>SUM(F9:F10)</f>
        <v>99999.999999999942</v>
      </c>
    </row>
    <row r="12" spans="2:6" x14ac:dyDescent="0.8">
      <c r="B12" t="s">
        <v>29</v>
      </c>
      <c r="C12">
        <v>100000</v>
      </c>
    </row>
    <row r="13" spans="2:6" x14ac:dyDescent="0.8">
      <c r="B13" t="s">
        <v>22</v>
      </c>
      <c r="C13">
        <v>25000</v>
      </c>
    </row>
    <row r="14" spans="2:6" x14ac:dyDescent="0.8">
      <c r="B14" t="s">
        <v>30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sheetPr>
    <tabColor theme="9"/>
  </sheetPr>
  <dimension ref="B2:N11"/>
  <sheetViews>
    <sheetView showGridLines="0" zoomScale="150" zoomScaleNormal="150" workbookViewId="0">
      <selection activeCell="R6" sqref="R6"/>
    </sheetView>
  </sheetViews>
  <sheetFormatPr defaultColWidth="11" defaultRowHeight="16" x14ac:dyDescent="0.8"/>
  <cols>
    <col min="2" max="2" width="16.375" customWidth="1"/>
    <col min="3" max="3" width="8" bestFit="1" customWidth="1"/>
    <col min="4" max="4" width="4.625" customWidth="1"/>
    <col min="5" max="5" width="17" customWidth="1"/>
    <col min="6" max="6" width="9" bestFit="1" customWidth="1"/>
    <col min="7" max="7" width="8.875" customWidth="1"/>
    <col min="8" max="8" width="4.20703125" bestFit="1" customWidth="1"/>
    <col min="9" max="9" width="8.45703125" customWidth="1"/>
  </cols>
  <sheetData>
    <row r="2" spans="2:14" x14ac:dyDescent="0.8">
      <c r="B2" s="26" t="s">
        <v>2</v>
      </c>
      <c r="C2" s="26"/>
      <c r="D2" s="26"/>
      <c r="E2" s="26"/>
      <c r="F2" s="26"/>
      <c r="H2" s="26" t="s">
        <v>26</v>
      </c>
      <c r="I2" s="26"/>
      <c r="J2" s="26"/>
      <c r="K2" s="26"/>
      <c r="L2" s="26"/>
      <c r="M2" s="26"/>
      <c r="N2" s="26"/>
    </row>
    <row r="3" spans="2:14" x14ac:dyDescent="0.8">
      <c r="J3" s="23" t="s">
        <v>17</v>
      </c>
      <c r="K3" s="23"/>
      <c r="L3" s="23"/>
      <c r="M3" s="23"/>
      <c r="N3" s="23"/>
    </row>
    <row r="4" spans="2:14" x14ac:dyDescent="0.8">
      <c r="B4" s="26" t="s">
        <v>19</v>
      </c>
      <c r="C4" s="26"/>
      <c r="E4" s="26" t="s">
        <v>6</v>
      </c>
      <c r="F4" s="26"/>
      <c r="I4" s="29">
        <f>F11</f>
        <v>100000.00000000124</v>
      </c>
      <c r="J4" s="6">
        <f>K4-5000</f>
        <v>15000</v>
      </c>
      <c r="K4" s="6">
        <f>L4-5000</f>
        <v>20000</v>
      </c>
      <c r="L4" s="20">
        <v>25000</v>
      </c>
      <c r="M4" s="6">
        <f>L4+5000</f>
        <v>30000</v>
      </c>
      <c r="N4" s="6">
        <f>M4+5000</f>
        <v>35000</v>
      </c>
    </row>
    <row r="5" spans="2:14" x14ac:dyDescent="0.8">
      <c r="B5" t="s">
        <v>22</v>
      </c>
      <c r="C5" s="17">
        <v>25000</v>
      </c>
      <c r="E5" t="s">
        <v>7</v>
      </c>
      <c r="F5" s="3">
        <f>C5*C6</f>
        <v>205332.27848101422</v>
      </c>
      <c r="H5" s="24" t="s">
        <v>18</v>
      </c>
      <c r="I5" s="28">
        <f>I6-1</f>
        <v>6.2132911392405692</v>
      </c>
      <c r="J5" s="21">
        <f t="dataTable" ref="J5:N9" dt2D="1" dtr="1" r1="C5" r2="C6"/>
        <v>33140.000000000742</v>
      </c>
      <c r="K5" s="21">
        <v>46820.000000000997</v>
      </c>
      <c r="L5" s="21">
        <v>60500.000000001237</v>
      </c>
      <c r="M5" s="21">
        <v>74180.000000001484</v>
      </c>
      <c r="N5" s="21">
        <v>87860.000000001746</v>
      </c>
    </row>
    <row r="6" spans="2:14" x14ac:dyDescent="0.8">
      <c r="B6" t="s">
        <v>20</v>
      </c>
      <c r="C6" s="18">
        <v>8.2132911392405692</v>
      </c>
      <c r="E6" t="s">
        <v>5</v>
      </c>
      <c r="F6" s="3">
        <f>-C5*C7</f>
        <v>-68750</v>
      </c>
      <c r="H6" s="24"/>
      <c r="I6" s="28">
        <f>I7-1</f>
        <v>7.2132911392405692</v>
      </c>
      <c r="J6" s="21">
        <v>44990.000000000742</v>
      </c>
      <c r="K6" s="30">
        <v>62620.00000000099</v>
      </c>
      <c r="L6" s="30">
        <v>80250.000000001237</v>
      </c>
      <c r="M6" s="30">
        <v>97880.000000001484</v>
      </c>
      <c r="N6" s="21">
        <v>115510.00000000175</v>
      </c>
    </row>
    <row r="7" spans="2:14" ht="15.95" customHeight="1" x14ac:dyDescent="0.8">
      <c r="B7" t="s">
        <v>21</v>
      </c>
      <c r="C7" s="18">
        <v>2.75</v>
      </c>
      <c r="E7" s="15" t="s">
        <v>3</v>
      </c>
      <c r="F7" s="16">
        <f>SUM(F5:F6)</f>
        <v>136582.27848101422</v>
      </c>
      <c r="H7" s="24"/>
      <c r="I7" s="27">
        <v>8.2132911392405692</v>
      </c>
      <c r="J7" s="21">
        <v>56840.000000000742</v>
      </c>
      <c r="K7" s="30">
        <v>78420.00000000099</v>
      </c>
      <c r="L7" s="31">
        <v>100000.00000000124</v>
      </c>
      <c r="M7" s="30">
        <v>121580.00000000148</v>
      </c>
      <c r="N7" s="21">
        <v>143160.00000000175</v>
      </c>
    </row>
    <row r="8" spans="2:14" x14ac:dyDescent="0.8">
      <c r="B8" t="s">
        <v>23</v>
      </c>
      <c r="C8" s="17">
        <v>10000</v>
      </c>
      <c r="E8" t="s">
        <v>23</v>
      </c>
      <c r="F8" s="3">
        <f>-C8</f>
        <v>-10000</v>
      </c>
      <c r="H8" s="24"/>
      <c r="I8" s="28">
        <f>I7+1</f>
        <v>9.2132911392405692</v>
      </c>
      <c r="J8" s="21">
        <v>68690.000000000742</v>
      </c>
      <c r="K8" s="30">
        <v>94220.00000000099</v>
      </c>
      <c r="L8" s="30">
        <v>119750.00000000124</v>
      </c>
      <c r="M8" s="30">
        <v>145280.00000000148</v>
      </c>
      <c r="N8" s="21">
        <v>170810.00000000175</v>
      </c>
    </row>
    <row r="9" spans="2:14" x14ac:dyDescent="0.8">
      <c r="B9" t="s">
        <v>24</v>
      </c>
      <c r="C9" s="13">
        <v>0.21</v>
      </c>
      <c r="E9" s="15" t="s">
        <v>25</v>
      </c>
      <c r="F9" s="16">
        <f>SUM(F7:F8)</f>
        <v>126582.27848101422</v>
      </c>
      <c r="H9" s="24"/>
      <c r="I9" s="28">
        <f>I8+1</f>
        <v>10.213291139240569</v>
      </c>
      <c r="J9" s="21">
        <v>80540.000000000742</v>
      </c>
      <c r="K9" s="21">
        <v>110020.00000000099</v>
      </c>
      <c r="L9" s="21">
        <v>139500.00000000122</v>
      </c>
      <c r="M9" s="21">
        <v>168980.00000000148</v>
      </c>
      <c r="N9" s="21">
        <v>198460.00000000175</v>
      </c>
    </row>
    <row r="10" spans="2:14" x14ac:dyDescent="0.8">
      <c r="E10" t="s">
        <v>8</v>
      </c>
      <c r="F10" s="14">
        <f>IF(F9&lt;=0,"0",-C9*F9)</f>
        <v>-26582.278481012985</v>
      </c>
    </row>
    <row r="11" spans="2:14" x14ac:dyDescent="0.8">
      <c r="E11" s="8" t="s">
        <v>10</v>
      </c>
      <c r="F11" s="9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sheetPr>
    <tabColor theme="5"/>
  </sheetPr>
  <dimension ref="B2:H19"/>
  <sheetViews>
    <sheetView showGridLines="0" zoomScale="150" zoomScaleNormal="150" workbookViewId="0">
      <selection activeCell="E8" sqref="E8"/>
    </sheetView>
  </sheetViews>
  <sheetFormatPr defaultColWidth="11" defaultRowHeight="16" x14ac:dyDescent="0.8"/>
  <cols>
    <col min="2" max="2" width="21.625" bestFit="1" customWidth="1"/>
  </cols>
  <sheetData>
    <row r="2" spans="2:8" x14ac:dyDescent="0.8">
      <c r="B2" s="32" t="s">
        <v>0</v>
      </c>
      <c r="C2" s="32"/>
      <c r="D2" s="32"/>
      <c r="E2" s="32"/>
    </row>
    <row r="3" spans="2:8" x14ac:dyDescent="0.8">
      <c r="B3" s="33" t="s">
        <v>4</v>
      </c>
      <c r="C3" s="34">
        <v>44562</v>
      </c>
      <c r="D3" s="34">
        <f>EDATE(C3,12)</f>
        <v>44927</v>
      </c>
      <c r="E3" s="34">
        <f>EDATE(D3,12)</f>
        <v>45292</v>
      </c>
    </row>
    <row r="4" spans="2:8" x14ac:dyDescent="0.8">
      <c r="B4" t="s">
        <v>9</v>
      </c>
      <c r="C4" s="3">
        <f>CHOOSE($C$8,C12,C13,C14)</f>
        <v>50000</v>
      </c>
      <c r="D4" s="3">
        <f t="shared" ref="D4:E4" si="0">CHOOSE($C$8,D12,D13,D14)</f>
        <v>125000</v>
      </c>
      <c r="E4" s="3">
        <f t="shared" si="0"/>
        <v>250000</v>
      </c>
    </row>
    <row r="5" spans="2:8" x14ac:dyDescent="0.8">
      <c r="B5" t="s">
        <v>12</v>
      </c>
      <c r="C5" s="3">
        <f>CHOOSE($C$8,C17,C18,C19)</f>
        <v>-5000</v>
      </c>
      <c r="D5" s="3">
        <f t="shared" ref="D5:E5" si="1">CHOOSE($C$8,D17,D18,D19)</f>
        <v>-12500</v>
      </c>
      <c r="E5" s="3">
        <f t="shared" si="1"/>
        <v>-25000</v>
      </c>
    </row>
    <row r="6" spans="2:8" x14ac:dyDescent="0.8">
      <c r="B6" s="8" t="s">
        <v>10</v>
      </c>
      <c r="C6" s="9">
        <f>SUM(C4:C5)</f>
        <v>45000</v>
      </c>
      <c r="D6" s="9">
        <f t="shared" ref="D6:E6" si="2">SUM(D4:D5)</f>
        <v>112500</v>
      </c>
      <c r="E6" s="9">
        <f t="shared" si="2"/>
        <v>225000</v>
      </c>
    </row>
    <row r="7" spans="2:8" x14ac:dyDescent="0.8">
      <c r="B7" s="35"/>
      <c r="C7" s="36"/>
      <c r="D7" s="36"/>
      <c r="E7" s="36"/>
    </row>
    <row r="8" spans="2:8" x14ac:dyDescent="0.8">
      <c r="B8" s="38" t="s">
        <v>31</v>
      </c>
      <c r="C8" s="37">
        <v>1</v>
      </c>
      <c r="D8" s="36"/>
      <c r="E8" s="36"/>
    </row>
    <row r="9" spans="2:8" x14ac:dyDescent="0.8">
      <c r="B9" s="35"/>
      <c r="C9" s="36"/>
      <c r="D9" s="36"/>
      <c r="E9" s="36"/>
    </row>
    <row r="11" spans="2:8" x14ac:dyDescent="0.8">
      <c r="B11" s="10" t="s">
        <v>11</v>
      </c>
      <c r="C11" s="7"/>
      <c r="D11" s="7"/>
      <c r="E11" s="7"/>
    </row>
    <row r="12" spans="2:8" x14ac:dyDescent="0.8">
      <c r="B12" s="5" t="s">
        <v>14</v>
      </c>
      <c r="C12" s="11">
        <v>50000</v>
      </c>
      <c r="D12" s="11">
        <v>125000</v>
      </c>
      <c r="E12" s="11">
        <v>250000</v>
      </c>
      <c r="F12" s="19"/>
      <c r="G12" s="19"/>
      <c r="H12" s="19"/>
    </row>
    <row r="13" spans="2:8" x14ac:dyDescent="0.8">
      <c r="B13" s="5" t="s">
        <v>15</v>
      </c>
      <c r="C13" s="11">
        <v>25000</v>
      </c>
      <c r="D13" s="11">
        <v>37500</v>
      </c>
      <c r="E13" s="11">
        <v>50000</v>
      </c>
      <c r="F13" s="19"/>
      <c r="G13" s="19"/>
      <c r="H13" s="19"/>
    </row>
    <row r="14" spans="2:8" x14ac:dyDescent="0.8">
      <c r="B14" s="5" t="s">
        <v>16</v>
      </c>
      <c r="C14" s="11">
        <v>12500</v>
      </c>
      <c r="D14" s="11">
        <v>13000</v>
      </c>
      <c r="E14" s="11">
        <v>13250</v>
      </c>
      <c r="F14" s="19"/>
      <c r="G14" s="19"/>
      <c r="H14" s="19"/>
    </row>
    <row r="15" spans="2:8" x14ac:dyDescent="0.8">
      <c r="B15" s="4"/>
      <c r="C15" s="12"/>
      <c r="D15" s="12"/>
      <c r="E15" s="12"/>
    </row>
    <row r="16" spans="2:8" x14ac:dyDescent="0.8">
      <c r="B16" s="10" t="s">
        <v>13</v>
      </c>
      <c r="C16" s="12"/>
      <c r="D16" s="12"/>
      <c r="E16" s="12"/>
    </row>
    <row r="17" spans="2:8" x14ac:dyDescent="0.8">
      <c r="B17" s="5" t="s">
        <v>14</v>
      </c>
      <c r="C17" s="11">
        <v>-5000</v>
      </c>
      <c r="D17" s="11">
        <v>-12500</v>
      </c>
      <c r="E17" s="11">
        <v>-25000</v>
      </c>
      <c r="F17" s="19"/>
      <c r="G17" s="19"/>
      <c r="H17" s="19"/>
    </row>
    <row r="18" spans="2:8" x14ac:dyDescent="0.8">
      <c r="B18" s="5" t="s">
        <v>15</v>
      </c>
      <c r="C18" s="11">
        <v>-16000</v>
      </c>
      <c r="D18" s="11">
        <v>-25000</v>
      </c>
      <c r="E18" s="11">
        <v>-37500</v>
      </c>
      <c r="F18" s="19"/>
      <c r="G18" s="19"/>
      <c r="H18" s="19"/>
    </row>
    <row r="19" spans="2:8" x14ac:dyDescent="0.8">
      <c r="B19" s="5" t="s">
        <v>16</v>
      </c>
      <c r="C19" s="11">
        <v>-22500</v>
      </c>
      <c r="D19" s="11">
        <v>-30000</v>
      </c>
      <c r="E19" s="11">
        <v>-45000</v>
      </c>
      <c r="F19" s="19"/>
      <c r="G19" s="19"/>
      <c r="H19" s="19"/>
    </row>
  </sheetData>
  <mergeCells count="1">
    <mergeCell ref="B2:E2"/>
  </mergeCells>
  <dataValidations count="1">
    <dataValidation type="list" allowBlank="1" showInputMessage="1" showErrorMessage="1" sqref="C8" xr:uid="{1F09D49A-4BCA-4B4A-9A52-5B19C6D7198E}">
      <formula1>"1,2,3"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2022-02-16T09:29:36Z</dcterms:created>
  <dcterms:modified xsi:type="dcterms:W3CDTF">2023-12-01T17:55:05Z</dcterms:modified>
</cp:coreProperties>
</file>