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\神州\tools\excel\Tutorials\"/>
    </mc:Choice>
  </mc:AlternateContent>
  <xr:revisionPtr revIDLastSave="0" documentId="8_{2EAF4D58-B6AA-4DBB-969E-4E9CA8D5B2FB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IF" sheetId="3" r:id="rId1"/>
    <sheet name="IF_Final" sheetId="4" r:id="rId2"/>
  </sheets>
  <externalReferences>
    <externalReference r:id="rId3"/>
    <externalReference r:id="rId4"/>
  </externalReferences>
  <definedNames>
    <definedName name="_xlcn.WorksheetConnection_T9A2C161" hidden="1">#REF!</definedName>
    <definedName name="Flag">INDIRECT([1]Report!$C$2)</definedName>
    <definedName name="mylist">INDEX(([2]!TableProd[Productivity],[2]!TableGame[Games],[2]!TableUtility[Utility]),,,MATCH([2]Table!$F$4,[2]Table!$A$4:$C$4,0))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D19" i="3"/>
  <c r="D20" i="3"/>
  <c r="D21" i="3"/>
  <c r="D22" i="3"/>
  <c r="D23" i="3"/>
  <c r="D24" i="3"/>
  <c r="D25" i="3"/>
  <c r="D26" i="3"/>
  <c r="D17" i="3"/>
  <c r="F5" i="3"/>
  <c r="F6" i="3"/>
  <c r="F7" i="3"/>
  <c r="F8" i="3"/>
  <c r="F9" i="3"/>
  <c r="F10" i="3"/>
  <c r="F11" i="3"/>
  <c r="F12" i="3"/>
  <c r="F13" i="3"/>
  <c r="F4" i="3"/>
  <c r="D5" i="3"/>
  <c r="D6" i="3"/>
  <c r="D7" i="3"/>
  <c r="D8" i="3"/>
  <c r="D9" i="3"/>
  <c r="D10" i="3"/>
  <c r="D11" i="3"/>
  <c r="D12" i="3"/>
  <c r="D13" i="3"/>
  <c r="D4" i="3"/>
  <c r="C5" i="3"/>
  <c r="C6" i="3"/>
  <c r="C7" i="3"/>
  <c r="C8" i="3"/>
  <c r="C9" i="3"/>
  <c r="C10" i="3"/>
  <c r="C11" i="3"/>
  <c r="C12" i="3"/>
  <c r="C13" i="3"/>
  <c r="C4" i="3"/>
  <c r="E5" i="3"/>
  <c r="E6" i="3"/>
  <c r="E7" i="3"/>
  <c r="E8" i="3"/>
  <c r="E9" i="3"/>
  <c r="E10" i="3"/>
  <c r="E11" i="3"/>
  <c r="E12" i="3"/>
  <c r="E13" i="3"/>
  <c r="E4" i="3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F14" i="4"/>
  <c r="E14" i="4"/>
  <c r="D14" i="4"/>
  <c r="C14" i="4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</calcChain>
</file>

<file path=xl/sharedStrings.xml><?xml version="1.0" encoding="utf-8"?>
<sst xmlns="http://schemas.openxmlformats.org/spreadsheetml/2006/main" count="71" uniqueCount="33">
  <si>
    <t>Apps</t>
  </si>
  <si>
    <t>Revenue</t>
  </si>
  <si>
    <t>Fightrr</t>
  </si>
  <si>
    <t>Kryptis</t>
  </si>
  <si>
    <t>Perino</t>
  </si>
  <si>
    <t>Hackrr</t>
  </si>
  <si>
    <t>WenCaL</t>
  </si>
  <si>
    <t>Blend</t>
  </si>
  <si>
    <t>Sleops</t>
  </si>
  <si>
    <t>Accord</t>
  </si>
  <si>
    <t>Misty Wash</t>
  </si>
  <si>
    <t>Twenty20</t>
  </si>
  <si>
    <t>Revenue &gt; 15000 then "Good"</t>
  </si>
  <si>
    <t>Revenue &gt; 15000 and &lt;20000 then "Good"</t>
  </si>
  <si>
    <t>Actual Revenue</t>
  </si>
  <si>
    <t>Budget Revenue</t>
  </si>
  <si>
    <t>Revenue &gt; 15000 and &lt;20000 then "Good", Revenue &gt;=20000 is "Exceptional", rest is value</t>
  </si>
  <si>
    <t>IF Formula Basics</t>
  </si>
  <si>
    <t>Revenue &gt;= 20000 or &lt;=15000 then "Flag"</t>
  </si>
  <si>
    <t>▲</t>
  </si>
  <si>
    <t>▼</t>
  </si>
  <si>
    <t xml:space="preserve"> +-10 % Threshold value</t>
  </si>
  <si>
    <t xml:space="preserve"> +-10 % Threshold symbol</t>
  </si>
  <si>
    <t>Good</t>
  </si>
  <si>
    <t>Revenue &gt; 15000 then "Satisfactory"</t>
  </si>
  <si>
    <t>Revenue &gt; 15000 and &lt;20000 then "Satisfactory"</t>
  </si>
  <si>
    <t>Satisfactory</t>
  </si>
  <si>
    <t>Revenue &gt; 15000 and &lt;20000 then "Satisfactory", Revenue &gt;=20000 is "Exceptional", else "Unsatisfactory"</t>
  </si>
  <si>
    <t>Inputs</t>
  </si>
  <si>
    <t>IF(B4&gt;$C$1,$C$2,"-")</t>
  </si>
  <si>
    <t>IF(AND(B4&gt;$D$1,B4&lt;$D$2),"Satisfactory","-")</t>
  </si>
  <si>
    <t>IF(AND(B4&gt;$E$1,B4&lt;$E$2),"Satisfactory",IF(B4&gt;=$E$2,"Exceptional","Unsatisfactory"))</t>
  </si>
  <si>
    <t>IF(OR(B4&gt;=$F$1,B4&lt;=$F$2),"Flag","-")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</si>
</sst>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38EC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9">
    <xf numFmtId="0" fontId="0" fillId="0" borderId="0" xfId="0"/>
    <xf numFmtId="0" fontId="2" fillId="2" borderId="0" xfId="0" applyFont="1" applyFill="1"/>
    <xf numFmtId="3" fontId="0" fillId="0" borderId="0" xfId="0" applyNumberFormat="1"/>
    <xf numFmtId="0" fontId="3" fillId="0" borderId="1" xfId="0" applyFont="1" applyBorder="1"/>
    <xf numFmtId="0" fontId="0" fillId="0" borderId="1" xfId="0" applyBorder="1"/>
    <xf numFmtId="0" fontId="0" fillId="3" borderId="0" xfId="0" applyFill="1" applyAlignment="1">
      <alignment horizontal="left" vertical="center" wrapText="1"/>
    </xf>
    <xf numFmtId="10" fontId="0" fillId="0" borderId="0" xfId="1" applyNumberFormat="1" applyFont="1"/>
    <xf numFmtId="0" fontId="4" fillId="0" borderId="0" xfId="0" applyFont="1"/>
    <xf numFmtId="0" fontId="0" fillId="3" borderId="0" xfId="0" quotePrefix="1" applyFill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1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0" fontId="0" fillId="4" borderId="0" xfId="0" quotePrefix="1" applyFill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0" fontId="8" fillId="3" borderId="2" xfId="0" quotePrefix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</cellXfs>
  <cellStyles count="5">
    <cellStyle name="Hyperlink 2" xfId="3" xr:uid="{B0D33E65-3DCB-44DF-A349-B232A02A51EE}"/>
    <cellStyle name="Hyperlink 3" xfId="4" xr:uid="{929A4296-DF34-4563-A53A-DFE2F101FCCF}"/>
    <cellStyle name="Normal" xfId="0" builtinId="0"/>
    <cellStyle name="Normal 2" xfId="2" xr:uid="{00000000-0005-0000-0000-00000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61"/>
  <sheetViews>
    <sheetView tabSelected="1" zoomScale="150" zoomScaleNormal="150" workbookViewId="0">
      <selection activeCell="H9" sqref="H9"/>
    </sheetView>
  </sheetViews>
  <sheetFormatPr defaultRowHeight="14.75"/>
  <cols>
    <col min="1" max="1" width="13.7265625" style="13" customWidth="1"/>
    <col min="2" max="2" width="16.86328125" style="13" customWidth="1"/>
    <col min="3" max="3" width="22.40625" style="13" customWidth="1"/>
    <col min="4" max="4" width="14.40625" style="13" customWidth="1"/>
    <col min="5" max="5" width="23.26953125" style="13" customWidth="1"/>
    <col min="6" max="6" width="16.86328125" style="24" customWidth="1"/>
    <col min="7" max="7" width="8.7265625" style="19"/>
    <col min="8" max="8" width="71.953125" style="19" bestFit="1" customWidth="1"/>
    <col min="9" max="28" width="8.7265625" style="19"/>
    <col min="29" max="16384" width="8.7265625" style="13"/>
  </cols>
  <sheetData>
    <row r="1" spans="1:11">
      <c r="A1" s="30"/>
      <c r="B1" s="30"/>
      <c r="C1" s="33">
        <v>15000</v>
      </c>
      <c r="D1" s="14">
        <v>15000</v>
      </c>
      <c r="E1" s="14">
        <v>15000</v>
      </c>
      <c r="F1" s="22">
        <v>20000</v>
      </c>
      <c r="H1" s="36"/>
    </row>
    <row r="2" spans="1:11">
      <c r="A2" s="30"/>
      <c r="B2" s="30"/>
      <c r="C2" s="33" t="s">
        <v>26</v>
      </c>
      <c r="D2" s="14">
        <v>20000</v>
      </c>
      <c r="E2" s="14">
        <v>20000</v>
      </c>
      <c r="F2" s="22">
        <v>15000</v>
      </c>
      <c r="G2" s="21"/>
      <c r="H2" s="36"/>
    </row>
    <row r="3" spans="1:11" ht="73.75">
      <c r="A3" s="15" t="s">
        <v>0</v>
      </c>
      <c r="B3" s="15" t="s">
        <v>1</v>
      </c>
      <c r="C3" s="16" t="s">
        <v>24</v>
      </c>
      <c r="D3" s="16" t="s">
        <v>25</v>
      </c>
      <c r="E3" s="16" t="s">
        <v>27</v>
      </c>
      <c r="F3" s="23" t="s">
        <v>18</v>
      </c>
      <c r="H3" s="38" t="s">
        <v>28</v>
      </c>
    </row>
    <row r="4" spans="1:11">
      <c r="A4" s="13" t="s">
        <v>2</v>
      </c>
      <c r="B4" s="17">
        <v>11649</v>
      </c>
      <c r="C4" s="13" t="str">
        <f>IF(B4&gt;$C$1,$C$2,"-")</f>
        <v>-</v>
      </c>
      <c r="D4" s="13" t="str">
        <f>IF(AND(B4&gt;$D$1,B4&lt;$D$2),"Satisfactory","-")</f>
        <v>-</v>
      </c>
      <c r="E4" s="18" t="str">
        <f>IF(AND(B4&gt;$E$1,B4&lt;$E$2),"Satisfactory",IF(B4&gt;=$E$2,"Exceptional","Unsatisfactory"))</f>
        <v>Unsatisfactory</v>
      </c>
      <c r="F4" s="24" t="str">
        <f>IF(OR(B4&gt;=$F$1,B4&lt;=$F$2),"Flag","-")</f>
        <v>Flag</v>
      </c>
      <c r="H4" s="37" t="s">
        <v>29</v>
      </c>
    </row>
    <row r="5" spans="1:11">
      <c r="A5" s="13" t="s">
        <v>3</v>
      </c>
      <c r="B5" s="17">
        <v>7718</v>
      </c>
      <c r="C5" s="13" t="str">
        <f t="shared" ref="C5:C13" si="0">IF(B5&gt;$C$1,$C$2,"-")</f>
        <v>-</v>
      </c>
      <c r="D5" s="13" t="str">
        <f t="shared" ref="D5:D13" si="1">IF(AND(B5&gt;$D$1,B5&lt;$D$2),"Satisfactory","-")</f>
        <v>-</v>
      </c>
      <c r="E5" s="18" t="str">
        <f t="shared" ref="E5:E13" si="2">IF(AND(B5&gt;$E$1,B5&lt;$E$2),"Satisfactory",IF(B5&gt;=$E$2,"Exceptional","Unsatisfactory"))</f>
        <v>Unsatisfactory</v>
      </c>
      <c r="F5" s="24" t="str">
        <f t="shared" ref="F5:F13" si="3">IF(OR(B5&gt;=$F$1,B5&lt;=$F$2),"Flag","-")</f>
        <v>Flag</v>
      </c>
      <c r="H5" s="37" t="s">
        <v>30</v>
      </c>
    </row>
    <row r="6" spans="1:11">
      <c r="A6" s="13" t="s">
        <v>4</v>
      </c>
      <c r="B6" s="17">
        <v>15033</v>
      </c>
      <c r="C6" s="13" t="str">
        <f t="shared" si="0"/>
        <v>Satisfactory</v>
      </c>
      <c r="D6" s="13" t="str">
        <f t="shared" si="1"/>
        <v>Satisfactory</v>
      </c>
      <c r="E6" s="18" t="str">
        <f t="shared" si="2"/>
        <v>Satisfactory</v>
      </c>
      <c r="F6" s="24" t="str">
        <f t="shared" si="3"/>
        <v>-</v>
      </c>
      <c r="H6" s="37" t="s">
        <v>31</v>
      </c>
    </row>
    <row r="7" spans="1:11">
      <c r="A7" s="13" t="s">
        <v>5</v>
      </c>
      <c r="B7" s="17">
        <v>18700.5</v>
      </c>
      <c r="C7" s="13" t="str">
        <f t="shared" si="0"/>
        <v>Satisfactory</v>
      </c>
      <c r="D7" s="13" t="str">
        <f t="shared" si="1"/>
        <v>Satisfactory</v>
      </c>
      <c r="E7" s="18" t="str">
        <f t="shared" si="2"/>
        <v>Satisfactory</v>
      </c>
      <c r="F7" s="24" t="str">
        <f t="shared" si="3"/>
        <v>-</v>
      </c>
      <c r="H7" s="37" t="s">
        <v>32</v>
      </c>
    </row>
    <row r="8" spans="1:11">
      <c r="A8" s="13" t="s">
        <v>6</v>
      </c>
      <c r="B8" s="17">
        <v>14432</v>
      </c>
      <c r="C8" s="13" t="str">
        <f t="shared" si="0"/>
        <v>-</v>
      </c>
      <c r="D8" s="13" t="str">
        <f t="shared" si="1"/>
        <v>-</v>
      </c>
      <c r="E8" s="18" t="str">
        <f t="shared" si="2"/>
        <v>Unsatisfactory</v>
      </c>
      <c r="F8" s="24" t="str">
        <f t="shared" si="3"/>
        <v>Flag</v>
      </c>
    </row>
    <row r="9" spans="1:11">
      <c r="A9" s="13" t="s">
        <v>7</v>
      </c>
      <c r="B9" s="17">
        <v>17990</v>
      </c>
      <c r="C9" s="13" t="str">
        <f t="shared" si="0"/>
        <v>Satisfactory</v>
      </c>
      <c r="D9" s="13" t="str">
        <f t="shared" si="1"/>
        <v>Satisfactory</v>
      </c>
      <c r="E9" s="18" t="str">
        <f t="shared" si="2"/>
        <v>Satisfactory</v>
      </c>
      <c r="F9" s="24" t="str">
        <f t="shared" si="3"/>
        <v>-</v>
      </c>
    </row>
    <row r="10" spans="1:11">
      <c r="A10" s="13" t="s">
        <v>8</v>
      </c>
      <c r="B10" s="17">
        <v>11022</v>
      </c>
      <c r="C10" s="13" t="str">
        <f t="shared" si="0"/>
        <v>-</v>
      </c>
      <c r="D10" s="13" t="str">
        <f t="shared" si="1"/>
        <v>-</v>
      </c>
      <c r="E10" s="18" t="str">
        <f t="shared" si="2"/>
        <v>Unsatisfactory</v>
      </c>
      <c r="F10" s="24" t="str">
        <f t="shared" si="3"/>
        <v>Flag</v>
      </c>
    </row>
    <row r="11" spans="1:11">
      <c r="A11" s="13" t="s">
        <v>9</v>
      </c>
      <c r="B11" s="17">
        <v>17760</v>
      </c>
      <c r="C11" s="13" t="str">
        <f t="shared" si="0"/>
        <v>Satisfactory</v>
      </c>
      <c r="D11" s="13" t="str">
        <f t="shared" si="1"/>
        <v>Satisfactory</v>
      </c>
      <c r="E11" s="18" t="str">
        <f t="shared" si="2"/>
        <v>Satisfactory</v>
      </c>
      <c r="F11" s="24" t="str">
        <f t="shared" si="3"/>
        <v>-</v>
      </c>
    </row>
    <row r="12" spans="1:11">
      <c r="A12" s="13" t="s">
        <v>10</v>
      </c>
      <c r="B12" s="17">
        <v>30399.599999999999</v>
      </c>
      <c r="C12" s="13" t="str">
        <f t="shared" si="0"/>
        <v>Satisfactory</v>
      </c>
      <c r="D12" s="13" t="str">
        <f t="shared" si="1"/>
        <v>-</v>
      </c>
      <c r="E12" s="18" t="str">
        <f t="shared" si="2"/>
        <v>Exceptional</v>
      </c>
      <c r="F12" s="24" t="str">
        <f t="shared" si="3"/>
        <v>Flag</v>
      </c>
    </row>
    <row r="13" spans="1:11">
      <c r="A13" s="12" t="s">
        <v>11</v>
      </c>
      <c r="B13" s="27">
        <v>20400</v>
      </c>
      <c r="C13" s="12" t="str">
        <f t="shared" si="0"/>
        <v>Satisfactory</v>
      </c>
      <c r="D13" s="12" t="str">
        <f t="shared" si="1"/>
        <v>-</v>
      </c>
      <c r="E13" s="28" t="str">
        <f t="shared" si="2"/>
        <v>Exceptional</v>
      </c>
      <c r="F13" s="26" t="str">
        <f t="shared" si="3"/>
        <v>Flag</v>
      </c>
    </row>
    <row r="14" spans="1:11" s="19" customFormat="1">
      <c r="E14" s="20"/>
      <c r="F14" s="30"/>
      <c r="G14" s="30"/>
    </row>
    <row r="15" spans="1:11" s="19" customFormat="1">
      <c r="F15" s="30"/>
    </row>
    <row r="16" spans="1:11" ht="44.25">
      <c r="A16" s="15" t="s">
        <v>0</v>
      </c>
      <c r="B16" s="15" t="s">
        <v>14</v>
      </c>
      <c r="C16" s="15" t="s">
        <v>15</v>
      </c>
      <c r="D16" s="35" t="s">
        <v>21</v>
      </c>
      <c r="E16" s="29"/>
      <c r="F16" s="30"/>
      <c r="G16" s="30"/>
      <c r="H16" s="30"/>
      <c r="I16" s="30"/>
      <c r="J16" s="30"/>
      <c r="K16" s="30"/>
    </row>
    <row r="17" spans="1:11">
      <c r="A17" s="13" t="s">
        <v>2</v>
      </c>
      <c r="B17" s="17">
        <v>11649</v>
      </c>
      <c r="C17" s="17">
        <v>10593</v>
      </c>
      <c r="D17" s="31" t="str">
        <f>IF(OR(B17/C17-1&gt;10%,B17/C17-1&lt;-10%),B17/C17-1,"-")</f>
        <v>-</v>
      </c>
      <c r="E17" s="19"/>
      <c r="F17" s="30"/>
      <c r="G17" s="30"/>
      <c r="H17" s="30"/>
      <c r="I17" s="30"/>
      <c r="J17" s="30"/>
      <c r="K17" s="30"/>
    </row>
    <row r="18" spans="1:11">
      <c r="A18" s="13" t="s">
        <v>3</v>
      </c>
      <c r="B18" s="17">
        <v>7718</v>
      </c>
      <c r="C18" s="17">
        <v>6409</v>
      </c>
      <c r="D18" s="31">
        <f t="shared" ref="D18:D26" si="4">IF(OR(B18/C18-1&gt;10%,B18/C18-1&lt;-10%),B18/C18-1,"-")</f>
        <v>0.20424403183023876</v>
      </c>
      <c r="E18" s="19"/>
      <c r="F18" s="30"/>
      <c r="G18" s="30"/>
      <c r="H18" s="30"/>
      <c r="I18" s="30"/>
      <c r="J18" s="30"/>
      <c r="K18" s="30"/>
    </row>
    <row r="19" spans="1:11">
      <c r="A19" s="13" t="s">
        <v>4</v>
      </c>
      <c r="B19" s="17">
        <v>15033</v>
      </c>
      <c r="C19" s="17">
        <v>12724</v>
      </c>
      <c r="D19" s="31">
        <f t="shared" si="4"/>
        <v>0.18146809179503309</v>
      </c>
      <c r="E19" s="19"/>
      <c r="F19" s="30"/>
      <c r="G19" s="30"/>
      <c r="H19" s="30"/>
      <c r="I19" s="30"/>
      <c r="J19" s="30"/>
      <c r="K19" s="30"/>
    </row>
    <row r="20" spans="1:11">
      <c r="A20" s="13" t="s">
        <v>5</v>
      </c>
      <c r="B20" s="17">
        <v>18700.5</v>
      </c>
      <c r="C20" s="17">
        <v>19101.600000000002</v>
      </c>
      <c r="D20" s="31" t="str">
        <f t="shared" si="4"/>
        <v>-</v>
      </c>
      <c r="E20" s="19"/>
      <c r="F20" s="30"/>
      <c r="G20" s="30"/>
      <c r="H20" s="30"/>
      <c r="I20" s="30"/>
      <c r="J20" s="30"/>
      <c r="K20" s="30"/>
    </row>
    <row r="21" spans="1:11">
      <c r="A21" s="13" t="s">
        <v>6</v>
      </c>
      <c r="B21" s="17">
        <v>14432</v>
      </c>
      <c r="C21" s="17">
        <v>15113</v>
      </c>
      <c r="D21" s="31" t="str">
        <f t="shared" si="4"/>
        <v>-</v>
      </c>
      <c r="E21" s="19"/>
      <c r="F21" s="30"/>
      <c r="G21" s="30"/>
      <c r="H21" s="30"/>
      <c r="I21" s="30"/>
      <c r="J21" s="30"/>
      <c r="K21" s="30"/>
    </row>
    <row r="22" spans="1:11">
      <c r="A22" s="13" t="s">
        <v>7</v>
      </c>
      <c r="B22" s="17">
        <v>17990</v>
      </c>
      <c r="C22" s="17">
        <v>18181</v>
      </c>
      <c r="D22" s="31" t="str">
        <f t="shared" si="4"/>
        <v>-</v>
      </c>
      <c r="E22" s="19"/>
      <c r="F22" s="30"/>
      <c r="G22" s="30"/>
      <c r="H22" s="30"/>
      <c r="I22" s="30"/>
      <c r="J22" s="30"/>
      <c r="K22" s="30"/>
    </row>
    <row r="23" spans="1:11">
      <c r="A23" s="13" t="s">
        <v>8</v>
      </c>
      <c r="B23" s="17">
        <v>11022</v>
      </c>
      <c r="C23" s="17">
        <v>13112</v>
      </c>
      <c r="D23" s="31">
        <f t="shared" si="4"/>
        <v>-0.15939597315436238</v>
      </c>
      <c r="E23" s="19"/>
      <c r="F23" s="30"/>
      <c r="G23" s="30"/>
      <c r="H23" s="30"/>
      <c r="I23" s="30"/>
      <c r="J23" s="30"/>
      <c r="K23" s="30"/>
    </row>
    <row r="24" spans="1:11">
      <c r="A24" s="13" t="s">
        <v>9</v>
      </c>
      <c r="B24" s="17">
        <v>17760</v>
      </c>
      <c r="C24" s="17">
        <v>16854</v>
      </c>
      <c r="D24" s="31" t="str">
        <f t="shared" si="4"/>
        <v>-</v>
      </c>
      <c r="E24" s="19"/>
      <c r="F24" s="30"/>
      <c r="G24" s="30"/>
      <c r="H24" s="30"/>
      <c r="I24" s="30"/>
      <c r="J24" s="30"/>
      <c r="K24" s="30"/>
    </row>
    <row r="25" spans="1:11">
      <c r="A25" s="13" t="s">
        <v>10</v>
      </c>
      <c r="B25" s="17">
        <v>30399.599999999999</v>
      </c>
      <c r="C25" s="17">
        <v>30237.199999999997</v>
      </c>
      <c r="D25" s="31" t="str">
        <f t="shared" si="4"/>
        <v>-</v>
      </c>
      <c r="E25" s="19"/>
      <c r="F25" s="30"/>
      <c r="G25" s="30"/>
      <c r="H25" s="30"/>
      <c r="I25" s="30"/>
      <c r="J25" s="30"/>
      <c r="K25" s="30"/>
    </row>
    <row r="26" spans="1:11">
      <c r="A26" s="12" t="s">
        <v>11</v>
      </c>
      <c r="B26" s="27">
        <v>20400</v>
      </c>
      <c r="C26" s="27">
        <v>18476.8</v>
      </c>
      <c r="D26" s="34">
        <f t="shared" si="4"/>
        <v>0.10408728784205068</v>
      </c>
      <c r="E26" s="19"/>
      <c r="F26" s="30"/>
      <c r="G26" s="30"/>
      <c r="H26" s="30"/>
      <c r="I26" s="30"/>
      <c r="J26" s="30"/>
      <c r="K26" s="30"/>
    </row>
    <row r="27" spans="1:11">
      <c r="A27" s="19"/>
      <c r="B27" s="19"/>
      <c r="C27" s="19"/>
      <c r="D27" s="30"/>
      <c r="E27" s="30"/>
      <c r="F27" s="30"/>
      <c r="G27" s="30"/>
      <c r="H27" s="30"/>
      <c r="I27" s="30"/>
      <c r="J27" s="30"/>
      <c r="K27" s="30"/>
    </row>
    <row r="28" spans="1:11">
      <c r="A28" s="19"/>
      <c r="B28" s="19"/>
      <c r="C28" s="19"/>
      <c r="D28" s="30"/>
      <c r="E28" s="30"/>
      <c r="F28" s="30"/>
      <c r="G28" s="30"/>
      <c r="H28" s="30"/>
      <c r="I28" s="30"/>
      <c r="J28" s="30"/>
      <c r="K28" s="30"/>
    </row>
    <row r="29" spans="1:11">
      <c r="A29" s="19"/>
      <c r="B29" s="19"/>
      <c r="C29" s="19"/>
      <c r="D29" s="30"/>
      <c r="E29" s="30"/>
      <c r="F29" s="30"/>
      <c r="G29" s="30"/>
      <c r="H29" s="30"/>
      <c r="I29" s="30"/>
      <c r="J29" s="30"/>
      <c r="K29" s="30"/>
    </row>
    <row r="30" spans="1:11">
      <c r="A30" s="19"/>
      <c r="B30" s="19"/>
      <c r="C30" s="19"/>
      <c r="D30" s="30"/>
      <c r="E30" s="30"/>
      <c r="F30" s="30"/>
      <c r="G30" s="30"/>
      <c r="H30" s="30"/>
      <c r="I30" s="30"/>
      <c r="J30" s="30"/>
      <c r="K30" s="30"/>
    </row>
    <row r="31" spans="1:11">
      <c r="A31" s="19"/>
      <c r="B31" s="19"/>
      <c r="C31" s="19"/>
      <c r="D31" s="30"/>
      <c r="E31" s="30"/>
      <c r="F31" s="30"/>
      <c r="G31" s="30"/>
      <c r="H31" s="30"/>
      <c r="I31" s="30"/>
      <c r="J31" s="30"/>
      <c r="K31" s="30"/>
    </row>
    <row r="32" spans="1:11">
      <c r="A32" s="19"/>
      <c r="B32" s="19"/>
      <c r="C32" s="19"/>
      <c r="D32" s="30"/>
      <c r="E32" s="30"/>
      <c r="F32" s="30"/>
      <c r="G32" s="30"/>
      <c r="H32" s="30"/>
      <c r="I32" s="30"/>
      <c r="J32" s="30"/>
      <c r="K32" s="30"/>
    </row>
    <row r="33" spans="1:11">
      <c r="A33" s="19"/>
      <c r="B33" s="19"/>
      <c r="C33" s="19"/>
      <c r="D33" s="30"/>
      <c r="E33" s="30"/>
      <c r="F33" s="30"/>
      <c r="G33" s="30"/>
      <c r="H33" s="30"/>
      <c r="I33" s="30"/>
      <c r="J33" s="30"/>
      <c r="K33" s="30"/>
    </row>
    <row r="34" spans="1:11">
      <c r="A34" s="19"/>
      <c r="B34" s="19"/>
      <c r="C34" s="19"/>
      <c r="D34" s="30"/>
      <c r="E34" s="30"/>
      <c r="F34" s="30"/>
      <c r="G34" s="30"/>
      <c r="H34" s="30"/>
      <c r="I34" s="30"/>
      <c r="J34" s="30"/>
      <c r="K34" s="30"/>
    </row>
    <row r="35" spans="1:11">
      <c r="A35" s="19"/>
      <c r="B35" s="19"/>
      <c r="C35" s="19"/>
      <c r="D35" s="30"/>
      <c r="E35" s="30"/>
      <c r="F35" s="30"/>
      <c r="G35" s="30"/>
      <c r="H35" s="30"/>
      <c r="I35" s="30"/>
      <c r="J35" s="30"/>
      <c r="K35" s="30"/>
    </row>
    <row r="36" spans="1:11">
      <c r="A36" s="19"/>
      <c r="B36" s="19"/>
      <c r="C36" s="19"/>
      <c r="D36" s="30"/>
      <c r="E36" s="30"/>
      <c r="F36" s="30"/>
      <c r="G36" s="30"/>
      <c r="H36" s="30"/>
      <c r="I36" s="30"/>
      <c r="J36" s="30"/>
      <c r="K36" s="30"/>
    </row>
    <row r="37" spans="1:11">
      <c r="A37" s="19"/>
      <c r="B37" s="19"/>
      <c r="C37" s="19"/>
      <c r="D37" s="30"/>
      <c r="E37" s="30"/>
      <c r="F37" s="30"/>
      <c r="G37" s="30"/>
      <c r="H37" s="30"/>
      <c r="I37" s="30"/>
      <c r="J37" s="30"/>
      <c r="K37" s="30"/>
    </row>
    <row r="38" spans="1:11">
      <c r="A38" s="19"/>
      <c r="B38" s="19"/>
      <c r="C38" s="19"/>
      <c r="D38" s="30"/>
      <c r="E38" s="30"/>
      <c r="F38" s="30"/>
      <c r="G38" s="30"/>
      <c r="H38" s="30"/>
      <c r="I38" s="30"/>
      <c r="J38" s="30"/>
      <c r="K38" s="30"/>
    </row>
    <row r="39" spans="1:11">
      <c r="A39" s="19"/>
      <c r="B39" s="19"/>
      <c r="C39" s="19"/>
      <c r="D39" s="30"/>
      <c r="E39" s="30"/>
      <c r="F39" s="30"/>
      <c r="G39" s="30"/>
      <c r="H39" s="30"/>
      <c r="I39" s="30"/>
      <c r="J39" s="30"/>
      <c r="K39" s="30"/>
    </row>
    <row r="40" spans="1:11">
      <c r="A40" s="19"/>
      <c r="B40" s="19"/>
      <c r="C40" s="19"/>
      <c r="D40" s="30"/>
      <c r="E40" s="30"/>
      <c r="F40" s="30"/>
      <c r="G40" s="30"/>
      <c r="H40" s="30"/>
      <c r="I40" s="30"/>
      <c r="J40" s="30"/>
      <c r="K40" s="30"/>
    </row>
    <row r="41" spans="1:11">
      <c r="A41" s="19"/>
      <c r="B41" s="19"/>
      <c r="C41" s="19"/>
      <c r="D41" s="30"/>
      <c r="E41" s="30"/>
      <c r="F41" s="30"/>
      <c r="G41" s="30"/>
      <c r="H41" s="30"/>
      <c r="I41" s="30"/>
      <c r="J41" s="30"/>
      <c r="K41" s="30"/>
    </row>
    <row r="42" spans="1:11">
      <c r="A42" s="19"/>
      <c r="B42" s="19"/>
      <c r="C42" s="19"/>
      <c r="D42" s="30"/>
      <c r="E42" s="30"/>
      <c r="F42" s="30"/>
      <c r="G42" s="30"/>
      <c r="H42" s="30"/>
      <c r="I42" s="30"/>
      <c r="J42" s="30"/>
      <c r="K42" s="30"/>
    </row>
    <row r="43" spans="1:11">
      <c r="A43" s="19"/>
      <c r="B43" s="19"/>
      <c r="C43" s="19"/>
      <c r="D43" s="30"/>
      <c r="E43" s="30"/>
      <c r="F43" s="30"/>
      <c r="G43" s="30"/>
      <c r="H43" s="30"/>
      <c r="I43" s="30"/>
      <c r="J43" s="30"/>
      <c r="K43" s="30"/>
    </row>
    <row r="44" spans="1:11">
      <c r="A44" s="19"/>
      <c r="B44" s="19"/>
      <c r="C44" s="19"/>
      <c r="D44" s="30"/>
      <c r="E44" s="30"/>
      <c r="F44" s="30"/>
      <c r="G44" s="30"/>
      <c r="H44" s="30"/>
      <c r="I44" s="30"/>
      <c r="J44" s="30"/>
      <c r="K44" s="30"/>
    </row>
    <row r="45" spans="1:11">
      <c r="A45" s="19"/>
      <c r="B45" s="19"/>
      <c r="C45" s="19"/>
      <c r="D45" s="30"/>
      <c r="E45" s="30"/>
      <c r="F45" s="30"/>
      <c r="G45" s="30"/>
      <c r="H45" s="30"/>
      <c r="I45" s="30"/>
      <c r="J45" s="30"/>
      <c r="K45" s="30"/>
    </row>
    <row r="46" spans="1:11">
      <c r="A46" s="19"/>
      <c r="B46" s="19"/>
      <c r="C46" s="19"/>
      <c r="D46" s="30"/>
      <c r="E46" s="30"/>
      <c r="F46" s="30"/>
      <c r="G46" s="30"/>
      <c r="H46" s="30"/>
      <c r="I46" s="30"/>
      <c r="J46" s="30"/>
      <c r="K46" s="30"/>
    </row>
    <row r="47" spans="1:11">
      <c r="A47" s="19"/>
      <c r="B47" s="19"/>
      <c r="C47" s="19"/>
      <c r="D47" s="30"/>
      <c r="E47" s="30"/>
      <c r="F47" s="30"/>
      <c r="G47" s="30"/>
      <c r="H47" s="30"/>
      <c r="I47" s="30"/>
      <c r="J47" s="30"/>
      <c r="K47" s="30"/>
    </row>
    <row r="48" spans="1:11">
      <c r="A48" s="19"/>
      <c r="B48" s="19"/>
      <c r="C48" s="19"/>
      <c r="D48" s="30"/>
      <c r="E48" s="30"/>
      <c r="F48" s="30"/>
      <c r="G48" s="30"/>
      <c r="H48" s="30"/>
      <c r="I48" s="30"/>
      <c r="J48" s="30"/>
      <c r="K48" s="30"/>
    </row>
    <row r="49" spans="1:11">
      <c r="A49" s="19"/>
      <c r="B49" s="19"/>
      <c r="C49" s="19"/>
      <c r="D49" s="30"/>
      <c r="E49" s="30"/>
      <c r="F49" s="30"/>
      <c r="G49" s="30"/>
      <c r="H49" s="30"/>
      <c r="I49" s="30"/>
      <c r="J49" s="30"/>
      <c r="K49" s="30"/>
    </row>
    <row r="50" spans="1:11">
      <c r="A50" s="19"/>
      <c r="B50" s="19"/>
      <c r="C50" s="19"/>
      <c r="D50" s="30"/>
      <c r="E50" s="30"/>
      <c r="F50" s="30"/>
      <c r="G50" s="30"/>
      <c r="H50" s="30"/>
      <c r="I50" s="30"/>
      <c r="J50" s="30"/>
      <c r="K50" s="30"/>
    </row>
    <row r="51" spans="1:11">
      <c r="A51" s="19"/>
      <c r="B51" s="19"/>
      <c r="C51" s="19"/>
      <c r="D51" s="30"/>
      <c r="E51" s="30"/>
      <c r="F51" s="30"/>
      <c r="G51" s="30"/>
      <c r="H51" s="30"/>
      <c r="I51" s="30"/>
      <c r="J51" s="30"/>
      <c r="K51" s="30"/>
    </row>
    <row r="52" spans="1:11">
      <c r="A52" s="19"/>
      <c r="B52" s="19"/>
      <c r="C52" s="19"/>
      <c r="D52" s="30"/>
      <c r="E52" s="30"/>
      <c r="F52" s="30"/>
      <c r="G52" s="30"/>
      <c r="H52" s="30"/>
      <c r="I52" s="30"/>
      <c r="J52" s="30"/>
      <c r="K52" s="30"/>
    </row>
    <row r="53" spans="1:11">
      <c r="A53" s="19"/>
      <c r="B53" s="19"/>
      <c r="C53" s="19"/>
      <c r="D53" s="30"/>
      <c r="E53" s="30"/>
      <c r="F53" s="30"/>
      <c r="G53" s="30"/>
      <c r="H53" s="30"/>
      <c r="I53" s="30"/>
      <c r="J53" s="30"/>
      <c r="K53" s="30"/>
    </row>
    <row r="54" spans="1:11">
      <c r="A54" s="19"/>
      <c r="B54" s="19"/>
      <c r="C54" s="19"/>
      <c r="D54" s="30"/>
      <c r="E54" s="30"/>
      <c r="F54" s="30"/>
      <c r="G54" s="30"/>
      <c r="H54" s="30"/>
      <c r="I54" s="30"/>
      <c r="J54" s="30"/>
      <c r="K54" s="30"/>
    </row>
    <row r="55" spans="1:11">
      <c r="A55" s="19"/>
      <c r="B55" s="19"/>
      <c r="C55" s="19"/>
      <c r="D55" s="30"/>
      <c r="E55" s="30"/>
      <c r="F55" s="30"/>
      <c r="G55" s="30"/>
      <c r="H55" s="30"/>
      <c r="I55" s="30"/>
      <c r="J55" s="30"/>
      <c r="K55" s="30"/>
    </row>
    <row r="56" spans="1:11">
      <c r="A56" s="19"/>
      <c r="B56" s="19"/>
      <c r="C56" s="19"/>
      <c r="D56" s="30"/>
      <c r="E56" s="30"/>
      <c r="F56" s="30"/>
      <c r="G56" s="30"/>
      <c r="H56" s="30"/>
      <c r="I56" s="30"/>
      <c r="J56" s="30"/>
      <c r="K56" s="30"/>
    </row>
    <row r="57" spans="1:11">
      <c r="A57" s="19"/>
      <c r="B57" s="19"/>
      <c r="C57" s="19"/>
      <c r="D57" s="30"/>
      <c r="E57" s="30"/>
      <c r="F57" s="30"/>
      <c r="G57" s="30"/>
      <c r="H57" s="30"/>
      <c r="I57" s="30"/>
      <c r="J57" s="30"/>
      <c r="K57" s="30"/>
    </row>
    <row r="58" spans="1:11">
      <c r="A58" s="19"/>
      <c r="B58" s="19"/>
      <c r="C58" s="19"/>
      <c r="D58" s="30"/>
      <c r="E58" s="30"/>
      <c r="F58" s="30"/>
      <c r="G58" s="30"/>
      <c r="H58" s="30"/>
      <c r="I58" s="30"/>
      <c r="J58" s="30"/>
      <c r="K58" s="30"/>
    </row>
    <row r="59" spans="1:11">
      <c r="A59" s="19"/>
      <c r="B59" s="19"/>
      <c r="C59" s="19"/>
      <c r="D59" s="30"/>
      <c r="E59" s="30"/>
      <c r="F59" s="30"/>
      <c r="G59" s="30"/>
      <c r="H59" s="30"/>
      <c r="I59" s="30"/>
      <c r="J59" s="30"/>
      <c r="K59" s="30"/>
    </row>
    <row r="60" spans="1:11">
      <c r="A60" s="19"/>
      <c r="B60" s="19"/>
      <c r="C60" s="19"/>
      <c r="D60" s="30"/>
      <c r="E60" s="30"/>
      <c r="F60" s="30"/>
      <c r="G60" s="30"/>
      <c r="H60" s="30"/>
      <c r="I60" s="30"/>
      <c r="J60" s="30"/>
      <c r="K60" s="30"/>
    </row>
    <row r="61" spans="1:11">
      <c r="A61" s="19"/>
      <c r="B61" s="19"/>
      <c r="C61" s="19"/>
      <c r="D61" s="30"/>
      <c r="E61" s="30"/>
      <c r="F61" s="30"/>
      <c r="G61" s="30"/>
      <c r="H61" s="30"/>
      <c r="I61" s="30"/>
      <c r="J61" s="30"/>
      <c r="K61" s="30"/>
    </row>
    <row r="62" spans="1:11">
      <c r="A62" s="19"/>
      <c r="B62" s="19"/>
      <c r="C62" s="19"/>
      <c r="D62" s="30"/>
      <c r="E62" s="30"/>
      <c r="F62" s="30"/>
      <c r="G62" s="30"/>
      <c r="H62" s="30"/>
      <c r="I62" s="30"/>
      <c r="J62" s="30"/>
      <c r="K62" s="30"/>
    </row>
    <row r="63" spans="1:11">
      <c r="A63" s="19"/>
      <c r="B63" s="19"/>
      <c r="C63" s="19"/>
      <c r="D63" s="30"/>
      <c r="E63" s="30"/>
      <c r="F63" s="30"/>
      <c r="G63" s="30"/>
      <c r="H63" s="30"/>
      <c r="I63" s="30"/>
      <c r="J63" s="30"/>
      <c r="K63" s="30"/>
    </row>
    <row r="64" spans="1:11">
      <c r="A64" s="19"/>
      <c r="B64" s="19"/>
      <c r="C64" s="19"/>
      <c r="D64" s="30"/>
      <c r="E64" s="30"/>
      <c r="F64" s="30"/>
      <c r="G64" s="30"/>
      <c r="H64" s="30"/>
      <c r="I64" s="30"/>
      <c r="J64" s="30"/>
      <c r="K64" s="30"/>
    </row>
    <row r="65" spans="1:11">
      <c r="A65" s="19"/>
      <c r="B65" s="19"/>
      <c r="C65" s="19"/>
      <c r="D65" s="30"/>
      <c r="E65" s="30"/>
      <c r="F65" s="30"/>
      <c r="G65" s="30"/>
      <c r="H65" s="30"/>
      <c r="I65" s="30"/>
      <c r="J65" s="30"/>
      <c r="K65" s="30"/>
    </row>
    <row r="66" spans="1:11">
      <c r="A66" s="19"/>
      <c r="B66" s="19"/>
      <c r="C66" s="19"/>
      <c r="D66" s="30"/>
      <c r="E66" s="30"/>
      <c r="F66" s="30"/>
      <c r="G66" s="30"/>
      <c r="H66" s="30"/>
      <c r="I66" s="30"/>
      <c r="J66" s="30"/>
      <c r="K66" s="30"/>
    </row>
    <row r="67" spans="1:11">
      <c r="A67" s="19"/>
      <c r="B67" s="19"/>
      <c r="C67" s="19"/>
      <c r="D67" s="30"/>
      <c r="E67" s="30"/>
      <c r="F67" s="30"/>
      <c r="G67" s="30"/>
      <c r="H67" s="30"/>
      <c r="I67" s="30"/>
      <c r="J67" s="30"/>
      <c r="K67" s="30"/>
    </row>
    <row r="68" spans="1:11">
      <c r="A68" s="19"/>
      <c r="B68" s="19"/>
      <c r="C68" s="19"/>
      <c r="D68" s="30"/>
      <c r="E68" s="30"/>
      <c r="F68" s="30"/>
      <c r="G68" s="30"/>
      <c r="H68" s="30"/>
      <c r="I68" s="30"/>
      <c r="J68" s="30"/>
      <c r="K68" s="30"/>
    </row>
    <row r="69" spans="1:11">
      <c r="A69" s="19"/>
      <c r="B69" s="19"/>
      <c r="C69" s="19"/>
      <c r="D69" s="30"/>
      <c r="E69" s="30"/>
      <c r="F69" s="30"/>
      <c r="G69" s="30"/>
      <c r="H69" s="30"/>
      <c r="I69" s="30"/>
      <c r="J69" s="30"/>
      <c r="K69" s="30"/>
    </row>
    <row r="70" spans="1:11">
      <c r="A70" s="19"/>
      <c r="B70" s="19"/>
      <c r="C70" s="19"/>
      <c r="D70" s="30"/>
      <c r="E70" s="30"/>
      <c r="F70" s="30"/>
      <c r="G70" s="30"/>
      <c r="H70" s="30"/>
      <c r="I70" s="30"/>
      <c r="J70" s="30"/>
      <c r="K70" s="30"/>
    </row>
    <row r="71" spans="1:11">
      <c r="A71" s="19"/>
      <c r="B71" s="19"/>
      <c r="C71" s="19"/>
      <c r="D71" s="30"/>
      <c r="E71" s="30"/>
      <c r="F71" s="30"/>
      <c r="G71" s="30"/>
      <c r="H71" s="30"/>
      <c r="I71" s="30"/>
      <c r="J71" s="30"/>
      <c r="K71" s="30"/>
    </row>
    <row r="72" spans="1:11">
      <c r="A72" s="19"/>
      <c r="B72" s="19"/>
      <c r="C72" s="19"/>
      <c r="D72" s="30"/>
      <c r="E72" s="30"/>
      <c r="F72" s="30"/>
      <c r="G72" s="30"/>
      <c r="H72" s="30"/>
      <c r="I72" s="30"/>
      <c r="J72" s="30"/>
      <c r="K72" s="30"/>
    </row>
    <row r="73" spans="1:11">
      <c r="A73" s="19"/>
      <c r="B73" s="19"/>
      <c r="C73" s="19"/>
      <c r="D73" s="30"/>
      <c r="E73" s="30"/>
      <c r="F73" s="30"/>
      <c r="G73" s="30"/>
      <c r="H73" s="30"/>
      <c r="I73" s="30"/>
      <c r="J73" s="30"/>
      <c r="K73" s="30"/>
    </row>
    <row r="74" spans="1:11">
      <c r="A74" s="19"/>
      <c r="B74" s="19"/>
      <c r="C74" s="19"/>
      <c r="D74" s="30"/>
      <c r="E74" s="30"/>
      <c r="F74" s="30"/>
      <c r="G74" s="30"/>
      <c r="H74" s="30"/>
      <c r="I74" s="30"/>
      <c r="J74" s="30"/>
      <c r="K74" s="30"/>
    </row>
    <row r="75" spans="1:11">
      <c r="A75" s="19"/>
      <c r="B75" s="19"/>
      <c r="C75" s="19"/>
      <c r="D75" s="30"/>
      <c r="E75" s="30"/>
      <c r="F75" s="30"/>
      <c r="G75" s="30"/>
      <c r="H75" s="30"/>
      <c r="I75" s="30"/>
      <c r="J75" s="30"/>
      <c r="K75" s="30"/>
    </row>
    <row r="76" spans="1:11">
      <c r="A76" s="19"/>
      <c r="B76" s="19"/>
      <c r="C76" s="19"/>
      <c r="D76" s="30"/>
      <c r="E76" s="30"/>
      <c r="F76" s="30"/>
      <c r="G76" s="30"/>
      <c r="H76" s="30"/>
      <c r="I76" s="30"/>
      <c r="J76" s="30"/>
      <c r="K76" s="30"/>
    </row>
    <row r="77" spans="1:11">
      <c r="A77" s="19"/>
      <c r="B77" s="19"/>
      <c r="C77" s="19"/>
      <c r="D77" s="30"/>
      <c r="E77" s="30"/>
      <c r="F77" s="30"/>
      <c r="G77" s="30"/>
      <c r="H77" s="30"/>
      <c r="I77" s="30"/>
      <c r="J77" s="30"/>
      <c r="K77" s="30"/>
    </row>
    <row r="78" spans="1:11">
      <c r="A78" s="19"/>
      <c r="B78" s="19"/>
      <c r="C78" s="19"/>
      <c r="D78" s="30"/>
      <c r="E78" s="30"/>
      <c r="F78" s="30"/>
      <c r="G78" s="30"/>
      <c r="H78" s="30"/>
      <c r="I78" s="30"/>
      <c r="J78" s="30"/>
      <c r="K78" s="30"/>
    </row>
    <row r="79" spans="1:11">
      <c r="A79" s="19"/>
      <c r="B79" s="19"/>
      <c r="C79" s="19"/>
      <c r="D79" s="30"/>
      <c r="E79" s="30"/>
      <c r="F79" s="30"/>
      <c r="G79" s="30"/>
      <c r="H79" s="30"/>
      <c r="I79" s="30"/>
      <c r="J79" s="30"/>
      <c r="K79" s="30"/>
    </row>
    <row r="80" spans="1:11">
      <c r="A80" s="19"/>
      <c r="B80" s="19"/>
      <c r="C80" s="19"/>
      <c r="D80" s="30"/>
      <c r="E80" s="30"/>
      <c r="F80" s="30"/>
      <c r="G80" s="30"/>
      <c r="H80" s="30"/>
      <c r="I80" s="30"/>
      <c r="J80" s="30"/>
      <c r="K80" s="30"/>
    </row>
    <row r="81" spans="1:11">
      <c r="A81" s="19"/>
      <c r="B81" s="19"/>
      <c r="C81" s="19"/>
      <c r="D81" s="30"/>
      <c r="E81" s="30"/>
      <c r="F81" s="30"/>
      <c r="G81" s="30"/>
      <c r="H81" s="30"/>
      <c r="I81" s="30"/>
      <c r="J81" s="30"/>
      <c r="K81" s="30"/>
    </row>
    <row r="82" spans="1:11">
      <c r="A82" s="19"/>
      <c r="B82" s="19"/>
      <c r="C82" s="19"/>
      <c r="D82" s="30"/>
      <c r="E82" s="30"/>
      <c r="F82" s="30"/>
      <c r="G82" s="30"/>
      <c r="H82" s="30"/>
      <c r="I82" s="30"/>
      <c r="J82" s="30"/>
      <c r="K82" s="30"/>
    </row>
    <row r="83" spans="1:11">
      <c r="A83" s="19"/>
      <c r="B83" s="19"/>
      <c r="C83" s="19"/>
      <c r="D83" s="30"/>
      <c r="E83" s="30"/>
      <c r="F83" s="30"/>
      <c r="G83" s="30"/>
      <c r="H83" s="30"/>
      <c r="I83" s="30"/>
      <c r="J83" s="30"/>
      <c r="K83" s="30"/>
    </row>
    <row r="84" spans="1:11">
      <c r="A84" s="19"/>
      <c r="B84" s="19"/>
      <c r="C84" s="19"/>
      <c r="D84" s="30"/>
      <c r="E84" s="30"/>
      <c r="F84" s="25"/>
    </row>
    <row r="85" spans="1:11">
      <c r="A85" s="19"/>
      <c r="B85" s="19"/>
      <c r="C85" s="19"/>
      <c r="D85" s="30"/>
      <c r="E85" s="30"/>
      <c r="F85" s="25"/>
    </row>
    <row r="86" spans="1:11">
      <c r="A86" s="19"/>
      <c r="B86" s="19"/>
      <c r="C86" s="19"/>
      <c r="D86" s="30"/>
      <c r="E86" s="30"/>
      <c r="F86" s="25"/>
    </row>
    <row r="87" spans="1:11">
      <c r="A87" s="19"/>
      <c r="B87" s="19"/>
      <c r="C87" s="19"/>
      <c r="D87" s="30"/>
      <c r="E87" s="30"/>
      <c r="F87" s="25"/>
    </row>
    <row r="88" spans="1:11">
      <c r="A88" s="19"/>
      <c r="B88" s="19"/>
      <c r="C88" s="19"/>
      <c r="D88" s="30"/>
      <c r="E88" s="30"/>
      <c r="F88" s="25"/>
    </row>
    <row r="89" spans="1:11">
      <c r="A89" s="19"/>
      <c r="B89" s="19"/>
      <c r="C89" s="19"/>
      <c r="D89" s="30"/>
      <c r="E89" s="30"/>
      <c r="F89" s="25"/>
    </row>
    <row r="90" spans="1:11">
      <c r="A90" s="19"/>
      <c r="B90" s="19"/>
      <c r="C90" s="19"/>
      <c r="D90" s="30"/>
      <c r="E90" s="30"/>
      <c r="F90" s="25"/>
    </row>
    <row r="91" spans="1:11">
      <c r="A91" s="19"/>
      <c r="B91" s="19"/>
      <c r="C91" s="19"/>
      <c r="D91" s="30"/>
      <c r="E91" s="30"/>
      <c r="F91" s="25"/>
    </row>
    <row r="92" spans="1:11">
      <c r="A92" s="19"/>
      <c r="B92" s="19"/>
      <c r="C92" s="19"/>
      <c r="D92" s="30"/>
      <c r="E92" s="30"/>
      <c r="F92" s="25"/>
    </row>
    <row r="93" spans="1:11">
      <c r="A93" s="19"/>
      <c r="B93" s="19"/>
      <c r="C93" s="19"/>
      <c r="D93" s="30"/>
      <c r="E93" s="30"/>
      <c r="F93" s="25"/>
    </row>
    <row r="94" spans="1:11">
      <c r="A94" s="19"/>
      <c r="B94" s="19"/>
      <c r="C94" s="19"/>
      <c r="D94" s="30"/>
      <c r="E94" s="30"/>
      <c r="F94" s="25"/>
    </row>
    <row r="95" spans="1:11">
      <c r="A95" s="19"/>
      <c r="B95" s="19"/>
      <c r="C95" s="19"/>
      <c r="D95" s="30"/>
      <c r="E95" s="30"/>
      <c r="F95" s="25"/>
    </row>
    <row r="96" spans="1:11">
      <c r="A96" s="19"/>
      <c r="B96" s="19"/>
      <c r="C96" s="19"/>
      <c r="D96" s="30"/>
      <c r="E96" s="30"/>
      <c r="F96" s="25"/>
    </row>
    <row r="97" spans="1:6">
      <c r="A97" s="19"/>
      <c r="B97" s="19"/>
      <c r="C97" s="19"/>
      <c r="D97" s="30"/>
      <c r="E97" s="30"/>
      <c r="F97" s="25"/>
    </row>
    <row r="98" spans="1:6">
      <c r="A98" s="19"/>
      <c r="B98" s="19"/>
      <c r="C98" s="19"/>
      <c r="D98" s="30"/>
      <c r="E98" s="30"/>
      <c r="F98" s="25"/>
    </row>
    <row r="99" spans="1:6">
      <c r="A99" s="19"/>
      <c r="B99" s="19"/>
      <c r="C99" s="19"/>
      <c r="D99" s="30"/>
      <c r="E99" s="30"/>
      <c r="F99" s="25"/>
    </row>
    <row r="100" spans="1:6">
      <c r="A100" s="19"/>
      <c r="B100" s="19"/>
      <c r="C100" s="19"/>
      <c r="D100" s="30"/>
      <c r="E100" s="30"/>
      <c r="F100" s="25"/>
    </row>
    <row r="101" spans="1:6">
      <c r="A101" s="19"/>
      <c r="B101" s="19"/>
      <c r="C101" s="19"/>
      <c r="D101" s="30"/>
      <c r="E101" s="30"/>
      <c r="F101" s="25"/>
    </row>
    <row r="102" spans="1:6">
      <c r="A102" s="19"/>
      <c r="B102" s="19"/>
      <c r="C102" s="19"/>
      <c r="D102" s="30"/>
      <c r="E102" s="30"/>
      <c r="F102" s="25"/>
    </row>
    <row r="103" spans="1:6">
      <c r="A103" s="19"/>
      <c r="B103" s="19"/>
      <c r="C103" s="19"/>
      <c r="D103" s="30"/>
      <c r="E103" s="30"/>
      <c r="F103" s="25"/>
    </row>
    <row r="104" spans="1:6">
      <c r="A104" s="19"/>
      <c r="B104" s="19"/>
      <c r="C104" s="19"/>
      <c r="D104" s="30"/>
      <c r="E104" s="30"/>
      <c r="F104" s="25"/>
    </row>
    <row r="105" spans="1:6">
      <c r="A105" s="19"/>
      <c r="B105" s="19"/>
      <c r="C105" s="19"/>
      <c r="D105" s="30"/>
      <c r="E105" s="30"/>
      <c r="F105" s="25"/>
    </row>
    <row r="106" spans="1:6">
      <c r="A106" s="19"/>
      <c r="B106" s="19"/>
      <c r="C106" s="19"/>
      <c r="D106" s="30"/>
      <c r="E106" s="30"/>
      <c r="F106" s="25"/>
    </row>
    <row r="107" spans="1:6">
      <c r="A107" s="19"/>
      <c r="B107" s="19"/>
      <c r="C107" s="19"/>
      <c r="D107" s="30"/>
      <c r="E107" s="30"/>
      <c r="F107" s="25"/>
    </row>
    <row r="108" spans="1:6">
      <c r="A108" s="19"/>
      <c r="B108" s="19"/>
      <c r="C108" s="19"/>
      <c r="D108" s="30"/>
      <c r="E108" s="30"/>
      <c r="F108" s="25"/>
    </row>
    <row r="109" spans="1:6">
      <c r="A109" s="19"/>
      <c r="B109" s="19"/>
      <c r="C109" s="19"/>
      <c r="D109" s="30"/>
      <c r="E109" s="30"/>
      <c r="F109" s="25"/>
    </row>
    <row r="110" spans="1:6">
      <c r="A110" s="19"/>
      <c r="B110" s="19"/>
      <c r="C110" s="19"/>
      <c r="D110" s="30"/>
      <c r="E110" s="30"/>
      <c r="F110" s="25"/>
    </row>
    <row r="111" spans="1:6">
      <c r="A111" s="19"/>
      <c r="B111" s="19"/>
      <c r="C111" s="19"/>
      <c r="D111" s="30"/>
      <c r="E111" s="30"/>
      <c r="F111" s="25"/>
    </row>
    <row r="112" spans="1:6">
      <c r="A112" s="19"/>
      <c r="B112" s="19"/>
      <c r="C112" s="19"/>
      <c r="D112" s="30"/>
      <c r="E112" s="30"/>
      <c r="F112" s="25"/>
    </row>
    <row r="113" spans="1:6">
      <c r="A113" s="19"/>
      <c r="B113" s="19"/>
      <c r="C113" s="19"/>
      <c r="D113" s="30"/>
      <c r="E113" s="30"/>
      <c r="F113" s="25"/>
    </row>
    <row r="114" spans="1:6">
      <c r="A114" s="19"/>
      <c r="B114" s="19"/>
      <c r="C114" s="19"/>
      <c r="D114" s="30"/>
      <c r="E114" s="30"/>
      <c r="F114" s="25"/>
    </row>
    <row r="115" spans="1:6">
      <c r="A115" s="19"/>
      <c r="B115" s="19"/>
      <c r="C115" s="19"/>
      <c r="D115" s="30"/>
      <c r="E115" s="30"/>
      <c r="F115" s="25"/>
    </row>
    <row r="116" spans="1:6">
      <c r="A116" s="19"/>
      <c r="B116" s="19"/>
      <c r="C116" s="19"/>
      <c r="D116" s="30"/>
      <c r="E116" s="30"/>
      <c r="F116" s="25"/>
    </row>
    <row r="117" spans="1:6">
      <c r="A117" s="19"/>
      <c r="B117" s="19"/>
      <c r="C117" s="19"/>
      <c r="D117" s="30"/>
      <c r="E117" s="30"/>
      <c r="F117" s="25"/>
    </row>
    <row r="118" spans="1:6">
      <c r="A118" s="19"/>
      <c r="B118" s="19"/>
      <c r="C118" s="19"/>
      <c r="D118" s="30"/>
      <c r="E118" s="30"/>
      <c r="F118" s="25"/>
    </row>
    <row r="119" spans="1:6">
      <c r="A119" s="19"/>
      <c r="B119" s="19"/>
      <c r="C119" s="19"/>
      <c r="D119" s="30"/>
      <c r="E119" s="30"/>
      <c r="F119" s="25"/>
    </row>
    <row r="120" spans="1:6">
      <c r="A120" s="19"/>
      <c r="B120" s="19"/>
      <c r="C120" s="19"/>
      <c r="D120" s="30"/>
      <c r="E120" s="30"/>
      <c r="F120" s="25"/>
    </row>
    <row r="121" spans="1:6">
      <c r="A121" s="19"/>
      <c r="B121" s="19"/>
      <c r="C121" s="19"/>
      <c r="D121" s="30"/>
      <c r="E121" s="30"/>
      <c r="F121" s="25"/>
    </row>
    <row r="122" spans="1:6">
      <c r="A122" s="19"/>
      <c r="B122" s="19"/>
      <c r="C122" s="19"/>
      <c r="D122" s="30"/>
      <c r="E122" s="30"/>
      <c r="F122" s="25"/>
    </row>
    <row r="123" spans="1:6">
      <c r="A123" s="19"/>
      <c r="B123" s="19"/>
      <c r="C123" s="19"/>
      <c r="D123" s="30"/>
      <c r="E123" s="30"/>
      <c r="F123" s="25"/>
    </row>
    <row r="124" spans="1:6">
      <c r="A124" s="19"/>
      <c r="B124" s="19"/>
      <c r="C124" s="19"/>
      <c r="D124" s="30"/>
      <c r="E124" s="30"/>
      <c r="F124" s="25"/>
    </row>
    <row r="125" spans="1:6">
      <c r="A125" s="19"/>
      <c r="B125" s="19"/>
      <c r="C125" s="19"/>
      <c r="D125" s="30"/>
      <c r="E125" s="30"/>
      <c r="F125" s="25"/>
    </row>
    <row r="126" spans="1:6">
      <c r="A126" s="19"/>
      <c r="B126" s="19"/>
      <c r="C126" s="19"/>
      <c r="D126" s="30"/>
      <c r="E126" s="30"/>
      <c r="F126" s="25"/>
    </row>
    <row r="127" spans="1:6">
      <c r="A127" s="19"/>
      <c r="B127" s="19"/>
      <c r="C127" s="19"/>
      <c r="D127" s="30"/>
      <c r="E127" s="30"/>
      <c r="F127" s="25"/>
    </row>
    <row r="128" spans="1:6">
      <c r="A128" s="19"/>
      <c r="B128" s="19"/>
      <c r="C128" s="19"/>
      <c r="D128" s="30"/>
      <c r="E128" s="30"/>
      <c r="F128" s="25"/>
    </row>
    <row r="129" spans="1:6">
      <c r="A129" s="19"/>
      <c r="B129" s="19"/>
      <c r="C129" s="19"/>
      <c r="D129" s="30"/>
      <c r="E129" s="30"/>
      <c r="F129" s="25"/>
    </row>
    <row r="130" spans="1:6">
      <c r="A130" s="19"/>
      <c r="B130" s="19"/>
      <c r="C130" s="19"/>
      <c r="D130" s="30"/>
      <c r="E130" s="30"/>
      <c r="F130" s="25"/>
    </row>
    <row r="131" spans="1:6">
      <c r="A131" s="19"/>
      <c r="B131" s="19"/>
      <c r="C131" s="19"/>
      <c r="D131" s="30"/>
      <c r="E131" s="30"/>
      <c r="F131" s="25"/>
    </row>
    <row r="132" spans="1:6">
      <c r="A132" s="19"/>
      <c r="B132" s="19"/>
      <c r="C132" s="19"/>
      <c r="D132" s="30"/>
      <c r="E132" s="30"/>
      <c r="F132" s="25"/>
    </row>
    <row r="133" spans="1:6">
      <c r="A133" s="19"/>
      <c r="B133" s="19"/>
      <c r="C133" s="19"/>
      <c r="D133" s="30"/>
      <c r="E133" s="30"/>
      <c r="F133" s="25"/>
    </row>
    <row r="134" spans="1:6">
      <c r="A134" s="19"/>
      <c r="B134" s="19"/>
      <c r="C134" s="19"/>
      <c r="D134" s="30"/>
      <c r="E134" s="30"/>
      <c r="F134" s="25"/>
    </row>
    <row r="135" spans="1:6">
      <c r="A135" s="19"/>
      <c r="B135" s="19"/>
      <c r="C135" s="19"/>
      <c r="D135" s="30"/>
      <c r="E135" s="30"/>
      <c r="F135" s="25"/>
    </row>
    <row r="136" spans="1:6">
      <c r="A136" s="19"/>
      <c r="B136" s="19"/>
      <c r="C136" s="19"/>
      <c r="D136" s="30"/>
      <c r="E136" s="30"/>
      <c r="F136" s="25"/>
    </row>
    <row r="137" spans="1:6">
      <c r="A137" s="19"/>
      <c r="B137" s="19"/>
      <c r="C137" s="19"/>
      <c r="D137" s="30"/>
      <c r="E137" s="30"/>
      <c r="F137" s="25"/>
    </row>
    <row r="138" spans="1:6">
      <c r="A138" s="19"/>
      <c r="B138" s="19"/>
      <c r="C138" s="19"/>
      <c r="D138" s="30"/>
      <c r="E138" s="30"/>
      <c r="F138" s="25"/>
    </row>
    <row r="139" spans="1:6">
      <c r="A139" s="19"/>
      <c r="B139" s="19"/>
      <c r="C139" s="19"/>
      <c r="D139" s="30"/>
      <c r="E139" s="30"/>
      <c r="F139" s="25"/>
    </row>
    <row r="140" spans="1:6">
      <c r="A140" s="19"/>
      <c r="B140" s="19"/>
      <c r="C140" s="19"/>
      <c r="D140" s="30"/>
      <c r="E140" s="30"/>
      <c r="F140" s="25"/>
    </row>
    <row r="141" spans="1:6">
      <c r="A141" s="19"/>
      <c r="B141" s="19"/>
      <c r="C141" s="19"/>
      <c r="D141" s="30"/>
      <c r="E141" s="30"/>
      <c r="F141" s="25"/>
    </row>
    <row r="142" spans="1:6">
      <c r="A142" s="19"/>
      <c r="B142" s="19"/>
      <c r="C142" s="19"/>
      <c r="D142" s="30"/>
      <c r="E142" s="30"/>
      <c r="F142" s="25"/>
    </row>
    <row r="143" spans="1:6">
      <c r="A143" s="19"/>
      <c r="B143" s="19"/>
      <c r="C143" s="19"/>
      <c r="D143" s="30"/>
      <c r="E143" s="30"/>
      <c r="F143" s="25"/>
    </row>
    <row r="144" spans="1:6">
      <c r="A144" s="19"/>
      <c r="B144" s="19"/>
      <c r="C144" s="19"/>
      <c r="D144" s="30"/>
      <c r="E144" s="30"/>
      <c r="F144" s="25"/>
    </row>
    <row r="145" spans="1:6">
      <c r="A145" s="19"/>
      <c r="B145" s="19"/>
      <c r="C145" s="19"/>
      <c r="D145" s="30"/>
      <c r="E145" s="30"/>
      <c r="F145" s="25"/>
    </row>
    <row r="146" spans="1:6">
      <c r="A146" s="19"/>
      <c r="B146" s="19"/>
      <c r="C146" s="19"/>
      <c r="D146" s="30"/>
      <c r="E146" s="30"/>
      <c r="F146" s="25"/>
    </row>
    <row r="147" spans="1:6">
      <c r="A147" s="19"/>
      <c r="B147" s="19"/>
      <c r="C147" s="19"/>
      <c r="D147" s="30"/>
      <c r="E147" s="30"/>
      <c r="F147" s="25"/>
    </row>
    <row r="148" spans="1:6">
      <c r="A148" s="19"/>
      <c r="B148" s="19"/>
      <c r="C148" s="19"/>
      <c r="D148" s="30"/>
      <c r="E148" s="30"/>
      <c r="F148" s="25"/>
    </row>
    <row r="149" spans="1:6">
      <c r="A149" s="19"/>
      <c r="B149" s="19"/>
      <c r="C149" s="19"/>
      <c r="D149" s="30"/>
      <c r="E149" s="30"/>
      <c r="F149" s="25"/>
    </row>
    <row r="150" spans="1:6">
      <c r="A150" s="19"/>
      <c r="B150" s="19"/>
      <c r="C150" s="19"/>
      <c r="D150" s="30"/>
      <c r="E150" s="30"/>
      <c r="F150" s="25"/>
    </row>
    <row r="151" spans="1:6">
      <c r="A151" s="19"/>
      <c r="B151" s="19"/>
      <c r="C151" s="19"/>
      <c r="D151" s="30"/>
      <c r="E151" s="30"/>
      <c r="F151" s="25"/>
    </row>
    <row r="152" spans="1:6">
      <c r="A152" s="19"/>
      <c r="B152" s="19"/>
      <c r="C152" s="19"/>
      <c r="D152" s="30"/>
      <c r="E152" s="30"/>
      <c r="F152" s="25"/>
    </row>
    <row r="153" spans="1:6">
      <c r="A153" s="19"/>
      <c r="B153" s="19"/>
      <c r="C153" s="19"/>
      <c r="D153" s="30"/>
      <c r="E153" s="30"/>
      <c r="F153" s="25"/>
    </row>
    <row r="154" spans="1:6">
      <c r="D154" s="32"/>
      <c r="E154" s="30"/>
      <c r="F154" s="25"/>
    </row>
    <row r="155" spans="1:6">
      <c r="D155" s="32"/>
      <c r="E155" s="30"/>
      <c r="F155" s="25"/>
    </row>
    <row r="156" spans="1:6">
      <c r="D156" s="24"/>
      <c r="E156" s="19"/>
      <c r="F156" s="25"/>
    </row>
    <row r="157" spans="1:6">
      <c r="D157" s="24"/>
      <c r="E157" s="19"/>
      <c r="F157" s="25"/>
    </row>
    <row r="158" spans="1:6">
      <c r="E158" s="19"/>
      <c r="F158" s="25"/>
    </row>
    <row r="159" spans="1:6">
      <c r="E159" s="19"/>
      <c r="F159" s="25"/>
    </row>
    <row r="160" spans="1:6">
      <c r="E160" s="19"/>
      <c r="F160" s="25"/>
    </row>
    <row r="161" spans="5:6">
      <c r="E161" s="19"/>
      <c r="F161" s="25"/>
    </row>
  </sheetData>
  <conditionalFormatting sqref="D17:D26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workbookViewId="0">
      <selection activeCell="B16" sqref="B16"/>
    </sheetView>
  </sheetViews>
  <sheetFormatPr defaultRowHeight="14.75"/>
  <cols>
    <col min="1" max="1" width="13.7265625" customWidth="1"/>
    <col min="2" max="2" width="16.86328125" customWidth="1"/>
    <col min="3" max="3" width="22.40625" customWidth="1"/>
    <col min="4" max="4" width="14.40625" customWidth="1"/>
    <col min="5" max="5" width="23.26953125" customWidth="1"/>
    <col min="6" max="6" width="16.86328125" customWidth="1"/>
  </cols>
  <sheetData>
    <row r="1" spans="1:8" ht="17.25">
      <c r="A1" s="3" t="s">
        <v>17</v>
      </c>
      <c r="B1" s="4"/>
      <c r="C1" s="4"/>
      <c r="D1" s="4"/>
      <c r="E1" s="4"/>
      <c r="F1" s="4"/>
      <c r="G1" s="4"/>
      <c r="H1" s="4"/>
    </row>
    <row r="2" spans="1:8">
      <c r="C2" s="10">
        <v>15000</v>
      </c>
      <c r="D2" s="9">
        <v>15000</v>
      </c>
      <c r="E2" s="9">
        <v>15000</v>
      </c>
      <c r="F2" s="9">
        <v>20000</v>
      </c>
    </row>
    <row r="3" spans="1:8">
      <c r="C3" s="10" t="s">
        <v>23</v>
      </c>
      <c r="D3" s="9">
        <v>20000</v>
      </c>
      <c r="E3" s="9">
        <v>20000</v>
      </c>
      <c r="F3" s="9">
        <v>15000</v>
      </c>
      <c r="G3" s="9"/>
    </row>
    <row r="4" spans="1:8" ht="59">
      <c r="A4" s="1" t="s">
        <v>0</v>
      </c>
      <c r="B4" s="1" t="s">
        <v>1</v>
      </c>
      <c r="C4" s="5" t="s">
        <v>12</v>
      </c>
      <c r="D4" s="5" t="s">
        <v>13</v>
      </c>
      <c r="E4" s="5" t="s">
        <v>16</v>
      </c>
      <c r="F4" s="5" t="s">
        <v>18</v>
      </c>
    </row>
    <row r="5" spans="1:8">
      <c r="A5" t="s">
        <v>2</v>
      </c>
      <c r="B5" s="2">
        <v>11649</v>
      </c>
      <c r="C5" t="str">
        <f>IF(B5&gt;$C$2,$C$3,"")</f>
        <v/>
      </c>
      <c r="D5" t="str">
        <f>IF(AND(B5&gt;$D$2,B5&lt;$D$3),"Good","")</f>
        <v/>
      </c>
      <c r="E5" s="11">
        <f>IF(AND(B5&gt;$E$2,B5&lt;$E$3),"Good",IF(B5&gt;=$E$3,"Exceptional",B5))</f>
        <v>11649</v>
      </c>
      <c r="F5" t="str">
        <f>IF(OR(B5&gt;=$F$2,B5&lt;=$F$3),"Flag","")</f>
        <v>Flag</v>
      </c>
    </row>
    <row r="6" spans="1:8">
      <c r="A6" t="s">
        <v>3</v>
      </c>
      <c r="B6" s="2">
        <v>7718</v>
      </c>
      <c r="C6" t="str">
        <f t="shared" ref="C6:C14" si="0">IF(B6&gt;$C$2,$C$3,"")</f>
        <v/>
      </c>
      <c r="D6" t="str">
        <f t="shared" ref="D6:D14" si="1">IF(AND(B6&gt;$D$2,B6&lt;$D$3),"Good","")</f>
        <v/>
      </c>
      <c r="E6" s="11">
        <f t="shared" ref="E6:E14" si="2">IF(AND(B6&gt;$E$2,B6&lt;$E$3),"Good",IF(B6&gt;=$E$3,"Exceptional",B6))</f>
        <v>7718</v>
      </c>
      <c r="F6" t="str">
        <f t="shared" ref="F6:F14" si="3">IF(OR(B6&gt;=$F$2,B6&lt;=$F$3),"Flag","")</f>
        <v>Flag</v>
      </c>
    </row>
    <row r="7" spans="1:8">
      <c r="A7" t="s">
        <v>4</v>
      </c>
      <c r="B7" s="2">
        <v>15033</v>
      </c>
      <c r="C7" t="str">
        <f t="shared" si="0"/>
        <v>Good</v>
      </c>
      <c r="D7" t="str">
        <f t="shared" si="1"/>
        <v>Good</v>
      </c>
      <c r="E7" s="11" t="str">
        <f t="shared" si="2"/>
        <v>Good</v>
      </c>
      <c r="F7" t="str">
        <f t="shared" si="3"/>
        <v/>
      </c>
    </row>
    <row r="8" spans="1:8">
      <c r="A8" t="s">
        <v>5</v>
      </c>
      <c r="B8" s="2">
        <v>18700.5</v>
      </c>
      <c r="C8" t="str">
        <f t="shared" si="0"/>
        <v>Good</v>
      </c>
      <c r="D8" t="str">
        <f t="shared" si="1"/>
        <v>Good</v>
      </c>
      <c r="E8" s="11" t="str">
        <f t="shared" si="2"/>
        <v>Good</v>
      </c>
      <c r="F8" t="str">
        <f t="shared" si="3"/>
        <v/>
      </c>
    </row>
    <row r="9" spans="1:8">
      <c r="A9" t="s">
        <v>6</v>
      </c>
      <c r="B9" s="2">
        <v>14432</v>
      </c>
      <c r="C9" t="str">
        <f t="shared" si="0"/>
        <v/>
      </c>
      <c r="D9" t="str">
        <f t="shared" si="1"/>
        <v/>
      </c>
      <c r="E9" s="11">
        <f t="shared" si="2"/>
        <v>14432</v>
      </c>
      <c r="F9" t="str">
        <f t="shared" si="3"/>
        <v>Flag</v>
      </c>
    </row>
    <row r="10" spans="1:8">
      <c r="A10" t="s">
        <v>7</v>
      </c>
      <c r="B10" s="2">
        <v>17990</v>
      </c>
      <c r="C10" t="str">
        <f t="shared" si="0"/>
        <v>Good</v>
      </c>
      <c r="D10" t="str">
        <f t="shared" si="1"/>
        <v>Good</v>
      </c>
      <c r="E10" s="11" t="str">
        <f t="shared" si="2"/>
        <v>Good</v>
      </c>
      <c r="F10" t="str">
        <f t="shared" si="3"/>
        <v/>
      </c>
    </row>
    <row r="11" spans="1:8">
      <c r="A11" t="s">
        <v>8</v>
      </c>
      <c r="B11" s="2">
        <v>11022</v>
      </c>
      <c r="C11" t="str">
        <f t="shared" si="0"/>
        <v/>
      </c>
      <c r="D11" t="str">
        <f t="shared" si="1"/>
        <v/>
      </c>
      <c r="E11" s="11">
        <f t="shared" si="2"/>
        <v>11022</v>
      </c>
      <c r="F11" t="str">
        <f t="shared" si="3"/>
        <v>Flag</v>
      </c>
    </row>
    <row r="12" spans="1:8">
      <c r="A12" t="s">
        <v>9</v>
      </c>
      <c r="B12" s="2">
        <v>17760</v>
      </c>
      <c r="C12" t="str">
        <f t="shared" si="0"/>
        <v>Good</v>
      </c>
      <c r="D12" t="str">
        <f t="shared" si="1"/>
        <v>Good</v>
      </c>
      <c r="E12" s="11" t="str">
        <f t="shared" si="2"/>
        <v>Good</v>
      </c>
      <c r="F12" t="str">
        <f t="shared" si="3"/>
        <v/>
      </c>
    </row>
    <row r="13" spans="1:8">
      <c r="A13" t="s">
        <v>10</v>
      </c>
      <c r="B13" s="2">
        <v>30399.599999999999</v>
      </c>
      <c r="C13" t="str">
        <f t="shared" si="0"/>
        <v>Good</v>
      </c>
      <c r="D13" t="str">
        <f t="shared" si="1"/>
        <v/>
      </c>
      <c r="E13" s="11" t="str">
        <f t="shared" si="2"/>
        <v>Exceptional</v>
      </c>
      <c r="F13" t="str">
        <f t="shared" si="3"/>
        <v>Flag</v>
      </c>
    </row>
    <row r="14" spans="1:8">
      <c r="A14" t="s">
        <v>11</v>
      </c>
      <c r="B14" s="2">
        <v>20400</v>
      </c>
      <c r="C14" t="str">
        <f t="shared" si="0"/>
        <v>Good</v>
      </c>
      <c r="D14" t="str">
        <f t="shared" si="1"/>
        <v/>
      </c>
      <c r="E14" s="11" t="str">
        <f t="shared" si="2"/>
        <v>Exceptional</v>
      </c>
      <c r="F14" t="str">
        <f t="shared" si="3"/>
        <v>Flag</v>
      </c>
    </row>
    <row r="15" spans="1:8">
      <c r="E15" s="11"/>
    </row>
    <row r="19" spans="1:5">
      <c r="A19" s="7"/>
    </row>
    <row r="20" spans="1:5">
      <c r="A20" s="7" t="s">
        <v>19</v>
      </c>
    </row>
    <row r="21" spans="1:5">
      <c r="A21" t="s">
        <v>20</v>
      </c>
    </row>
    <row r="22" spans="1:5" ht="29.5">
      <c r="A22" s="1" t="s">
        <v>0</v>
      </c>
      <c r="B22" s="1" t="s">
        <v>14</v>
      </c>
      <c r="C22" s="1" t="s">
        <v>15</v>
      </c>
      <c r="D22" s="8" t="s">
        <v>21</v>
      </c>
      <c r="E22" s="8" t="s">
        <v>22</v>
      </c>
    </row>
    <row r="23" spans="1:5">
      <c r="A23" t="s">
        <v>2</v>
      </c>
      <c r="B23" s="2">
        <v>11649</v>
      </c>
      <c r="C23" s="2">
        <v>10593</v>
      </c>
      <c r="D23" s="6" t="str">
        <f>IF(OR(B23/C23-1&gt;10%,B23/C23-1&lt;-10%),B23/C23-1,"")</f>
        <v/>
      </c>
      <c r="E23" t="str">
        <f>IF(B23/C23-1&gt;10%,$A$20,IF(B23/C23-1&lt;-10%,$A$21,""))</f>
        <v/>
      </c>
    </row>
    <row r="24" spans="1:5">
      <c r="A24" t="s">
        <v>3</v>
      </c>
      <c r="B24" s="2">
        <v>7718</v>
      </c>
      <c r="C24" s="2">
        <v>6409</v>
      </c>
      <c r="D24" s="6">
        <f t="shared" ref="D24:D32" si="4">IF(OR(B24/C24-1&gt;10%,B24/C24-1&lt;-10%),B24/C24-1,"")</f>
        <v>0.20424403183023876</v>
      </c>
      <c r="E24" t="str">
        <f t="shared" ref="E24:E32" si="5">IF(B24/C24-1&gt;10%,$A$20,IF(B24/C24-1&lt;-10%,$A$21,""))</f>
        <v>▲</v>
      </c>
    </row>
    <row r="25" spans="1:5">
      <c r="A25" t="s">
        <v>4</v>
      </c>
      <c r="B25" s="2">
        <v>15033</v>
      </c>
      <c r="C25" s="2">
        <v>12724</v>
      </c>
      <c r="D25" s="6">
        <f t="shared" si="4"/>
        <v>0.18146809179503309</v>
      </c>
      <c r="E25" t="str">
        <f t="shared" si="5"/>
        <v>▲</v>
      </c>
    </row>
    <row r="26" spans="1:5">
      <c r="A26" t="s">
        <v>5</v>
      </c>
      <c r="B26" s="2">
        <v>18700.5</v>
      </c>
      <c r="C26" s="2">
        <v>19101.600000000002</v>
      </c>
      <c r="D26" s="6" t="str">
        <f t="shared" si="4"/>
        <v/>
      </c>
      <c r="E26" t="str">
        <f t="shared" si="5"/>
        <v/>
      </c>
    </row>
    <row r="27" spans="1:5">
      <c r="A27" t="s">
        <v>6</v>
      </c>
      <c r="B27" s="2">
        <v>14432</v>
      </c>
      <c r="C27" s="2">
        <v>15113</v>
      </c>
      <c r="D27" s="6" t="str">
        <f t="shared" si="4"/>
        <v/>
      </c>
      <c r="E27" t="str">
        <f t="shared" si="5"/>
        <v/>
      </c>
    </row>
    <row r="28" spans="1:5">
      <c r="A28" t="s">
        <v>7</v>
      </c>
      <c r="B28" s="2">
        <v>17990</v>
      </c>
      <c r="C28" s="2">
        <v>18181</v>
      </c>
      <c r="D28" s="6" t="str">
        <f t="shared" si="4"/>
        <v/>
      </c>
      <c r="E28" t="str">
        <f t="shared" si="5"/>
        <v/>
      </c>
    </row>
    <row r="29" spans="1:5">
      <c r="A29" t="s">
        <v>8</v>
      </c>
      <c r="B29" s="2">
        <v>11022</v>
      </c>
      <c r="C29" s="2">
        <v>13112</v>
      </c>
      <c r="D29" s="6">
        <f t="shared" si="4"/>
        <v>-0.15939597315436238</v>
      </c>
      <c r="E29" t="str">
        <f t="shared" si="5"/>
        <v>▼</v>
      </c>
    </row>
    <row r="30" spans="1:5">
      <c r="A30" t="s">
        <v>9</v>
      </c>
      <c r="B30" s="2">
        <v>17760</v>
      </c>
      <c r="C30" s="2">
        <v>16854</v>
      </c>
      <c r="D30" s="6" t="str">
        <f t="shared" si="4"/>
        <v/>
      </c>
      <c r="E30" t="str">
        <f t="shared" si="5"/>
        <v/>
      </c>
    </row>
    <row r="31" spans="1:5">
      <c r="A31" t="s">
        <v>10</v>
      </c>
      <c r="B31" s="2">
        <v>30399.599999999999</v>
      </c>
      <c r="C31" s="2">
        <v>30237.199999999997</v>
      </c>
      <c r="D31" s="6" t="str">
        <f t="shared" si="4"/>
        <v/>
      </c>
      <c r="E31" t="str">
        <f t="shared" si="5"/>
        <v/>
      </c>
    </row>
    <row r="32" spans="1:5">
      <c r="A32" t="s">
        <v>11</v>
      </c>
      <c r="B32" s="2">
        <v>20400</v>
      </c>
      <c r="C32" s="2">
        <v>18476.8</v>
      </c>
      <c r="D32" s="6">
        <f t="shared" si="4"/>
        <v>0.10408728784205068</v>
      </c>
      <c r="E32" t="str">
        <f t="shared" si="5"/>
        <v>▲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</vt:lpstr>
      <vt:lpstr>IF_Final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Zachary Young</cp:lastModifiedBy>
  <dcterms:created xsi:type="dcterms:W3CDTF">2017-12-05T19:20:39Z</dcterms:created>
  <dcterms:modified xsi:type="dcterms:W3CDTF">2023-12-05T16:29:27Z</dcterms:modified>
</cp:coreProperties>
</file>