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zacha\Capital\Archive\Excel\"/>
    </mc:Choice>
  </mc:AlternateContent>
  <xr:revisionPtr revIDLastSave="0" documentId="13_ncr:1_{D1C3AFAF-FBA1-4FFD-AA07-2390A78CFC09}" xr6:coauthVersionLast="47" xr6:coauthVersionMax="47" xr10:uidLastSave="{00000000-0000-0000-0000-000000000000}"/>
  <bookViews>
    <workbookView xWindow="-110" yWindow="-110" windowWidth="38620" windowHeight="21820" xr2:uid="{FBEE0547-C1DD-4B7A-A3EB-2BA1446463BC}"/>
  </bookViews>
  <sheets>
    <sheet name="🏦 Transactions" sheetId="10" r:id="rId1"/>
    <sheet name="🧩 Categories" sheetId="11" r:id="rId2"/>
    <sheet name="📚 Consolidated Files" sheetId="13" r:id="rId3"/>
    <sheet name="📊 Report" sheetId="14" r:id="rId4"/>
    <sheet name="🎯 Named Ranges" sheetId="2" r:id="rId5"/>
    <sheet name="🔖 Dynamic Labels" sheetId="15" r:id="rId6"/>
  </sheets>
  <definedNames>
    <definedName name="_xlchart.v1.0" hidden="1">'🎯 Named Ranges'!$D$5</definedName>
    <definedName name="ExternalData_1" localSheetId="2" hidden="1">'📚 Consolidated Files'!$A$1:$M$852</definedName>
    <definedName name="Slicer_Category">#N/A</definedName>
    <definedName name="subcategories" localSheetId="5">TblCategories[Sub-category]</definedName>
    <definedName name="subcategories">TblCategories[Sub-category]</definedName>
    <definedName name="treemapAxis" localSheetId="5">OFFSET('🔖 Dynamic Labels'!$C$8,,,COUNTA('🔖 Dynamic Labels'!$C$8:$C$26))</definedName>
    <definedName name="treemapAxis">OFFSET('🎯 Named Ranges'!$C$6,,,COUNTA('🎯 Named Ranges'!$C$6:$C$24))</definedName>
    <definedName name="treemapValues" localSheetId="5">OFFSET('🔖 Dynamic Labels'!$D$8,,,COUNTA('🔖 Dynamic Labels'!$C$8:$C$26))</definedName>
    <definedName name="treemapValues">OFFSET('🎯 Named Ranges'!$D$6,,,COUNTA('🎯 Named Ranges'!$C$6:$C$24))</definedName>
  </definedNames>
  <calcPr calcId="191028"/>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0" l="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E9" i="15"/>
  <c r="E10" i="15"/>
  <c r="E11" i="15"/>
  <c r="E12" i="15"/>
  <c r="E13" i="15"/>
  <c r="E14" i="15"/>
  <c r="E15" i="15"/>
  <c r="E16" i="15"/>
  <c r="E17" i="15"/>
  <c r="E18" i="15"/>
  <c r="E19" i="15"/>
  <c r="E20" i="15"/>
  <c r="B4" i="14"/>
  <c r="B3" i="14"/>
  <c r="F9" i="15" l="1"/>
  <c r="F10" i="15"/>
  <c r="F11" i="15"/>
  <c r="F12" i="15"/>
  <c r="F13" i="15"/>
  <c r="F14" i="15"/>
  <c r="F15" i="15"/>
  <c r="F16" i="15"/>
  <c r="F17" i="15"/>
  <c r="F19" i="15"/>
  <c r="F20" i="15"/>
  <c r="F18" i="15"/>
  <c r="C3"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0ADAC6-1993-445F-B5F1-2AA1EAA32287}"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5609C62D-621A-4691-A861-1331AEA4EA53}"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502A1435-9653-43B8-ADF0-A244FBD6D1A1}"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E4009284-347B-4DCB-B21E-3D0E3234FC9E}"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FEC80A43-0B4E-4F24-9199-E65E5AC996B4}"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<sst xmlns="http://schemas.openxmlformats.org/spreadsheetml/2006/main" count="5393" uniqueCount="1118">
  <si>
    <t xml:space="preserve"> </t>
  </si>
  <si>
    <t>Date</t>
  </si>
  <si>
    <t>Low</t>
  </si>
  <si>
    <t>Medium</t>
  </si>
  <si>
    <t>High</t>
  </si>
  <si>
    <t>Category</t>
  </si>
  <si>
    <t>Account</t>
  </si>
  <si>
    <t>Description</t>
  </si>
  <si>
    <t>Debit</t>
  </si>
  <si>
    <t>Credit</t>
  </si>
  <si>
    <t>Sub-category</t>
  </si>
  <si>
    <t>Checking</t>
  </si>
  <si>
    <t>ACME Pty Ltd</t>
  </si>
  <si>
    <t>Salary</t>
  </si>
  <si>
    <t>Saving</t>
  </si>
  <si>
    <t>Interest</t>
  </si>
  <si>
    <t>Ground</t>
  </si>
  <si>
    <t>Coffee</t>
  </si>
  <si>
    <t>Estate Mgt.</t>
  </si>
  <si>
    <t>Rent</t>
  </si>
  <si>
    <t>Finance Co.</t>
  </si>
  <si>
    <t>MV Loan</t>
  </si>
  <si>
    <t>Green's</t>
  </si>
  <si>
    <t>Groceries</t>
  </si>
  <si>
    <t>Elec. Co.</t>
  </si>
  <si>
    <t>Gas/Electrics</t>
  </si>
  <si>
    <t>Fuel. Co</t>
  </si>
  <si>
    <t>MV Fuel</t>
  </si>
  <si>
    <t>Event Cinemas</t>
  </si>
  <si>
    <t>Entertainment</t>
  </si>
  <si>
    <t>Fashionistas</t>
  </si>
  <si>
    <t>Clothes</t>
  </si>
  <si>
    <t>Joe's Grill</t>
  </si>
  <si>
    <t>Restaurant</t>
  </si>
  <si>
    <t>Taxi Co.</t>
  </si>
  <si>
    <t>Taxi</t>
  </si>
  <si>
    <t>Muscle Beach</t>
  </si>
  <si>
    <t>Gym</t>
  </si>
  <si>
    <t>Dentist</t>
  </si>
  <si>
    <t>Phone Co.</t>
  </si>
  <si>
    <t>Phone</t>
  </si>
  <si>
    <t>Sam's Gifts</t>
  </si>
  <si>
    <t>Gifts</t>
  </si>
  <si>
    <t>Streaming Co.</t>
  </si>
  <si>
    <t>Pizza Pomodoro</t>
  </si>
  <si>
    <t>Golden Arches</t>
  </si>
  <si>
    <t>Worldvision</t>
  </si>
  <si>
    <t>Donation</t>
  </si>
  <si>
    <t>Ted's Trainers</t>
  </si>
  <si>
    <t>Ticketek</t>
  </si>
  <si>
    <t>Village Medical</t>
  </si>
  <si>
    <t>Doctor</t>
  </si>
  <si>
    <t>Foodary</t>
  </si>
  <si>
    <t>Dividends</t>
  </si>
  <si>
    <t>Furnishings</t>
  </si>
  <si>
    <t>Category Type</t>
  </si>
  <si>
    <t>💳 Discretionary</t>
  </si>
  <si>
    <t>Expense</t>
  </si>
  <si>
    <t>🍴 Dining Out</t>
  </si>
  <si>
    <t>🩺 Medical</t>
  </si>
  <si>
    <t>📉 Variable</t>
  </si>
  <si>
    <t>Income</t>
  </si>
  <si>
    <t>🫱 Charity</t>
  </si>
  <si>
    <t>🏠 Living Expenses</t>
  </si>
  <si>
    <t>🚙 Transport</t>
  </si>
  <si>
    <t>💰 Fixed</t>
  </si>
  <si>
    <t>Vacation</t>
  </si>
  <si>
    <t>Travelcard</t>
  </si>
  <si>
    <t>Order ID</t>
  </si>
  <si>
    <t>Customer ID</t>
  </si>
  <si>
    <t>SalesPerson</t>
  </si>
  <si>
    <t>Order Date</t>
  </si>
  <si>
    <t>Order Priority</t>
  </si>
  <si>
    <t>SKU</t>
  </si>
  <si>
    <t>Order Quantity</t>
  </si>
  <si>
    <t>Unit Sell Price</t>
  </si>
  <si>
    <t>Shipping Amount</t>
  </si>
  <si>
    <t>Ship Mode</t>
  </si>
  <si>
    <t>Product Container</t>
  </si>
  <si>
    <t>Ship Date</t>
  </si>
  <si>
    <t>C729</t>
  </si>
  <si>
    <t>Bob</t>
  </si>
  <si>
    <t>SKU356</t>
  </si>
  <si>
    <t>Regular Air</t>
  </si>
  <si>
    <t>Small Box</t>
  </si>
  <si>
    <t>SKU117</t>
  </si>
  <si>
    <t>Medium Box</t>
  </si>
  <si>
    <t>SKU1123</t>
  </si>
  <si>
    <t>Delivery Truck</t>
  </si>
  <si>
    <t>Jumbo Drum</t>
  </si>
  <si>
    <t>C260</t>
  </si>
  <si>
    <t>John</t>
  </si>
  <si>
    <t>SKU1134</t>
  </si>
  <si>
    <t>Express Air</t>
  </si>
  <si>
    <t>C084</t>
  </si>
  <si>
    <t>SKU627</t>
  </si>
  <si>
    <t>C692</t>
  </si>
  <si>
    <t>Critical</t>
  </si>
  <si>
    <t>SKU949</t>
  </si>
  <si>
    <t>C398</t>
  </si>
  <si>
    <t>SKU152</t>
  </si>
  <si>
    <t>C258</t>
  </si>
  <si>
    <t>SKU471</t>
  </si>
  <si>
    <t>SKU1218</t>
  </si>
  <si>
    <t>C227</t>
  </si>
  <si>
    <t>Richard</t>
  </si>
  <si>
    <t>SKU1138</t>
  </si>
  <si>
    <t>SKU572</t>
  </si>
  <si>
    <t>C199</t>
  </si>
  <si>
    <t>Not Specified</t>
  </si>
  <si>
    <t>SKU1011</t>
  </si>
  <si>
    <t>Small Pack</t>
  </si>
  <si>
    <t>C580</t>
  </si>
  <si>
    <t>SKU372</t>
  </si>
  <si>
    <t>C465</t>
  </si>
  <si>
    <t>SKU285</t>
  </si>
  <si>
    <t>SKU1064</t>
  </si>
  <si>
    <t>SKU917</t>
  </si>
  <si>
    <t>C782</t>
  </si>
  <si>
    <t>SKU710</t>
  </si>
  <si>
    <t>SKU816</t>
  </si>
  <si>
    <t>Wrap Bag</t>
  </si>
  <si>
    <t>SKU886</t>
  </si>
  <si>
    <t>SKU022</t>
  </si>
  <si>
    <t>Jumbo Box</t>
  </si>
  <si>
    <t>C412</t>
  </si>
  <si>
    <t>SKU313</t>
  </si>
  <si>
    <t>SKU1077</t>
  </si>
  <si>
    <t>Large Box</t>
  </si>
  <si>
    <t>SKU920</t>
  </si>
  <si>
    <t>C535</t>
  </si>
  <si>
    <t>SKU202</t>
  </si>
  <si>
    <t>SKU962</t>
  </si>
  <si>
    <t>C043</t>
  </si>
  <si>
    <t>SKU566</t>
  </si>
  <si>
    <t>SKU1220</t>
  </si>
  <si>
    <t>C716</t>
  </si>
  <si>
    <t>SKU738</t>
  </si>
  <si>
    <t>SKU1153</t>
  </si>
  <si>
    <t>C264</t>
  </si>
  <si>
    <t>SKU428</t>
  </si>
  <si>
    <t>SKU098</t>
  </si>
  <si>
    <t>C500</t>
  </si>
  <si>
    <t>SKU185</t>
  </si>
  <si>
    <t>C674</t>
  </si>
  <si>
    <t>SKU716</t>
  </si>
  <si>
    <t>SKU747</t>
  </si>
  <si>
    <t>SKU240</t>
  </si>
  <si>
    <t>C223</t>
  </si>
  <si>
    <t>SKU610</t>
  </si>
  <si>
    <t>C794</t>
  </si>
  <si>
    <t>SKU763</t>
  </si>
  <si>
    <t>C375</t>
  </si>
  <si>
    <t>SKU525</t>
  </si>
  <si>
    <t>SKU375</t>
  </si>
  <si>
    <t>C585</t>
  </si>
  <si>
    <t>C728</t>
  </si>
  <si>
    <t>SKU672</t>
  </si>
  <si>
    <t>C786</t>
  </si>
  <si>
    <t>SKU1132</t>
  </si>
  <si>
    <t>C719</t>
  </si>
  <si>
    <t>SKU1105</t>
  </si>
  <si>
    <t>C420</t>
  </si>
  <si>
    <t>SKU1071</t>
  </si>
  <si>
    <t>C154</t>
  </si>
  <si>
    <t>SKU1018</t>
  </si>
  <si>
    <t>C251</t>
  </si>
  <si>
    <t>SKU669</t>
  </si>
  <si>
    <t>SKU1039</t>
  </si>
  <si>
    <t>C417</t>
  </si>
  <si>
    <t>SKU050</t>
  </si>
  <si>
    <t>SKU963</t>
  </si>
  <si>
    <t>C479</t>
  </si>
  <si>
    <t>SKU119</t>
  </si>
  <si>
    <t>SKU804</t>
  </si>
  <si>
    <t>C263</t>
  </si>
  <si>
    <t>C322</t>
  </si>
  <si>
    <t>SKU1044</t>
  </si>
  <si>
    <t>C219</t>
  </si>
  <si>
    <t>SKU1126</t>
  </si>
  <si>
    <t>SKU933</t>
  </si>
  <si>
    <t>SKU1035</t>
  </si>
  <si>
    <t>SKU042</t>
  </si>
  <si>
    <t>C134</t>
  </si>
  <si>
    <t>SKU427</t>
  </si>
  <si>
    <t>C763</t>
  </si>
  <si>
    <t>SKU226</t>
  </si>
  <si>
    <t>C785</t>
  </si>
  <si>
    <t>SKU622</t>
  </si>
  <si>
    <t>SKU267</t>
  </si>
  <si>
    <t>SKU120</t>
  </si>
  <si>
    <t>C174</t>
  </si>
  <si>
    <t>SKU164</t>
  </si>
  <si>
    <t>SKU817</t>
  </si>
  <si>
    <t>SKU255</t>
  </si>
  <si>
    <t>C137</t>
  </si>
  <si>
    <t>SKU303</t>
  </si>
  <si>
    <t>C659</t>
  </si>
  <si>
    <t>SKU769</t>
  </si>
  <si>
    <t>C452</t>
  </si>
  <si>
    <t>SKU896</t>
  </si>
  <si>
    <t>C208</t>
  </si>
  <si>
    <t>SKU801</t>
  </si>
  <si>
    <t>C618</t>
  </si>
  <si>
    <t>SKU333</t>
  </si>
  <si>
    <t>SKU417</t>
  </si>
  <si>
    <t>C127</t>
  </si>
  <si>
    <t>SKU564</t>
  </si>
  <si>
    <t>C459</t>
  </si>
  <si>
    <t>SKU1076</t>
  </si>
  <si>
    <t>C233</t>
  </si>
  <si>
    <t>SKU055</t>
  </si>
  <si>
    <t>SKU058</t>
  </si>
  <si>
    <t>C671</t>
  </si>
  <si>
    <t>SKU645</t>
  </si>
  <si>
    <t>C051</t>
  </si>
  <si>
    <t>SKU703</t>
  </si>
  <si>
    <t>C030</t>
  </si>
  <si>
    <t>SKU871</t>
  </si>
  <si>
    <t>C312</t>
  </si>
  <si>
    <t>SKU494</t>
  </si>
  <si>
    <t>C677</t>
  </si>
  <si>
    <t>SKU844</t>
  </si>
  <si>
    <t>SKU992</t>
  </si>
  <si>
    <t>C267</t>
  </si>
  <si>
    <t>SKU1027</t>
  </si>
  <si>
    <t>SKU640</t>
  </si>
  <si>
    <t>C482</t>
  </si>
  <si>
    <t>SKU721</t>
  </si>
  <si>
    <t>SKU1146</t>
  </si>
  <si>
    <t>C242</t>
  </si>
  <si>
    <t>SKU006</t>
  </si>
  <si>
    <t>SKU046</t>
  </si>
  <si>
    <t>C602</t>
  </si>
  <si>
    <t>SKU560</t>
  </si>
  <si>
    <t>SKU694</t>
  </si>
  <si>
    <t>C142</t>
  </si>
  <si>
    <t>SKU355</t>
  </si>
  <si>
    <t>C594</t>
  </si>
  <si>
    <t>SKU449</t>
  </si>
  <si>
    <t>SKU521</t>
  </si>
  <si>
    <t>C095</t>
  </si>
  <si>
    <t>C296</t>
  </si>
  <si>
    <t>SKU822</t>
  </si>
  <si>
    <t>SKU868</t>
  </si>
  <si>
    <t>C066</t>
  </si>
  <si>
    <t>SKU1187</t>
  </si>
  <si>
    <t>C143</t>
  </si>
  <si>
    <t>SKU765</t>
  </si>
  <si>
    <t>SKU866</t>
  </si>
  <si>
    <t>C670</t>
  </si>
  <si>
    <t>SKU196</t>
  </si>
  <si>
    <t>SKU906</t>
  </si>
  <si>
    <t>C216</t>
  </si>
  <si>
    <t>C458</t>
  </si>
  <si>
    <t>SKU1121</t>
  </si>
  <si>
    <t>SKU808</t>
  </si>
  <si>
    <t>SKU939</t>
  </si>
  <si>
    <t>SKU371</t>
  </si>
  <si>
    <t>C613</t>
  </si>
  <si>
    <t>C641</t>
  </si>
  <si>
    <t>SKU281</t>
  </si>
  <si>
    <t>SKU214</t>
  </si>
  <si>
    <t>C463</t>
  </si>
  <si>
    <t>SKU310</t>
  </si>
  <si>
    <t>C090</t>
  </si>
  <si>
    <t>SKU1122</t>
  </si>
  <si>
    <t>SKU821</t>
  </si>
  <si>
    <t>C565</t>
  </si>
  <si>
    <t>SKU179</t>
  </si>
  <si>
    <t>C389</t>
  </si>
  <si>
    <t>SKU181</t>
  </si>
  <si>
    <t>SKU607</t>
  </si>
  <si>
    <t>C706</t>
  </si>
  <si>
    <t>SKU650</t>
  </si>
  <si>
    <t>SKU985</t>
  </si>
  <si>
    <t>SKU658</t>
  </si>
  <si>
    <t>C546</t>
  </si>
  <si>
    <t>SKU722</t>
  </si>
  <si>
    <t>C734</t>
  </si>
  <si>
    <t>SKU019</t>
  </si>
  <si>
    <t>SKU659</t>
  </si>
  <si>
    <t>C250</t>
  </si>
  <si>
    <t>SKU432</t>
  </si>
  <si>
    <t>C253</t>
  </si>
  <si>
    <t>SKU368</t>
  </si>
  <si>
    <t>C005</t>
  </si>
  <si>
    <t>SKU803</t>
  </si>
  <si>
    <t>C332</t>
  </si>
  <si>
    <t>SKU338</t>
  </si>
  <si>
    <t>SKU1193</t>
  </si>
  <si>
    <t>C023</t>
  </si>
  <si>
    <t>SKU1238</t>
  </si>
  <si>
    <t>C739</t>
  </si>
  <si>
    <t>SKU1142</t>
  </si>
  <si>
    <t>SKU106</t>
  </si>
  <si>
    <t>SKU1001</t>
  </si>
  <si>
    <t>C605</t>
  </si>
  <si>
    <t>SKU654</t>
  </si>
  <si>
    <t>C126</t>
  </si>
  <si>
    <t>SKU321</t>
  </si>
  <si>
    <t>SKU014</t>
  </si>
  <si>
    <t>C492</t>
  </si>
  <si>
    <t>SKU930</t>
  </si>
  <si>
    <t>C382</t>
  </si>
  <si>
    <t>SKU232</t>
  </si>
  <si>
    <t>C738</t>
  </si>
  <si>
    <t>SKU911</t>
  </si>
  <si>
    <t>SKU007</t>
  </si>
  <si>
    <t>SKU644</t>
  </si>
  <si>
    <t>C222</t>
  </si>
  <si>
    <t>SKU270</t>
  </si>
  <si>
    <t>SKU714</t>
  </si>
  <si>
    <t>C536</t>
  </si>
  <si>
    <t>SKU999</t>
  </si>
  <si>
    <t>C062</t>
  </si>
  <si>
    <t>SKU940</t>
  </si>
  <si>
    <t>C442</t>
  </si>
  <si>
    <t>C390</t>
  </si>
  <si>
    <t>SKU885</t>
  </si>
  <si>
    <t>SKU207</t>
  </si>
  <si>
    <t>SKU551</t>
  </si>
  <si>
    <t>C407</t>
  </si>
  <si>
    <t>SKU526</t>
  </si>
  <si>
    <t>C184</t>
  </si>
  <si>
    <t>SKU519</t>
  </si>
  <si>
    <t>C135</t>
  </si>
  <si>
    <t>SKU919</t>
  </si>
  <si>
    <t>C421</t>
  </si>
  <si>
    <t>SKU591</t>
  </si>
  <si>
    <t>C519</t>
  </si>
  <si>
    <t>SKU276</t>
  </si>
  <si>
    <t>C432</t>
  </si>
  <si>
    <t>SKU1192</t>
  </si>
  <si>
    <t>SKU507</t>
  </si>
  <si>
    <t>SKU1241</t>
  </si>
  <si>
    <t>C634</t>
  </si>
  <si>
    <t>SKU687</t>
  </si>
  <si>
    <t>SKU1109</t>
  </si>
  <si>
    <t>SKU470</t>
  </si>
  <si>
    <t>C396</t>
  </si>
  <si>
    <t>SKU473</t>
  </si>
  <si>
    <t>SKU216</t>
  </si>
  <si>
    <t>C055</t>
  </si>
  <si>
    <t>SKU1046</t>
  </si>
  <si>
    <t>SKU838</t>
  </si>
  <si>
    <t>C161</t>
  </si>
  <si>
    <t>SKU981</t>
  </si>
  <si>
    <t>C508</t>
  </si>
  <si>
    <t>SKU325</t>
  </si>
  <si>
    <t>SKU1025</t>
  </si>
  <si>
    <t>SKU798</t>
  </si>
  <si>
    <t>SKU1248</t>
  </si>
  <si>
    <t>C257</t>
  </si>
  <si>
    <t>SKU468</t>
  </si>
  <si>
    <t>C360</t>
  </si>
  <si>
    <t>SKU715</t>
  </si>
  <si>
    <t>C170</t>
  </si>
  <si>
    <t>SKU499</t>
  </si>
  <si>
    <t>SKU363</t>
  </si>
  <si>
    <t>C488</t>
  </si>
  <si>
    <t>SKU835</t>
  </si>
  <si>
    <t>SKU836</t>
  </si>
  <si>
    <t>C272</t>
  </si>
  <si>
    <t>SKU528</t>
  </si>
  <si>
    <t>SKU642</t>
  </si>
  <si>
    <t>SKU584</t>
  </si>
  <si>
    <t>SKU824</t>
  </si>
  <si>
    <t>C269</t>
  </si>
  <si>
    <t>SKU628</t>
  </si>
  <si>
    <t>SKU797</t>
  </si>
  <si>
    <t>SKU247</t>
  </si>
  <si>
    <t>C213</t>
  </si>
  <si>
    <t>SKU990</t>
  </si>
  <si>
    <t>SKU1190</t>
  </si>
  <si>
    <t>C234</t>
  </si>
  <si>
    <t>SKU1203</t>
  </si>
  <si>
    <t>SKU136</t>
  </si>
  <si>
    <t>SKU890</t>
  </si>
  <si>
    <t>C758</t>
  </si>
  <si>
    <t>SKU367</t>
  </si>
  <si>
    <t>SKU102</t>
  </si>
  <si>
    <t>SKU171</t>
  </si>
  <si>
    <t>SKU578</t>
  </si>
  <si>
    <t>C603</t>
  </si>
  <si>
    <t>C493</t>
  </si>
  <si>
    <t>C574</t>
  </si>
  <si>
    <t>SKU691</t>
  </si>
  <si>
    <t>SKU292</t>
  </si>
  <si>
    <t>C278</t>
  </si>
  <si>
    <t>SKU156</t>
  </si>
  <si>
    <t>SKU1013</t>
  </si>
  <si>
    <t>SKU888</t>
  </si>
  <si>
    <t>C087</t>
  </si>
  <si>
    <t>SKU1178</t>
  </si>
  <si>
    <t>C141</t>
  </si>
  <si>
    <t>SKU590</t>
  </si>
  <si>
    <t>C775</t>
  </si>
  <si>
    <t>SKU983</t>
  </si>
  <si>
    <t>SKU1054</t>
  </si>
  <si>
    <t>SKU734</t>
  </si>
  <si>
    <t>C017</t>
  </si>
  <si>
    <t>SKU071</t>
  </si>
  <si>
    <t>C331</t>
  </si>
  <si>
    <t>SKU011</t>
  </si>
  <si>
    <t>C647</t>
  </si>
  <si>
    <t>SKU221</t>
  </si>
  <si>
    <t>C309</t>
  </si>
  <si>
    <t>SKU675</t>
  </si>
  <si>
    <t>C155</t>
  </si>
  <si>
    <t>SKU674</t>
  </si>
  <si>
    <t>SKU692</t>
  </si>
  <si>
    <t>C533</t>
  </si>
  <si>
    <t>C104</t>
  </si>
  <si>
    <t>SKU051</t>
  </si>
  <si>
    <t>SKU561</t>
  </si>
  <si>
    <t>SKU402</t>
  </si>
  <si>
    <t>SKU125</t>
  </si>
  <si>
    <t>C131</t>
  </si>
  <si>
    <t>SKU1081</t>
  </si>
  <si>
    <t>SKU966</t>
  </si>
  <si>
    <t>C399</t>
  </si>
  <si>
    <t>SKU562</t>
  </si>
  <si>
    <t>C593</t>
  </si>
  <si>
    <t>SKU423</t>
  </si>
  <si>
    <t>C045</t>
  </si>
  <si>
    <t>SKU1150</t>
  </si>
  <si>
    <t>C740</t>
  </si>
  <si>
    <t>C414</t>
  </si>
  <si>
    <t>SKU850</t>
  </si>
  <si>
    <t>SKU952</t>
  </si>
  <si>
    <t>C315</t>
  </si>
  <si>
    <t>SKU779</t>
  </si>
  <si>
    <t>SKU665</t>
  </si>
  <si>
    <t>C628</t>
  </si>
  <si>
    <t>SKU501</t>
  </si>
  <si>
    <t>C597</t>
  </si>
  <si>
    <t>SKU052</t>
  </si>
  <si>
    <t>C741</t>
  </si>
  <si>
    <t>SKU1087</t>
  </si>
  <si>
    <t>SKU988</t>
  </si>
  <si>
    <t>C108</t>
  </si>
  <si>
    <t>SKU757</t>
  </si>
  <si>
    <t>SKU800</t>
  </si>
  <si>
    <t>C133</t>
  </si>
  <si>
    <t>SKU557</t>
  </si>
  <si>
    <t>C163</t>
  </si>
  <si>
    <t>SKU1056</t>
  </si>
  <si>
    <t>SKU1089</t>
  </si>
  <si>
    <t>SKU910</t>
  </si>
  <si>
    <t>SKU218</t>
  </si>
  <si>
    <t>C337</t>
  </si>
  <si>
    <t>SKU563</t>
  </si>
  <si>
    <t>C323</t>
  </si>
  <si>
    <t>SKU059</t>
  </si>
  <si>
    <t>C514</t>
  </si>
  <si>
    <t>SKU599</t>
  </si>
  <si>
    <t>C469</t>
  </si>
  <si>
    <t>SKU1254</t>
  </si>
  <si>
    <t>C555</t>
  </si>
  <si>
    <t>SKU028</t>
  </si>
  <si>
    <t>C287</t>
  </si>
  <si>
    <t>SKU114</t>
  </si>
  <si>
    <t>C093</t>
  </si>
  <si>
    <t>SKU174</t>
  </si>
  <si>
    <t>C698</t>
  </si>
  <si>
    <t>SKU509</t>
  </si>
  <si>
    <t>SKU908</t>
  </si>
  <si>
    <t>C623</t>
  </si>
  <si>
    <t>SKU660</t>
  </si>
  <si>
    <t>SKU450</t>
  </si>
  <si>
    <t>C415</t>
  </si>
  <si>
    <t>SKU277</t>
  </si>
  <si>
    <t>SKU062</t>
  </si>
  <si>
    <t>SKU474</t>
  </si>
  <si>
    <t>SKU344</t>
  </si>
  <si>
    <t>C683</t>
  </si>
  <si>
    <t>SKU1063</t>
  </si>
  <si>
    <t>SKU1103</t>
  </si>
  <si>
    <t>SKU893</t>
  </si>
  <si>
    <t>C461</t>
  </si>
  <si>
    <t>SKU404</t>
  </si>
  <si>
    <t>C436</t>
  </si>
  <si>
    <t>SKU341</t>
  </si>
  <si>
    <t>SKU332</t>
  </si>
  <si>
    <t>SKU664</t>
  </si>
  <si>
    <t>SKU554</t>
  </si>
  <si>
    <t>C653</t>
  </si>
  <si>
    <t>SKU767</t>
  </si>
  <si>
    <t>C485</t>
  </si>
  <si>
    <t>C059</t>
  </si>
  <si>
    <t>SKU1115</t>
  </si>
  <si>
    <t>SKU448</t>
  </si>
  <si>
    <t>C733</t>
  </si>
  <si>
    <t>SKU524</t>
  </si>
  <si>
    <t>C476</t>
  </si>
  <si>
    <t>SKU845</t>
  </si>
  <si>
    <t>SKU141</t>
  </si>
  <si>
    <t>C048</t>
  </si>
  <si>
    <t>SKU1140</t>
  </si>
  <si>
    <t>SKU818</t>
  </si>
  <si>
    <t>C642</t>
  </si>
  <si>
    <t>SKU074</t>
  </si>
  <si>
    <t>SKU889</t>
  </si>
  <si>
    <t>C687</t>
  </si>
  <si>
    <t>SKU462</t>
  </si>
  <si>
    <t>SKU529</t>
  </si>
  <si>
    <t>C299</t>
  </si>
  <si>
    <t>SKU213</t>
  </si>
  <si>
    <t>C589</t>
  </si>
  <si>
    <t>SKU630</t>
  </si>
  <si>
    <t>SKU742</t>
  </si>
  <si>
    <t>C753</t>
  </si>
  <si>
    <t>SKU1045</t>
  </si>
  <si>
    <t>C022</t>
  </si>
  <si>
    <t>SKU847</t>
  </si>
  <si>
    <t>SKU613</t>
  </si>
  <si>
    <t>SKU705</t>
  </si>
  <si>
    <t>C792</t>
  </si>
  <si>
    <t>SKU625</t>
  </si>
  <si>
    <t>SKU884</t>
  </si>
  <si>
    <t>C373</t>
  </si>
  <si>
    <t>SKU506</t>
  </si>
  <si>
    <t>SKU718</t>
  </si>
  <si>
    <t>SKU309</t>
  </si>
  <si>
    <t>C224</t>
  </si>
  <si>
    <t>SKU717</t>
  </si>
  <si>
    <t>SKU826</t>
  </si>
  <si>
    <t>SKU447</t>
  </si>
  <si>
    <t>C562</t>
  </si>
  <si>
    <t>SKU1210</t>
  </si>
  <si>
    <t>C214</t>
  </si>
  <si>
    <t>SKU1084</t>
  </si>
  <si>
    <t>SKU677</t>
  </si>
  <si>
    <t>C591</t>
  </si>
  <si>
    <t>C238</t>
  </si>
  <si>
    <t>SKU689</t>
  </si>
  <si>
    <t>SKU986</t>
  </si>
  <si>
    <t>SKU615</t>
  </si>
  <si>
    <t>SKU894</t>
  </si>
  <si>
    <t>C668</t>
  </si>
  <si>
    <t>SKU137</t>
  </si>
  <si>
    <t>C083</t>
  </si>
  <si>
    <t>C122</t>
  </si>
  <si>
    <t>SKU602</t>
  </si>
  <si>
    <t>C715</t>
  </si>
  <si>
    <t>SKU081</t>
  </si>
  <si>
    <t>SKU1043</t>
  </si>
  <si>
    <t>SKU736</t>
  </si>
  <si>
    <t>C038</t>
  </si>
  <si>
    <t>SKU135</t>
  </si>
  <si>
    <t>SKU380</t>
  </si>
  <si>
    <t>C129</t>
  </si>
  <si>
    <t>SKU1101</t>
  </si>
  <si>
    <t>C708</t>
  </si>
  <si>
    <t>SKU537</t>
  </si>
  <si>
    <t>SKU018</t>
  </si>
  <si>
    <t>SKU620</t>
  </si>
  <si>
    <t>SKU918</t>
  </si>
  <si>
    <t>SKU843</t>
  </si>
  <si>
    <t>C588</t>
  </si>
  <si>
    <t>SKU091</t>
  </si>
  <si>
    <t>C336</t>
  </si>
  <si>
    <t>SKU1244</t>
  </si>
  <si>
    <t>SKU456</t>
  </si>
  <si>
    <t>SKU1079</t>
  </si>
  <si>
    <t>SKU547</t>
  </si>
  <si>
    <t>SKU1253</t>
  </si>
  <si>
    <t>C625</t>
  </si>
  <si>
    <t>SKU170</t>
  </si>
  <si>
    <t>SKU1189</t>
  </si>
  <si>
    <t>SKU203</t>
  </si>
  <si>
    <t>SKU758</t>
  </si>
  <si>
    <t>C731</t>
  </si>
  <si>
    <t>SKU259</t>
  </si>
  <si>
    <t>SKU274</t>
  </si>
  <si>
    <t>SKU729</t>
  </si>
  <si>
    <t>C429</t>
  </si>
  <si>
    <t>SKU649</t>
  </si>
  <si>
    <t>C193</t>
  </si>
  <si>
    <t>SKU500</t>
  </si>
  <si>
    <t>SKU575</t>
  </si>
  <si>
    <t>C460</t>
  </si>
  <si>
    <t>SKU1249</t>
  </si>
  <si>
    <t>C473</t>
  </si>
  <si>
    <t>SKU643</t>
  </si>
  <si>
    <t>C014</t>
  </si>
  <si>
    <t>SKU637</t>
  </si>
  <si>
    <t>C438</t>
  </si>
  <si>
    <t>SKU897</t>
  </si>
  <si>
    <t>SKU193</t>
  </si>
  <si>
    <t>C388</t>
  </si>
  <si>
    <t>SKU121</t>
  </si>
  <si>
    <t>SKU680</t>
  </si>
  <si>
    <t>C243</t>
  </si>
  <si>
    <t>SKU1174</t>
  </si>
  <si>
    <t>C358</t>
  </si>
  <si>
    <t>SKU393</t>
  </si>
  <si>
    <t>C746</t>
  </si>
  <si>
    <t>SKU589</t>
  </si>
  <si>
    <t>SKU750</t>
  </si>
  <si>
    <t>SKU031</t>
  </si>
  <si>
    <t>C709</t>
  </si>
  <si>
    <t>SKU653</t>
  </si>
  <si>
    <t>C547</t>
  </si>
  <si>
    <t>SKU514</t>
  </si>
  <si>
    <t>SKU802</t>
  </si>
  <si>
    <t>SKU205</t>
  </si>
  <si>
    <t>C505</t>
  </si>
  <si>
    <t>SKU629</t>
  </si>
  <si>
    <t>C761</t>
  </si>
  <si>
    <t>SKU794</t>
  </si>
  <si>
    <t>SKU1156</t>
  </si>
  <si>
    <t>C379</t>
  </si>
  <si>
    <t>SKU626</t>
  </si>
  <si>
    <t>SKU273</t>
  </si>
  <si>
    <t>SKU989</t>
  </si>
  <si>
    <t>C004</t>
  </si>
  <si>
    <t>C745</t>
  </si>
  <si>
    <t>SKU362</t>
  </si>
  <si>
    <t>SKU647</t>
  </si>
  <si>
    <t>SKU670</t>
  </si>
  <si>
    <t>C564</t>
  </si>
  <si>
    <t>SKU421</t>
  </si>
  <si>
    <t>SKU688</t>
  </si>
  <si>
    <t>C517</t>
  </si>
  <si>
    <t>SKU201</t>
  </si>
  <si>
    <t>C393</t>
  </si>
  <si>
    <t>SKU305</t>
  </si>
  <si>
    <t>C793</t>
  </si>
  <si>
    <t>SKU1028</t>
  </si>
  <si>
    <t>SKU1251</t>
  </si>
  <si>
    <t>C542</t>
  </si>
  <si>
    <t>C240</t>
  </si>
  <si>
    <t>SKU1162</t>
  </si>
  <si>
    <t>C146</t>
  </si>
  <si>
    <t>SKU1090</t>
  </si>
  <si>
    <t>SKU1198</t>
  </si>
  <si>
    <t>C365</t>
  </si>
  <si>
    <t>SKU187</t>
  </si>
  <si>
    <t>SKU408</t>
  </si>
  <si>
    <t>C335</t>
  </si>
  <si>
    <t>SKU873</t>
  </si>
  <si>
    <t>SKU953</t>
  </si>
  <si>
    <t>C130</t>
  </si>
  <si>
    <t>SKU546</t>
  </si>
  <si>
    <t>C439</t>
  </si>
  <si>
    <t>SKU553</t>
  </si>
  <si>
    <t>C217</t>
  </si>
  <si>
    <t>SKU1184</t>
  </si>
  <si>
    <t>C474</t>
  </si>
  <si>
    <t>SKU149</t>
  </si>
  <si>
    <t>SKU1223</t>
  </si>
  <si>
    <t>SKU073</t>
  </si>
  <si>
    <t>C657</t>
  </si>
  <si>
    <t>C086</t>
  </si>
  <si>
    <t>SKU531</t>
  </si>
  <si>
    <t>C069</t>
  </si>
  <si>
    <t>C480</t>
  </si>
  <si>
    <t>SKU133</t>
  </si>
  <si>
    <t>C757</t>
  </si>
  <si>
    <t>SKU1243</t>
  </si>
  <si>
    <t>SKU1224</t>
  </si>
  <si>
    <t>C021</t>
  </si>
  <si>
    <t>SKU1169</t>
  </si>
  <si>
    <t>SKU809</t>
  </si>
  <si>
    <t>C205</t>
  </si>
  <si>
    <t>SKU617</t>
  </si>
  <si>
    <t>SKU037</t>
  </si>
  <si>
    <t>SKU038</t>
  </si>
  <si>
    <t>SKU189</t>
  </si>
  <si>
    <t>C128</t>
  </si>
  <si>
    <t>SKU749</t>
  </si>
  <si>
    <t>SKU036</t>
  </si>
  <si>
    <t>SKU936</t>
  </si>
  <si>
    <t>SKU1180</t>
  </si>
  <si>
    <t>SKU326</t>
  </si>
  <si>
    <t>C028</t>
  </si>
  <si>
    <t>SKU252</t>
  </si>
  <si>
    <t>C284</t>
  </si>
  <si>
    <t>SKU1088</t>
  </si>
  <si>
    <t>SKU1209</t>
  </si>
  <si>
    <t>C241</t>
  </si>
  <si>
    <t>SKU1059</t>
  </si>
  <si>
    <t>SKU805</t>
  </si>
  <si>
    <t>C125</t>
  </si>
  <si>
    <t>SKU877</t>
  </si>
  <si>
    <t>C149</t>
  </si>
  <si>
    <t>SKU1172</t>
  </si>
  <si>
    <t>C036</t>
  </si>
  <si>
    <t>SKU215</t>
  </si>
  <si>
    <t>C678</t>
  </si>
  <si>
    <t>C232</t>
  </si>
  <si>
    <t>C410</t>
  </si>
  <si>
    <t>SKU879</t>
  </si>
  <si>
    <t>C040</t>
  </si>
  <si>
    <t>SKU603</t>
  </si>
  <si>
    <t>SKU1252</t>
  </si>
  <si>
    <t>C736</t>
  </si>
  <si>
    <t>SKU414</t>
  </si>
  <si>
    <t>C286</t>
  </si>
  <si>
    <t>SKU228</t>
  </si>
  <si>
    <t>C303</t>
  </si>
  <si>
    <t>SKU454</t>
  </si>
  <si>
    <t>C355</t>
  </si>
  <si>
    <t>SKU559</t>
  </si>
  <si>
    <t>C610</t>
  </si>
  <si>
    <t>SKU166</t>
  </si>
  <si>
    <t>SKU583</t>
  </si>
  <si>
    <t>SKU728</t>
  </si>
  <si>
    <t>C539</t>
  </si>
  <si>
    <t>SKU1034</t>
  </si>
  <si>
    <t>C291</t>
  </si>
  <si>
    <t>SKU406</t>
  </si>
  <si>
    <t>C246</t>
  </si>
  <si>
    <t>SKU773</t>
  </si>
  <si>
    <t>C118</t>
  </si>
  <si>
    <t>C112</t>
  </si>
  <si>
    <t>SKU887</t>
  </si>
  <si>
    <t>C368</t>
  </si>
  <si>
    <t>SKU1058</t>
  </si>
  <si>
    <t>C702</t>
  </si>
  <si>
    <t>SKU100</t>
  </si>
  <si>
    <t>C540</t>
  </si>
  <si>
    <t>C790</t>
  </si>
  <si>
    <t>SKU848</t>
  </si>
  <si>
    <t>C599</t>
  </si>
  <si>
    <t>C477</t>
  </si>
  <si>
    <t>SKU194</t>
  </si>
  <si>
    <t>SKU823</t>
  </si>
  <si>
    <t>SKU1155</t>
  </si>
  <si>
    <t>SKU094</t>
  </si>
  <si>
    <t>SKU1262</t>
  </si>
  <si>
    <t>SKU315</t>
  </si>
  <si>
    <t>C656</t>
  </si>
  <si>
    <t>SKU965</t>
  </si>
  <si>
    <t>C600</t>
  </si>
  <si>
    <t>SKU651</t>
  </si>
  <si>
    <t>C441</t>
  </si>
  <si>
    <t>C617</t>
  </si>
  <si>
    <t>SKU1112</t>
  </si>
  <si>
    <t>SKU243</t>
  </si>
  <si>
    <t>C770</t>
  </si>
  <si>
    <t>SKU842</t>
  </si>
  <si>
    <t>C498</t>
  </si>
  <si>
    <t>C371</t>
  </si>
  <si>
    <t>SKU324</t>
  </si>
  <si>
    <t>C011</t>
  </si>
  <si>
    <t>SKU290</t>
  </si>
  <si>
    <t>SKU077</t>
  </si>
  <si>
    <t>C313</t>
  </si>
  <si>
    <t>SKU220</t>
  </si>
  <si>
    <t>SKU104</t>
  </si>
  <si>
    <t>C639</t>
  </si>
  <si>
    <t>SKU234</t>
  </si>
  <si>
    <t>SKU932</t>
  </si>
  <si>
    <t>C196</t>
  </si>
  <si>
    <t>SKU377</t>
  </si>
  <si>
    <t>SKU049</t>
  </si>
  <si>
    <t>C381</t>
  </si>
  <si>
    <t>SKU086</t>
  </si>
  <si>
    <t>C101</t>
  </si>
  <si>
    <t>SKU1108</t>
  </si>
  <si>
    <t>C076</t>
  </si>
  <si>
    <t>SKU176</t>
  </si>
  <si>
    <t>SKU943</t>
  </si>
  <si>
    <t>C212</t>
  </si>
  <si>
    <t>SKU425</t>
  </si>
  <si>
    <t>C187</t>
  </si>
  <si>
    <t>SKU250</t>
  </si>
  <si>
    <t>C686</t>
  </si>
  <si>
    <t>SKU1119</t>
  </si>
  <si>
    <t>C020</t>
  </si>
  <si>
    <t>SKU775</t>
  </si>
  <si>
    <t>SKU239</t>
  </si>
  <si>
    <t>C507</t>
  </si>
  <si>
    <t>SKU322</t>
  </si>
  <si>
    <t>C321</t>
  </si>
  <si>
    <t>SKU1095</t>
  </si>
  <si>
    <t>C092</t>
  </si>
  <si>
    <t>SKU177</t>
  </si>
  <si>
    <t>C305</t>
  </si>
  <si>
    <t>C064</t>
  </si>
  <si>
    <t>SKU593</t>
  </si>
  <si>
    <t>C367</t>
  </si>
  <si>
    <t>SKU331</t>
  </si>
  <si>
    <t>SKU1204</t>
  </si>
  <si>
    <t>C608</t>
  </si>
  <si>
    <t>C524</t>
  </si>
  <si>
    <t>SKU941</t>
  </si>
  <si>
    <t>SKU251</t>
  </si>
  <si>
    <t>C777</t>
  </si>
  <si>
    <t>C265</t>
  </si>
  <si>
    <t>C280</t>
  </si>
  <si>
    <t>SKU327</t>
  </si>
  <si>
    <t>C512</t>
  </si>
  <si>
    <t>C712</t>
  </si>
  <si>
    <t>SKU339</t>
  </si>
  <si>
    <t>SKU069</t>
  </si>
  <si>
    <t>C434</t>
  </si>
  <si>
    <t>SKU774</t>
  </si>
  <si>
    <t>SKU870</t>
  </si>
  <si>
    <t>C302</t>
  </si>
  <si>
    <t>SKU436</t>
  </si>
  <si>
    <t>C664</t>
  </si>
  <si>
    <t>SKU195</t>
  </si>
  <si>
    <t>C018</t>
  </si>
  <si>
    <t>SKU057</t>
  </si>
  <si>
    <t>C632</t>
  </si>
  <si>
    <t>SKU370</t>
  </si>
  <si>
    <t>SKU405</t>
  </si>
  <si>
    <t>SKU092</t>
  </si>
  <si>
    <t>C424</t>
  </si>
  <si>
    <t>SKU678</t>
  </si>
  <si>
    <t>SKU961</t>
  </si>
  <si>
    <t>SKU1175</t>
  </si>
  <si>
    <t>SKU788</t>
  </si>
  <si>
    <t>C409</t>
  </si>
  <si>
    <t>SKU854</t>
  </si>
  <si>
    <t>SKU235</t>
  </si>
  <si>
    <t>C345</t>
  </si>
  <si>
    <t>C774</t>
  </si>
  <si>
    <t>C619</t>
  </si>
  <si>
    <t>SKU579</t>
  </si>
  <si>
    <t>SKU1157</t>
  </si>
  <si>
    <t>C629</t>
  </si>
  <si>
    <t>SKU302</t>
  </si>
  <si>
    <t>SKU115</t>
  </si>
  <si>
    <t>SKU661</t>
  </si>
  <si>
    <t>C311</t>
  </si>
  <si>
    <t>C190</t>
  </si>
  <si>
    <t>SKU053</t>
  </si>
  <si>
    <t>SKU832</t>
  </si>
  <si>
    <t>SKU1022</t>
  </si>
  <si>
    <t>C559</t>
  </si>
  <si>
    <t>C454</t>
  </si>
  <si>
    <t>C370</t>
  </si>
  <si>
    <t>SKU604</t>
  </si>
  <si>
    <t>C019</t>
  </si>
  <si>
    <t>SKU167</t>
  </si>
  <si>
    <t>SKU582</t>
  </si>
  <si>
    <t>C696</t>
  </si>
  <si>
    <t>C586</t>
  </si>
  <si>
    <t>SKU278</t>
  </si>
  <si>
    <t>SKU469</t>
  </si>
  <si>
    <t>SKU1000</t>
  </si>
  <si>
    <t>SKU534</t>
  </si>
  <si>
    <t>SKU160</t>
  </si>
  <si>
    <t>SKU1231</t>
  </si>
  <si>
    <t>C491</t>
  </si>
  <si>
    <t>C423</t>
  </si>
  <si>
    <t>SKU515</t>
  </si>
  <si>
    <t>SKU549</t>
  </si>
  <si>
    <t>SKU698</t>
  </si>
  <si>
    <t>C468</t>
  </si>
  <si>
    <t>SKU1051</t>
  </si>
  <si>
    <t>SKU909</t>
  </si>
  <si>
    <t>SKU831</t>
  </si>
  <si>
    <t>C543</t>
  </si>
  <si>
    <t>SKU927</t>
  </si>
  <si>
    <t>SKU652</t>
  </si>
  <si>
    <t>SKU072</t>
  </si>
  <si>
    <t>SKU231</t>
  </si>
  <si>
    <t>SKU764</t>
  </si>
  <si>
    <t>C444</t>
  </si>
  <si>
    <t>SKU977</t>
  </si>
  <si>
    <t>C549</t>
  </si>
  <si>
    <t>SKU581</t>
  </si>
  <si>
    <t>SKU182</t>
  </si>
  <si>
    <t>C037</t>
  </si>
  <si>
    <t>SKU350</t>
  </si>
  <si>
    <t>SKU008</t>
  </si>
  <si>
    <t>C387</t>
  </si>
  <si>
    <t>C079</t>
  </si>
  <si>
    <t>SKU280</t>
  </si>
  <si>
    <t>C494</t>
  </si>
  <si>
    <t>C057</t>
  </si>
  <si>
    <t>SKU1194</t>
  </si>
  <si>
    <t>C788</t>
  </si>
  <si>
    <t>C061</t>
  </si>
  <si>
    <t>SKU023</t>
  </si>
  <si>
    <t>SKU762</t>
  </si>
  <si>
    <t>C377</t>
  </si>
  <si>
    <t>SKU1246</t>
  </si>
  <si>
    <t>C160</t>
  </si>
  <si>
    <t>SKU609</t>
  </si>
  <si>
    <t>SKU995</t>
  </si>
  <si>
    <t>SKU523</t>
  </si>
  <si>
    <t>SKU900</t>
  </si>
  <si>
    <t>C466</t>
  </si>
  <si>
    <t>SKU732</t>
  </si>
  <si>
    <t>C750</t>
  </si>
  <si>
    <t>SKU030</t>
  </si>
  <si>
    <t>C195</t>
  </si>
  <si>
    <t>C289</t>
  </si>
  <si>
    <t>C165</t>
  </si>
  <si>
    <t>SKU958</t>
  </si>
  <si>
    <t>C433</t>
  </si>
  <si>
    <t>SKU438</t>
  </si>
  <si>
    <t>SKU606</t>
  </si>
  <si>
    <t>C176</t>
  </si>
  <si>
    <t>C392</t>
  </si>
  <si>
    <t>SKU139</t>
  </si>
  <si>
    <t>C581</t>
  </si>
  <si>
    <t>SKU996</t>
  </si>
  <si>
    <t>SKU1181</t>
  </si>
  <si>
    <t>SKU502</t>
  </si>
  <si>
    <t>SKU1222</t>
  </si>
  <si>
    <t>C532</t>
  </si>
  <si>
    <t>SKU085</t>
  </si>
  <si>
    <t>C568</t>
  </si>
  <si>
    <t>C551</t>
  </si>
  <si>
    <t>SKU532</t>
  </si>
  <si>
    <t>C330</t>
  </si>
  <si>
    <t>SKU1066</t>
  </si>
  <si>
    <t>C563</t>
  </si>
  <si>
    <t>SKU249</t>
  </si>
  <si>
    <t>SKU1179</t>
  </si>
  <si>
    <t>C456</t>
  </si>
  <si>
    <t>SKU190</t>
  </si>
  <si>
    <t>C475</t>
  </si>
  <si>
    <t>SKU646</t>
  </si>
  <si>
    <t>C520</t>
  </si>
  <si>
    <t>SKU460</t>
  </si>
  <si>
    <t>SKU706</t>
  </si>
  <si>
    <t>C182</t>
  </si>
  <si>
    <t>SKU951</t>
  </si>
  <si>
    <t>SKU293</t>
  </si>
  <si>
    <t>C290</t>
  </si>
  <si>
    <t>SKU491</t>
  </si>
  <si>
    <t>C523</t>
  </si>
  <si>
    <t>SKU490</t>
  </si>
  <si>
    <t>C259</t>
  </si>
  <si>
    <t>SKU614</t>
  </si>
  <si>
    <t>C097</t>
  </si>
  <si>
    <t>C275</t>
  </si>
  <si>
    <t>SKU282</t>
  </si>
  <si>
    <t>SKU437</t>
  </si>
  <si>
    <t>C304</t>
  </si>
  <si>
    <t>SKU695</t>
  </si>
  <si>
    <t>C700</t>
  </si>
  <si>
    <t>SKU733</t>
  </si>
  <si>
    <t>SKU1049</t>
  </si>
  <si>
    <t>SKU954</t>
  </si>
  <si>
    <t>C067</t>
  </si>
  <si>
    <t>SKU422</t>
  </si>
  <si>
    <t>C310</t>
  </si>
  <si>
    <t>SKU320</t>
  </si>
  <si>
    <t>C147</t>
  </si>
  <si>
    <t>SKU429</t>
  </si>
  <si>
    <t>C495</t>
  </si>
  <si>
    <t>SKU466</t>
  </si>
  <si>
    <t>C239</t>
  </si>
  <si>
    <t>SKU796</t>
  </si>
  <si>
    <t>C791</t>
  </si>
  <si>
    <t>C769</t>
  </si>
  <si>
    <t>SKU492</t>
  </si>
  <si>
    <t>C268</t>
  </si>
  <si>
    <t>SKU761</t>
  </si>
  <si>
    <t>SKU865</t>
  </si>
  <si>
    <t>SKU441</t>
  </si>
  <si>
    <t>SKU587</t>
  </si>
  <si>
    <t>C089</t>
  </si>
  <si>
    <t>SKU974</t>
  </si>
  <si>
    <t>SKU540</t>
  </si>
  <si>
    <t>SKU122</t>
  </si>
  <si>
    <t>C681</t>
  </si>
  <si>
    <t>SKU543</t>
  </si>
  <si>
    <t>C121</t>
  </si>
  <si>
    <t>SKU246</t>
  </si>
  <si>
    <t>C680</t>
  </si>
  <si>
    <t>C380</t>
  </si>
  <si>
    <t>SKU1237</t>
  </si>
  <si>
    <t>SKU1014</t>
  </si>
  <si>
    <t>C070</t>
  </si>
  <si>
    <t>SKU045</t>
  </si>
  <si>
    <t>C116</t>
  </si>
  <si>
    <t>SKU481</t>
  </si>
  <si>
    <t>SKU088</t>
  </si>
  <si>
    <t>SKU1197</t>
  </si>
  <si>
    <t>SKU1183</t>
  </si>
  <si>
    <t>C071</t>
  </si>
  <si>
    <t>SKU386</t>
  </si>
  <si>
    <t>SKU702</t>
  </si>
  <si>
    <t>SKU768</t>
  </si>
  <si>
    <t>SKU567</t>
  </si>
  <si>
    <t>C293</t>
  </si>
  <si>
    <t>C347</t>
  </si>
  <si>
    <t>SKU458</t>
  </si>
  <si>
    <t>C534</t>
  </si>
  <si>
    <t>SKU1215</t>
  </si>
  <si>
    <t>SKU743</t>
  </si>
  <si>
    <t>SKU457</t>
  </si>
  <si>
    <t>C483</t>
  </si>
  <si>
    <t>SKU089</t>
  </si>
  <si>
    <t>C273</t>
  </si>
  <si>
    <t>C094</t>
  </si>
  <si>
    <t>SKU159</t>
  </si>
  <si>
    <t>C181</t>
  </si>
  <si>
    <t>SKU504</t>
  </si>
  <si>
    <t>C169</t>
  </si>
  <si>
    <t>SKU863</t>
  </si>
  <si>
    <t>SKU083</t>
  </si>
  <si>
    <t>SKU503</t>
  </si>
  <si>
    <t>SKU1104</t>
  </si>
  <si>
    <t>C046</t>
  </si>
  <si>
    <t>SKU110</t>
  </si>
  <si>
    <t>SKU701</t>
  </si>
  <si>
    <t>SKU968</t>
  </si>
  <si>
    <t>C203</t>
  </si>
  <si>
    <t>SKU1099</t>
  </si>
  <si>
    <t>C704</t>
  </si>
  <si>
    <t>SKU744</t>
  </si>
  <si>
    <t>SKU1161</t>
  </si>
  <si>
    <t>SKU465</t>
  </si>
  <si>
    <t>SKU478</t>
  </si>
  <si>
    <t>SKU1117</t>
  </si>
  <si>
    <t>C245</t>
  </si>
  <si>
    <t>SKU1211</t>
  </si>
  <si>
    <t>C105</t>
  </si>
  <si>
    <t>SKU382</t>
  </si>
  <si>
    <t>SKU464</t>
  </si>
  <si>
    <t>C596</t>
  </si>
  <si>
    <t>C467</t>
  </si>
  <si>
    <t>C301</t>
  </si>
  <si>
    <t>SKU147</t>
  </si>
  <si>
    <t>C356</t>
  </si>
  <si>
    <t>SKU1007</t>
  </si>
  <si>
    <t>SKU1024</t>
  </si>
  <si>
    <t>SKU857</t>
  </si>
  <si>
    <t>SKU505</t>
  </si>
  <si>
    <t>C552</t>
  </si>
  <si>
    <t>SKU839</t>
  </si>
  <si>
    <t>SKU601</t>
  </si>
  <si>
    <t>SKU527</t>
  </si>
  <si>
    <t>SKU1245</t>
  </si>
  <si>
    <t>SKU304</t>
  </si>
  <si>
    <t>SKU997</t>
  </si>
  <si>
    <t>SKU862</t>
  </si>
  <si>
    <t>SKU942</t>
  </si>
  <si>
    <t>C718</t>
  </si>
  <si>
    <t>SKU1236</t>
  </si>
  <si>
    <t>C766</t>
  </si>
  <si>
    <t>SKU1106</t>
  </si>
  <si>
    <t>C198</t>
  </si>
  <si>
    <t>C652</t>
  </si>
  <si>
    <t>SKU1055</t>
  </si>
  <si>
    <t>C578</t>
  </si>
  <si>
    <t>SKU175</t>
  </si>
  <si>
    <t>SKU923</t>
  </si>
  <si>
    <t>C088</t>
  </si>
  <si>
    <t>SKU433</t>
  </si>
  <si>
    <t>SKU219</t>
  </si>
  <si>
    <t>C271</t>
  </si>
  <si>
    <t>SKU699</t>
  </si>
  <si>
    <t>C221</t>
  </si>
  <si>
    <t>SKU1003</t>
  </si>
  <si>
    <t>SKU1067</t>
  </si>
  <si>
    <t>SKU1152</t>
  </si>
  <si>
    <t>C518</t>
  </si>
  <si>
    <t>SKU163</t>
  </si>
  <si>
    <t>C768</t>
  </si>
  <si>
    <t>SKU782</t>
  </si>
  <si>
    <t>C487</t>
  </si>
  <si>
    <t>SKU700</t>
  </si>
  <si>
    <t>SKU483</t>
  </si>
  <si>
    <t>SKU905</t>
  </si>
  <si>
    <t>SKU1021</t>
  </si>
  <si>
    <t>SKU109</t>
  </si>
  <si>
    <t>C545</t>
  </si>
  <si>
    <t>SKU552</t>
  </si>
  <si>
    <t>C346</t>
  </si>
  <si>
    <t>SKU982</t>
  </si>
  <si>
    <t>C002</t>
  </si>
  <si>
    <t>SKU318</t>
  </si>
  <si>
    <t>C624</t>
  </si>
  <si>
    <t>SKU533</t>
  </si>
  <si>
    <t>C762</t>
  </si>
  <si>
    <t>C405</t>
  </si>
  <si>
    <t>C256</t>
  </si>
  <si>
    <t>SKU1083</t>
  </si>
  <si>
    <t>SKU1038</t>
  </si>
  <si>
    <t>C060</t>
  </si>
  <si>
    <t>C515</t>
  </si>
  <si>
    <t>C679</t>
  </si>
  <si>
    <t>C489</t>
  </si>
  <si>
    <t>C103</t>
  </si>
  <si>
    <t>SKU978</t>
  </si>
  <si>
    <t>SKU569</t>
  </si>
  <si>
    <t>SKU242</t>
  </si>
  <si>
    <t>SKU151</t>
  </si>
  <si>
    <t>SKU1186</t>
  </si>
  <si>
    <t>SKU1188</t>
  </si>
  <si>
    <t>C497</t>
  </si>
  <si>
    <t>Sale Amount</t>
  </si>
  <si>
    <t>Column Labels</t>
  </si>
  <si>
    <t>Grand Total</t>
  </si>
  <si>
    <t>Jan</t>
  </si>
  <si>
    <t>Feb</t>
  </si>
  <si>
    <t>Mar</t>
  </si>
  <si>
    <t>Apr</t>
  </si>
  <si>
    <t>May</t>
  </si>
  <si>
    <t>Row Labels</t>
  </si>
  <si>
    <t>Sum of Sale Amount</t>
  </si>
  <si>
    <t>Total Sales</t>
  </si>
  <si>
    <t>Total Units Sold</t>
  </si>
  <si>
    <t>Dynamic Named Ranges</t>
  </si>
  <si>
    <t>Sum of Net Amount</t>
  </si>
  <si>
    <t>Sub-Category</t>
  </si>
  <si>
    <t>Table Structured References</t>
  </si>
  <si>
    <t>Dynamic Labels</t>
  </si>
  <si>
    <t xml:space="preserve">Dynamic Text Label: </t>
  </si>
  <si>
    <t>Month</t>
  </si>
  <si>
    <t>Budget $k</t>
  </si>
  <si>
    <t>Actual $k</t>
  </si>
  <si>
    <t>Variance $k</t>
  </si>
  <si>
    <t>Cumulative Variance $k</t>
  </si>
  <si>
    <t>Public Transport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</si>
</sst>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6" formatCode="[$-F800]dddd\,\ mmmm\ dd\,\ yyyy"/>
    <numFmt numFmtId="167" formatCode="_-* #,##0_-;\-* #,##0_-;_-* &quot;-&quot;??_-;_-@_-"/>
    <numFmt numFmtId="168" formatCode="mmm"/>
  </numFmts>
  <fonts count="5" x14ac:knownFonts="1">
    <font>
      <sz val="11"/>
      <color theme="1"/>
      <name val="Calibri"/>
      <family val="2"/>
      <scheme val="minor"/>
    </font>
    <font>
      <b/>
      <sz val="11"/>
      <color theme="1"/>
      <name val="Calibri"/>
      <family val="2"/>
      <scheme val="minor"/>
    </font>
    <font>
      <sz val="11"/>
      <color theme="1"/>
      <name val="Segoe UI"/>
      <family val="2"/>
    </font>
    <font>
      <sz val="28"/>
      <color theme="0"/>
      <name val="Segoe UI Light"/>
      <family val="2"/>
    </font>
    <font>
      <sz val="11"/>
      <color theme="1"/>
      <name val="Calibri"/>
      <family val="2"/>
      <scheme val="minor"/>
    </font>
  </fonts>
  <fills count="4">
    <fill>
      <patternFill patternType="none"/>
    </fill>
    <fill>
      <patternFill patternType="gray125"/>
    </fill>
    <fill>
      <patternFill patternType="solid">
        <fgColor rgb="FF0F5511"/>
        <bgColor indexed="64"/>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2">
    <xf numFmtId="0" fontId="0" fillId="0" borderId="0"/>
    <xf numFmtId="164" fontId="4" fillId="0" borderId="0" applyFont="0" applyFill="0" applyBorder="0" applyAlignment="0" applyProtection="0"/>
  </cellStyleXfs>
  <cellXfs count="20">
    <xf numFmtId="0" fontId="0" fillId="0" borderId="0" xfId="0"/>
    <xf numFmtId="0" fontId="2" fillId="0" borderId="0" xfId="0" applyFont="1"/>
    <xf numFmtId="0" fontId="3" fillId="2" borderId="0" xfId="0" applyFont="1" applyFill="1" applyAlignment="1">
      <alignment vertical="center"/>
    </xf>
    <xf numFmtId="0" fontId="2" fillId="2" borderId="0" xfId="0" applyFont="1" applyFill="1"/>
    <xf numFmtId="166" fontId="0" fillId="0" borderId="0" xfId="0" applyNumberFormat="1"/>
    <xf numFmtId="14" fontId="0" fillId="0" borderId="0" xfId="0" applyNumberFormat="1"/>
    <xf numFmtId="0" fontId="1" fillId="0" borderId="1" xfId="0" applyFont="1" applyBorder="1"/>
    <xf numFmtId="0" fontId="0" fillId="0" borderId="0" xfId="0" pivotButton="1"/>
    <xf numFmtId="0" fontId="0" fillId="0" borderId="0" xfId="0" applyAlignment="1">
      <alignment horizontal="left"/>
    </xf>
    <xf numFmtId="3" fontId="0" fillId="0" borderId="0" xfId="0" applyNumberFormat="1"/>
    <xf numFmtId="167" fontId="0" fillId="0" borderId="0" xfId="1" applyNumberFormat="1" applyFont="1"/>
    <xf numFmtId="0" fontId="0" fillId="0" borderId="0" xfId="0" applyAlignment="1">
      <alignment horizontal="right"/>
    </xf>
    <xf numFmtId="0" fontId="0" fillId="0" borderId="0" xfId="0" applyAlignment="1">
      <alignment horizontal="right" vertical="center" wrapText="1" indent="1"/>
    </xf>
    <xf numFmtId="0" fontId="0" fillId="0" borderId="0" xfId="0" applyAlignment="1">
      <alignment horizontal="right" vertical="top"/>
    </xf>
    <xf numFmtId="0" fontId="0" fillId="0" borderId="0" xfId="0" applyAlignment="1">
      <alignment vertical="top"/>
    </xf>
    <xf numFmtId="0" fontId="0" fillId="0" borderId="0" xfId="0" applyAlignment="1">
      <alignment horizontal="left" vertical="center" wrapText="1"/>
    </xf>
    <xf numFmtId="0" fontId="0" fillId="0" borderId="0" xfId="0" applyAlignment="1">
      <alignment horizontal="center" vertical="center" wrapText="1"/>
    </xf>
    <xf numFmtId="0" fontId="0" fillId="3" borderId="0" xfId="0" applyFill="1" applyAlignment="1">
      <alignment horizontal="left" vertical="center"/>
    </xf>
    <xf numFmtId="0" fontId="0" fillId="3" borderId="0" xfId="0" applyFill="1"/>
    <xf numFmtId="168" fontId="0" fillId="0" borderId="0" xfId="0" applyNumberFormat="1" applyAlignment="1">
      <alignment horizontal="center"/>
    </xf>
  </cellXfs>
  <cellStyles count="2">
    <cellStyle name="Comma" xfId="1" builtinId="3"/>
    <cellStyle name="Normal" xfId="0" builtinId="0"/>
  </cellStyles>
  <dxfs count="18">
    <dxf>
      <numFmt numFmtId="0" formatCode="General"/>
    </dxf>
    <dxf>
      <numFmt numFmtId="0" formatCode="General"/>
    </dxf>
    <dxf>
      <numFmt numFmtId="168" formatCode="mmm"/>
      <alignment horizontal="center" vertical="bottom" textRotation="0" wrapText="0" indent="0" justifyLastLine="0" shrinkToFit="0" readingOrder="0"/>
    </dxf>
    <dxf>
      <alignment horizontal="left" vertical="center" textRotation="0" wrapText="1" indent="0" justifyLastLine="0" shrinkToFit="0" readingOrder="0"/>
    </dxf>
    <dxf>
      <numFmt numFmtId="169" formatCode="d/mm/yyyy"/>
    </dxf>
    <dxf>
      <numFmt numFmtId="0" formatCode="General"/>
    </dxf>
    <dxf>
      <numFmt numFmtId="0" formatCode="General"/>
    </dxf>
    <dxf>
      <numFmt numFmtId="0" formatCode="General"/>
    </dxf>
    <dxf>
      <numFmt numFmtId="0" formatCode="General"/>
    </dxf>
    <dxf>
      <numFmt numFmtId="169" formatCode="d/mm/yyyy"/>
    </dxf>
    <dxf>
      <numFmt numFmtId="0" formatCode="General"/>
    </dxf>
    <dxf>
      <numFmt numFmtId="0" formatCode="General"/>
    </dxf>
    <dxf>
      <border outline="0">
        <bottom style="thin">
          <color indexed="64"/>
        </bottom>
      </border>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fill>
        <patternFill patternType="solid">
          <fgColor indexed="64"/>
          <bgColor theme="0" tint="-4.9989318521683403E-2"/>
        </patternFill>
      </fill>
    </dxf>
    <dxf>
      <numFmt numFmtId="169"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[excel_auto_spreadsheet.xlsx]📊 Report!PivotTable1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aseline="0"/>
              <a:t>Sales by Delivery Mode</a:t>
            </a:r>
            <a:endParaRPr lang="en-AU"/>
          </a:p>
        </c:rich>
      </c:tx>
      <c:layout>
        <c:manualLayout>
          <c:xMode val="edge"/>
          <c:yMode val="edge"/>
          <c:x val="1.771248392608644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450051964980885E-2"/>
          <c:y val="0.19428295421405659"/>
          <c:w val="0.87594144691645093"/>
          <c:h val="0.69831765820939062"/>
        </c:manualLayout>
      </c:layout>
      <c:lineChart>
        <c:grouping val="standard"/>
        <c:varyColors val="0"/>
        <c:ser>
          <c:idx val="0"/>
          <c:order val="0"/>
          <c:tx>
            <c:strRef>
              <c:f>'📊 Report'!$B$6:$B$7</c:f>
              <c:strCache>
                <c:ptCount val="1"/>
                <c:pt idx="0">
                  <c:v>Delivery Truck</c:v>
                </c:pt>
              </c:strCache>
            </c:strRef>
          </c:tx>
          <c:spPr>
            <a:ln w="28575" cap="rnd">
              <a:solidFill>
                <a:schemeClr val="accent1"/>
              </a:solidFill>
              <a:round/>
            </a:ln>
            <a:effectLst/>
          </c:spPr>
          <c:marker>
            <c:symbol val="none"/>
          </c:marker>
          <c:cat>
            <c:strRef>
              <c:f>'📊 Report'!$A$8:$A$13</c:f>
              <c:strCache>
                <c:ptCount val="5"/>
                <c:pt idx="0">
                  <c:v>Jan</c:v>
                </c:pt>
                <c:pt idx="1">
                  <c:v>Feb</c:v>
                </c:pt>
                <c:pt idx="2">
                  <c:v>Mar</c:v>
                </c:pt>
                <c:pt idx="3">
                  <c:v>Apr</c:v>
                </c:pt>
                <c:pt idx="4">
                  <c:v>May</c:v>
                </c:pt>
              </c:strCache>
            </c:strRef>
          </c:cat>
          <c:val>
            <c:numRef>
              <c:f>'📊 Report'!$B$8:$B$13</c:f>
              <c:numCache>
                <c:formatCode>#,##0</c:formatCode>
                <c:ptCount val="5"/>
                <c:pt idx="0">
                  <c:v>185038.34000000003</c:v>
                </c:pt>
                <c:pt idx="1">
                  <c:v>107641.49000000003</c:v>
                </c:pt>
                <c:pt idx="2">
                  <c:v>85306.75</c:v>
                </c:pt>
                <c:pt idx="3">
                  <c:v>145917.41999999998</c:v>
                </c:pt>
                <c:pt idx="4">
                  <c:v>133798.87999999998</c:v>
                </c:pt>
              </c:numCache>
            </c:numRef>
          </c:val>
          <c:smooth val="0"/>
          <c:extLst>
            <c:ext xmlns:c16="http://schemas.microsoft.com/office/drawing/2014/chart" uri="{C3380CC4-5D6E-409C-BE32-E72D297353CC}">
              <c16:uniqueId val="{00000000-DF24-4815-862F-BC979B92BB06}"/>
            </c:ext>
          </c:extLst>
        </c:ser>
        <c:ser>
          <c:idx val="1"/>
          <c:order val="1"/>
          <c:tx>
            <c:strRef>
              <c:f>'📊 Report'!$C$6:$C$7</c:f>
              <c:strCache>
                <c:ptCount val="1"/>
                <c:pt idx="0">
                  <c:v>Express Air</c:v>
                </c:pt>
              </c:strCache>
            </c:strRef>
          </c:tx>
          <c:spPr>
            <a:ln w="28575" cap="rnd">
              <a:solidFill>
                <a:schemeClr val="accent2"/>
              </a:solidFill>
              <a:round/>
            </a:ln>
            <a:effectLst/>
          </c:spPr>
          <c:marker>
            <c:symbol val="none"/>
          </c:marker>
          <c:cat>
            <c:strRef>
              <c:f>'📊 Report'!$A$8:$A$13</c:f>
              <c:strCache>
                <c:ptCount val="5"/>
                <c:pt idx="0">
                  <c:v>Jan</c:v>
                </c:pt>
                <c:pt idx="1">
                  <c:v>Feb</c:v>
                </c:pt>
                <c:pt idx="2">
                  <c:v>Mar</c:v>
                </c:pt>
                <c:pt idx="3">
                  <c:v>Apr</c:v>
                </c:pt>
                <c:pt idx="4">
                  <c:v>May</c:v>
                </c:pt>
              </c:strCache>
            </c:strRef>
          </c:cat>
          <c:val>
            <c:numRef>
              <c:f>'📊 Report'!$C$8:$C$13</c:f>
              <c:numCache>
                <c:formatCode>#,##0</c:formatCode>
                <c:ptCount val="5"/>
                <c:pt idx="0">
                  <c:v>17339.18</c:v>
                </c:pt>
                <c:pt idx="1">
                  <c:v>18333.819999999996</c:v>
                </c:pt>
                <c:pt idx="2">
                  <c:v>7576.56</c:v>
                </c:pt>
                <c:pt idx="3">
                  <c:v>15062.330000000002</c:v>
                </c:pt>
                <c:pt idx="4">
                  <c:v>11015.130000000001</c:v>
                </c:pt>
              </c:numCache>
            </c:numRef>
          </c:val>
          <c:smooth val="0"/>
          <c:extLst>
            <c:ext xmlns:c16="http://schemas.microsoft.com/office/drawing/2014/chart" uri="{C3380CC4-5D6E-409C-BE32-E72D297353CC}">
              <c16:uniqueId val="{00000001-DF24-4815-862F-BC979B92BB06}"/>
            </c:ext>
          </c:extLst>
        </c:ser>
        <c:ser>
          <c:idx val="2"/>
          <c:order val="2"/>
          <c:tx>
            <c:strRef>
              <c:f>'📊 Report'!$D$6:$D$7</c:f>
              <c:strCache>
                <c:ptCount val="1"/>
                <c:pt idx="0">
                  <c:v>Regular Air</c:v>
                </c:pt>
              </c:strCache>
            </c:strRef>
          </c:tx>
          <c:spPr>
            <a:ln w="28575" cap="rnd">
              <a:solidFill>
                <a:schemeClr val="accent3"/>
              </a:solidFill>
              <a:round/>
            </a:ln>
            <a:effectLst/>
          </c:spPr>
          <c:marker>
            <c:symbol val="none"/>
          </c:marker>
          <c:cat>
            <c:strRef>
              <c:f>'📊 Report'!$A$8:$A$13</c:f>
              <c:strCache>
                <c:ptCount val="5"/>
                <c:pt idx="0">
                  <c:v>Jan</c:v>
                </c:pt>
                <c:pt idx="1">
                  <c:v>Feb</c:v>
                </c:pt>
                <c:pt idx="2">
                  <c:v>Mar</c:v>
                </c:pt>
                <c:pt idx="3">
                  <c:v>Apr</c:v>
                </c:pt>
                <c:pt idx="4">
                  <c:v>May</c:v>
                </c:pt>
              </c:strCache>
            </c:strRef>
          </c:cat>
          <c:val>
            <c:numRef>
              <c:f>'📊 Report'!$D$8:$D$13</c:f>
              <c:numCache>
                <c:formatCode>#,##0</c:formatCode>
                <c:ptCount val="5"/>
                <c:pt idx="0">
                  <c:v>145977.96999999997</c:v>
                </c:pt>
                <c:pt idx="1">
                  <c:v>153428.47999999998</c:v>
                </c:pt>
                <c:pt idx="2">
                  <c:v>132168.76999999996</c:v>
                </c:pt>
                <c:pt idx="3">
                  <c:v>116404.14000000001</c:v>
                </c:pt>
                <c:pt idx="4">
                  <c:v>151210.79000000004</c:v>
                </c:pt>
              </c:numCache>
            </c:numRef>
          </c:val>
          <c:smooth val="0"/>
          <c:extLst>
            <c:ext xmlns:c16="http://schemas.microsoft.com/office/drawing/2014/chart" uri="{C3380CC4-5D6E-409C-BE32-E72D297353CC}">
              <c16:uniqueId val="{00000002-DF24-4815-862F-BC979B92BB06}"/>
            </c:ext>
          </c:extLst>
        </c:ser>
        <c:dLbls>
          <c:showLegendKey val="0"/>
          <c:showVal val="0"/>
          <c:showCatName val="0"/>
          <c:showSerName val="0"/>
          <c:showPercent val="0"/>
          <c:showBubbleSize val="0"/>
        </c:dLbls>
        <c:smooth val="0"/>
        <c:axId val="1856140335"/>
        <c:axId val="1856144175"/>
      </c:lineChart>
      <c:catAx>
        <c:axId val="185614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144175"/>
        <c:crosses val="autoZero"/>
        <c:auto val="1"/>
        <c:lblAlgn val="ctr"/>
        <c:lblOffset val="100"/>
        <c:noMultiLvlLbl val="0"/>
      </c:catAx>
      <c:valAx>
        <c:axId val="185614417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140335"/>
        <c:crosses val="autoZero"/>
        <c:crossBetween val="between"/>
      </c:valAx>
      <c:spPr>
        <a:noFill/>
        <a:ln>
          <a:noFill/>
        </a:ln>
        <a:effectLst/>
      </c:spPr>
    </c:plotArea>
    <c:legend>
      <c:legendPos val="t"/>
      <c:layout>
        <c:manualLayout>
          <c:xMode val="edge"/>
          <c:yMode val="edge"/>
          <c:x val="0.43352939104088506"/>
          <c:y val="4.1666666666666664E-2"/>
          <c:w val="0.56647067264740059"/>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September variance to date: $9k</a:t>
            </a:r>
          </a:p>
        </c:rich>
      </c:tx>
      <c:layout>
        <c:manualLayout>
          <c:xMode val="edge"/>
          <c:yMode val="edge"/>
          <c:x val="1.5048501450979832E-2"/>
          <c:y val="1.9133818984216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19086519408038E-2"/>
          <c:y val="0.16187554680664915"/>
          <c:w val="0.8902252466632451"/>
          <c:h val="0.73072506561679795"/>
        </c:manualLayout>
      </c:layout>
      <c:barChart>
        <c:barDir val="col"/>
        <c:grouping val="clustered"/>
        <c:varyColors val="0"/>
        <c:ser>
          <c:idx val="0"/>
          <c:order val="0"/>
          <c:tx>
            <c:strRef>
              <c:f>'🔖 Dynamic Labels'!$D$8</c:f>
              <c:strCache>
                <c:ptCount val="1"/>
                <c:pt idx="0">
                  <c:v>Actual $k</c:v>
                </c:pt>
              </c:strCache>
            </c:strRef>
          </c:tx>
          <c:spPr>
            <a:solidFill>
              <a:schemeClr val="accent5">
                <a:tint val="77000"/>
              </a:schemeClr>
            </a:solidFill>
            <a:ln>
              <a:noFill/>
            </a:ln>
            <a:effectLst/>
          </c:spPr>
          <c:invertIfNegative val="0"/>
          <c:cat>
            <c:numRef>
              <c:f>'🔖 Dynamic Labels'!$B$9:$B$20</c:f>
              <c:numCache>
                <c:formatCode>mmm</c:formatCode>
                <c:ptCount val="12"/>
                <c:pt idx="0">
                  <c:v>45292</c:v>
                </c:pt>
                <c:pt idx="1">
                  <c:v>45323</c:v>
                </c:pt>
                <c:pt idx="2">
                  <c:v>45352</c:v>
                </c:pt>
                <c:pt idx="3">
                  <c:v>45383</c:v>
                </c:pt>
                <c:pt idx="4">
                  <c:v>45413</c:v>
                </c:pt>
                <c:pt idx="5">
                  <c:v>45444</c:v>
                </c:pt>
                <c:pt idx="6">
                  <c:v>45474</c:v>
                </c:pt>
                <c:pt idx="7">
                  <c:v>45505</c:v>
                </c:pt>
                <c:pt idx="8">
                  <c:v>45536</c:v>
                </c:pt>
                <c:pt idx="9">
                  <c:v>45566</c:v>
                </c:pt>
                <c:pt idx="10">
                  <c:v>45597</c:v>
                </c:pt>
                <c:pt idx="11">
                  <c:v>45627</c:v>
                </c:pt>
              </c:numCache>
            </c:numRef>
          </c:cat>
          <c:val>
            <c:numRef>
              <c:f>'🔖 Dynamic Labels'!$D$9:$D$20</c:f>
              <c:numCache>
                <c:formatCode>General</c:formatCode>
                <c:ptCount val="12"/>
                <c:pt idx="0">
                  <c:v>12</c:v>
                </c:pt>
                <c:pt idx="1">
                  <c:v>11</c:v>
                </c:pt>
                <c:pt idx="2">
                  <c:v>15</c:v>
                </c:pt>
                <c:pt idx="3">
                  <c:v>12</c:v>
                </c:pt>
                <c:pt idx="4">
                  <c:v>17</c:v>
                </c:pt>
                <c:pt idx="5">
                  <c:v>17</c:v>
                </c:pt>
                <c:pt idx="6">
                  <c:v>20</c:v>
                </c:pt>
                <c:pt idx="7">
                  <c:v>11</c:v>
                </c:pt>
                <c:pt idx="8">
                  <c:v>20</c:v>
                </c:pt>
              </c:numCache>
            </c:numRef>
          </c:val>
          <c:extLst>
            <c:ext xmlns:c16="http://schemas.microsoft.com/office/drawing/2014/chart" uri="{C3380CC4-5D6E-409C-BE32-E72D297353CC}">
              <c16:uniqueId val="{00000000-E95F-4F57-8216-CED0578D30A7}"/>
            </c:ext>
          </c:extLst>
        </c:ser>
        <c:ser>
          <c:idx val="1"/>
          <c:order val="1"/>
          <c:tx>
            <c:strRef>
              <c:f>'🔖 Dynamic Labels'!$C$8</c:f>
              <c:strCache>
                <c:ptCount val="1"/>
                <c:pt idx="0">
                  <c:v>Budget $k</c:v>
                </c:pt>
              </c:strCache>
            </c:strRef>
          </c:tx>
          <c:spPr>
            <a:noFill/>
            <a:ln w="15875">
              <a:solidFill>
                <a:schemeClr val="accent5"/>
              </a:solidFill>
            </a:ln>
            <a:effectLst/>
          </c:spPr>
          <c:invertIfNegative val="0"/>
          <c:cat>
            <c:numRef>
              <c:f>'🔖 Dynamic Labels'!$B$9:$B$20</c:f>
              <c:numCache>
                <c:formatCode>mmm</c:formatCode>
                <c:ptCount val="12"/>
                <c:pt idx="0">
                  <c:v>45292</c:v>
                </c:pt>
                <c:pt idx="1">
                  <c:v>45323</c:v>
                </c:pt>
                <c:pt idx="2">
                  <c:v>45352</c:v>
                </c:pt>
                <c:pt idx="3">
                  <c:v>45383</c:v>
                </c:pt>
                <c:pt idx="4">
                  <c:v>45413</c:v>
                </c:pt>
                <c:pt idx="5">
                  <c:v>45444</c:v>
                </c:pt>
                <c:pt idx="6">
                  <c:v>45474</c:v>
                </c:pt>
                <c:pt idx="7">
                  <c:v>45505</c:v>
                </c:pt>
                <c:pt idx="8">
                  <c:v>45536</c:v>
                </c:pt>
                <c:pt idx="9">
                  <c:v>45566</c:v>
                </c:pt>
                <c:pt idx="10">
                  <c:v>45597</c:v>
                </c:pt>
                <c:pt idx="11">
                  <c:v>45627</c:v>
                </c:pt>
              </c:numCache>
            </c:numRef>
          </c:cat>
          <c:val>
            <c:numRef>
              <c:f>'🔖 Dynamic Labels'!$C$9:$C$20</c:f>
              <c:numCache>
                <c:formatCode>General</c:formatCode>
                <c:ptCount val="12"/>
                <c:pt idx="0">
                  <c:v>16</c:v>
                </c:pt>
                <c:pt idx="1">
                  <c:v>19</c:v>
                </c:pt>
                <c:pt idx="2">
                  <c:v>14</c:v>
                </c:pt>
                <c:pt idx="3">
                  <c:v>20</c:v>
                </c:pt>
                <c:pt idx="4">
                  <c:v>18</c:v>
                </c:pt>
                <c:pt idx="5">
                  <c:v>13</c:v>
                </c:pt>
                <c:pt idx="6">
                  <c:v>10</c:v>
                </c:pt>
                <c:pt idx="7">
                  <c:v>20</c:v>
                </c:pt>
                <c:pt idx="8">
                  <c:v>14</c:v>
                </c:pt>
                <c:pt idx="9">
                  <c:v>12</c:v>
                </c:pt>
                <c:pt idx="10">
                  <c:v>14</c:v>
                </c:pt>
                <c:pt idx="11">
                  <c:v>19</c:v>
                </c:pt>
              </c:numCache>
            </c:numRef>
          </c:val>
          <c:extLst>
            <c:ext xmlns:c16="http://schemas.microsoft.com/office/drawing/2014/chart" uri="{C3380CC4-5D6E-409C-BE32-E72D297353CC}">
              <c16:uniqueId val="{00000001-E95F-4F57-8216-CED0578D30A7}"/>
            </c:ext>
          </c:extLst>
        </c:ser>
        <c:dLbls>
          <c:showLegendKey val="0"/>
          <c:showVal val="0"/>
          <c:showCatName val="0"/>
          <c:showSerName val="0"/>
          <c:showPercent val="0"/>
          <c:showBubbleSize val="0"/>
        </c:dLbls>
        <c:gapWidth val="50"/>
        <c:overlap val="100"/>
        <c:axId val="443892416"/>
        <c:axId val="443891632"/>
      </c:barChart>
      <c:dateAx>
        <c:axId val="443892416"/>
        <c:scaling>
          <c:orientation val="minMax"/>
        </c:scaling>
        <c:delete val="0"/>
        <c:axPos val="b"/>
        <c:numFmt formatCode="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91632"/>
        <c:crosses val="autoZero"/>
        <c:auto val="1"/>
        <c:lblOffset val="100"/>
        <c:baseTimeUnit val="months"/>
      </c:dateAx>
      <c:valAx>
        <c:axId val="443891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92416"/>
        <c:crosses val="autoZero"/>
        <c:crossBetween val="between"/>
      </c:valAx>
      <c:spPr>
        <a:noFill/>
        <a:ln>
          <a:noFill/>
        </a:ln>
        <a:effectLst/>
      </c:spPr>
    </c:plotArea>
    <c:legend>
      <c:legendPos val="t"/>
      <c:layout>
        <c:manualLayout>
          <c:xMode val="edge"/>
          <c:yMode val="edge"/>
          <c:x val="0.6717213719071633"/>
          <c:y val="4.1666666666666664E-2"/>
          <c:w val="0.2983160548608812"/>
          <c:h val="8.03577052868391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[0]!treemapAxis</cx:f>
      </cx:strDim>
      <cx:numDim type="size">
        <cx:f>[0]!treemapValues</cx:f>
      </cx:numDim>
    </cx:data>
  </cx:chartData>
  <cx:chart>
    <cx:plotArea>
      <cx:plotAreaRegion>
        <cx:series layoutId="treemap" uniqueId="{2AE6CB90-C272-4206-A828-C9AAE4CB308E}">
          <cx:tx>
            <cx:txData>
              <cx:f>_xlchart.v1.0</cx:f>
              <cx:v>Sum of Net Amount</cx:v>
            </cx:txData>
          </cx:tx>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14</xdr:col>
      <xdr:colOff>314020</xdr:colOff>
      <xdr:row>1</xdr:row>
      <xdr:rowOff>37463</xdr:rowOff>
    </xdr:from>
    <xdr:to>
      <xdr:col>14</xdr:col>
      <xdr:colOff>561255</xdr:colOff>
      <xdr:row>2</xdr:row>
      <xdr:rowOff>86360</xdr:rowOff>
    </xdr:to>
    <xdr:pic>
      <xdr:nvPicPr>
        <xdr:cNvPr id="4" name="Graphic 3" descr="Document">
          <a:extLst>
            <a:ext uri="{FF2B5EF4-FFF2-40B4-BE49-F238E27FC236}">
              <a16:creationId xmlns:a16="http://schemas.microsoft.com/office/drawing/2014/main" id="{D92B8546-66A6-57C2-9EA5-80DE871345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371606" y="221394"/>
          <a:ext cx="247235" cy="2328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15</xdr:row>
      <xdr:rowOff>57150</xdr:rowOff>
    </xdr:from>
    <xdr:to>
      <xdr:col>5</xdr:col>
      <xdr:colOff>9525</xdr:colOff>
      <xdr:row>29</xdr:row>
      <xdr:rowOff>133350</xdr:rowOff>
    </xdr:to>
    <xdr:graphicFrame macro="">
      <xdr:nvGraphicFramePr>
        <xdr:cNvPr id="2" name="Chart 1">
          <a:extLst>
            <a:ext uri="{FF2B5EF4-FFF2-40B4-BE49-F238E27FC236}">
              <a16:creationId xmlns:a16="http://schemas.microsoft.com/office/drawing/2014/main" id="{F2DC8A7B-6B6F-2D62-5682-6B846FA4A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428625</xdr:colOff>
      <xdr:row>4</xdr:row>
      <xdr:rowOff>1</xdr:rowOff>
    </xdr:from>
    <xdr:to>
      <xdr:col>1</xdr:col>
      <xdr:colOff>1952625</xdr:colOff>
      <xdr:row>13</xdr:row>
      <xdr:rowOff>114301</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8CFC5D74-848E-67DE-79BD-1ADD49CDE0A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57225" y="1247776"/>
              <a:ext cx="1524000" cy="20002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485775</xdr:colOff>
      <xdr:row>3</xdr:row>
      <xdr:rowOff>161925</xdr:rowOff>
    </xdr:from>
    <xdr:to>
      <xdr:col>8</xdr:col>
      <xdr:colOff>742950</xdr:colOff>
      <xdr:row>20</xdr:row>
      <xdr:rowOff>180975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ECC331E-09D5-61D7-3F2B-2CB9CFEA26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37175" y="1196975"/>
              <a:ext cx="4778375" cy="3581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219075</xdr:colOff>
      <xdr:row>7</xdr:row>
      <xdr:rowOff>57150</xdr:rowOff>
    </xdr:from>
    <xdr:to>
      <xdr:col>11</xdr:col>
      <xdr:colOff>304800</xdr:colOff>
      <xdr:row>20</xdr:row>
      <xdr:rowOff>57150</xdr:rowOff>
    </xdr:to>
    <xdr:graphicFrame macro="">
      <xdr:nvGraphicFramePr>
        <xdr:cNvPr id="13" name="Chart 12">
          <a:extLst>
            <a:ext uri="{FF2B5EF4-FFF2-40B4-BE49-F238E27FC236}">
              <a16:creationId xmlns:a16="http://schemas.microsoft.com/office/drawing/2014/main" id="{C97B2AB8-DBE7-4F9A-ADE0-95E2FABCA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5511.506213657405" createdVersion="8" refreshedVersion="8" minRefreshableVersion="3" recordCount="851" xr:uid="{7FCEB7E3-3EE3-4B54-A3C5-FD475874CB2E}">
  <cacheSource type="worksheet">
    <worksheetSource name="Data"/>
  </cacheSource>
  <cacheFields count="15">
    <cacheField name="Order ID" numFmtId="0">
      <sharedItems containsSemiMixedTypes="0" containsString="0" containsNumber="1" containsInteger="1" minValue="97" maxValue="59906"/>
    </cacheField>
    <cacheField name="Customer ID" numFmtId="0">
      <sharedItems/>
    </cacheField>
    <cacheField name="SalesPerson" numFmtId="0">
      <sharedItems/>
    </cacheField>
    <cacheField name="Order Date" numFmtId="14">
      <sharedItems containsSemiMixedTypes="0" containsNonDate="0" containsDate="1" containsString="0" minDate="2024-01-01T00:00:00" maxDate="2024-07-01T00:00:00" count="177">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5T00:00:00"/>
        <d v="2024-04-16T00:00:00"/>
        <d v="2024-04-17T00:00:00"/>
        <d v="2024-04-18T00:00:00"/>
        <d v="2024-04-19T00:00:00"/>
        <d v="2024-04-20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u="1"/>
        <d v="2024-06-02T00:00:00" u="1"/>
        <d v="2024-06-03T00:00:00" u="1"/>
        <d v="2024-06-04T00:00:00" u="1"/>
        <d v="2024-06-05T00:00:00" u="1"/>
        <d v="2024-06-06T00:00:00" u="1"/>
        <d v="2024-06-07T00:00:00" u="1"/>
        <d v="2024-06-08T00:00:00" u="1"/>
        <d v="2024-06-09T00:00:00" u="1"/>
        <d v="2024-06-10T00:00:00" u="1"/>
        <d v="2024-06-11T00:00:00" u="1"/>
        <d v="2024-06-13T00:00:00" u="1"/>
        <d v="2024-06-14T00:00:00" u="1"/>
        <d v="2024-06-15T00:00:00" u="1"/>
        <d v="2024-06-16T00:00:00" u="1"/>
        <d v="2024-06-17T00:00:00" u="1"/>
        <d v="2024-06-18T00:00:00" u="1"/>
        <d v="2024-06-19T00:00:00" u="1"/>
        <d v="2024-06-20T00:00:00" u="1"/>
        <d v="2024-06-21T00:00:00" u="1"/>
        <d v="2024-06-22T00:00:00" u="1"/>
        <d v="2024-06-23T00:00:00" u="1"/>
        <d v="2024-06-24T00:00:00" u="1"/>
        <d v="2024-06-25T00:00:00" u="1"/>
        <d v="2024-06-26T00:00:00" u="1"/>
        <d v="2024-06-27T00:00:00" u="1"/>
        <d v="2024-06-28T00:00:00" u="1"/>
        <d v="2024-06-29T00:00:00" u="1"/>
        <d v="2024-06-30T00:00:00" u="1"/>
      </sharedItems>
      <fieldGroup par="14"/>
    </cacheField>
    <cacheField name="Order Priority" numFmtId="0">
      <sharedItems/>
    </cacheField>
    <cacheField name="SKU" numFmtId="0">
      <sharedItems/>
    </cacheField>
    <cacheField name="Order Quantity" numFmtId="0">
      <sharedItems containsSemiMixedTypes="0" containsString="0" containsNumber="1" containsInteger="1" minValue="1" maxValue="50"/>
    </cacheField>
    <cacheField name="Unit Sell Price" numFmtId="0">
      <sharedItems containsSemiMixedTypes="0" containsString="0" containsNumber="1" minValue="1.26" maxValue="3502.14"/>
    </cacheField>
    <cacheField name="Sale Amount" numFmtId="0">
      <sharedItems containsSemiMixedTypes="0" containsString="0" containsNumber="1" minValue="2.88" maxValue="29399.510000000002"/>
    </cacheField>
    <cacheField name="Shipping Amount" numFmtId="0">
      <sharedItems containsSemiMixedTypes="0" containsString="0" containsNumber="1" minValue="0.49" maxValue="110.2"/>
    </cacheField>
    <cacheField name="Ship Mode" numFmtId="0">
      <sharedItems count="3">
        <s v="Regular Air"/>
        <s v="Delivery Truck"/>
        <s v="Express Air"/>
      </sharedItems>
    </cacheField>
    <cacheField name="Product Container" numFmtId="0">
      <sharedItems/>
    </cacheField>
    <cacheField name="Ship Date" numFmtId="14">
      <sharedItems containsSemiMixedTypes="0" containsNonDate="0" containsDate="1" containsString="0" minDate="2024-01-02T00:00:00" maxDate="2024-06-06T00:00:00"/>
    </cacheField>
    <cacheField name="Days (Order Date)" numFmtId="0" databaseField="0">
      <fieldGroup base="3">
        <rangePr groupBy="days" startDate="2024-01-01T00:00:00" endDate="2024-06-01T00:00:00"/>
        <groupItems count="368">
          <s v="&lt;1/0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6/2024"/>
        </groupItems>
      </fieldGroup>
    </cacheField>
    <cacheField name="Months (Order Date)" numFmtId="0" databaseField="0">
      <fieldGroup base="3">
        <rangePr groupBy="months" startDate="2024-01-01T00:00:00" endDate="2024-06-01T00:00:00"/>
        <groupItems count="14">
          <s v="&lt;1/01/2024"/>
          <s v="Jan"/>
          <s v="Feb"/>
          <s v="Mar"/>
          <s v="Apr"/>
          <s v="May"/>
          <s v="Jun"/>
          <s v="Jul"/>
          <s v="Aug"/>
          <s v="Sep"/>
          <s v="Oct"/>
          <s v="Nov"/>
          <s v="Dec"/>
          <s v="&gt;1/06/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5511.514314583335" createdVersion="8" refreshedVersion="8" minRefreshableVersion="3" recordCount="51" xr:uid="{03A7290F-AAF3-4678-8E7B-81B0B7799951}">
  <cacheSource type="worksheet">
    <worksheetSource name="TblTransactions"/>
  </cacheSource>
  <cacheFields count="9">
    <cacheField name="Account" numFmtId="0">
      <sharedItems/>
    </cacheField>
    <cacheField name="Date" numFmtId="14">
      <sharedItems containsSemiMixedTypes="0" containsNonDate="0" containsDate="1" containsString="0" minDate="2024-10-01T00:00:00" maxDate="2024-11-01T00:00:00"/>
    </cacheField>
    <cacheField name="Description" numFmtId="0">
      <sharedItems/>
    </cacheField>
    <cacheField name="Debit" numFmtId="0">
      <sharedItems containsString="0" containsBlank="1" containsNumber="1" minValue="5" maxValue="900"/>
    </cacheField>
    <cacheField name="Credit" numFmtId="0">
      <sharedItems containsString="0" containsBlank="1" containsNumber="1" containsInteger="1" minValue="44" maxValue="4000"/>
    </cacheField>
    <cacheField name="Sub-category" numFmtId="0">
      <sharedItems containsBlank="1" count="18">
        <s v="Coffee"/>
        <s v="Salary"/>
        <s v="Interest"/>
        <s v="Rent"/>
        <s v="MV Loan"/>
        <s v="Groceries"/>
        <s v="Gas/Electrics"/>
        <s v="MV Fuel"/>
        <s v="Entertainment"/>
        <s v="Clothes"/>
        <s v="Restaurant"/>
        <s v="Taxi"/>
        <s v="Gym"/>
        <s v="Doctor"/>
        <s v="Phone"/>
        <s v="Gifts"/>
        <s v="Donation"/>
        <m/>
      </sharedItems>
    </cacheField>
    <cacheField name="Category" numFmtId="0">
      <sharedItems count="9">
        <s v="🍴 Dining Out"/>
        <s v="💰 Fixed"/>
        <s v="📉 Variable"/>
        <s v="🏠 Living Expenses"/>
        <s v="🚙 Transport"/>
        <s v="💳 Discretionary"/>
        <s v="🩺 Medical"/>
        <s v="🫱 Charity"/>
        <e v="#N/A"/>
      </sharedItems>
    </cacheField>
    <cacheField name="Category Type" numFmtId="0">
      <sharedItems count="3">
        <s v="Expense"/>
        <s v="Income"/>
        <e v="#N/A"/>
      </sharedItems>
    </cacheField>
    <cacheField name="Net Amount" numFmtId="0" formula="Debit-Credit" databaseField="0"/>
  </cacheFields>
  <extLst>
    <ext xmlns:x14="http://schemas.microsoft.com/office/spreadsheetml/2009/9/main" uri="{725AE2AE-9491-48be-B2B4-4EB974FC3084}">
      <x14:pivotCacheDefinition pivotCacheId="2030940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1">
  <r>
    <n v="710"/>
    <s v="C729"/>
    <s v="Bob"/>
    <x v="0"/>
    <s v="Low"/>
    <s v="SKU356"/>
    <n v="42"/>
    <n v="3.58"/>
    <n v="150.36000000000001"/>
    <n v="5.47"/>
    <x v="0"/>
    <s v="Small Box"/>
    <d v="2024-01-05T00:00:00"/>
  </r>
  <r>
    <n v="710"/>
    <s v="C729"/>
    <s v="Bob"/>
    <x v="0"/>
    <s v="Low"/>
    <s v="SKU117"/>
    <n v="11"/>
    <n v="41.32"/>
    <n v="454.52"/>
    <n v="8.66"/>
    <x v="0"/>
    <s v="Medium Box"/>
    <d v="2024-01-03T00:00:00"/>
  </r>
  <r>
    <n v="710"/>
    <s v="C729"/>
    <s v="Bob"/>
    <x v="0"/>
    <s v="Low"/>
    <s v="SKU1123"/>
    <n v="29"/>
    <n v="145.44999999999999"/>
    <n v="4218.0499999999993"/>
    <n v="17.850000000000001"/>
    <x v="1"/>
    <s v="Jumbo Drum"/>
    <d v="2024-01-05T00:00:00"/>
  </r>
  <r>
    <n v="59174"/>
    <s v="C260"/>
    <s v="John"/>
    <x v="0"/>
    <s v="Medium"/>
    <s v="SKU1134"/>
    <n v="6"/>
    <n v="204.1"/>
    <n v="1224.5999999999999"/>
    <n v="13.99"/>
    <x v="2"/>
    <s v="Medium Box"/>
    <d v="2024-01-03T00:00:00"/>
  </r>
  <r>
    <n v="39841"/>
    <s v="C084"/>
    <s v="John"/>
    <x v="0"/>
    <s v="Medium"/>
    <s v="SKU627"/>
    <n v="43"/>
    <n v="6.68"/>
    <n v="287.24"/>
    <n v="6.92"/>
    <x v="0"/>
    <s v="Small Box"/>
    <d v="2024-01-03T00:00:00"/>
  </r>
  <r>
    <n v="48480"/>
    <s v="C692"/>
    <s v="John"/>
    <x v="1"/>
    <s v="Critical"/>
    <s v="SKU949"/>
    <n v="32"/>
    <n v="370.98"/>
    <n v="11871.36"/>
    <n v="99"/>
    <x v="1"/>
    <s v="Jumbo Drum"/>
    <d v="2024-01-05T00:00:00"/>
  </r>
  <r>
    <n v="54145"/>
    <s v="C398"/>
    <s v="John"/>
    <x v="1"/>
    <s v="Low"/>
    <s v="SKU152"/>
    <n v="34"/>
    <n v="2.08"/>
    <n v="70.72"/>
    <n v="5.33"/>
    <x v="0"/>
    <s v="Small Box"/>
    <d v="2024-01-02T00:00:00"/>
  </r>
  <r>
    <n v="25860"/>
    <s v="C258"/>
    <s v="Bob"/>
    <x v="1"/>
    <s v="Low"/>
    <s v="SKU471"/>
    <n v="9"/>
    <n v="83.98"/>
    <n v="755.82"/>
    <n v="5.01"/>
    <x v="2"/>
    <s v="Small Box"/>
    <d v="2024-01-04T00:00:00"/>
  </r>
  <r>
    <n v="25860"/>
    <s v="C258"/>
    <s v="John"/>
    <x v="1"/>
    <s v="Low"/>
    <s v="SKU1218"/>
    <n v="23"/>
    <n v="65.989999999999995"/>
    <n v="1517.77"/>
    <n v="19.989999999999998"/>
    <x v="0"/>
    <s v="Small Box"/>
    <d v="2024-01-11T00:00:00"/>
  </r>
  <r>
    <n v="38215"/>
    <s v="C227"/>
    <s v="Richard"/>
    <x v="1"/>
    <s v="Critical"/>
    <s v="SKU1138"/>
    <n v="42"/>
    <n v="20.99"/>
    <n v="881.57999999999993"/>
    <n v="4.8099999999999996"/>
    <x v="0"/>
    <s v="Medium Box"/>
    <d v="2024-01-03T00:00:00"/>
  </r>
  <r>
    <n v="38215"/>
    <s v="C227"/>
    <s v="Bob"/>
    <x v="1"/>
    <s v="Critical"/>
    <s v="SKU572"/>
    <n v="38"/>
    <n v="104.85"/>
    <n v="3984.2999999999997"/>
    <n v="19.989999999999998"/>
    <x v="2"/>
    <s v="Small Box"/>
    <d v="2024-01-04T00:00:00"/>
  </r>
  <r>
    <n v="57606"/>
    <s v="C199"/>
    <s v="John"/>
    <x v="2"/>
    <s v="Not Specified"/>
    <s v="SKU1011"/>
    <n v="37"/>
    <n v="8.4600000000000009"/>
    <n v="313.02000000000004"/>
    <n v="3.62"/>
    <x v="0"/>
    <s v="Small Pack"/>
    <d v="2024-01-04T00:00:00"/>
  </r>
  <r>
    <n v="20449"/>
    <s v="C580"/>
    <s v="John"/>
    <x v="2"/>
    <s v="Medium"/>
    <s v="SKU372"/>
    <n v="19"/>
    <n v="67.28"/>
    <n v="1278.32"/>
    <n v="19.989999999999998"/>
    <x v="0"/>
    <s v="Small Box"/>
    <d v="2024-01-04T00:00:00"/>
  </r>
  <r>
    <n v="8998"/>
    <s v="C465"/>
    <s v="Bob"/>
    <x v="2"/>
    <s v="Low"/>
    <s v="SKU285"/>
    <n v="37"/>
    <n v="50.98"/>
    <n v="1886.26"/>
    <n v="13.66"/>
    <x v="0"/>
    <s v="Small Box"/>
    <d v="2024-01-07T00:00:00"/>
  </r>
  <r>
    <n v="8998"/>
    <s v="C465"/>
    <s v="John"/>
    <x v="2"/>
    <s v="Low"/>
    <s v="SKU1064"/>
    <n v="12"/>
    <n v="22.24"/>
    <n v="266.88"/>
    <n v="1.99"/>
    <x v="0"/>
    <s v="Small Pack"/>
    <d v="2024-01-05T00:00:00"/>
  </r>
  <r>
    <n v="8998"/>
    <s v="C465"/>
    <s v="Bob"/>
    <x v="2"/>
    <s v="Low"/>
    <s v="SKU917"/>
    <n v="13"/>
    <n v="13.43"/>
    <n v="174.59"/>
    <n v="5.5"/>
    <x v="0"/>
    <s v="Small Box"/>
    <d v="2024-01-08T00:00:00"/>
  </r>
  <r>
    <n v="29058"/>
    <s v="C782"/>
    <s v="Bob"/>
    <x v="2"/>
    <s v="High"/>
    <s v="SKU710"/>
    <n v="43"/>
    <n v="6.48"/>
    <n v="278.64000000000004"/>
    <n v="6.35"/>
    <x v="0"/>
    <s v="Small Box"/>
    <d v="2024-01-05T00:00:00"/>
  </r>
  <r>
    <n v="29058"/>
    <s v="C782"/>
    <s v="Bob"/>
    <x v="2"/>
    <s v="High"/>
    <s v="SKU816"/>
    <n v="23"/>
    <n v="5.84"/>
    <n v="134.32"/>
    <n v="1"/>
    <x v="0"/>
    <s v="Wrap Bag"/>
    <d v="2024-01-04T00:00:00"/>
  </r>
  <r>
    <n v="29058"/>
    <s v="C782"/>
    <s v="Richard"/>
    <x v="2"/>
    <s v="High"/>
    <s v="SKU886"/>
    <n v="41"/>
    <n v="24.98"/>
    <n v="1024.18"/>
    <n v="8.7899999999999991"/>
    <x v="0"/>
    <s v="Small Box"/>
    <d v="2024-01-03T00:00:00"/>
  </r>
  <r>
    <n v="29058"/>
    <s v="C782"/>
    <s v="John"/>
    <x v="2"/>
    <s v="High"/>
    <s v="SKU022"/>
    <n v="33"/>
    <n v="880.98"/>
    <n v="29072.34"/>
    <n v="44.55"/>
    <x v="1"/>
    <s v="Jumbo Box"/>
    <d v="2024-01-05T00:00:00"/>
  </r>
  <r>
    <n v="46050"/>
    <s v="C412"/>
    <s v="Bob"/>
    <x v="3"/>
    <s v="High"/>
    <s v="SKU313"/>
    <n v="3"/>
    <n v="289.52999999999997"/>
    <n v="868.58999999999992"/>
    <n v="19.989999999999998"/>
    <x v="0"/>
    <s v="Small Box"/>
    <d v="2024-01-07T00:00:00"/>
  </r>
  <r>
    <n v="46050"/>
    <s v="C412"/>
    <s v="Richard"/>
    <x v="3"/>
    <s v="High"/>
    <s v="SKU1077"/>
    <n v="5"/>
    <n v="449.99"/>
    <n v="2249.9499999999998"/>
    <n v="24.49"/>
    <x v="0"/>
    <s v="Large Box"/>
    <d v="2024-01-05T00:00:00"/>
  </r>
  <r>
    <n v="46050"/>
    <s v="C412"/>
    <s v="Richard"/>
    <x v="3"/>
    <s v="High"/>
    <s v="SKU920"/>
    <n v="48"/>
    <n v="95.43"/>
    <n v="4580.6400000000003"/>
    <n v="19.989999999999998"/>
    <x v="2"/>
    <s v="Small Box"/>
    <d v="2024-01-07T00:00:00"/>
  </r>
  <r>
    <n v="56293"/>
    <s v="C535"/>
    <s v="Richard"/>
    <x v="4"/>
    <s v="Not Specified"/>
    <s v="SKU202"/>
    <n v="34"/>
    <n v="19.989999999999998"/>
    <n v="679.66"/>
    <n v="11.17"/>
    <x v="0"/>
    <s v="Large Box"/>
    <d v="2024-01-05T00:00:00"/>
  </r>
  <r>
    <n v="56293"/>
    <s v="C535"/>
    <s v="Bob"/>
    <x v="4"/>
    <s v="Not Specified"/>
    <s v="SKU962"/>
    <n v="44"/>
    <n v="16.91"/>
    <n v="744.04"/>
    <n v="6.25"/>
    <x v="0"/>
    <s v="Small Box"/>
    <d v="2024-01-06T00:00:00"/>
  </r>
  <r>
    <n v="5504"/>
    <s v="C043"/>
    <s v="Bob"/>
    <x v="4"/>
    <s v="High"/>
    <s v="SKU566"/>
    <n v="6"/>
    <n v="5.78"/>
    <n v="34.68"/>
    <n v="7.64"/>
    <x v="2"/>
    <s v="Small Box"/>
    <d v="2024-01-07T00:00:00"/>
  </r>
  <r>
    <n v="5504"/>
    <s v="C043"/>
    <s v="John"/>
    <x v="4"/>
    <s v="High"/>
    <s v="SKU1220"/>
    <n v="15"/>
    <n v="45.99"/>
    <n v="689.85"/>
    <n v="4.99"/>
    <x v="0"/>
    <s v="Small Box"/>
    <d v="2024-01-07T00:00:00"/>
  </r>
  <r>
    <n v="14755"/>
    <s v="C716"/>
    <s v="Richard"/>
    <x v="4"/>
    <s v="High"/>
    <s v="SKU738"/>
    <n v="31"/>
    <n v="3.85"/>
    <n v="119.35000000000001"/>
    <n v="0.7"/>
    <x v="0"/>
    <s v="Wrap Bag"/>
    <d v="2024-01-05T00:00:00"/>
  </r>
  <r>
    <n v="14755"/>
    <s v="C716"/>
    <s v="Richard"/>
    <x v="4"/>
    <s v="High"/>
    <s v="SKU1153"/>
    <n v="44"/>
    <n v="65.989999999999995"/>
    <n v="2903.56"/>
    <n v="4.2"/>
    <x v="2"/>
    <s v="Small Box"/>
    <d v="2024-01-07T00:00:00"/>
  </r>
  <r>
    <n v="33218"/>
    <s v="C264"/>
    <s v="John"/>
    <x v="5"/>
    <s v="Not Specified"/>
    <s v="SKU428"/>
    <n v="25"/>
    <n v="4.57"/>
    <n v="114.25"/>
    <n v="5.42"/>
    <x v="0"/>
    <s v="Small Box"/>
    <d v="2024-01-08T00:00:00"/>
  </r>
  <r>
    <n v="33218"/>
    <s v="C264"/>
    <s v="Bob"/>
    <x v="5"/>
    <s v="Not Specified"/>
    <s v="SKU098"/>
    <n v="29"/>
    <n v="16.16"/>
    <n v="468.64"/>
    <n v="7.74"/>
    <x v="0"/>
    <s v="Small Box"/>
    <d v="2024-01-07T00:00:00"/>
  </r>
  <r>
    <n v="44133"/>
    <s v="C500"/>
    <s v="Richard"/>
    <x v="5"/>
    <s v="High"/>
    <s v="SKU185"/>
    <n v="35"/>
    <n v="5.28"/>
    <n v="184.8"/>
    <n v="3.96"/>
    <x v="0"/>
    <s v="Wrap Bag"/>
    <d v="2024-01-07T00:00:00"/>
  </r>
  <r>
    <n v="47171"/>
    <s v="C674"/>
    <s v="Bob"/>
    <x v="6"/>
    <s v="Medium"/>
    <s v="SKU716"/>
    <n v="21"/>
    <n v="6.48"/>
    <n v="136.08000000000001"/>
    <n v="8.4"/>
    <x v="0"/>
    <s v="Small Box"/>
    <d v="2024-01-08T00:00:00"/>
  </r>
  <r>
    <n v="47171"/>
    <s v="C674"/>
    <s v="Richard"/>
    <x v="6"/>
    <s v="Medium"/>
    <s v="SKU747"/>
    <n v="19"/>
    <n v="2.67"/>
    <n v="50.73"/>
    <n v="0.86"/>
    <x v="0"/>
    <s v="Wrap Bag"/>
    <d v="2024-01-08T00:00:00"/>
  </r>
  <r>
    <n v="47171"/>
    <s v="C674"/>
    <s v="Richard"/>
    <x v="6"/>
    <s v="Medium"/>
    <s v="SKU240"/>
    <n v="32"/>
    <n v="217.85"/>
    <n v="6971.2"/>
    <n v="29.1"/>
    <x v="1"/>
    <s v="Jumbo Box"/>
    <d v="2024-01-07T00:00:00"/>
  </r>
  <r>
    <n v="5510"/>
    <s v="C223"/>
    <s v="John"/>
    <x v="6"/>
    <s v="Medium"/>
    <s v="SKU610"/>
    <n v="12"/>
    <n v="9.68"/>
    <n v="116.16"/>
    <n v="2.0299999999999998"/>
    <x v="0"/>
    <s v="Wrap Bag"/>
    <d v="2024-01-10T00:00:00"/>
  </r>
  <r>
    <n v="12708"/>
    <s v="C794"/>
    <s v="Bob"/>
    <x v="6"/>
    <s v="Low"/>
    <s v="SKU763"/>
    <n v="44"/>
    <n v="3.28"/>
    <n v="144.32"/>
    <n v="0.98"/>
    <x v="2"/>
    <s v="Wrap Bag"/>
    <d v="2024-01-12T00:00:00"/>
  </r>
  <r>
    <n v="48935"/>
    <s v="C375"/>
    <s v="Bob"/>
    <x v="6"/>
    <s v="Low"/>
    <s v="SKU525"/>
    <n v="21"/>
    <n v="4.91"/>
    <n v="103.11"/>
    <n v="0.5"/>
    <x v="0"/>
    <s v="Small Box"/>
    <d v="2024-01-09T00:00:00"/>
  </r>
  <r>
    <n v="2244"/>
    <s v="C258"/>
    <s v="John"/>
    <x v="7"/>
    <s v="Critical"/>
    <s v="SKU375"/>
    <n v="19"/>
    <n v="3.8"/>
    <n v="72.2"/>
    <n v="1.49"/>
    <x v="2"/>
    <s v="Small Box"/>
    <d v="2024-01-10T00:00:00"/>
  </r>
  <r>
    <n v="13447"/>
    <s v="C585"/>
    <s v="Richard"/>
    <x v="7"/>
    <s v="High"/>
    <s v="SKU1138"/>
    <n v="24"/>
    <n v="20.99"/>
    <n v="503.76"/>
    <n v="4.8099999999999996"/>
    <x v="0"/>
    <s v="Medium Box"/>
    <d v="2024-01-10T00:00:00"/>
  </r>
  <r>
    <n v="58053"/>
    <s v="C728"/>
    <s v="Bob"/>
    <x v="7"/>
    <s v="Medium"/>
    <s v="SKU672"/>
    <n v="42"/>
    <n v="6.68"/>
    <n v="280.56"/>
    <n v="7.3"/>
    <x v="0"/>
    <s v="Small Box"/>
    <d v="2024-01-10T00:00:00"/>
  </r>
  <r>
    <n v="37668"/>
    <s v="C786"/>
    <s v="Richard"/>
    <x v="7"/>
    <s v="Low"/>
    <s v="SKU1132"/>
    <n v="33"/>
    <n v="13.99"/>
    <n v="461.67"/>
    <n v="7.51"/>
    <x v="0"/>
    <s v="Medium Box"/>
    <d v="2024-01-08T00:00:00"/>
  </r>
  <r>
    <n v="4611"/>
    <s v="C719"/>
    <s v="Richard"/>
    <x v="8"/>
    <s v="High"/>
    <s v="SKU1105"/>
    <n v="32"/>
    <n v="500.98"/>
    <n v="16031.36"/>
    <n v="28.14"/>
    <x v="1"/>
    <s v="Jumbo Drum"/>
    <d v="2024-01-09T00:00:00"/>
  </r>
  <r>
    <n v="32932"/>
    <s v="C420"/>
    <s v="John"/>
    <x v="8"/>
    <s v="Low"/>
    <s v="SKU1071"/>
    <n v="49"/>
    <n v="599.99"/>
    <n v="29399.510000000002"/>
    <n v="24.49"/>
    <x v="0"/>
    <s v="Large Box"/>
    <d v="2024-01-13T00:00:00"/>
  </r>
  <r>
    <n v="8227"/>
    <s v="C154"/>
    <s v="Bob"/>
    <x v="9"/>
    <s v="Not Specified"/>
    <s v="SKU1018"/>
    <n v="32"/>
    <n v="4.7699999999999996"/>
    <n v="152.63999999999999"/>
    <n v="2.39"/>
    <x v="2"/>
    <s v="Small Pack"/>
    <d v="2024-01-11T00:00:00"/>
  </r>
  <r>
    <n v="10247"/>
    <s v="C251"/>
    <s v="Richard"/>
    <x v="9"/>
    <s v="Medium"/>
    <s v="SKU669"/>
    <n v="21"/>
    <n v="4.9800000000000004"/>
    <n v="104.58000000000001"/>
    <n v="5.49"/>
    <x v="0"/>
    <s v="Small Box"/>
    <d v="2024-01-11T00:00:00"/>
  </r>
  <r>
    <n v="10247"/>
    <s v="C251"/>
    <s v="John"/>
    <x v="9"/>
    <s v="Medium"/>
    <s v="SKU1039"/>
    <n v="24"/>
    <n v="9.7799999999999994"/>
    <n v="234.71999999999997"/>
    <n v="1.99"/>
    <x v="0"/>
    <s v="Small Pack"/>
    <d v="2024-01-12T00:00:00"/>
  </r>
  <r>
    <n v="23782"/>
    <s v="C417"/>
    <s v="John"/>
    <x v="9"/>
    <s v="Low"/>
    <s v="SKU050"/>
    <n v="46"/>
    <n v="500.98"/>
    <n v="23045.08"/>
    <n v="26"/>
    <x v="1"/>
    <s v="Jumbo Drum"/>
    <d v="2024-01-10T00:00:00"/>
  </r>
  <r>
    <n v="23782"/>
    <s v="C417"/>
    <s v="John"/>
    <x v="9"/>
    <s v="Low"/>
    <s v="SKU963"/>
    <n v="7"/>
    <n v="20.34"/>
    <n v="142.38"/>
    <n v="35"/>
    <x v="0"/>
    <s v="Large Box"/>
    <d v="2024-01-15T00:00:00"/>
  </r>
  <r>
    <n v="24740"/>
    <s v="C479"/>
    <s v="Richard"/>
    <x v="9"/>
    <s v="Medium"/>
    <s v="SKU119"/>
    <n v="11"/>
    <n v="92.23"/>
    <n v="1014.5300000000001"/>
    <n v="39.61"/>
    <x v="0"/>
    <s v="Medium Box"/>
    <d v="2024-01-11T00:00:00"/>
  </r>
  <r>
    <n v="24740"/>
    <s v="C479"/>
    <s v="John"/>
    <x v="9"/>
    <s v="Medium"/>
    <s v="SKU804"/>
    <n v="35"/>
    <n v="3.28"/>
    <n v="114.8"/>
    <n v="5"/>
    <x v="2"/>
    <s v="Wrap Bag"/>
    <d v="2024-01-10T00:00:00"/>
  </r>
  <r>
    <n v="57318"/>
    <s v="C263"/>
    <s v="John"/>
    <x v="9"/>
    <s v="Medium"/>
    <s v="SKU525"/>
    <n v="33"/>
    <n v="4.91"/>
    <n v="162.03"/>
    <n v="0.5"/>
    <x v="0"/>
    <s v="Small Box"/>
    <d v="2024-01-12T00:00:00"/>
  </r>
  <r>
    <n v="57318"/>
    <s v="C263"/>
    <s v="Richard"/>
    <x v="9"/>
    <s v="Medium"/>
    <s v="SKU627"/>
    <n v="12"/>
    <n v="6.68"/>
    <n v="80.16"/>
    <n v="6.92"/>
    <x v="0"/>
    <s v="Small Box"/>
    <d v="2024-01-12T00:00:00"/>
  </r>
  <r>
    <n v="1280"/>
    <s v="C322"/>
    <s v="Bob"/>
    <x v="9"/>
    <s v="Low"/>
    <s v="SKU1044"/>
    <n v="40"/>
    <n v="20.97"/>
    <n v="838.8"/>
    <n v="6.5"/>
    <x v="0"/>
    <s v="Small Box"/>
    <d v="2024-01-10T00:00:00"/>
  </r>
  <r>
    <n v="59270"/>
    <s v="C219"/>
    <s v="Bob"/>
    <x v="10"/>
    <s v="High"/>
    <s v="SKU1126"/>
    <n v="48"/>
    <n v="517.48"/>
    <n v="24839.040000000001"/>
    <n v="16.63"/>
    <x v="1"/>
    <s v="Jumbo Box"/>
    <d v="2024-01-13T00:00:00"/>
  </r>
  <r>
    <n v="59270"/>
    <s v="C219"/>
    <s v="Richard"/>
    <x v="10"/>
    <s v="High"/>
    <s v="SKU933"/>
    <n v="14"/>
    <n v="142.86000000000001"/>
    <n v="2000.0400000000002"/>
    <n v="19.989999999999998"/>
    <x v="0"/>
    <s v="Small Box"/>
    <d v="2024-01-12T00:00:00"/>
  </r>
  <r>
    <n v="59270"/>
    <s v="C219"/>
    <s v="Richard"/>
    <x v="10"/>
    <s v="High"/>
    <s v="SKU1035"/>
    <n v="47"/>
    <n v="31.78"/>
    <n v="1493.66"/>
    <n v="1.99"/>
    <x v="0"/>
    <s v="Small Pack"/>
    <d v="2024-01-13T00:00:00"/>
  </r>
  <r>
    <n v="59270"/>
    <s v="C219"/>
    <s v="Bob"/>
    <x v="10"/>
    <s v="High"/>
    <s v="SKU042"/>
    <n v="5"/>
    <n v="122.99"/>
    <n v="614.94999999999993"/>
    <n v="70.2"/>
    <x v="1"/>
    <s v="Jumbo Drum"/>
    <d v="2024-01-11T00:00:00"/>
  </r>
  <r>
    <n v="48487"/>
    <s v="C134"/>
    <s v="John"/>
    <x v="10"/>
    <s v="Low"/>
    <s v="SKU427"/>
    <n v="27"/>
    <n v="12.97"/>
    <n v="350.19"/>
    <n v="1.49"/>
    <x v="0"/>
    <s v="Small Box"/>
    <d v="2024-01-13T00:00:00"/>
  </r>
  <r>
    <n v="42567"/>
    <s v="C763"/>
    <s v="Bob"/>
    <x v="10"/>
    <s v="Critical"/>
    <s v="SKU226"/>
    <n v="12"/>
    <n v="146.34"/>
    <n v="1756.08"/>
    <n v="43.75"/>
    <x v="1"/>
    <s v="Jumbo Box"/>
    <d v="2024-01-13T00:00:00"/>
  </r>
  <r>
    <n v="56327"/>
    <s v="C785"/>
    <s v="John"/>
    <x v="10"/>
    <s v="Medium"/>
    <s v="SKU622"/>
    <n v="42"/>
    <n v="40.99"/>
    <n v="1721.5800000000002"/>
    <n v="17.48"/>
    <x v="0"/>
    <s v="Small Box"/>
    <d v="2024-01-12T00:00:00"/>
  </r>
  <r>
    <n v="56327"/>
    <s v="C785"/>
    <s v="John"/>
    <x v="10"/>
    <s v="Medium"/>
    <s v="SKU267"/>
    <n v="11"/>
    <n v="180.98"/>
    <n v="1990.78"/>
    <n v="55.24"/>
    <x v="1"/>
    <s v="Jumbo Drum"/>
    <d v="2024-01-13T00:00:00"/>
  </r>
  <r>
    <n v="56327"/>
    <s v="C785"/>
    <s v="Bob"/>
    <x v="10"/>
    <s v="Medium"/>
    <s v="SKU120"/>
    <n v="47"/>
    <n v="29.18"/>
    <n v="1371.46"/>
    <n v="8.5500000000000007"/>
    <x v="2"/>
    <s v="Small Box"/>
    <d v="2024-01-12T00:00:00"/>
  </r>
  <r>
    <n v="19494"/>
    <s v="C174"/>
    <s v="Richard"/>
    <x v="11"/>
    <s v="High"/>
    <s v="SKU164"/>
    <n v="39"/>
    <n v="22.23"/>
    <n v="866.97"/>
    <n v="8.99"/>
    <x v="0"/>
    <s v="Small Pack"/>
    <d v="2024-01-14T00:00:00"/>
  </r>
  <r>
    <n v="19494"/>
    <s v="C174"/>
    <s v="Bob"/>
    <x v="11"/>
    <s v="High"/>
    <s v="SKU817"/>
    <n v="2"/>
    <n v="2.74"/>
    <n v="5.48"/>
    <n v="3.5"/>
    <x v="0"/>
    <s v="Small Pack"/>
    <d v="2024-01-15T00:00:00"/>
  </r>
  <r>
    <n v="38369"/>
    <s v="C263"/>
    <s v="John"/>
    <x v="11"/>
    <s v="Not Specified"/>
    <s v="SKU255"/>
    <n v="3"/>
    <n v="71.37"/>
    <n v="214.11"/>
    <n v="69"/>
    <x v="0"/>
    <s v="Large Box"/>
    <d v="2024-01-13T00:00:00"/>
  </r>
  <r>
    <n v="34948"/>
    <s v="C137"/>
    <s v="Bob"/>
    <x v="11"/>
    <s v="Critical"/>
    <s v="SKU303"/>
    <n v="15"/>
    <n v="68.81"/>
    <n v="1032.1500000000001"/>
    <n v="60"/>
    <x v="1"/>
    <s v="Jumbo Drum"/>
    <d v="2024-01-12T00:00:00"/>
  </r>
  <r>
    <n v="1857"/>
    <s v="C659"/>
    <s v="Richard"/>
    <x v="11"/>
    <s v="High"/>
    <s v="SKU769"/>
    <n v="37"/>
    <n v="5.58"/>
    <n v="206.46"/>
    <n v="1.99"/>
    <x v="0"/>
    <s v="Wrap Bag"/>
    <d v="2024-01-13T00:00:00"/>
  </r>
  <r>
    <n v="17825"/>
    <s v="C452"/>
    <s v="Bob"/>
    <x v="12"/>
    <s v="Not Specified"/>
    <s v="SKU896"/>
    <n v="26"/>
    <n v="37.76"/>
    <n v="981.76"/>
    <n v="12.9"/>
    <x v="0"/>
    <s v="Small Box"/>
    <d v="2024-01-16T00:00:00"/>
  </r>
  <r>
    <n v="12580"/>
    <s v="C208"/>
    <s v="Bob"/>
    <x v="12"/>
    <s v="Low"/>
    <s v="SKU801"/>
    <n v="43"/>
    <n v="3.28"/>
    <n v="141.04"/>
    <n v="3.97"/>
    <x v="0"/>
    <s v="Wrap Bag"/>
    <d v="2024-01-15T00:00:00"/>
  </r>
  <r>
    <n v="59552"/>
    <s v="C618"/>
    <s v="Bob"/>
    <x v="12"/>
    <s v="Not Specified"/>
    <s v="SKU333"/>
    <n v="39"/>
    <n v="7.45"/>
    <n v="290.55"/>
    <n v="6.28"/>
    <x v="0"/>
    <s v="Small Box"/>
    <d v="2024-01-14T00:00:00"/>
  </r>
  <r>
    <n v="12580"/>
    <s v="C208"/>
    <s v="Bob"/>
    <x v="12"/>
    <s v="Low"/>
    <s v="SKU417"/>
    <n v="50"/>
    <n v="172.99"/>
    <n v="8649.5"/>
    <n v="19.989999999999998"/>
    <x v="0"/>
    <s v="Small Box"/>
    <d v="2024-01-15T00:00:00"/>
  </r>
  <r>
    <n v="28289"/>
    <s v="C127"/>
    <s v="John"/>
    <x v="13"/>
    <s v="High"/>
    <s v="SKU564"/>
    <n v="31"/>
    <n v="4.9800000000000004"/>
    <n v="154.38000000000002"/>
    <n v="4.75"/>
    <x v="0"/>
    <s v="Small Box"/>
    <d v="2024-01-15T00:00:00"/>
  </r>
  <r>
    <n v="20961"/>
    <s v="C459"/>
    <s v="John"/>
    <x v="13"/>
    <s v="Not Specified"/>
    <s v="SKU1076"/>
    <n v="34"/>
    <n v="199.99"/>
    <n v="6799.66"/>
    <n v="24.49"/>
    <x v="0"/>
    <s v="Large Box"/>
    <d v="2024-01-16T00:00:00"/>
  </r>
  <r>
    <n v="58599"/>
    <s v="C233"/>
    <s v="Bob"/>
    <x v="13"/>
    <s v="Critical"/>
    <s v="SKU055"/>
    <n v="49"/>
    <n v="113.98"/>
    <n v="5585.02"/>
    <n v="30"/>
    <x v="1"/>
    <s v="Jumbo Drum"/>
    <d v="2024-01-15T00:00:00"/>
  </r>
  <r>
    <n v="58599"/>
    <s v="C233"/>
    <s v="Bob"/>
    <x v="13"/>
    <s v="Critical"/>
    <s v="SKU058"/>
    <n v="19"/>
    <n v="120.98"/>
    <n v="2298.62"/>
    <n v="30"/>
    <x v="1"/>
    <s v="Jumbo Drum"/>
    <d v="2024-01-15T00:00:00"/>
  </r>
  <r>
    <n v="2213"/>
    <s v="C671"/>
    <s v="Richard"/>
    <x v="13"/>
    <s v="Not Specified"/>
    <s v="SKU645"/>
    <n v="6"/>
    <n v="5.78"/>
    <n v="34.68"/>
    <n v="8.09"/>
    <x v="0"/>
    <s v="Small Box"/>
    <d v="2024-01-15T00:00:00"/>
  </r>
  <r>
    <n v="23586"/>
    <s v="C051"/>
    <s v="John"/>
    <x v="13"/>
    <s v="Medium"/>
    <s v="SKU703"/>
    <n v="32"/>
    <n v="6.48"/>
    <n v="207.36"/>
    <n v="5.74"/>
    <x v="0"/>
    <s v="Small Box"/>
    <d v="2024-01-17T00:00:00"/>
  </r>
  <r>
    <n v="19524"/>
    <s v="C030"/>
    <s v="John"/>
    <x v="13"/>
    <s v="Critical"/>
    <s v="SKU871"/>
    <n v="9"/>
    <n v="10.23"/>
    <n v="92.070000000000007"/>
    <n v="4.68"/>
    <x v="0"/>
    <s v="Small Pack"/>
    <d v="2024-01-15T00:00:00"/>
  </r>
  <r>
    <n v="37250"/>
    <s v="C312"/>
    <s v="Richard"/>
    <x v="13"/>
    <s v="High"/>
    <s v="SKU494"/>
    <n v="13"/>
    <n v="35.94"/>
    <n v="467.21999999999997"/>
    <n v="6.66"/>
    <x v="0"/>
    <s v="Small Box"/>
    <d v="2024-01-15T00:00:00"/>
  </r>
  <r>
    <n v="37125"/>
    <s v="C677"/>
    <s v="Richard"/>
    <x v="13"/>
    <s v="High"/>
    <s v="SKU844"/>
    <n v="46"/>
    <n v="1.48"/>
    <n v="68.08"/>
    <n v="0.7"/>
    <x v="0"/>
    <s v="Wrap Bag"/>
    <d v="2024-01-15T00:00:00"/>
  </r>
  <r>
    <n v="21574"/>
    <s v="C263"/>
    <s v="Bob"/>
    <x v="14"/>
    <s v="Critical"/>
    <s v="SKU992"/>
    <n v="33"/>
    <n v="2.12"/>
    <n v="69.960000000000008"/>
    <n v="1.99"/>
    <x v="0"/>
    <s v="Small Pack"/>
    <d v="2024-01-16T00:00:00"/>
  </r>
  <r>
    <n v="15079"/>
    <s v="C267"/>
    <s v="John"/>
    <x v="14"/>
    <s v="Medium"/>
    <s v="SKU1027"/>
    <n v="45"/>
    <n v="80.98"/>
    <n v="3644.1000000000004"/>
    <n v="7.18"/>
    <x v="0"/>
    <s v="Small Box"/>
    <d v="2024-01-18T00:00:00"/>
  </r>
  <r>
    <n v="15079"/>
    <s v="C267"/>
    <s v="Bob"/>
    <x v="14"/>
    <s v="Medium"/>
    <s v="SKU640"/>
    <n v="23"/>
    <n v="48.91"/>
    <n v="1124.9299999999998"/>
    <n v="5.97"/>
    <x v="0"/>
    <s v="Small Box"/>
    <d v="2024-01-16T00:00:00"/>
  </r>
  <r>
    <n v="2852"/>
    <s v="C482"/>
    <s v="Bob"/>
    <x v="14"/>
    <s v="Critical"/>
    <s v="SKU721"/>
    <n v="10"/>
    <n v="6.48"/>
    <n v="64.800000000000011"/>
    <n v="8.19"/>
    <x v="0"/>
    <s v="Small Box"/>
    <d v="2024-01-15T00:00:00"/>
  </r>
  <r>
    <n v="2852"/>
    <s v="C482"/>
    <s v="Richard"/>
    <x v="14"/>
    <s v="Critical"/>
    <s v="SKU1146"/>
    <n v="42"/>
    <n v="115.99"/>
    <n v="4871.58"/>
    <n v="4.2300000000000004"/>
    <x v="0"/>
    <s v="Small Box"/>
    <d v="2024-01-16T00:00:00"/>
  </r>
  <r>
    <n v="26182"/>
    <s v="C242"/>
    <s v="Bob"/>
    <x v="15"/>
    <s v="Not Specified"/>
    <s v="SKU006"/>
    <n v="30"/>
    <n v="150.97999999999999"/>
    <n v="4529.3999999999996"/>
    <n v="66.27"/>
    <x v="1"/>
    <s v="Jumbo Box"/>
    <d v="2024-01-19T00:00:00"/>
  </r>
  <r>
    <n v="26182"/>
    <s v="C242"/>
    <s v="Richard"/>
    <x v="15"/>
    <s v="Not Specified"/>
    <s v="SKU046"/>
    <n v="4"/>
    <n v="200.98"/>
    <n v="803.92"/>
    <n v="23.76"/>
    <x v="1"/>
    <s v="Jumbo Drum"/>
    <d v="2024-01-16T00:00:00"/>
  </r>
  <r>
    <n v="4545"/>
    <s v="C602"/>
    <s v="Richard"/>
    <x v="15"/>
    <s v="Not Specified"/>
    <s v="SKU560"/>
    <n v="33"/>
    <n v="4"/>
    <n v="132"/>
    <n v="1.3"/>
    <x v="0"/>
    <s v="Wrap Bag"/>
    <d v="2024-01-18T00:00:00"/>
  </r>
  <r>
    <n v="4545"/>
    <s v="C602"/>
    <s v="John"/>
    <x v="15"/>
    <s v="Not Specified"/>
    <s v="SKU694"/>
    <n v="4"/>
    <n v="6.48"/>
    <n v="25.92"/>
    <n v="8.74"/>
    <x v="0"/>
    <s v="Small Box"/>
    <d v="2024-01-17T00:00:00"/>
  </r>
  <r>
    <n v="36161"/>
    <s v="C142"/>
    <s v="John"/>
    <x v="15"/>
    <s v="Critical"/>
    <s v="SKU355"/>
    <n v="6"/>
    <n v="4.49"/>
    <n v="26.94"/>
    <n v="1.49"/>
    <x v="0"/>
    <s v="Small Box"/>
    <d v="2024-01-17T00:00:00"/>
  </r>
  <r>
    <n v="8642"/>
    <s v="C594"/>
    <s v="Richard"/>
    <x v="15"/>
    <s v="High"/>
    <s v="SKU449"/>
    <n v="26"/>
    <n v="5.8"/>
    <n v="150.79999999999998"/>
    <n v="5.59"/>
    <x v="0"/>
    <s v="Small Box"/>
    <d v="2024-01-17T00:00:00"/>
  </r>
  <r>
    <n v="8642"/>
    <s v="C594"/>
    <s v="Richard"/>
    <x v="15"/>
    <s v="High"/>
    <s v="SKU521"/>
    <n v="13"/>
    <n v="10.35"/>
    <n v="134.54999999999998"/>
    <n v="0.99"/>
    <x v="0"/>
    <s v="Small Box"/>
    <d v="2024-01-17T00:00:00"/>
  </r>
  <r>
    <n v="55139"/>
    <s v="C095"/>
    <s v="John"/>
    <x v="16"/>
    <s v="Not Specified"/>
    <s v="SKU763"/>
    <n v="26"/>
    <n v="3.28"/>
    <n v="85.28"/>
    <n v="0.98"/>
    <x v="0"/>
    <s v="Wrap Bag"/>
    <d v="2024-01-18T00:00:00"/>
  </r>
  <r>
    <n v="18853"/>
    <s v="C296"/>
    <s v="Richard"/>
    <x v="16"/>
    <s v="Critical"/>
    <s v="SKU822"/>
    <n v="33"/>
    <n v="6.68"/>
    <n v="220.44"/>
    <n v="1.5"/>
    <x v="0"/>
    <s v="Wrap Bag"/>
    <d v="2024-01-19T00:00:00"/>
  </r>
  <r>
    <n v="55139"/>
    <s v="C095"/>
    <s v="John"/>
    <x v="16"/>
    <s v="Not Specified"/>
    <s v="SKU868"/>
    <n v="41"/>
    <n v="13.9"/>
    <n v="569.9"/>
    <n v="7.59"/>
    <x v="0"/>
    <s v="Small Pack"/>
    <d v="2024-01-18T00:00:00"/>
  </r>
  <r>
    <n v="34753"/>
    <s v="C066"/>
    <s v="John"/>
    <x v="17"/>
    <s v="Not Specified"/>
    <s v="SKU1187"/>
    <n v="7"/>
    <n v="20.99"/>
    <n v="146.92999999999998"/>
    <n v="0.99"/>
    <x v="0"/>
    <s v="Wrap Bag"/>
    <d v="2024-01-20T00:00:00"/>
  </r>
  <r>
    <n v="50048"/>
    <s v="C143"/>
    <s v="Richard"/>
    <x v="17"/>
    <s v="High"/>
    <s v="SKU765"/>
    <n v="14"/>
    <n v="2.58"/>
    <n v="36.120000000000005"/>
    <n v="1.3"/>
    <x v="0"/>
    <s v="Wrap Bag"/>
    <d v="2024-01-20T00:00:00"/>
  </r>
  <r>
    <n v="50048"/>
    <s v="C143"/>
    <s v="Bob"/>
    <x v="17"/>
    <s v="High"/>
    <s v="SKU866"/>
    <n v="1"/>
    <n v="6.84"/>
    <n v="6.84"/>
    <n v="8.3699999999999992"/>
    <x v="0"/>
    <s v="Small Pack"/>
    <d v="2024-01-20T00:00:00"/>
  </r>
  <r>
    <n v="39267"/>
    <s v="C670"/>
    <s v="Bob"/>
    <x v="17"/>
    <s v="High"/>
    <s v="SKU196"/>
    <n v="26"/>
    <n v="17.78"/>
    <n v="462.28000000000003"/>
    <n v="5.03"/>
    <x v="0"/>
    <s v="Small Box"/>
    <d v="2024-01-20T00:00:00"/>
  </r>
  <r>
    <n v="39267"/>
    <s v="C670"/>
    <s v="Bob"/>
    <x v="17"/>
    <s v="High"/>
    <s v="SKU906"/>
    <n v="46"/>
    <n v="28.28"/>
    <n v="1300.8800000000001"/>
    <n v="13.99"/>
    <x v="0"/>
    <s v="Medium Box"/>
    <d v="2024-01-19T00:00:00"/>
  </r>
  <r>
    <n v="24610"/>
    <s v="C216"/>
    <s v="John"/>
    <x v="17"/>
    <s v="Not Specified"/>
    <s v="SKU046"/>
    <n v="4"/>
    <n v="200.98"/>
    <n v="803.92"/>
    <n v="23.76"/>
    <x v="1"/>
    <s v="Jumbo Drum"/>
    <d v="2024-01-20T00:00:00"/>
  </r>
  <r>
    <n v="35139"/>
    <s v="C458"/>
    <s v="John"/>
    <x v="17"/>
    <s v="High"/>
    <s v="SKU1121"/>
    <n v="3"/>
    <n v="3502.14"/>
    <n v="10506.42"/>
    <n v="8.73"/>
    <x v="1"/>
    <s v="Jumbo Box"/>
    <d v="2024-01-19T00:00:00"/>
  </r>
  <r>
    <n v="35139"/>
    <s v="C458"/>
    <s v="Bob"/>
    <x v="17"/>
    <s v="High"/>
    <s v="SKU808"/>
    <n v="25"/>
    <n v="34.58"/>
    <n v="864.5"/>
    <n v="8.99"/>
    <x v="0"/>
    <s v="Small Pack"/>
    <d v="2024-01-20T00:00:00"/>
  </r>
  <r>
    <n v="35139"/>
    <s v="C458"/>
    <s v="Bob"/>
    <x v="17"/>
    <s v="High"/>
    <s v="SKU939"/>
    <n v="32"/>
    <n v="12.21"/>
    <n v="390.72"/>
    <n v="4.8099999999999996"/>
    <x v="0"/>
    <s v="Small Box"/>
    <d v="2024-01-20T00:00:00"/>
  </r>
  <r>
    <n v="35139"/>
    <s v="C458"/>
    <s v="Richard"/>
    <x v="17"/>
    <s v="High"/>
    <s v="SKU371"/>
    <n v="29"/>
    <n v="8.69"/>
    <n v="252.01"/>
    <n v="2.99"/>
    <x v="0"/>
    <s v="Small Box"/>
    <d v="2024-01-19T00:00:00"/>
  </r>
  <r>
    <n v="54497"/>
    <s v="C613"/>
    <s v="Richard"/>
    <x v="18"/>
    <s v="Not Specified"/>
    <s v="SKU933"/>
    <n v="1"/>
    <n v="142.86000000000001"/>
    <n v="142.86000000000001"/>
    <n v="19.989999999999998"/>
    <x v="0"/>
    <s v="Small Box"/>
    <d v="2024-01-22T00:00:00"/>
  </r>
  <r>
    <n v="29185"/>
    <s v="C641"/>
    <s v="Richard"/>
    <x v="19"/>
    <s v="High"/>
    <s v="SKU281"/>
    <n v="8"/>
    <n v="56.96"/>
    <n v="455.68"/>
    <n v="13.22"/>
    <x v="0"/>
    <s v="Small Box"/>
    <d v="2024-01-21T00:00:00"/>
  </r>
  <r>
    <n v="29185"/>
    <s v="C641"/>
    <s v="Richard"/>
    <x v="19"/>
    <s v="High"/>
    <s v="SKU214"/>
    <n v="48"/>
    <n v="8.3699999999999992"/>
    <n v="401.76"/>
    <n v="10.16"/>
    <x v="2"/>
    <s v="Large Box"/>
    <d v="2024-01-22T00:00:00"/>
  </r>
  <r>
    <n v="29185"/>
    <s v="C641"/>
    <s v="John"/>
    <x v="19"/>
    <s v="High"/>
    <s v="SKU622"/>
    <n v="5"/>
    <n v="40.99"/>
    <n v="204.95000000000002"/>
    <n v="17.48"/>
    <x v="2"/>
    <s v="Small Box"/>
    <d v="2024-01-22T00:00:00"/>
  </r>
  <r>
    <n v="55398"/>
    <s v="C463"/>
    <s v="John"/>
    <x v="19"/>
    <s v="Medium"/>
    <s v="SKU310"/>
    <n v="24"/>
    <n v="4.4800000000000004"/>
    <n v="107.52000000000001"/>
    <n v="49"/>
    <x v="0"/>
    <s v="Large Box"/>
    <d v="2024-01-22T00:00:00"/>
  </r>
  <r>
    <n v="20934"/>
    <s v="C090"/>
    <s v="Richard"/>
    <x v="19"/>
    <s v="Critical"/>
    <s v="SKU1122"/>
    <n v="5"/>
    <n v="264.98"/>
    <n v="1324.9"/>
    <n v="17.86"/>
    <x v="1"/>
    <s v="Jumbo Drum"/>
    <d v="2024-01-21T00:00:00"/>
  </r>
  <r>
    <n v="55398"/>
    <s v="C463"/>
    <s v="Richard"/>
    <x v="19"/>
    <s v="Medium"/>
    <s v="SKU821"/>
    <n v="21"/>
    <n v="2.1"/>
    <n v="44.1"/>
    <n v="0.7"/>
    <x v="0"/>
    <s v="Wrap Bag"/>
    <d v="2024-01-21T00:00:00"/>
  </r>
  <r>
    <n v="34661"/>
    <s v="C565"/>
    <s v="Bob"/>
    <x v="19"/>
    <s v="Critical"/>
    <s v="SKU179"/>
    <n v="26"/>
    <n v="33.979999999999997"/>
    <n v="883.4799999999999"/>
    <n v="19.989999999999998"/>
    <x v="0"/>
    <s v="Small Box"/>
    <d v="2024-01-22T00:00:00"/>
  </r>
  <r>
    <n v="25155"/>
    <s v="C389"/>
    <s v="Bob"/>
    <x v="19"/>
    <s v="Low"/>
    <s v="SKU181"/>
    <n v="48"/>
    <n v="19.940000000000001"/>
    <n v="957.12000000000012"/>
    <n v="14.87"/>
    <x v="0"/>
    <s v="Large Box"/>
    <d v="2024-01-27T00:00:00"/>
  </r>
  <r>
    <n v="25155"/>
    <s v="C389"/>
    <s v="Richard"/>
    <x v="19"/>
    <s v="Low"/>
    <s v="SKU607"/>
    <n v="17"/>
    <n v="6.69"/>
    <n v="113.73"/>
    <n v="3.1"/>
    <x v="0"/>
    <s v="Wrap Bag"/>
    <d v="2024-01-27T00:00:00"/>
  </r>
  <r>
    <n v="25155"/>
    <s v="C389"/>
    <s v="Bob"/>
    <x v="19"/>
    <s v="Low"/>
    <s v="SKU669"/>
    <n v="3"/>
    <n v="4.9800000000000004"/>
    <n v="14.940000000000001"/>
    <n v="5.49"/>
    <x v="2"/>
    <s v="Small Box"/>
    <d v="2024-01-25T00:00:00"/>
  </r>
  <r>
    <n v="42405"/>
    <s v="C706"/>
    <s v="Bob"/>
    <x v="20"/>
    <s v="High"/>
    <s v="SKU650"/>
    <n v="13"/>
    <n v="5.98"/>
    <n v="77.740000000000009"/>
    <n v="5.15"/>
    <x v="0"/>
    <s v="Small Box"/>
    <d v="2024-01-23T00:00:00"/>
  </r>
  <r>
    <n v="35812"/>
    <s v="C066"/>
    <s v="Bob"/>
    <x v="21"/>
    <s v="Critical"/>
    <s v="SKU055"/>
    <n v="24"/>
    <n v="113.98"/>
    <n v="2735.52"/>
    <n v="30"/>
    <x v="1"/>
    <s v="Jumbo Drum"/>
    <d v="2024-01-24T00:00:00"/>
  </r>
  <r>
    <n v="35812"/>
    <s v="C066"/>
    <s v="John"/>
    <x v="21"/>
    <s v="Critical"/>
    <s v="SKU985"/>
    <n v="2"/>
    <n v="30.73"/>
    <n v="61.46"/>
    <n v="4"/>
    <x v="0"/>
    <s v="Small Box"/>
    <d v="2024-01-24T00:00:00"/>
  </r>
  <r>
    <n v="35812"/>
    <s v="C066"/>
    <s v="Richard"/>
    <x v="21"/>
    <s v="Critical"/>
    <s v="SKU658"/>
    <n v="19"/>
    <n v="47.9"/>
    <n v="910.1"/>
    <n v="5.86"/>
    <x v="0"/>
    <s v="Small Box"/>
    <d v="2024-01-24T00:00:00"/>
  </r>
  <r>
    <n v="44999"/>
    <s v="C546"/>
    <s v="Bob"/>
    <x v="21"/>
    <s v="Medium"/>
    <s v="SKU722"/>
    <n v="17"/>
    <n v="6.48"/>
    <n v="110.16000000000001"/>
    <n v="7.49"/>
    <x v="0"/>
    <s v="Small Box"/>
    <d v="2024-01-23T00:00:00"/>
  </r>
  <r>
    <n v="640"/>
    <s v="C734"/>
    <s v="Bob"/>
    <x v="21"/>
    <s v="High"/>
    <s v="SKU019"/>
    <n v="39"/>
    <n v="120.98"/>
    <n v="4718.22"/>
    <n v="58.64"/>
    <x v="1"/>
    <s v="Jumbo Box"/>
    <d v="2024-01-23T00:00:00"/>
  </r>
  <r>
    <n v="640"/>
    <s v="C734"/>
    <s v="Richard"/>
    <x v="21"/>
    <s v="High"/>
    <s v="SKU659"/>
    <n v="24"/>
    <n v="18.97"/>
    <n v="455.28"/>
    <n v="9.5399999999999991"/>
    <x v="0"/>
    <s v="Small Box"/>
    <d v="2024-01-23T00:00:00"/>
  </r>
  <r>
    <n v="24135"/>
    <s v="C250"/>
    <s v="Bob"/>
    <x v="21"/>
    <s v="Low"/>
    <s v="SKU432"/>
    <n v="12"/>
    <n v="30.44"/>
    <n v="365.28000000000003"/>
    <n v="1.49"/>
    <x v="0"/>
    <s v="Small Box"/>
    <d v="2024-01-24T00:00:00"/>
  </r>
  <r>
    <n v="55270"/>
    <s v="C253"/>
    <s v="John"/>
    <x v="21"/>
    <s v="Medium"/>
    <s v="SKU368"/>
    <n v="1"/>
    <n v="29.17"/>
    <n v="29.17"/>
    <n v="6.27"/>
    <x v="0"/>
    <s v="Small Box"/>
    <d v="2024-01-23T00:00:00"/>
  </r>
  <r>
    <n v="49925"/>
    <s v="C005"/>
    <s v="Bob"/>
    <x v="21"/>
    <s v="High"/>
    <s v="SKU803"/>
    <n v="1"/>
    <n v="2.88"/>
    <n v="2.88"/>
    <n v="0.7"/>
    <x v="0"/>
    <s v="Wrap Bag"/>
    <d v="2024-01-23T00:00:00"/>
  </r>
  <r>
    <n v="41472"/>
    <s v="C332"/>
    <s v="Bob"/>
    <x v="22"/>
    <s v="Low"/>
    <s v="SKU338"/>
    <n v="48"/>
    <n v="5.38"/>
    <n v="258.24"/>
    <n v="7.57"/>
    <x v="2"/>
    <s v="Small Box"/>
    <d v="2024-01-30T00:00:00"/>
  </r>
  <r>
    <n v="13958"/>
    <s v="C375"/>
    <s v="Bob"/>
    <x v="22"/>
    <s v="Low"/>
    <s v="SKU1193"/>
    <n v="11"/>
    <n v="85.99"/>
    <n v="945.89"/>
    <n v="0.99"/>
    <x v="0"/>
    <s v="Wrap Bag"/>
    <d v="2024-02-01T00:00:00"/>
  </r>
  <r>
    <n v="44295"/>
    <s v="C023"/>
    <s v="Bob"/>
    <x v="22"/>
    <s v="Medium"/>
    <s v="SKU1238"/>
    <n v="47"/>
    <n v="115.99"/>
    <n v="5451.53"/>
    <n v="2.5"/>
    <x v="0"/>
    <s v="Small Box"/>
    <d v="2024-01-25T00:00:00"/>
  </r>
  <r>
    <n v="38048"/>
    <s v="C739"/>
    <s v="John"/>
    <x v="23"/>
    <s v="High"/>
    <s v="SKU1142"/>
    <n v="42"/>
    <n v="65.989999999999995"/>
    <n v="2771.58"/>
    <n v="5.63"/>
    <x v="0"/>
    <s v="Small Box"/>
    <d v="2024-01-24T00:00:00"/>
  </r>
  <r>
    <n v="38048"/>
    <s v="C739"/>
    <s v="John"/>
    <x v="23"/>
    <s v="High"/>
    <s v="SKU106"/>
    <n v="47"/>
    <n v="5.77"/>
    <n v="271.19"/>
    <n v="5.92"/>
    <x v="0"/>
    <s v="Medium Box"/>
    <d v="2024-01-25T00:00:00"/>
  </r>
  <r>
    <n v="14661"/>
    <s v="C458"/>
    <s v="Richard"/>
    <x v="23"/>
    <s v="Not Specified"/>
    <s v="SKU1001"/>
    <n v="38"/>
    <n v="35.770000000000003"/>
    <n v="1359.2600000000002"/>
    <n v="9.02"/>
    <x v="0"/>
    <s v="Small Box"/>
    <d v="2024-01-25T00:00:00"/>
  </r>
  <r>
    <n v="40162"/>
    <s v="C605"/>
    <s v="Bob"/>
    <x v="23"/>
    <s v="Critical"/>
    <s v="SKU654"/>
    <n v="28"/>
    <n v="55.98"/>
    <n v="1567.4399999999998"/>
    <n v="5.15"/>
    <x v="0"/>
    <s v="Small Box"/>
    <d v="2024-01-26T00:00:00"/>
  </r>
  <r>
    <n v="14819"/>
    <s v="C126"/>
    <s v="Bob"/>
    <x v="24"/>
    <s v="Not Specified"/>
    <s v="SKU321"/>
    <n v="48"/>
    <n v="207.48"/>
    <n v="9959.0399999999991"/>
    <n v="0.99"/>
    <x v="0"/>
    <s v="Small Box"/>
    <d v="2024-01-27T00:00:00"/>
  </r>
  <r>
    <n v="14819"/>
    <s v="C126"/>
    <s v="John"/>
    <x v="24"/>
    <s v="Not Specified"/>
    <s v="SKU014"/>
    <n v="27"/>
    <n v="58.14"/>
    <n v="1569.78"/>
    <n v="36.61"/>
    <x v="1"/>
    <s v="Jumbo Box"/>
    <d v="2024-01-26T00:00:00"/>
  </r>
  <r>
    <n v="2305"/>
    <s v="C492"/>
    <s v="Bob"/>
    <x v="24"/>
    <s v="High"/>
    <s v="SKU930"/>
    <n v="11"/>
    <n v="120.33"/>
    <n v="1323.6299999999999"/>
    <n v="19.989999999999998"/>
    <x v="0"/>
    <s v="Small Box"/>
    <d v="2024-01-25T00:00:00"/>
  </r>
  <r>
    <n v="34785"/>
    <s v="C382"/>
    <s v="Richard"/>
    <x v="24"/>
    <s v="Critical"/>
    <s v="SKU232"/>
    <n v="45"/>
    <n v="400.98"/>
    <n v="18044.100000000002"/>
    <n v="42.52"/>
    <x v="1"/>
    <s v="Jumbo Box"/>
    <d v="2024-01-28T00:00:00"/>
  </r>
  <r>
    <n v="1253"/>
    <s v="C738"/>
    <s v="Richard"/>
    <x v="24"/>
    <s v="Critical"/>
    <s v="SKU911"/>
    <n v="15"/>
    <n v="31.98"/>
    <n v="479.7"/>
    <n v="6.72"/>
    <x v="0"/>
    <s v="Small Box"/>
    <d v="2024-01-25T00:00:00"/>
  </r>
  <r>
    <n v="2305"/>
    <s v="C492"/>
    <s v="Bob"/>
    <x v="24"/>
    <s v="High"/>
    <s v="SKU007"/>
    <n v="33"/>
    <n v="100.98"/>
    <n v="3332.34"/>
    <n v="57.38"/>
    <x v="1"/>
    <s v="Jumbo Box"/>
    <d v="2024-01-27T00:00:00"/>
  </r>
  <r>
    <n v="2305"/>
    <s v="C492"/>
    <s v="John"/>
    <x v="24"/>
    <s v="High"/>
    <s v="SKU644"/>
    <n v="1"/>
    <n v="6.68"/>
    <n v="6.68"/>
    <n v="5.66"/>
    <x v="0"/>
    <s v="Small Box"/>
    <d v="2024-01-26T00:00:00"/>
  </r>
  <r>
    <n v="27680"/>
    <s v="C222"/>
    <s v="Richard"/>
    <x v="25"/>
    <s v="Critical"/>
    <s v="SKU270"/>
    <n v="32"/>
    <n v="10.89"/>
    <n v="348.48"/>
    <n v="4.5"/>
    <x v="0"/>
    <s v="Small Box"/>
    <d v="2024-01-27T00:00:00"/>
  </r>
  <r>
    <n v="27680"/>
    <s v="C222"/>
    <s v="John"/>
    <x v="25"/>
    <s v="Critical"/>
    <s v="SKU714"/>
    <n v="19"/>
    <n v="6.48"/>
    <n v="123.12"/>
    <n v="6.6"/>
    <x v="0"/>
    <s v="Small Box"/>
    <d v="2024-01-27T00:00:00"/>
  </r>
  <r>
    <n v="27808"/>
    <s v="C536"/>
    <s v="Bob"/>
    <x v="25"/>
    <s v="Low"/>
    <s v="SKU999"/>
    <n v="9"/>
    <n v="20.89"/>
    <n v="188.01"/>
    <n v="1.99"/>
    <x v="2"/>
    <s v="Small Pack"/>
    <d v="2024-02-02T00:00:00"/>
  </r>
  <r>
    <n v="611"/>
    <s v="C062"/>
    <s v="Richard"/>
    <x v="25"/>
    <s v="Critical"/>
    <s v="SKU940"/>
    <n v="47"/>
    <n v="17.7"/>
    <n v="831.9"/>
    <n v="9.4700000000000006"/>
    <x v="0"/>
    <s v="Small Box"/>
    <d v="2024-01-28T00:00:00"/>
  </r>
  <r>
    <n v="24961"/>
    <s v="C442"/>
    <s v="Richard"/>
    <x v="25"/>
    <s v="Low"/>
    <s v="SKU014"/>
    <n v="8"/>
    <n v="58.14"/>
    <n v="465.12"/>
    <n v="36.61"/>
    <x v="1"/>
    <s v="Jumbo Box"/>
    <d v="2024-02-02T00:00:00"/>
  </r>
  <r>
    <n v="44098"/>
    <s v="C390"/>
    <s v="John"/>
    <x v="26"/>
    <s v="Low"/>
    <s v="SKU885"/>
    <n v="1"/>
    <n v="3.14"/>
    <n v="3.14"/>
    <n v="1.92"/>
    <x v="0"/>
    <s v="Wrap Bag"/>
    <d v="2024-01-31T00:00:00"/>
  </r>
  <r>
    <n v="5381"/>
    <s v="C253"/>
    <s v="Bob"/>
    <x v="27"/>
    <s v="Low"/>
    <s v="SKU207"/>
    <n v="47"/>
    <n v="107.53"/>
    <n v="5053.91"/>
    <n v="5.81"/>
    <x v="0"/>
    <s v="Medium Box"/>
    <d v="2024-02-04T00:00:00"/>
  </r>
  <r>
    <n v="5381"/>
    <s v="C253"/>
    <s v="John"/>
    <x v="27"/>
    <s v="Low"/>
    <s v="SKU551"/>
    <n v="27"/>
    <n v="2.1800000000000002"/>
    <n v="58.860000000000007"/>
    <n v="7.09"/>
    <x v="0"/>
    <s v="Wrap Bag"/>
    <d v="2024-02-04T00:00:00"/>
  </r>
  <r>
    <n v="27810"/>
    <s v="C407"/>
    <s v="Richard"/>
    <x v="27"/>
    <s v="High"/>
    <s v="SKU526"/>
    <n v="32"/>
    <n v="6.3"/>
    <n v="201.6"/>
    <n v="0.5"/>
    <x v="2"/>
    <s v="Small Box"/>
    <d v="2024-01-30T00:00:00"/>
  </r>
  <r>
    <n v="97"/>
    <s v="C184"/>
    <s v="John"/>
    <x v="27"/>
    <s v="Medium"/>
    <s v="SKU519"/>
    <n v="26"/>
    <n v="2.89"/>
    <n v="75.14"/>
    <n v="0.5"/>
    <x v="0"/>
    <s v="Small Box"/>
    <d v="2024-01-29T00:00:00"/>
  </r>
  <r>
    <n v="30336"/>
    <s v="C135"/>
    <s v="Richard"/>
    <x v="28"/>
    <s v="Medium"/>
    <s v="SKU919"/>
    <n v="28"/>
    <n v="193.17"/>
    <n v="5408.7599999999993"/>
    <n v="19.989999999999998"/>
    <x v="0"/>
    <s v="Small Box"/>
    <d v="2024-01-31T00:00:00"/>
  </r>
  <r>
    <n v="13413"/>
    <s v="C421"/>
    <s v="Richard"/>
    <x v="28"/>
    <s v="Critical"/>
    <s v="SKU591"/>
    <n v="29"/>
    <n v="4.9800000000000004"/>
    <n v="144.42000000000002"/>
    <n v="4.7"/>
    <x v="0"/>
    <s v="Small Box"/>
    <d v="2024-01-31T00:00:00"/>
  </r>
  <r>
    <n v="31780"/>
    <s v="C519"/>
    <s v="Bob"/>
    <x v="28"/>
    <s v="Medium"/>
    <s v="SKU276"/>
    <n v="17"/>
    <n v="42.98"/>
    <n v="730.66"/>
    <n v="4.62"/>
    <x v="2"/>
    <s v="Small Box"/>
    <d v="2024-01-31T00:00:00"/>
  </r>
  <r>
    <n v="6279"/>
    <s v="C432"/>
    <s v="John"/>
    <x v="28"/>
    <s v="Critical"/>
    <s v="SKU372"/>
    <n v="49"/>
    <n v="67.28"/>
    <n v="3296.7200000000003"/>
    <n v="19.989999999999998"/>
    <x v="0"/>
    <s v="Small Box"/>
    <d v="2024-01-31T00:00:00"/>
  </r>
  <r>
    <n v="3461"/>
    <s v="C728"/>
    <s v="Richard"/>
    <x v="29"/>
    <s v="Critical"/>
    <s v="SKU1192"/>
    <n v="47"/>
    <n v="55.99"/>
    <n v="2631.53"/>
    <n v="1.25"/>
    <x v="0"/>
    <s v="Small Pack"/>
    <d v="2024-02-01T00:00:00"/>
  </r>
  <r>
    <n v="3461"/>
    <s v="C728"/>
    <s v="Richard"/>
    <x v="29"/>
    <s v="Critical"/>
    <s v="SKU1238"/>
    <n v="35"/>
    <n v="115.99"/>
    <n v="4059.6499999999996"/>
    <n v="2.5"/>
    <x v="0"/>
    <s v="Small Box"/>
    <d v="2024-02-01T00:00:00"/>
  </r>
  <r>
    <n v="52196"/>
    <s v="C005"/>
    <s v="Bob"/>
    <x v="29"/>
    <s v="Not Specified"/>
    <s v="SKU507"/>
    <n v="1"/>
    <n v="3.08"/>
    <n v="3.08"/>
    <n v="0.99"/>
    <x v="0"/>
    <s v="Small Box"/>
    <d v="2024-01-31T00:00:00"/>
  </r>
  <r>
    <n v="52196"/>
    <s v="C005"/>
    <s v="Bob"/>
    <x v="29"/>
    <s v="Not Specified"/>
    <s v="SKU1241"/>
    <n v="10"/>
    <n v="65.989999999999995"/>
    <n v="659.9"/>
    <n v="3.9"/>
    <x v="0"/>
    <s v="Small Box"/>
    <d v="2024-02-01T00:00:00"/>
  </r>
  <r>
    <n v="14375"/>
    <s v="C634"/>
    <s v="John"/>
    <x v="30"/>
    <s v="Medium"/>
    <s v="SKU687"/>
    <n v="7"/>
    <n v="5.78"/>
    <n v="40.46"/>
    <n v="5.67"/>
    <x v="0"/>
    <s v="Small Box"/>
    <d v="2024-02-01T00:00:00"/>
  </r>
  <r>
    <n v="14338"/>
    <s v="C546"/>
    <s v="Bob"/>
    <x v="30"/>
    <s v="Low"/>
    <s v="SKU1109"/>
    <n v="34"/>
    <n v="200.97"/>
    <n v="6832.98"/>
    <n v="15.59"/>
    <x v="1"/>
    <s v="Jumbo Drum"/>
    <d v="2024-02-07T00:00:00"/>
  </r>
  <r>
    <n v="14375"/>
    <s v="C634"/>
    <s v="John"/>
    <x v="30"/>
    <s v="Medium"/>
    <s v="SKU470"/>
    <n v="50"/>
    <n v="83.93"/>
    <n v="4196.5"/>
    <n v="19.989999999999998"/>
    <x v="0"/>
    <s v="Small Box"/>
    <d v="2024-02-01T00:00:00"/>
  </r>
  <r>
    <n v="50304"/>
    <s v="C396"/>
    <s v="John"/>
    <x v="30"/>
    <s v="Critical"/>
    <s v="SKU473"/>
    <n v="22"/>
    <n v="39.979999999999997"/>
    <n v="879.56"/>
    <n v="9.83"/>
    <x v="0"/>
    <s v="Small Box"/>
    <d v="2024-02-02T00:00:00"/>
  </r>
  <r>
    <n v="50304"/>
    <s v="C396"/>
    <s v="Richard"/>
    <x v="30"/>
    <s v="Critical"/>
    <s v="SKU216"/>
    <n v="3"/>
    <n v="15.23"/>
    <n v="45.69"/>
    <n v="27.75"/>
    <x v="1"/>
    <s v="Jumbo Box"/>
    <d v="2024-02-02T00:00:00"/>
  </r>
  <r>
    <n v="12449"/>
    <s v="C055"/>
    <s v="Bob"/>
    <x v="30"/>
    <s v="Medium"/>
    <s v="SKU1046"/>
    <n v="36"/>
    <n v="39.979999999999997"/>
    <n v="1439.28"/>
    <n v="4"/>
    <x v="0"/>
    <s v="Small Box"/>
    <d v="2024-02-02T00:00:00"/>
  </r>
  <r>
    <n v="16166"/>
    <s v="C055"/>
    <s v="John"/>
    <x v="30"/>
    <s v="Critical"/>
    <s v="SKU838"/>
    <n v="36"/>
    <n v="2.1800000000000002"/>
    <n v="78.48"/>
    <n v="1.38"/>
    <x v="0"/>
    <s v="Wrap Bag"/>
    <d v="2024-02-01T00:00:00"/>
  </r>
  <r>
    <n v="58788"/>
    <s v="C161"/>
    <s v="Richard"/>
    <x v="31"/>
    <s v="Low"/>
    <s v="SKU981"/>
    <n v="31"/>
    <n v="30.98"/>
    <n v="960.38"/>
    <n v="6.5"/>
    <x v="0"/>
    <s v="Small Box"/>
    <d v="2024-02-03T00:00:00"/>
  </r>
  <r>
    <n v="48642"/>
    <s v="C508"/>
    <s v="Bob"/>
    <x v="31"/>
    <s v="High"/>
    <s v="SKU325"/>
    <n v="4"/>
    <n v="8.67"/>
    <n v="34.68"/>
    <n v="3.5"/>
    <x v="0"/>
    <s v="Small Box"/>
    <d v="2024-02-03T00:00:00"/>
  </r>
  <r>
    <n v="48642"/>
    <s v="C508"/>
    <s v="Bob"/>
    <x v="31"/>
    <s v="High"/>
    <s v="SKU1025"/>
    <n v="5"/>
    <n v="100.98"/>
    <n v="504.90000000000003"/>
    <n v="7.18"/>
    <x v="2"/>
    <s v="Small Box"/>
    <d v="2024-02-02T00:00:00"/>
  </r>
  <r>
    <n v="48642"/>
    <s v="C508"/>
    <s v="John"/>
    <x v="31"/>
    <s v="High"/>
    <s v="SKU798"/>
    <n v="36"/>
    <n v="2.94"/>
    <n v="105.84"/>
    <n v="0.7"/>
    <x v="0"/>
    <s v="Wrap Bag"/>
    <d v="2024-02-01T00:00:00"/>
  </r>
  <r>
    <n v="48642"/>
    <s v="C508"/>
    <s v="John"/>
    <x v="31"/>
    <s v="High"/>
    <s v="SKU1248"/>
    <n v="50"/>
    <n v="95.99"/>
    <n v="4799.5"/>
    <n v="4.9000000000000004"/>
    <x v="2"/>
    <s v="Small Box"/>
    <d v="2024-02-01T00:00:00"/>
  </r>
  <r>
    <n v="8292"/>
    <s v="C257"/>
    <s v="Richard"/>
    <x v="31"/>
    <s v="Not Specified"/>
    <s v="SKU468"/>
    <n v="18"/>
    <n v="15.74"/>
    <n v="283.32"/>
    <n v="1.39"/>
    <x v="0"/>
    <s v="Small Box"/>
    <d v="2024-02-02T00:00:00"/>
  </r>
  <r>
    <n v="27524"/>
    <s v="C360"/>
    <s v="John"/>
    <x v="31"/>
    <s v="Not Specified"/>
    <s v="SKU715"/>
    <n v="50"/>
    <n v="6.48"/>
    <n v="324"/>
    <n v="7.37"/>
    <x v="0"/>
    <s v="Small Box"/>
    <d v="2024-02-03T00:00:00"/>
  </r>
  <r>
    <n v="43781"/>
    <s v="C170"/>
    <s v="Bob"/>
    <x v="32"/>
    <s v="Not Specified"/>
    <s v="SKU499"/>
    <n v="45"/>
    <n v="10.94"/>
    <n v="492.29999999999995"/>
    <n v="1.39"/>
    <x v="0"/>
    <s v="Small Box"/>
    <d v="2024-02-02T00:00:00"/>
  </r>
  <r>
    <n v="43781"/>
    <s v="C170"/>
    <s v="John"/>
    <x v="32"/>
    <s v="Not Specified"/>
    <s v="SKU363"/>
    <n v="21"/>
    <n v="40.98"/>
    <n v="860.57999999999993"/>
    <n v="2.99"/>
    <x v="2"/>
    <s v="Small Box"/>
    <d v="2024-02-03T00:00:00"/>
  </r>
  <r>
    <n v="3687"/>
    <s v="C488"/>
    <s v="John"/>
    <x v="32"/>
    <s v="Critical"/>
    <s v="SKU835"/>
    <n v="25"/>
    <n v="3.29"/>
    <n v="82.25"/>
    <n v="1.35"/>
    <x v="0"/>
    <s v="Wrap Bag"/>
    <d v="2024-02-02T00:00:00"/>
  </r>
  <r>
    <n v="52322"/>
    <s v="C398"/>
    <s v="Richard"/>
    <x v="32"/>
    <s v="Low"/>
    <s v="SKU836"/>
    <n v="1"/>
    <n v="3.95"/>
    <n v="3.95"/>
    <n v="2"/>
    <x v="0"/>
    <s v="Wrap Bag"/>
    <d v="2024-02-09T00:00:00"/>
  </r>
  <r>
    <n v="55877"/>
    <s v="C272"/>
    <s v="Bob"/>
    <x v="32"/>
    <s v="Not Specified"/>
    <s v="SKU528"/>
    <n v="40"/>
    <n v="3.08"/>
    <n v="123.2"/>
    <n v="0.99"/>
    <x v="2"/>
    <s v="Small Box"/>
    <d v="2024-02-04T00:00:00"/>
  </r>
  <r>
    <n v="55877"/>
    <s v="C272"/>
    <s v="Bob"/>
    <x v="32"/>
    <s v="Not Specified"/>
    <s v="SKU642"/>
    <n v="19"/>
    <n v="5.98"/>
    <n v="113.62"/>
    <n v="7.5"/>
    <x v="0"/>
    <s v="Small Box"/>
    <d v="2024-02-03T00:00:00"/>
  </r>
  <r>
    <n v="18307"/>
    <s v="C227"/>
    <s v="Bob"/>
    <x v="32"/>
    <s v="Low"/>
    <s v="SKU584"/>
    <n v="23"/>
    <n v="19.98"/>
    <n v="459.54"/>
    <n v="8.68"/>
    <x v="2"/>
    <s v="Small Box"/>
    <d v="2024-02-06T00:00:00"/>
  </r>
  <r>
    <n v="18307"/>
    <s v="C227"/>
    <s v="John"/>
    <x v="32"/>
    <s v="Low"/>
    <s v="SKU824"/>
    <n v="34"/>
    <n v="7.08"/>
    <n v="240.72"/>
    <n v="2.35"/>
    <x v="0"/>
    <s v="Wrap Bag"/>
    <d v="2024-02-02T00:00:00"/>
  </r>
  <r>
    <n v="32164"/>
    <s v="C269"/>
    <s v="Richard"/>
    <x v="32"/>
    <s v="Not Specified"/>
    <s v="SKU628"/>
    <n v="12"/>
    <n v="5.78"/>
    <n v="69.36"/>
    <n v="4.96"/>
    <x v="0"/>
    <s v="Small Box"/>
    <d v="2024-02-03T00:00:00"/>
  </r>
  <r>
    <n v="32164"/>
    <s v="C269"/>
    <s v="Richard"/>
    <x v="32"/>
    <s v="Not Specified"/>
    <s v="SKU797"/>
    <n v="34"/>
    <n v="3.28"/>
    <n v="111.52"/>
    <n v="3.97"/>
    <x v="0"/>
    <s v="Wrap Bag"/>
    <d v="2024-02-03T00:00:00"/>
  </r>
  <r>
    <n v="32164"/>
    <s v="C269"/>
    <s v="John"/>
    <x v="32"/>
    <s v="Not Specified"/>
    <s v="SKU247"/>
    <n v="23"/>
    <n v="296.18"/>
    <n v="6812.14"/>
    <n v="54.12"/>
    <x v="1"/>
    <s v="Jumbo Box"/>
    <d v="2024-02-03T00:00:00"/>
  </r>
  <r>
    <n v="24197"/>
    <s v="C213"/>
    <s v="Bob"/>
    <x v="33"/>
    <s v="Low"/>
    <s v="SKU990"/>
    <n v="41"/>
    <n v="55.94"/>
    <n v="2293.54"/>
    <n v="6.55"/>
    <x v="2"/>
    <s v="Small Box"/>
    <d v="2024-02-10T00:00:00"/>
  </r>
  <r>
    <n v="24197"/>
    <s v="C213"/>
    <s v="John"/>
    <x v="33"/>
    <s v="Low"/>
    <s v="SKU1190"/>
    <n v="2"/>
    <n v="20.99"/>
    <n v="41.98"/>
    <n v="1.25"/>
    <x v="0"/>
    <s v="Small Pack"/>
    <d v="2024-02-10T00:00:00"/>
  </r>
  <r>
    <n v="56931"/>
    <s v="C234"/>
    <s v="Richard"/>
    <x v="33"/>
    <s v="High"/>
    <s v="SKU1203"/>
    <n v="34"/>
    <n v="7.99"/>
    <n v="271.66000000000003"/>
    <n v="5.03"/>
    <x v="0"/>
    <s v="Medium Box"/>
    <d v="2024-02-05T00:00:00"/>
  </r>
  <r>
    <n v="27141"/>
    <s v="C594"/>
    <s v="Bob"/>
    <x v="34"/>
    <s v="Not Specified"/>
    <s v="SKU136"/>
    <n v="25"/>
    <n v="19.04"/>
    <n v="476"/>
    <n v="6.38"/>
    <x v="0"/>
    <s v="Small Box"/>
    <d v="2024-02-05T00:00:00"/>
  </r>
  <r>
    <n v="27141"/>
    <s v="C594"/>
    <s v="Bob"/>
    <x v="34"/>
    <s v="Not Specified"/>
    <s v="SKU890"/>
    <n v="28"/>
    <n v="59.76"/>
    <n v="1673.28"/>
    <n v="9.7100000000000009"/>
    <x v="0"/>
    <s v="Small Box"/>
    <d v="2024-02-05T00:00:00"/>
  </r>
  <r>
    <n v="12067"/>
    <s v="C758"/>
    <s v="John"/>
    <x v="34"/>
    <s v="Critical"/>
    <s v="SKU367"/>
    <n v="45"/>
    <n v="5.74"/>
    <n v="258.3"/>
    <n v="5.01"/>
    <x v="0"/>
    <s v="Small Box"/>
    <d v="2024-02-04T00:00:00"/>
  </r>
  <r>
    <n v="12067"/>
    <s v="C758"/>
    <s v="John"/>
    <x v="34"/>
    <s v="Critical"/>
    <s v="SKU102"/>
    <n v="6"/>
    <n v="9.48"/>
    <n v="56.88"/>
    <n v="3.72"/>
    <x v="0"/>
    <s v="Small Pack"/>
    <d v="2024-02-05T00:00:00"/>
  </r>
  <r>
    <n v="12067"/>
    <s v="C758"/>
    <s v="John"/>
    <x v="34"/>
    <s v="Critical"/>
    <s v="SKU171"/>
    <n v="12"/>
    <n v="99.23"/>
    <n v="1190.76"/>
    <n v="8.99"/>
    <x v="0"/>
    <s v="Small Pack"/>
    <d v="2024-02-05T00:00:00"/>
  </r>
  <r>
    <n v="12067"/>
    <s v="C758"/>
    <s v="Richard"/>
    <x v="34"/>
    <s v="Critical"/>
    <s v="SKU578"/>
    <n v="9"/>
    <n v="7.64"/>
    <n v="68.759999999999991"/>
    <n v="5.83"/>
    <x v="0"/>
    <s v="Wrap Bag"/>
    <d v="2024-02-05T00:00:00"/>
  </r>
  <r>
    <n v="12067"/>
    <s v="C758"/>
    <s v="Richard"/>
    <x v="34"/>
    <s v="Critical"/>
    <s v="SKU1218"/>
    <n v="7"/>
    <n v="65.989999999999995"/>
    <n v="461.92999999999995"/>
    <n v="19.989999999999998"/>
    <x v="0"/>
    <s v="Small Box"/>
    <d v="2024-02-05T00:00:00"/>
  </r>
  <r>
    <n v="10630"/>
    <s v="C603"/>
    <s v="John"/>
    <x v="34"/>
    <s v="Medium"/>
    <s v="SKU014"/>
    <n v="44"/>
    <n v="58.14"/>
    <n v="2558.16"/>
    <n v="36.61"/>
    <x v="1"/>
    <s v="Jumbo Box"/>
    <d v="2024-02-06T00:00:00"/>
  </r>
  <r>
    <n v="18055"/>
    <s v="C493"/>
    <s v="Richard"/>
    <x v="34"/>
    <s v="Critical"/>
    <s v="SKU564"/>
    <n v="3"/>
    <n v="4.9800000000000004"/>
    <n v="14.940000000000001"/>
    <n v="4.75"/>
    <x v="0"/>
    <s v="Small Box"/>
    <d v="2024-02-06T00:00:00"/>
  </r>
  <r>
    <n v="1222"/>
    <s v="C574"/>
    <s v="Bob"/>
    <x v="34"/>
    <s v="Medium"/>
    <s v="SKU691"/>
    <n v="48"/>
    <n v="5.28"/>
    <n v="253.44"/>
    <n v="5.57"/>
    <x v="0"/>
    <s v="Small Box"/>
    <d v="2024-02-04T00:00:00"/>
  </r>
  <r>
    <n v="42500"/>
    <s v="C535"/>
    <s v="Bob"/>
    <x v="35"/>
    <s v="Not Specified"/>
    <s v="SKU292"/>
    <n v="39"/>
    <n v="48.92"/>
    <n v="1907.88"/>
    <n v="4.5"/>
    <x v="0"/>
    <s v="Small Box"/>
    <d v="2024-02-07T00:00:00"/>
  </r>
  <r>
    <n v="42500"/>
    <s v="C535"/>
    <s v="John"/>
    <x v="35"/>
    <s v="Not Specified"/>
    <s v="SKU371"/>
    <n v="2"/>
    <n v="8.69"/>
    <n v="17.38"/>
    <n v="2.99"/>
    <x v="0"/>
    <s v="Small Box"/>
    <d v="2024-02-07T00:00:00"/>
  </r>
  <r>
    <n v="39110"/>
    <s v="C278"/>
    <s v="Bob"/>
    <x v="35"/>
    <s v="Medium"/>
    <s v="SKU156"/>
    <n v="14"/>
    <n v="194.3"/>
    <n v="2720.2000000000003"/>
    <n v="11.54"/>
    <x v="0"/>
    <s v="Large Box"/>
    <d v="2024-02-05T00:00:00"/>
  </r>
  <r>
    <n v="33703"/>
    <s v="C127"/>
    <s v="John"/>
    <x v="36"/>
    <s v="Not Specified"/>
    <s v="SKU1013"/>
    <n v="4"/>
    <n v="60.98"/>
    <n v="243.92"/>
    <n v="1.99"/>
    <x v="0"/>
    <s v="Small Pack"/>
    <d v="2024-02-07T00:00:00"/>
  </r>
  <r>
    <n v="33703"/>
    <s v="C127"/>
    <s v="Richard"/>
    <x v="36"/>
    <s v="Not Specified"/>
    <s v="SKU888"/>
    <n v="25"/>
    <n v="29.74"/>
    <n v="743.5"/>
    <n v="6.64"/>
    <x v="0"/>
    <s v="Small Box"/>
    <d v="2024-02-07T00:00:00"/>
  </r>
  <r>
    <n v="33703"/>
    <s v="C127"/>
    <s v="Bob"/>
    <x v="36"/>
    <s v="Not Specified"/>
    <s v="SKU939"/>
    <n v="4"/>
    <n v="12.21"/>
    <n v="48.84"/>
    <n v="4.8099999999999996"/>
    <x v="2"/>
    <s v="Small Box"/>
    <d v="2024-02-08T00:00:00"/>
  </r>
  <r>
    <n v="42561"/>
    <s v="C087"/>
    <s v="Bob"/>
    <x v="36"/>
    <s v="Low"/>
    <s v="SKU1178"/>
    <n v="15"/>
    <n v="85.99"/>
    <n v="1289.8499999999999"/>
    <n v="2.5"/>
    <x v="2"/>
    <s v="Small Box"/>
    <d v="2024-02-08T00:00:00"/>
  </r>
  <r>
    <n v="54276"/>
    <s v="C141"/>
    <s v="Bob"/>
    <x v="36"/>
    <s v="Not Specified"/>
    <s v="SKU590"/>
    <n v="21"/>
    <n v="35.44"/>
    <n v="744.24"/>
    <n v="4.92"/>
    <x v="0"/>
    <s v="Small Box"/>
    <d v="2024-02-07T00:00:00"/>
  </r>
  <r>
    <n v="15397"/>
    <s v="C775"/>
    <s v="John"/>
    <x v="36"/>
    <s v="Critical"/>
    <s v="SKU983"/>
    <n v="42"/>
    <n v="4.9800000000000004"/>
    <n v="209.16000000000003"/>
    <n v="4.32"/>
    <x v="2"/>
    <s v="Small Pack"/>
    <d v="2024-02-08T00:00:00"/>
  </r>
  <r>
    <n v="15397"/>
    <s v="C775"/>
    <s v="Richard"/>
    <x v="36"/>
    <s v="Critical"/>
    <s v="SKU1054"/>
    <n v="29"/>
    <n v="40.98"/>
    <n v="1188.4199999999998"/>
    <n v="6.5"/>
    <x v="0"/>
    <s v="Small Box"/>
    <d v="2024-02-06T00:00:00"/>
  </r>
  <r>
    <n v="15397"/>
    <s v="C775"/>
    <s v="John"/>
    <x v="36"/>
    <s v="Critical"/>
    <s v="SKU734"/>
    <n v="43"/>
    <n v="2.6"/>
    <n v="111.8"/>
    <n v="2.4"/>
    <x v="0"/>
    <s v="Wrap Bag"/>
    <d v="2024-02-07T00:00:00"/>
  </r>
  <r>
    <n v="10913"/>
    <s v="C017"/>
    <s v="Bob"/>
    <x v="36"/>
    <s v="Low"/>
    <s v="SKU071"/>
    <n v="27"/>
    <n v="180.98"/>
    <n v="4886.46"/>
    <n v="30"/>
    <x v="1"/>
    <s v="Jumbo Drum"/>
    <d v="2024-02-06T00:00:00"/>
  </r>
  <r>
    <n v="7175"/>
    <s v="C331"/>
    <s v="John"/>
    <x v="37"/>
    <s v="Critical"/>
    <s v="SKU011"/>
    <n v="10"/>
    <n v="70.98"/>
    <n v="709.80000000000007"/>
    <n v="26.74"/>
    <x v="1"/>
    <s v="Jumbo Box"/>
    <d v="2024-02-09T00:00:00"/>
  </r>
  <r>
    <n v="45542"/>
    <s v="C647"/>
    <s v="Richard"/>
    <x v="37"/>
    <s v="High"/>
    <s v="SKU578"/>
    <n v="37"/>
    <n v="7.64"/>
    <n v="282.68"/>
    <n v="5.83"/>
    <x v="2"/>
    <s v="Wrap Bag"/>
    <d v="2024-02-10T00:00:00"/>
  </r>
  <r>
    <n v="45542"/>
    <s v="C647"/>
    <s v="Richard"/>
    <x v="37"/>
    <s v="High"/>
    <s v="SKU221"/>
    <n v="40"/>
    <n v="124.49"/>
    <n v="4979.5999999999995"/>
    <n v="51.94"/>
    <x v="1"/>
    <s v="Jumbo Box"/>
    <d v="2024-02-08T00:00:00"/>
  </r>
  <r>
    <n v="34245"/>
    <s v="C309"/>
    <s v="John"/>
    <x v="37"/>
    <s v="Medium"/>
    <s v="SKU675"/>
    <n v="42"/>
    <n v="4.28"/>
    <n v="179.76000000000002"/>
    <n v="4.79"/>
    <x v="0"/>
    <s v="Small Box"/>
    <d v="2024-02-08T00:00:00"/>
  </r>
  <r>
    <n v="36292"/>
    <s v="C155"/>
    <s v="John"/>
    <x v="37"/>
    <s v="Critical"/>
    <s v="SKU674"/>
    <n v="21"/>
    <n v="4.9800000000000004"/>
    <n v="104.58000000000001"/>
    <n v="7.54"/>
    <x v="0"/>
    <s v="Small Box"/>
    <d v="2024-02-08T00:00:00"/>
  </r>
  <r>
    <n v="36292"/>
    <s v="C155"/>
    <s v="John"/>
    <x v="37"/>
    <s v="Critical"/>
    <s v="SKU692"/>
    <n v="37"/>
    <n v="22.84"/>
    <n v="845.08"/>
    <n v="16.87"/>
    <x v="0"/>
    <s v="Small Box"/>
    <d v="2024-02-07T00:00:00"/>
  </r>
  <r>
    <n v="10114"/>
    <s v="C533"/>
    <s v="Richard"/>
    <x v="38"/>
    <s v="Critical"/>
    <s v="SKU356"/>
    <n v="39"/>
    <n v="3.58"/>
    <n v="139.62"/>
    <n v="5.47"/>
    <x v="0"/>
    <s v="Small Box"/>
    <d v="2024-02-10T00:00:00"/>
  </r>
  <r>
    <n v="7079"/>
    <s v="C104"/>
    <s v="Richard"/>
    <x v="38"/>
    <s v="Medium"/>
    <s v="SKU051"/>
    <n v="44"/>
    <n v="280.98"/>
    <n v="12363.12"/>
    <n v="57"/>
    <x v="1"/>
    <s v="Jumbo Drum"/>
    <d v="2024-02-09T00:00:00"/>
  </r>
  <r>
    <n v="7079"/>
    <s v="C104"/>
    <s v="John"/>
    <x v="38"/>
    <s v="Medium"/>
    <s v="SKU561"/>
    <n v="18"/>
    <n v="6.48"/>
    <n v="116.64000000000001"/>
    <n v="5.94"/>
    <x v="0"/>
    <s v="Small Box"/>
    <d v="2024-02-10T00:00:00"/>
  </r>
  <r>
    <n v="30625"/>
    <s v="C603"/>
    <s v="Richard"/>
    <x v="38"/>
    <s v="Critical"/>
    <s v="SKU402"/>
    <n v="37"/>
    <n v="12.53"/>
    <n v="463.60999999999996"/>
    <n v="7.17"/>
    <x v="0"/>
    <s v="Small Box"/>
    <d v="2024-02-08T00:00:00"/>
  </r>
  <r>
    <n v="30625"/>
    <s v="C603"/>
    <s v="Bob"/>
    <x v="38"/>
    <s v="Critical"/>
    <s v="SKU125"/>
    <n v="24"/>
    <n v="105.29"/>
    <n v="2526.96"/>
    <n v="10.119999999999999"/>
    <x v="2"/>
    <s v="Large Box"/>
    <d v="2024-02-10T00:00:00"/>
  </r>
  <r>
    <n v="12704"/>
    <s v="C131"/>
    <s v="John"/>
    <x v="39"/>
    <s v="Low"/>
    <s v="SKU1081"/>
    <n v="44"/>
    <n v="499.99"/>
    <n v="21999.56"/>
    <n v="24.49"/>
    <x v="0"/>
    <s v="Large Box"/>
    <d v="2024-02-09T00:00:00"/>
  </r>
  <r>
    <n v="12704"/>
    <s v="C131"/>
    <s v="Bob"/>
    <x v="39"/>
    <s v="Low"/>
    <s v="SKU966"/>
    <n v="28"/>
    <n v="20.98"/>
    <n v="587.44000000000005"/>
    <n v="53.03"/>
    <x v="1"/>
    <s v="Jumbo Drum"/>
    <d v="2024-02-11T00:00:00"/>
  </r>
  <r>
    <n v="44900"/>
    <s v="C399"/>
    <s v="John"/>
    <x v="39"/>
    <s v="Medium"/>
    <s v="SKU562"/>
    <n v="4"/>
    <n v="11.19"/>
    <n v="44.76"/>
    <n v="5.03"/>
    <x v="0"/>
    <s v="Small Box"/>
    <d v="2024-02-10T00:00:00"/>
  </r>
  <r>
    <n v="20577"/>
    <s v="C593"/>
    <s v="Richard"/>
    <x v="39"/>
    <s v="Critical"/>
    <s v="SKU423"/>
    <n v="15"/>
    <n v="39.06"/>
    <n v="585.90000000000009"/>
    <n v="10.55"/>
    <x v="0"/>
    <s v="Small Box"/>
    <d v="2024-02-11T00:00:00"/>
  </r>
  <r>
    <n v="6311"/>
    <s v="C045"/>
    <s v="Bob"/>
    <x v="40"/>
    <s v="Medium"/>
    <s v="SKU1150"/>
    <n v="18"/>
    <n v="85.99"/>
    <n v="1547.82"/>
    <n v="10.78"/>
    <x v="0"/>
    <s v="Small Box"/>
    <d v="2024-02-13T00:00:00"/>
  </r>
  <r>
    <n v="15014"/>
    <s v="C740"/>
    <s v="Richard"/>
    <x v="40"/>
    <s v="Medium"/>
    <s v="SKU014"/>
    <n v="10"/>
    <n v="58.14"/>
    <n v="581.4"/>
    <n v="36.61"/>
    <x v="1"/>
    <s v="Jumbo Box"/>
    <d v="2024-02-13T00:00:00"/>
  </r>
  <r>
    <n v="20704"/>
    <s v="C414"/>
    <s v="Richard"/>
    <x v="40"/>
    <s v="Low"/>
    <s v="SKU850"/>
    <n v="1"/>
    <n v="4.71"/>
    <n v="4.71"/>
    <n v="0.7"/>
    <x v="0"/>
    <s v="Wrap Bag"/>
    <d v="2024-02-10T00:00:00"/>
  </r>
  <r>
    <n v="20704"/>
    <s v="C414"/>
    <s v="Richard"/>
    <x v="40"/>
    <s v="Low"/>
    <s v="SKU507"/>
    <n v="5"/>
    <n v="3.08"/>
    <n v="15.4"/>
    <n v="0.99"/>
    <x v="0"/>
    <s v="Small Box"/>
    <d v="2024-02-15T00:00:00"/>
  </r>
  <r>
    <n v="20704"/>
    <s v="C414"/>
    <s v="Richard"/>
    <x v="40"/>
    <s v="Low"/>
    <s v="SKU952"/>
    <n v="38"/>
    <n v="419.19"/>
    <n v="15929.22"/>
    <n v="19.989999999999998"/>
    <x v="0"/>
    <s v="Small Box"/>
    <d v="2024-02-15T00:00:00"/>
  </r>
  <r>
    <n v="47329"/>
    <s v="C315"/>
    <s v="John"/>
    <x v="40"/>
    <s v="Low"/>
    <s v="SKU779"/>
    <n v="2"/>
    <n v="11.55"/>
    <n v="23.1"/>
    <n v="2.36"/>
    <x v="2"/>
    <s v="Wrap Bag"/>
    <d v="2024-02-15T00:00:00"/>
  </r>
  <r>
    <n v="47329"/>
    <s v="C315"/>
    <s v="John"/>
    <x v="40"/>
    <s v="Low"/>
    <s v="SKU665"/>
    <n v="16"/>
    <n v="4.9800000000000004"/>
    <n v="79.680000000000007"/>
    <n v="4.72"/>
    <x v="0"/>
    <s v="Small Box"/>
    <d v="2024-02-19T00:00:00"/>
  </r>
  <r>
    <n v="7654"/>
    <s v="C628"/>
    <s v="Bob"/>
    <x v="40"/>
    <s v="High"/>
    <s v="SKU501"/>
    <n v="3"/>
    <n v="4.13"/>
    <n v="12.39"/>
    <n v="6.89"/>
    <x v="0"/>
    <s v="Small Box"/>
    <d v="2024-02-12T00:00:00"/>
  </r>
  <r>
    <n v="3078"/>
    <s v="C597"/>
    <s v="Richard"/>
    <x v="41"/>
    <s v="High"/>
    <s v="SKU052"/>
    <n v="1"/>
    <n v="291.73"/>
    <n v="291.73"/>
    <n v="48.8"/>
    <x v="1"/>
    <s v="Jumbo Drum"/>
    <d v="2024-02-13T00:00:00"/>
  </r>
  <r>
    <n v="20103"/>
    <s v="C741"/>
    <s v="Bob"/>
    <x v="41"/>
    <s v="Medium"/>
    <s v="SKU1087"/>
    <n v="30"/>
    <n v="9.99"/>
    <n v="299.7"/>
    <n v="6.24"/>
    <x v="0"/>
    <s v="Medium Box"/>
    <d v="2024-02-12T00:00:00"/>
  </r>
  <r>
    <n v="20103"/>
    <s v="C741"/>
    <s v="Richard"/>
    <x v="41"/>
    <s v="Medium"/>
    <s v="SKU988"/>
    <n v="25"/>
    <n v="30.42"/>
    <n v="760.5"/>
    <n v="8.65"/>
    <x v="2"/>
    <s v="Small Box"/>
    <d v="2024-02-13T00:00:00"/>
  </r>
  <r>
    <n v="14245"/>
    <s v="C108"/>
    <s v="Bob"/>
    <x v="41"/>
    <s v="Critical"/>
    <s v="SKU757"/>
    <n v="17"/>
    <n v="28.15"/>
    <n v="478.54999999999995"/>
    <n v="6.17"/>
    <x v="0"/>
    <s v="Small Pack"/>
    <d v="2024-02-12T00:00:00"/>
  </r>
  <r>
    <n v="3078"/>
    <s v="C597"/>
    <s v="Richard"/>
    <x v="41"/>
    <s v="High"/>
    <s v="SKU800"/>
    <n v="12"/>
    <n v="2.88"/>
    <n v="34.56"/>
    <n v="0.7"/>
    <x v="0"/>
    <s v="Wrap Bag"/>
    <d v="2024-02-12T00:00:00"/>
  </r>
  <r>
    <n v="19555"/>
    <s v="C133"/>
    <s v="John"/>
    <x v="41"/>
    <s v="Low"/>
    <s v="SKU672"/>
    <n v="36"/>
    <n v="6.68"/>
    <n v="240.48"/>
    <n v="7.3"/>
    <x v="0"/>
    <s v="Small Box"/>
    <d v="2024-02-15T00:00:00"/>
  </r>
  <r>
    <n v="19555"/>
    <s v="C133"/>
    <s v="Bob"/>
    <x v="41"/>
    <s v="Low"/>
    <s v="SKU557"/>
    <n v="8"/>
    <n v="9.11"/>
    <n v="72.88"/>
    <n v="2.15"/>
    <x v="0"/>
    <s v="Wrap Bag"/>
    <d v="2024-02-18T00:00:00"/>
  </r>
  <r>
    <n v="6850"/>
    <s v="C163"/>
    <s v="Richard"/>
    <x v="41"/>
    <s v="High"/>
    <s v="SKU1056"/>
    <n v="8"/>
    <n v="10.01"/>
    <n v="80.08"/>
    <n v="1.99"/>
    <x v="0"/>
    <s v="Small Pack"/>
    <d v="2024-02-11T00:00:00"/>
  </r>
  <r>
    <n v="6850"/>
    <s v="C163"/>
    <s v="Bob"/>
    <x v="41"/>
    <s v="High"/>
    <s v="SKU1089"/>
    <n v="41"/>
    <n v="51.98"/>
    <n v="2131.1799999999998"/>
    <n v="10.17"/>
    <x v="0"/>
    <s v="Medium Box"/>
    <d v="2024-02-12T00:00:00"/>
  </r>
  <r>
    <n v="6850"/>
    <s v="C163"/>
    <s v="Bob"/>
    <x v="41"/>
    <s v="High"/>
    <s v="SKU910"/>
    <n v="34"/>
    <n v="64.98"/>
    <n v="2209.3200000000002"/>
    <n v="6.88"/>
    <x v="0"/>
    <s v="Small Box"/>
    <d v="2024-02-13T00:00:00"/>
  </r>
  <r>
    <n v="6850"/>
    <s v="C163"/>
    <s v="Bob"/>
    <x v="41"/>
    <s v="High"/>
    <s v="SKU218"/>
    <n v="26"/>
    <n v="138.75"/>
    <n v="3607.5"/>
    <n v="52.42"/>
    <x v="1"/>
    <s v="Jumbo Box"/>
    <d v="2024-02-12T00:00:00"/>
  </r>
  <r>
    <n v="57159"/>
    <s v="C337"/>
    <s v="Richard"/>
    <x v="42"/>
    <s v="Critical"/>
    <s v="SKU051"/>
    <n v="17"/>
    <n v="280.98"/>
    <n v="4776.66"/>
    <n v="57"/>
    <x v="1"/>
    <s v="Jumbo Drum"/>
    <d v="2024-02-13T00:00:00"/>
  </r>
  <r>
    <n v="57159"/>
    <s v="C337"/>
    <s v="John"/>
    <x v="42"/>
    <s v="Critical"/>
    <s v="SKU563"/>
    <n v="42"/>
    <n v="9.99"/>
    <n v="419.58"/>
    <n v="11.59"/>
    <x v="0"/>
    <s v="Small Box"/>
    <d v="2024-02-12T00:00:00"/>
  </r>
  <r>
    <n v="58502"/>
    <s v="C323"/>
    <s v="Richard"/>
    <x v="42"/>
    <s v="Critical"/>
    <s v="SKU059"/>
    <n v="23"/>
    <n v="226.67"/>
    <n v="5213.41"/>
    <n v="28.16"/>
    <x v="1"/>
    <s v="Jumbo Drum"/>
    <d v="2024-02-14T00:00:00"/>
  </r>
  <r>
    <n v="10080"/>
    <s v="C312"/>
    <s v="Richard"/>
    <x v="42"/>
    <s v="Low"/>
    <s v="SKU985"/>
    <n v="20"/>
    <n v="30.73"/>
    <n v="614.6"/>
    <n v="4"/>
    <x v="0"/>
    <s v="Small Box"/>
    <d v="2024-02-19T00:00:00"/>
  </r>
  <r>
    <n v="26054"/>
    <s v="C628"/>
    <s v="Bob"/>
    <x v="42"/>
    <s v="Critical"/>
    <s v="SKU214"/>
    <n v="47"/>
    <n v="8.3699999999999992"/>
    <n v="393.39"/>
    <n v="10.16"/>
    <x v="0"/>
    <s v="Large Box"/>
    <d v="2024-02-14T00:00:00"/>
  </r>
  <r>
    <n v="59619"/>
    <s v="C514"/>
    <s v="John"/>
    <x v="43"/>
    <s v="Not Specified"/>
    <s v="SKU599"/>
    <n v="12"/>
    <n v="5.98"/>
    <n v="71.760000000000005"/>
    <n v="7.15"/>
    <x v="0"/>
    <s v="Small Box"/>
    <d v="2024-02-15T00:00:00"/>
  </r>
  <r>
    <n v="59619"/>
    <s v="C514"/>
    <s v="Bob"/>
    <x v="43"/>
    <s v="Not Specified"/>
    <s v="SKU716"/>
    <n v="35"/>
    <n v="6.48"/>
    <n v="226.8"/>
    <n v="8.4"/>
    <x v="0"/>
    <s v="Small Box"/>
    <d v="2024-02-15T00:00:00"/>
  </r>
  <r>
    <n v="14791"/>
    <s v="C469"/>
    <s v="John"/>
    <x v="44"/>
    <s v="Medium"/>
    <s v="SKU1254"/>
    <n v="29"/>
    <n v="65.989999999999995"/>
    <n v="1913.7099999999998"/>
    <n v="3.99"/>
    <x v="0"/>
    <s v="Small Box"/>
    <d v="2024-02-15T00:00:00"/>
  </r>
  <r>
    <n v="12259"/>
    <s v="C555"/>
    <s v="Bob"/>
    <x v="44"/>
    <s v="High"/>
    <s v="SKU028"/>
    <n v="45"/>
    <n v="114.98"/>
    <n v="5174.1000000000004"/>
    <n v="51.42"/>
    <x v="1"/>
    <s v="Jumbo Box"/>
    <d v="2024-02-16T00:00:00"/>
  </r>
  <r>
    <n v="12259"/>
    <s v="C555"/>
    <s v="Richard"/>
    <x v="44"/>
    <s v="High"/>
    <s v="SKU911"/>
    <n v="45"/>
    <n v="31.98"/>
    <n v="1439.1"/>
    <n v="6.72"/>
    <x v="0"/>
    <s v="Small Box"/>
    <d v="2024-02-15T00:00:00"/>
  </r>
  <r>
    <n v="47778"/>
    <s v="C287"/>
    <s v="John"/>
    <x v="44"/>
    <s v="Critical"/>
    <s v="SKU114"/>
    <n v="12"/>
    <n v="13.73"/>
    <n v="164.76"/>
    <n v="6.85"/>
    <x v="0"/>
    <s v="Wrap Bag"/>
    <d v="2024-02-16T00:00:00"/>
  </r>
  <r>
    <n v="37349"/>
    <s v="C093"/>
    <s v="Bob"/>
    <x v="45"/>
    <s v="Critical"/>
    <s v="SKU174"/>
    <n v="8"/>
    <n v="78.69"/>
    <n v="629.52"/>
    <n v="19.989999999999998"/>
    <x v="2"/>
    <s v="Small Box"/>
    <d v="2024-02-17T00:00:00"/>
  </r>
  <r>
    <n v="32931"/>
    <s v="C698"/>
    <s v="Bob"/>
    <x v="45"/>
    <s v="Low"/>
    <s v="SKU509"/>
    <n v="31"/>
    <n v="2.88"/>
    <n v="89.28"/>
    <n v="0.5"/>
    <x v="0"/>
    <s v="Small Box"/>
    <d v="2024-02-22T00:00:00"/>
  </r>
  <r>
    <n v="32931"/>
    <s v="C698"/>
    <s v="Bob"/>
    <x v="45"/>
    <s v="Low"/>
    <s v="SKU908"/>
    <n v="25"/>
    <n v="12.44"/>
    <n v="311"/>
    <n v="6.27"/>
    <x v="0"/>
    <s v="Medium Box"/>
    <d v="2024-02-20T00:00:00"/>
  </r>
  <r>
    <n v="57127"/>
    <s v="C623"/>
    <s v="Bob"/>
    <x v="46"/>
    <s v="Low"/>
    <s v="SKU660"/>
    <n v="13"/>
    <n v="55.48"/>
    <n v="721.24"/>
    <n v="14.3"/>
    <x v="0"/>
    <s v="Small Box"/>
    <d v="2024-02-18T00:00:00"/>
  </r>
  <r>
    <n v="42820"/>
    <s v="C740"/>
    <s v="Bob"/>
    <x v="46"/>
    <s v="Low"/>
    <s v="SKU450"/>
    <n v="27"/>
    <n v="5.28"/>
    <n v="142.56"/>
    <n v="2.99"/>
    <x v="0"/>
    <s v="Small Box"/>
    <d v="2024-02-23T00:00:00"/>
  </r>
  <r>
    <n v="54304"/>
    <s v="C415"/>
    <s v="John"/>
    <x v="47"/>
    <s v="High"/>
    <s v="SKU277"/>
    <n v="11"/>
    <n v="48.58"/>
    <n v="534.38"/>
    <n v="3.99"/>
    <x v="0"/>
    <s v="Small Box"/>
    <d v="2024-02-19T00:00:00"/>
  </r>
  <r>
    <n v="39333"/>
    <s v="C536"/>
    <s v="John"/>
    <x v="47"/>
    <s v="Critical"/>
    <s v="SKU062"/>
    <n v="31"/>
    <n v="320.98"/>
    <n v="9950.380000000001"/>
    <n v="24.49"/>
    <x v="0"/>
    <s v="Large Box"/>
    <d v="2024-02-19T00:00:00"/>
  </r>
  <r>
    <n v="39333"/>
    <s v="C536"/>
    <s v="Bob"/>
    <x v="47"/>
    <s v="Critical"/>
    <s v="SKU591"/>
    <n v="18"/>
    <n v="4.9800000000000004"/>
    <n v="89.640000000000015"/>
    <n v="4.7"/>
    <x v="0"/>
    <s v="Small Box"/>
    <d v="2024-02-17T00:00:00"/>
  </r>
  <r>
    <n v="36065"/>
    <s v="C234"/>
    <s v="Bob"/>
    <x v="47"/>
    <s v="High"/>
    <s v="SKU474"/>
    <n v="31"/>
    <n v="16.98"/>
    <n v="526.38"/>
    <n v="12.39"/>
    <x v="0"/>
    <s v="Small Box"/>
    <d v="2024-02-17T00:00:00"/>
  </r>
  <r>
    <n v="6980"/>
    <s v="C623"/>
    <s v="Richard"/>
    <x v="48"/>
    <s v="Not Specified"/>
    <s v="SKU344"/>
    <n v="18"/>
    <n v="7.3"/>
    <n v="131.4"/>
    <n v="7.72"/>
    <x v="0"/>
    <s v="Small Box"/>
    <d v="2024-02-19T00:00:00"/>
  </r>
  <r>
    <n v="22368"/>
    <s v="C683"/>
    <s v="Richard"/>
    <x v="49"/>
    <s v="Medium"/>
    <s v="SKU1063"/>
    <n v="5"/>
    <n v="39.24"/>
    <n v="196.20000000000002"/>
    <n v="1.99"/>
    <x v="0"/>
    <s v="Small Pack"/>
    <d v="2024-02-20T00:00:00"/>
  </r>
  <r>
    <n v="22368"/>
    <s v="C683"/>
    <s v="Bob"/>
    <x v="49"/>
    <s v="Medium"/>
    <s v="SKU1103"/>
    <n v="33"/>
    <n v="119.99"/>
    <n v="3959.6699999999996"/>
    <n v="56.14"/>
    <x v="1"/>
    <s v="Jumbo Box"/>
    <d v="2024-02-21T00:00:00"/>
  </r>
  <r>
    <n v="22368"/>
    <s v="C683"/>
    <s v="Richard"/>
    <x v="49"/>
    <s v="Medium"/>
    <s v="SKU893"/>
    <n v="34"/>
    <n v="80.98"/>
    <n v="2753.32"/>
    <n v="35"/>
    <x v="0"/>
    <s v="Large Box"/>
    <d v="2024-02-20T00:00:00"/>
  </r>
  <r>
    <n v="25091"/>
    <s v="C461"/>
    <s v="Richard"/>
    <x v="49"/>
    <s v="Medium"/>
    <s v="SKU404"/>
    <n v="4"/>
    <n v="34.54"/>
    <n v="138.16"/>
    <n v="14.72"/>
    <x v="0"/>
    <s v="Small Box"/>
    <d v="2024-02-22T00:00:00"/>
  </r>
  <r>
    <n v="33060"/>
    <s v="C436"/>
    <s v="John"/>
    <x v="49"/>
    <s v="High"/>
    <s v="SKU341"/>
    <n v="3"/>
    <n v="3.74"/>
    <n v="11.22"/>
    <n v="4.6900000000000004"/>
    <x v="0"/>
    <s v="Small Box"/>
    <d v="2024-02-20T00:00:00"/>
  </r>
  <r>
    <n v="57538"/>
    <s v="C154"/>
    <s v="John"/>
    <x v="50"/>
    <s v="Critical"/>
    <s v="SKU179"/>
    <n v="40"/>
    <n v="33.979999999999997"/>
    <n v="1359.1999999999998"/>
    <n v="19.989999999999998"/>
    <x v="0"/>
    <s v="Small Box"/>
    <d v="2024-02-22T00:00:00"/>
  </r>
  <r>
    <n v="38496"/>
    <s v="C602"/>
    <s v="John"/>
    <x v="50"/>
    <s v="Critical"/>
    <s v="SKU665"/>
    <n v="23"/>
    <n v="4.9800000000000004"/>
    <n v="114.54"/>
    <n v="4.72"/>
    <x v="0"/>
    <s v="Small Box"/>
    <d v="2024-02-22T00:00:00"/>
  </r>
  <r>
    <n v="14023"/>
    <s v="C251"/>
    <s v="Bob"/>
    <x v="50"/>
    <s v="Not Specified"/>
    <s v="SKU332"/>
    <n v="36"/>
    <n v="21.38"/>
    <n v="769.68"/>
    <n v="2.99"/>
    <x v="0"/>
    <s v="Small Box"/>
    <d v="2024-02-22T00:00:00"/>
  </r>
  <r>
    <n v="14023"/>
    <s v="C251"/>
    <s v="Bob"/>
    <x v="50"/>
    <s v="Not Specified"/>
    <s v="SKU664"/>
    <n v="48"/>
    <n v="9.99"/>
    <n v="479.52"/>
    <n v="5.12"/>
    <x v="0"/>
    <s v="Small Box"/>
    <d v="2024-02-21T00:00:00"/>
  </r>
  <r>
    <n v="37157"/>
    <s v="C565"/>
    <s v="John"/>
    <x v="50"/>
    <s v="High"/>
    <s v="SKU554"/>
    <n v="39"/>
    <n v="5.28"/>
    <n v="205.92000000000002"/>
    <n v="5.0599999999999996"/>
    <x v="0"/>
    <s v="Small Box"/>
    <d v="2024-02-22T00:00:00"/>
  </r>
  <r>
    <n v="56835"/>
    <s v="C653"/>
    <s v="Richard"/>
    <x v="50"/>
    <s v="Not Specified"/>
    <s v="SKU767"/>
    <n v="1"/>
    <n v="9.11"/>
    <n v="9.11"/>
    <n v="2.25"/>
    <x v="0"/>
    <s v="Wrap Bag"/>
    <d v="2024-02-20T00:00:00"/>
  </r>
  <r>
    <n v="4739"/>
    <s v="C485"/>
    <s v="Richard"/>
    <x v="50"/>
    <s v="Low"/>
    <s v="SKU798"/>
    <n v="16"/>
    <n v="2.94"/>
    <n v="47.04"/>
    <n v="0.7"/>
    <x v="0"/>
    <s v="Wrap Bag"/>
    <d v="2024-02-24T00:00:00"/>
  </r>
  <r>
    <n v="59780"/>
    <s v="C059"/>
    <s v="Bob"/>
    <x v="50"/>
    <s v="Critical"/>
    <s v="SKU1115"/>
    <n v="21"/>
    <n v="306.14"/>
    <n v="6428.94"/>
    <n v="26.53"/>
    <x v="1"/>
    <s v="Jumbo Drum"/>
    <d v="2024-02-20T00:00:00"/>
  </r>
  <r>
    <n v="1060"/>
    <s v="C322"/>
    <s v="Bob"/>
    <x v="50"/>
    <s v="Medium"/>
    <s v="SKU448"/>
    <n v="30"/>
    <n v="37.700000000000003"/>
    <n v="1131"/>
    <n v="2.99"/>
    <x v="0"/>
    <s v="Small Box"/>
    <d v="2024-02-22T00:00:00"/>
  </r>
  <r>
    <n v="26499"/>
    <s v="C733"/>
    <s v="Richard"/>
    <x v="51"/>
    <s v="Medium"/>
    <s v="SKU524"/>
    <n v="11"/>
    <n v="2.88"/>
    <n v="31.68"/>
    <n v="0.5"/>
    <x v="0"/>
    <s v="Small Box"/>
    <d v="2024-02-22T00:00:00"/>
  </r>
  <r>
    <n v="17632"/>
    <s v="C476"/>
    <s v="John"/>
    <x v="51"/>
    <s v="Medium"/>
    <s v="SKU845"/>
    <n v="38"/>
    <n v="1.98"/>
    <n v="75.239999999999995"/>
    <n v="0.7"/>
    <x v="0"/>
    <s v="Wrap Bag"/>
    <d v="2024-02-22T00:00:00"/>
  </r>
  <r>
    <n v="41122"/>
    <s v="C199"/>
    <s v="Richard"/>
    <x v="51"/>
    <s v="Not Specified"/>
    <s v="SKU141"/>
    <n v="29"/>
    <n v="1.74"/>
    <n v="50.46"/>
    <n v="4.08"/>
    <x v="2"/>
    <s v="Small Pack"/>
    <d v="2024-02-23T00:00:00"/>
  </r>
  <r>
    <n v="43940"/>
    <s v="C048"/>
    <s v="Bob"/>
    <x v="51"/>
    <s v="Critical"/>
    <s v="SKU1140"/>
    <n v="12"/>
    <n v="200.99"/>
    <n v="2411.88"/>
    <n v="4.2"/>
    <x v="0"/>
    <s v="Small Box"/>
    <d v="2024-02-22T00:00:00"/>
  </r>
  <r>
    <n v="43940"/>
    <s v="C048"/>
    <s v="Bob"/>
    <x v="51"/>
    <s v="Critical"/>
    <s v="SKU818"/>
    <n v="44"/>
    <n v="40.97"/>
    <n v="1802.6799999999998"/>
    <n v="8.99"/>
    <x v="0"/>
    <s v="Small Pack"/>
    <d v="2024-02-22T00:00:00"/>
  </r>
  <r>
    <n v="2279"/>
    <s v="C642"/>
    <s v="Richard"/>
    <x v="52"/>
    <s v="Medium"/>
    <s v="SKU074"/>
    <n v="49"/>
    <n v="90.98"/>
    <n v="4458.0200000000004"/>
    <n v="30"/>
    <x v="1"/>
    <s v="Jumbo Drum"/>
    <d v="2024-02-23T00:00:00"/>
  </r>
  <r>
    <n v="2279"/>
    <s v="C642"/>
    <s v="Bob"/>
    <x v="52"/>
    <s v="Medium"/>
    <s v="SKU889"/>
    <n v="39"/>
    <n v="20.98"/>
    <n v="818.22"/>
    <n v="5.42"/>
    <x v="0"/>
    <s v="Small Box"/>
    <d v="2024-02-24T00:00:00"/>
  </r>
  <r>
    <n v="4487"/>
    <s v="C687"/>
    <s v="Richard"/>
    <x v="52"/>
    <s v="Medium"/>
    <s v="SKU462"/>
    <n v="50"/>
    <n v="6.54"/>
    <n v="327"/>
    <n v="5.27"/>
    <x v="0"/>
    <s v="Small Box"/>
    <d v="2024-02-23T00:00:00"/>
  </r>
  <r>
    <n v="39872"/>
    <s v="C674"/>
    <s v="Richard"/>
    <x v="52"/>
    <s v="Critical"/>
    <s v="SKU529"/>
    <n v="5"/>
    <n v="2.88"/>
    <n v="14.399999999999999"/>
    <n v="0.99"/>
    <x v="0"/>
    <s v="Small Box"/>
    <d v="2024-02-23T00:00:00"/>
  </r>
  <r>
    <n v="29475"/>
    <s v="C299"/>
    <s v="John"/>
    <x v="52"/>
    <s v="High"/>
    <s v="SKU213"/>
    <n v="49"/>
    <n v="4.91"/>
    <n v="240.59"/>
    <n v="3.05"/>
    <x v="0"/>
    <s v="Small Pack"/>
    <d v="2024-02-24T00:00:00"/>
  </r>
  <r>
    <n v="29475"/>
    <s v="C299"/>
    <s v="Richard"/>
    <x v="52"/>
    <s v="High"/>
    <s v="SKU022"/>
    <n v="2"/>
    <n v="880.98"/>
    <n v="1761.96"/>
    <n v="44.55"/>
    <x v="1"/>
    <s v="Jumbo Box"/>
    <d v="2024-02-25T00:00:00"/>
  </r>
  <r>
    <n v="37606"/>
    <s v="C589"/>
    <s v="John"/>
    <x v="52"/>
    <s v="Critical"/>
    <s v="SKU630"/>
    <n v="1"/>
    <n v="4.9800000000000004"/>
    <n v="4.9800000000000004"/>
    <n v="4.8600000000000003"/>
    <x v="2"/>
    <s v="Small Box"/>
    <d v="2024-02-23T00:00:00"/>
  </r>
  <r>
    <n v="37606"/>
    <s v="C589"/>
    <s v="Richard"/>
    <x v="52"/>
    <s v="Critical"/>
    <s v="SKU742"/>
    <n v="41"/>
    <n v="3.57"/>
    <n v="146.37"/>
    <n v="4.17"/>
    <x v="0"/>
    <s v="Small Pack"/>
    <d v="2024-02-24T00:00:00"/>
  </r>
  <r>
    <n v="37606"/>
    <s v="C589"/>
    <s v="Bob"/>
    <x v="52"/>
    <s v="Critical"/>
    <s v="SKU801"/>
    <n v="21"/>
    <n v="3.28"/>
    <n v="68.88"/>
    <n v="3.97"/>
    <x v="0"/>
    <s v="Wrap Bag"/>
    <d v="2024-02-24T00:00:00"/>
  </r>
  <r>
    <n v="51362"/>
    <s v="C753"/>
    <s v="Richard"/>
    <x v="52"/>
    <s v="Medium"/>
    <s v="SKU1045"/>
    <n v="47"/>
    <n v="30.97"/>
    <n v="1455.59"/>
    <n v="4"/>
    <x v="0"/>
    <s v="Small Box"/>
    <d v="2024-02-24T00:00:00"/>
  </r>
  <r>
    <n v="42528"/>
    <s v="C022"/>
    <s v="Bob"/>
    <x v="53"/>
    <s v="Medium"/>
    <s v="SKU847"/>
    <n v="46"/>
    <n v="3.49"/>
    <n v="160.54000000000002"/>
    <n v="0.76"/>
    <x v="0"/>
    <s v="Wrap Bag"/>
    <d v="2024-02-25T00:00:00"/>
  </r>
  <r>
    <n v="42528"/>
    <s v="C022"/>
    <s v="John"/>
    <x v="53"/>
    <s v="Medium"/>
    <s v="SKU613"/>
    <n v="37"/>
    <n v="35.44"/>
    <n v="1311.28"/>
    <n v="19.989999999999998"/>
    <x v="0"/>
    <s v="Small Box"/>
    <d v="2024-02-25T00:00:00"/>
  </r>
  <r>
    <n v="42528"/>
    <s v="C022"/>
    <s v="John"/>
    <x v="53"/>
    <s v="Medium"/>
    <s v="SKU940"/>
    <n v="13"/>
    <n v="17.7"/>
    <n v="230.1"/>
    <n v="9.4700000000000006"/>
    <x v="0"/>
    <s v="Small Box"/>
    <d v="2024-02-24T00:00:00"/>
  </r>
  <r>
    <n v="42528"/>
    <s v="C022"/>
    <s v="Richard"/>
    <x v="53"/>
    <s v="Medium"/>
    <s v="SKU1039"/>
    <n v="31"/>
    <n v="9.7799999999999994"/>
    <n v="303.18"/>
    <n v="1.99"/>
    <x v="2"/>
    <s v="Small Pack"/>
    <d v="2024-02-24T00:00:00"/>
  </r>
  <r>
    <n v="42528"/>
    <s v="C022"/>
    <s v="Bob"/>
    <x v="53"/>
    <s v="Medium"/>
    <s v="SKU705"/>
    <n v="29"/>
    <n v="6.48"/>
    <n v="187.92000000000002"/>
    <n v="9.17"/>
    <x v="0"/>
    <s v="Small Box"/>
    <d v="2024-02-24T00:00:00"/>
  </r>
  <r>
    <n v="27426"/>
    <s v="C792"/>
    <s v="Bob"/>
    <x v="53"/>
    <s v="Low"/>
    <s v="SKU625"/>
    <n v="41"/>
    <n v="9.99"/>
    <n v="409.59000000000003"/>
    <n v="4.78"/>
    <x v="0"/>
    <s v="Small Box"/>
    <d v="2024-02-25T00:00:00"/>
  </r>
  <r>
    <n v="27426"/>
    <s v="C792"/>
    <s v="Bob"/>
    <x v="53"/>
    <s v="Low"/>
    <s v="SKU884"/>
    <n v="32"/>
    <n v="12.88"/>
    <n v="412.16"/>
    <n v="4.59"/>
    <x v="2"/>
    <s v="Wrap Bag"/>
    <d v="2024-03-02T00:00:00"/>
  </r>
  <r>
    <n v="11878"/>
    <s v="C373"/>
    <s v="Bob"/>
    <x v="54"/>
    <s v="Not Specified"/>
    <s v="SKU506"/>
    <n v="18"/>
    <n v="6.3"/>
    <n v="113.39999999999999"/>
    <n v="0.5"/>
    <x v="0"/>
    <s v="Small Box"/>
    <d v="2024-02-25T00:00:00"/>
  </r>
  <r>
    <n v="11878"/>
    <s v="C373"/>
    <s v="Bob"/>
    <x v="54"/>
    <s v="Not Specified"/>
    <s v="SKU718"/>
    <n v="15"/>
    <n v="6.48"/>
    <n v="97.2"/>
    <n v="7.03"/>
    <x v="0"/>
    <s v="Small Box"/>
    <d v="2024-02-25T00:00:00"/>
  </r>
  <r>
    <n v="10627"/>
    <s v="C508"/>
    <s v="John"/>
    <x v="54"/>
    <s v="Low"/>
    <s v="SKU309"/>
    <n v="4"/>
    <n v="7.77"/>
    <n v="31.08"/>
    <n v="9.23"/>
    <x v="0"/>
    <s v="Small Box"/>
    <d v="2024-03-01T00:00:00"/>
  </r>
  <r>
    <n v="29156"/>
    <s v="C224"/>
    <s v="John"/>
    <x v="54"/>
    <s v="Low"/>
    <s v="SKU1044"/>
    <n v="10"/>
    <n v="20.97"/>
    <n v="209.7"/>
    <n v="4"/>
    <x v="0"/>
    <s v="Small Box"/>
    <d v="2024-03-01T00:00:00"/>
  </r>
  <r>
    <n v="48609"/>
    <s v="C603"/>
    <s v="John"/>
    <x v="54"/>
    <s v="High"/>
    <s v="SKU717"/>
    <n v="26"/>
    <n v="6.48"/>
    <n v="168.48000000000002"/>
    <n v="7.86"/>
    <x v="0"/>
    <s v="Small Box"/>
    <d v="2024-02-25T00:00:00"/>
  </r>
  <r>
    <n v="48609"/>
    <s v="C603"/>
    <s v="Bob"/>
    <x v="54"/>
    <s v="High"/>
    <s v="SKU826"/>
    <n v="5"/>
    <n v="37.44"/>
    <n v="187.2"/>
    <n v="4.2699999999999996"/>
    <x v="2"/>
    <s v="Wrap Bag"/>
    <d v="2024-02-25T00:00:00"/>
  </r>
  <r>
    <n v="53344"/>
    <s v="C580"/>
    <s v="Richard"/>
    <x v="54"/>
    <s v="High"/>
    <s v="SKU447"/>
    <n v="36"/>
    <n v="4.8899999999999997"/>
    <n v="176.04"/>
    <n v="6.07"/>
    <x v="0"/>
    <s v="Small Box"/>
    <d v="2024-02-26T00:00:00"/>
  </r>
  <r>
    <n v="8807"/>
    <s v="C562"/>
    <s v="Bob"/>
    <x v="55"/>
    <s v="Low"/>
    <s v="SKU1210"/>
    <n v="14"/>
    <n v="125.99"/>
    <n v="1763.86"/>
    <n v="4.2"/>
    <x v="0"/>
    <s v="Small Box"/>
    <d v="2024-03-04T00:00:00"/>
  </r>
  <r>
    <n v="11747"/>
    <s v="C214"/>
    <s v="Richard"/>
    <x v="55"/>
    <s v="Medium"/>
    <s v="SKU1084"/>
    <n v="3"/>
    <n v="99.99"/>
    <n v="299.96999999999997"/>
    <n v="19.989999999999998"/>
    <x v="0"/>
    <s v="Small Box"/>
    <d v="2024-02-25T00:00:00"/>
  </r>
  <r>
    <n v="8807"/>
    <s v="C562"/>
    <s v="John"/>
    <x v="55"/>
    <s v="Low"/>
    <s v="SKU677"/>
    <n v="19"/>
    <n v="22.84"/>
    <n v="433.96"/>
    <n v="11.54"/>
    <x v="0"/>
    <s v="Small Box"/>
    <d v="2024-02-27T00:00:00"/>
  </r>
  <r>
    <n v="12803"/>
    <s v="C591"/>
    <s v="Richard"/>
    <x v="55"/>
    <s v="Not Specified"/>
    <s v="SKU939"/>
    <n v="32"/>
    <n v="12.21"/>
    <n v="390.72"/>
    <n v="4.8099999999999996"/>
    <x v="0"/>
    <s v="Small Box"/>
    <d v="2024-02-27T00:00:00"/>
  </r>
  <r>
    <n v="678"/>
    <s v="C238"/>
    <s v="Bob"/>
    <x v="56"/>
    <s v="Low"/>
    <s v="SKU689"/>
    <n v="44"/>
    <n v="4.9800000000000004"/>
    <n v="219.12"/>
    <n v="8.33"/>
    <x v="0"/>
    <s v="Small Box"/>
    <d v="2024-02-26T00:00:00"/>
  </r>
  <r>
    <n v="37541"/>
    <s v="C170"/>
    <s v="John"/>
    <x v="56"/>
    <s v="Medium"/>
    <s v="SKU986"/>
    <n v="3"/>
    <n v="20.95"/>
    <n v="62.849999999999994"/>
    <n v="5.99"/>
    <x v="0"/>
    <s v="Small Box"/>
    <d v="2024-02-28T00:00:00"/>
  </r>
  <r>
    <n v="37541"/>
    <s v="C170"/>
    <s v="Bob"/>
    <x v="56"/>
    <s v="Medium"/>
    <s v="SKU615"/>
    <n v="10"/>
    <n v="55.98"/>
    <n v="559.79999999999995"/>
    <n v="13.88"/>
    <x v="2"/>
    <s v="Small Box"/>
    <d v="2024-02-27T00:00:00"/>
  </r>
  <r>
    <n v="37541"/>
    <s v="C170"/>
    <s v="Bob"/>
    <x v="56"/>
    <s v="Medium"/>
    <s v="SKU894"/>
    <n v="18"/>
    <n v="80.98"/>
    <n v="1457.64"/>
    <n v="35"/>
    <x v="0"/>
    <s v="Large Box"/>
    <d v="2024-02-28T00:00:00"/>
  </r>
  <r>
    <n v="20038"/>
    <s v="C668"/>
    <s v="Bob"/>
    <x v="56"/>
    <s v="Low"/>
    <s v="SKU137"/>
    <n v="42"/>
    <n v="4.1399999999999997"/>
    <n v="173.88"/>
    <n v="6.6"/>
    <x v="0"/>
    <s v="Small Box"/>
    <d v="2024-02-28T00:00:00"/>
  </r>
  <r>
    <n v="55394"/>
    <s v="C083"/>
    <s v="Richard"/>
    <x v="56"/>
    <s v="Critical"/>
    <s v="SKU216"/>
    <n v="21"/>
    <n v="15.23"/>
    <n v="319.83"/>
    <n v="27.75"/>
    <x v="1"/>
    <s v="Jumbo Box"/>
    <d v="2024-02-28T00:00:00"/>
  </r>
  <r>
    <n v="27461"/>
    <s v="C122"/>
    <s v="Bob"/>
    <x v="56"/>
    <s v="Critical"/>
    <s v="SKU524"/>
    <n v="40"/>
    <n v="2.88"/>
    <n v="115.19999999999999"/>
    <n v="0.5"/>
    <x v="2"/>
    <s v="Small Box"/>
    <d v="2024-02-26T00:00:00"/>
  </r>
  <r>
    <n v="27461"/>
    <s v="C122"/>
    <s v="Bob"/>
    <x v="56"/>
    <s v="Critical"/>
    <s v="SKU602"/>
    <n v="26"/>
    <n v="40.99"/>
    <n v="1065.74"/>
    <n v="19.989999999999998"/>
    <x v="0"/>
    <s v="Small Box"/>
    <d v="2024-02-26T00:00:00"/>
  </r>
  <r>
    <n v="38979"/>
    <s v="C715"/>
    <s v="John"/>
    <x v="56"/>
    <s v="Low"/>
    <s v="SKU081"/>
    <n v="48"/>
    <n v="70.98"/>
    <n v="3407.04"/>
    <n v="59.81"/>
    <x v="1"/>
    <s v="Jumbo Drum"/>
    <d v="2024-02-26T00:00:00"/>
  </r>
  <r>
    <n v="38979"/>
    <s v="C715"/>
    <s v="Richard"/>
    <x v="56"/>
    <s v="Low"/>
    <s v="SKU1043"/>
    <n v="34"/>
    <n v="82.99"/>
    <n v="2821.66"/>
    <n v="5.5"/>
    <x v="0"/>
    <s v="Small Box"/>
    <d v="2024-03-03T00:00:00"/>
  </r>
  <r>
    <n v="38979"/>
    <s v="C715"/>
    <s v="John"/>
    <x v="56"/>
    <s v="Low"/>
    <s v="SKU736"/>
    <n v="31"/>
    <n v="1.95"/>
    <n v="60.449999999999996"/>
    <n v="1.63"/>
    <x v="0"/>
    <s v="Wrap Bag"/>
    <d v="2024-03-03T00:00:00"/>
  </r>
  <r>
    <n v="27879"/>
    <s v="C038"/>
    <s v="Bob"/>
    <x v="56"/>
    <s v="Medium"/>
    <s v="SKU468"/>
    <n v="44"/>
    <n v="15.74"/>
    <n v="692.56000000000006"/>
    <n v="1.39"/>
    <x v="0"/>
    <s v="Small Box"/>
    <d v="2024-02-27T00:00:00"/>
  </r>
  <r>
    <n v="27879"/>
    <s v="C038"/>
    <s v="John"/>
    <x v="56"/>
    <s v="Medium"/>
    <s v="SKU135"/>
    <n v="30"/>
    <n v="9.65"/>
    <n v="289.5"/>
    <n v="6.22"/>
    <x v="2"/>
    <s v="Small Box"/>
    <d v="2024-02-28T00:00:00"/>
  </r>
  <r>
    <n v="36836"/>
    <s v="C420"/>
    <s v="John"/>
    <x v="56"/>
    <s v="Medium"/>
    <s v="SKU380"/>
    <n v="43"/>
    <n v="387.99"/>
    <n v="16683.57"/>
    <n v="19.989999999999998"/>
    <x v="0"/>
    <s v="Small Box"/>
    <d v="2024-03-01T00:00:00"/>
  </r>
  <r>
    <n v="33922"/>
    <s v="C129"/>
    <s v="Bob"/>
    <x v="57"/>
    <s v="Not Specified"/>
    <s v="SKU1101"/>
    <n v="31"/>
    <n v="500.97"/>
    <n v="15530.070000000002"/>
    <n v="69.3"/>
    <x v="1"/>
    <s v="Jumbo Drum"/>
    <d v="2024-02-27T00:00:00"/>
  </r>
  <r>
    <n v="16230"/>
    <s v="C708"/>
    <s v="Richard"/>
    <x v="57"/>
    <s v="Low"/>
    <s v="SKU537"/>
    <n v="2"/>
    <n v="7.31"/>
    <n v="14.62"/>
    <n v="0.49"/>
    <x v="0"/>
    <s v="Small Box"/>
    <d v="2024-03-01T00:00:00"/>
  </r>
  <r>
    <n v="16230"/>
    <s v="C708"/>
    <s v="Richard"/>
    <x v="57"/>
    <s v="Low"/>
    <s v="SKU018"/>
    <n v="27"/>
    <n v="130.97999999999999"/>
    <n v="3536.4599999999996"/>
    <n v="54.74"/>
    <x v="1"/>
    <s v="Jumbo Box"/>
    <d v="2024-03-01T00:00:00"/>
  </r>
  <r>
    <n v="16230"/>
    <s v="C708"/>
    <s v="Richard"/>
    <x v="57"/>
    <s v="Low"/>
    <s v="SKU620"/>
    <n v="15"/>
    <n v="48.91"/>
    <n v="733.65"/>
    <n v="5.81"/>
    <x v="0"/>
    <s v="Small Box"/>
    <d v="2024-03-06T00:00:00"/>
  </r>
  <r>
    <n v="16230"/>
    <s v="C708"/>
    <s v="Richard"/>
    <x v="57"/>
    <s v="Low"/>
    <s v="SKU918"/>
    <n v="40"/>
    <n v="111.03"/>
    <n v="4441.2"/>
    <n v="8.64"/>
    <x v="0"/>
    <s v="Small Box"/>
    <d v="2024-03-04T00:00:00"/>
  </r>
  <r>
    <n v="20386"/>
    <s v="C546"/>
    <s v="John"/>
    <x v="57"/>
    <s v="Critical"/>
    <s v="SKU843"/>
    <n v="35"/>
    <n v="1.26"/>
    <n v="44.1"/>
    <n v="0.7"/>
    <x v="0"/>
    <s v="Wrap Bag"/>
    <d v="2024-02-27T00:00:00"/>
  </r>
  <r>
    <n v="58820"/>
    <s v="C588"/>
    <s v="John"/>
    <x v="57"/>
    <s v="Low"/>
    <s v="SKU091"/>
    <n v="24"/>
    <n v="12.2"/>
    <n v="292.79999999999995"/>
    <n v="6.02"/>
    <x v="0"/>
    <s v="Small Pack"/>
    <d v="2024-03-04T00:00:00"/>
  </r>
  <r>
    <n v="9701"/>
    <s v="C336"/>
    <s v="Richard"/>
    <x v="57"/>
    <s v="Low"/>
    <s v="SKU427"/>
    <n v="8"/>
    <n v="12.97"/>
    <n v="103.76"/>
    <n v="1.49"/>
    <x v="0"/>
    <s v="Small Box"/>
    <d v="2024-03-04T00:00:00"/>
  </r>
  <r>
    <n v="9701"/>
    <s v="C336"/>
    <s v="Bob"/>
    <x v="57"/>
    <s v="Low"/>
    <s v="SKU1244"/>
    <n v="9"/>
    <n v="110.99"/>
    <n v="998.91"/>
    <n v="2.5"/>
    <x v="0"/>
    <s v="Small Box"/>
    <d v="2024-03-03T00:00:00"/>
  </r>
  <r>
    <n v="4166"/>
    <s v="C594"/>
    <s v="John"/>
    <x v="57"/>
    <s v="Low"/>
    <s v="SKU456"/>
    <n v="19"/>
    <n v="7.1"/>
    <n v="134.9"/>
    <n v="6.05"/>
    <x v="0"/>
    <s v="Small Box"/>
    <d v="2024-02-27T00:00:00"/>
  </r>
  <r>
    <n v="47942"/>
    <s v="C322"/>
    <s v="Richard"/>
    <x v="57"/>
    <s v="Medium"/>
    <s v="SKU1079"/>
    <n v="30"/>
    <n v="599.99"/>
    <n v="17999.7"/>
    <n v="24.49"/>
    <x v="0"/>
    <s v="Large Box"/>
    <d v="2024-03-01T00:00:00"/>
  </r>
  <r>
    <n v="47942"/>
    <s v="C322"/>
    <s v="John"/>
    <x v="57"/>
    <s v="Medium"/>
    <s v="SKU547"/>
    <n v="3"/>
    <n v="5.88"/>
    <n v="17.64"/>
    <n v="3.04"/>
    <x v="2"/>
    <s v="Wrap Bag"/>
    <d v="2024-03-01T00:00:00"/>
  </r>
  <r>
    <n v="47942"/>
    <s v="C322"/>
    <s v="Bob"/>
    <x v="57"/>
    <s v="Medium"/>
    <s v="SKU1253"/>
    <n v="9"/>
    <n v="125.99"/>
    <n v="1133.9099999999999"/>
    <n v="7.69"/>
    <x v="2"/>
    <s v="Small Box"/>
    <d v="2024-02-28T00:00:00"/>
  </r>
  <r>
    <n v="6272"/>
    <s v="C625"/>
    <s v="Richard"/>
    <x v="57"/>
    <s v="High"/>
    <s v="SKU170"/>
    <n v="33"/>
    <n v="14.98"/>
    <n v="494.34000000000003"/>
    <n v="8.99"/>
    <x v="0"/>
    <s v="Small Pack"/>
    <d v="2024-03-01T00:00:00"/>
  </r>
  <r>
    <n v="6272"/>
    <s v="C625"/>
    <s v="Bob"/>
    <x v="57"/>
    <s v="High"/>
    <s v="SKU221"/>
    <n v="48"/>
    <n v="124.49"/>
    <n v="5975.5199999999995"/>
    <n v="51.94"/>
    <x v="1"/>
    <s v="Jumbo Box"/>
    <d v="2024-03-01T00:00:00"/>
  </r>
  <r>
    <n v="6272"/>
    <s v="C625"/>
    <s v="Richard"/>
    <x v="57"/>
    <s v="High"/>
    <s v="SKU1189"/>
    <n v="8"/>
    <n v="55.99"/>
    <n v="447.92"/>
    <n v="2.5"/>
    <x v="2"/>
    <s v="Small Pack"/>
    <d v="2024-03-01T00:00:00"/>
  </r>
  <r>
    <n v="6272"/>
    <s v="C625"/>
    <s v="Richard"/>
    <x v="57"/>
    <s v="High"/>
    <s v="SKU203"/>
    <n v="31"/>
    <n v="105.98"/>
    <n v="3285.38"/>
    <n v="13.99"/>
    <x v="0"/>
    <s v="Medium Box"/>
    <d v="2024-03-01T00:00:00"/>
  </r>
  <r>
    <n v="34787"/>
    <s v="C692"/>
    <s v="John"/>
    <x v="58"/>
    <s v="Low"/>
    <s v="SKU758"/>
    <n v="14"/>
    <n v="30.98"/>
    <n v="433.72"/>
    <n v="8.99"/>
    <x v="0"/>
    <s v="Small Pack"/>
    <d v="2024-03-02T00:00:00"/>
  </r>
  <r>
    <n v="17506"/>
    <s v="C731"/>
    <s v="Bob"/>
    <x v="58"/>
    <s v="Low"/>
    <s v="SKU259"/>
    <n v="33"/>
    <n v="294.62"/>
    <n v="9722.4600000000009"/>
    <n v="42.52"/>
    <x v="1"/>
    <s v="Jumbo Drum"/>
    <d v="2024-03-04T00:00:00"/>
  </r>
  <r>
    <n v="738"/>
    <s v="C135"/>
    <s v="John"/>
    <x v="59"/>
    <s v="Not Specified"/>
    <s v="SKU274"/>
    <n v="7"/>
    <n v="80.98"/>
    <n v="566.86"/>
    <n v="4.5"/>
    <x v="0"/>
    <s v="Small Box"/>
    <d v="2024-03-03T00:00:00"/>
  </r>
  <r>
    <n v="738"/>
    <s v="C135"/>
    <s v="Richard"/>
    <x v="59"/>
    <s v="Not Specified"/>
    <s v="SKU729"/>
    <n v="31"/>
    <n v="6.48"/>
    <n v="200.88000000000002"/>
    <n v="5.14"/>
    <x v="0"/>
    <s v="Small Box"/>
    <d v="2024-03-02T00:00:00"/>
  </r>
  <r>
    <n v="36517"/>
    <s v="C429"/>
    <s v="John"/>
    <x v="59"/>
    <s v="Not Specified"/>
    <s v="SKU277"/>
    <n v="18"/>
    <n v="48.58"/>
    <n v="874.43999999999994"/>
    <n v="3.99"/>
    <x v="0"/>
    <s v="Small Box"/>
    <d v="2024-03-02T00:00:00"/>
  </r>
  <r>
    <n v="36517"/>
    <s v="C429"/>
    <s v="Bob"/>
    <x v="59"/>
    <s v="Not Specified"/>
    <s v="SKU986"/>
    <n v="9"/>
    <n v="20.95"/>
    <n v="188.54999999999998"/>
    <n v="4"/>
    <x v="0"/>
    <s v="Small Box"/>
    <d v="2024-03-03T00:00:00"/>
  </r>
  <r>
    <n v="24577"/>
    <s v="C715"/>
    <s v="Richard"/>
    <x v="59"/>
    <s v="Medium"/>
    <s v="SKU649"/>
    <n v="8"/>
    <n v="22.84"/>
    <n v="182.72"/>
    <n v="5.47"/>
    <x v="0"/>
    <s v="Small Box"/>
    <d v="2024-03-02T00:00:00"/>
  </r>
  <r>
    <n v="35300"/>
    <s v="C193"/>
    <s v="John"/>
    <x v="60"/>
    <s v="Medium"/>
    <s v="SKU500"/>
    <n v="10"/>
    <n v="2.89"/>
    <n v="28.900000000000002"/>
    <n v="0.49"/>
    <x v="0"/>
    <s v="Small Box"/>
    <d v="2024-03-03T00:00:00"/>
  </r>
  <r>
    <n v="35300"/>
    <s v="C193"/>
    <s v="Richard"/>
    <x v="60"/>
    <s v="Medium"/>
    <s v="SKU117"/>
    <n v="35"/>
    <n v="41.32"/>
    <n v="1446.2"/>
    <n v="8.66"/>
    <x v="0"/>
    <s v="Medium Box"/>
    <d v="2024-03-05T00:00:00"/>
  </r>
  <r>
    <n v="35300"/>
    <s v="C193"/>
    <s v="John"/>
    <x v="60"/>
    <s v="Medium"/>
    <s v="SKU575"/>
    <n v="13"/>
    <n v="8.9499999999999993"/>
    <n v="116.35"/>
    <n v="2.0099999999999998"/>
    <x v="0"/>
    <s v="Wrap Bag"/>
    <d v="2024-03-03T00:00:00"/>
  </r>
  <r>
    <n v="19813"/>
    <s v="C460"/>
    <s v="John"/>
    <x v="60"/>
    <s v="Critical"/>
    <s v="SKU1249"/>
    <n v="29"/>
    <n v="45.99"/>
    <n v="1333.71"/>
    <n v="2.5"/>
    <x v="0"/>
    <s v="Small Box"/>
    <d v="2024-03-03T00:00:00"/>
  </r>
  <r>
    <n v="1600"/>
    <s v="C473"/>
    <s v="Bob"/>
    <x v="60"/>
    <s v="Medium"/>
    <s v="SKU135"/>
    <n v="32"/>
    <n v="9.65"/>
    <n v="308.8"/>
    <n v="6.22"/>
    <x v="0"/>
    <s v="Small Box"/>
    <d v="2024-03-04T00:00:00"/>
  </r>
  <r>
    <n v="1600"/>
    <s v="C473"/>
    <s v="John"/>
    <x v="60"/>
    <s v="Medium"/>
    <s v="SKU643"/>
    <n v="36"/>
    <n v="4.9800000000000004"/>
    <n v="179.28000000000003"/>
    <n v="7.44"/>
    <x v="0"/>
    <s v="Small Box"/>
    <d v="2024-03-03T00:00:00"/>
  </r>
  <r>
    <n v="27236"/>
    <s v="C014"/>
    <s v="Richard"/>
    <x v="60"/>
    <s v="High"/>
    <s v="SKU637"/>
    <n v="20"/>
    <n v="19.98"/>
    <n v="399.6"/>
    <n v="5.86"/>
    <x v="0"/>
    <s v="Small Box"/>
    <d v="2024-03-03T00:00:00"/>
  </r>
  <r>
    <n v="4359"/>
    <s v="C438"/>
    <s v="John"/>
    <x v="60"/>
    <s v="Critical"/>
    <s v="SKU897"/>
    <n v="21"/>
    <n v="10.9"/>
    <n v="228.9"/>
    <n v="7.46"/>
    <x v="0"/>
    <s v="Small Box"/>
    <d v="2024-03-04T00:00:00"/>
  </r>
  <r>
    <n v="2914"/>
    <s v="C514"/>
    <s v="Bob"/>
    <x v="60"/>
    <s v="Medium"/>
    <s v="SKU659"/>
    <n v="3"/>
    <n v="18.97"/>
    <n v="56.91"/>
    <n v="9.5399999999999991"/>
    <x v="0"/>
    <s v="Small Box"/>
    <d v="2024-03-03T00:00:00"/>
  </r>
  <r>
    <n v="55424"/>
    <s v="C785"/>
    <s v="Richard"/>
    <x v="60"/>
    <s v="Medium"/>
    <s v="SKU193"/>
    <n v="6"/>
    <n v="1.76"/>
    <n v="10.56"/>
    <n v="4.8600000000000003"/>
    <x v="2"/>
    <s v="Small Box"/>
    <d v="2024-03-04T00:00:00"/>
  </r>
  <r>
    <n v="34599"/>
    <s v="C388"/>
    <s v="Bob"/>
    <x v="61"/>
    <s v="Low"/>
    <s v="SKU121"/>
    <n v="26"/>
    <n v="7.7"/>
    <n v="200.20000000000002"/>
    <n v="3.68"/>
    <x v="0"/>
    <s v="Wrap Bag"/>
    <d v="2024-03-07T00:00:00"/>
  </r>
  <r>
    <n v="34599"/>
    <s v="C388"/>
    <s v="Bob"/>
    <x v="61"/>
    <s v="Low"/>
    <s v="SKU680"/>
    <n v="29"/>
    <n v="30.98"/>
    <n v="898.42"/>
    <n v="17.079999999999998"/>
    <x v="0"/>
    <s v="Small Box"/>
    <d v="2024-03-07T00:00:00"/>
  </r>
  <r>
    <n v="47169"/>
    <s v="C243"/>
    <s v="John"/>
    <x v="61"/>
    <s v="Medium"/>
    <s v="SKU1174"/>
    <n v="15"/>
    <n v="65.989999999999995"/>
    <n v="989.84999999999991"/>
    <n v="5.26"/>
    <x v="0"/>
    <s v="Small Box"/>
    <d v="2024-03-04T00:00:00"/>
  </r>
  <r>
    <n v="11429"/>
    <s v="C358"/>
    <s v="John"/>
    <x v="61"/>
    <s v="Low"/>
    <s v="SKU393"/>
    <n v="39"/>
    <n v="10.98"/>
    <n v="428.22"/>
    <n v="5.14"/>
    <x v="0"/>
    <s v="Small Box"/>
    <d v="2024-03-07T00:00:00"/>
  </r>
  <r>
    <n v="11429"/>
    <s v="C358"/>
    <s v="John"/>
    <x v="61"/>
    <s v="Low"/>
    <s v="SKU232"/>
    <n v="46"/>
    <n v="400.98"/>
    <n v="18445.080000000002"/>
    <n v="42.52"/>
    <x v="1"/>
    <s v="Jumbo Box"/>
    <d v="2024-03-05T00:00:00"/>
  </r>
  <r>
    <n v="43271"/>
    <s v="C104"/>
    <s v="John"/>
    <x v="61"/>
    <s v="Medium"/>
    <s v="SKU734"/>
    <n v="2"/>
    <n v="2.6"/>
    <n v="5.2"/>
    <n v="2.4"/>
    <x v="0"/>
    <s v="Wrap Bag"/>
    <d v="2024-03-04T00:00:00"/>
  </r>
  <r>
    <n v="44064"/>
    <s v="C746"/>
    <s v="Richard"/>
    <x v="61"/>
    <s v="Medium"/>
    <s v="SKU589"/>
    <n v="43"/>
    <n v="11.34"/>
    <n v="487.62"/>
    <n v="11.25"/>
    <x v="2"/>
    <s v="Small Box"/>
    <d v="2024-03-05T00:00:00"/>
  </r>
  <r>
    <n v="44064"/>
    <s v="C746"/>
    <s v="Bob"/>
    <x v="61"/>
    <s v="Medium"/>
    <s v="SKU750"/>
    <n v="23"/>
    <n v="11.66"/>
    <n v="268.18"/>
    <n v="8.99"/>
    <x v="0"/>
    <s v="Small Pack"/>
    <d v="2024-03-06T00:00:00"/>
  </r>
  <r>
    <n v="8101"/>
    <s v="C514"/>
    <s v="Bob"/>
    <x v="62"/>
    <s v="Medium"/>
    <s v="SKU031"/>
    <n v="35"/>
    <n v="95.95"/>
    <n v="3358.25"/>
    <n v="74.349999999999994"/>
    <x v="1"/>
    <s v="Jumbo Drum"/>
    <d v="2024-03-06T00:00:00"/>
  </r>
  <r>
    <n v="8101"/>
    <s v="C514"/>
    <s v="John"/>
    <x v="62"/>
    <s v="Medium"/>
    <s v="SKU808"/>
    <n v="15"/>
    <n v="34.58"/>
    <n v="518.69999999999993"/>
    <n v="8.99"/>
    <x v="0"/>
    <s v="Small Pack"/>
    <d v="2024-03-06T00:00:00"/>
  </r>
  <r>
    <n v="27712"/>
    <s v="C709"/>
    <s v="Bob"/>
    <x v="62"/>
    <s v="Low"/>
    <s v="SKU653"/>
    <n v="20"/>
    <n v="12.28"/>
    <n v="245.6"/>
    <n v="4.8600000000000003"/>
    <x v="0"/>
    <s v="Small Box"/>
    <d v="2024-03-11T00:00:00"/>
  </r>
  <r>
    <n v="52193"/>
    <s v="C547"/>
    <s v="Bob"/>
    <x v="63"/>
    <s v="Not Specified"/>
    <s v="SKU514"/>
    <n v="1"/>
    <n v="2.88"/>
    <n v="2.88"/>
    <n v="0.5"/>
    <x v="2"/>
    <s v="Small Box"/>
    <d v="2024-03-07T00:00:00"/>
  </r>
  <r>
    <n v="52193"/>
    <s v="C547"/>
    <s v="Richard"/>
    <x v="63"/>
    <s v="Not Specified"/>
    <s v="SKU802"/>
    <n v="47"/>
    <n v="2.94"/>
    <n v="138.18"/>
    <n v="0.96"/>
    <x v="0"/>
    <s v="Wrap Bag"/>
    <d v="2024-03-07T00:00:00"/>
  </r>
  <r>
    <n v="46855"/>
    <s v="C199"/>
    <s v="Bob"/>
    <x v="63"/>
    <s v="High"/>
    <s v="SKU205"/>
    <n v="32"/>
    <n v="1.68"/>
    <n v="53.76"/>
    <n v="0.7"/>
    <x v="0"/>
    <s v="Wrap Bag"/>
    <d v="2024-03-06T00:00:00"/>
  </r>
  <r>
    <n v="8870"/>
    <s v="C505"/>
    <s v="Richard"/>
    <x v="63"/>
    <s v="Not Specified"/>
    <s v="SKU629"/>
    <n v="15"/>
    <n v="30.98"/>
    <n v="464.7"/>
    <n v="5.09"/>
    <x v="0"/>
    <s v="Small Box"/>
    <d v="2024-03-06T00:00:00"/>
  </r>
  <r>
    <n v="54692"/>
    <s v="C761"/>
    <s v="John"/>
    <x v="63"/>
    <s v="Medium"/>
    <s v="SKU794"/>
    <n v="16"/>
    <n v="2.78"/>
    <n v="44.48"/>
    <n v="0.97"/>
    <x v="0"/>
    <s v="Wrap Bag"/>
    <d v="2024-03-05T00:00:00"/>
  </r>
  <r>
    <n v="54692"/>
    <s v="C761"/>
    <s v="John"/>
    <x v="63"/>
    <s v="Medium"/>
    <s v="SKU1156"/>
    <n v="27"/>
    <n v="115.99"/>
    <n v="3131.73"/>
    <n v="8.99"/>
    <x v="0"/>
    <s v="Small Box"/>
    <d v="2024-03-07T00:00:00"/>
  </r>
  <r>
    <n v="26852"/>
    <s v="C379"/>
    <s v="Richard"/>
    <x v="64"/>
    <s v="Critical"/>
    <s v="SKU626"/>
    <n v="2"/>
    <n v="4.9800000000000004"/>
    <n v="9.9600000000000009"/>
    <n v="6.07"/>
    <x v="0"/>
    <s v="Small Box"/>
    <d v="2024-03-08T00:00:00"/>
  </r>
  <r>
    <n v="43329"/>
    <s v="C242"/>
    <s v="Richard"/>
    <x v="65"/>
    <s v="Medium"/>
    <s v="SKU273"/>
    <n v="42"/>
    <n v="59.98"/>
    <n v="2519.16"/>
    <n v="3.99"/>
    <x v="0"/>
    <s v="Small Box"/>
    <d v="2024-03-10T00:00:00"/>
  </r>
  <r>
    <n v="56610"/>
    <s v="C415"/>
    <s v="John"/>
    <x v="65"/>
    <s v="Medium"/>
    <s v="SKU989"/>
    <n v="20"/>
    <n v="43.22"/>
    <n v="864.4"/>
    <n v="4"/>
    <x v="2"/>
    <s v="Small Box"/>
    <d v="2024-03-07T00:00:00"/>
  </r>
  <r>
    <n v="55269"/>
    <s v="C004"/>
    <s v="Bob"/>
    <x v="65"/>
    <s v="Medium"/>
    <s v="SKU680"/>
    <n v="1"/>
    <n v="30.98"/>
    <n v="30.98"/>
    <n v="17.079999999999998"/>
    <x v="0"/>
    <s v="Small Box"/>
    <d v="2024-03-08T00:00:00"/>
  </r>
  <r>
    <n v="14147"/>
    <s v="C745"/>
    <s v="John"/>
    <x v="65"/>
    <s v="Not Specified"/>
    <s v="SKU362"/>
    <n v="8"/>
    <n v="41.94"/>
    <n v="335.52"/>
    <n v="2.99"/>
    <x v="0"/>
    <s v="Small Box"/>
    <d v="2024-03-10T00:00:00"/>
  </r>
  <r>
    <n v="14147"/>
    <s v="C745"/>
    <s v="John"/>
    <x v="65"/>
    <s v="Not Specified"/>
    <s v="SKU647"/>
    <n v="16"/>
    <n v="4.28"/>
    <n v="68.48"/>
    <n v="6.72"/>
    <x v="0"/>
    <s v="Small Box"/>
    <d v="2024-03-08T00:00:00"/>
  </r>
  <r>
    <n v="14147"/>
    <s v="C745"/>
    <s v="John"/>
    <x v="65"/>
    <s v="Not Specified"/>
    <s v="SKU670"/>
    <n v="45"/>
    <n v="4.28"/>
    <n v="192.60000000000002"/>
    <n v="5.74"/>
    <x v="0"/>
    <s v="Small Box"/>
    <d v="2024-03-09T00:00:00"/>
  </r>
  <r>
    <n v="58720"/>
    <s v="C564"/>
    <s v="John"/>
    <x v="65"/>
    <s v="Not Specified"/>
    <s v="SKU421"/>
    <n v="43"/>
    <n v="52.4"/>
    <n v="2253.1999999999998"/>
    <n v="16.11"/>
    <x v="0"/>
    <s v="Small Box"/>
    <d v="2024-03-07T00:00:00"/>
  </r>
  <r>
    <n v="58720"/>
    <s v="C564"/>
    <s v="Bob"/>
    <x v="65"/>
    <s v="Not Specified"/>
    <s v="SKU688"/>
    <n v="6"/>
    <n v="30.98"/>
    <n v="185.88"/>
    <n v="8.74"/>
    <x v="2"/>
    <s v="Small Box"/>
    <d v="2024-03-08T00:00:00"/>
  </r>
  <r>
    <n v="19329"/>
    <s v="C517"/>
    <s v="Richard"/>
    <x v="65"/>
    <s v="Not Specified"/>
    <s v="SKU201"/>
    <n v="37"/>
    <n v="7.96"/>
    <n v="294.52"/>
    <n v="4.95"/>
    <x v="0"/>
    <s v="Small Box"/>
    <d v="2024-03-09T00:00:00"/>
  </r>
  <r>
    <n v="19329"/>
    <s v="C517"/>
    <s v="Bob"/>
    <x v="65"/>
    <s v="Not Specified"/>
    <s v="SKU1220"/>
    <n v="6"/>
    <n v="45.99"/>
    <n v="275.94"/>
    <n v="4.99"/>
    <x v="0"/>
    <s v="Small Box"/>
    <d v="2024-03-08T00:00:00"/>
  </r>
  <r>
    <n v="9568"/>
    <s v="C393"/>
    <s v="Bob"/>
    <x v="65"/>
    <s v="Not Specified"/>
    <s v="SKU305"/>
    <n v="46"/>
    <n v="76.72"/>
    <n v="3529.12"/>
    <n v="19.95"/>
    <x v="0"/>
    <s v="Large Box"/>
    <d v="2024-03-09T00:00:00"/>
  </r>
  <r>
    <n v="13121"/>
    <s v="C793"/>
    <s v="Bob"/>
    <x v="65"/>
    <s v="High"/>
    <s v="SKU1028"/>
    <n v="36"/>
    <n v="30.98"/>
    <n v="1115.28"/>
    <n v="6.5"/>
    <x v="0"/>
    <s v="Small Box"/>
    <d v="2024-03-08T00:00:00"/>
  </r>
  <r>
    <n v="13121"/>
    <s v="C793"/>
    <s v="Bob"/>
    <x v="65"/>
    <s v="High"/>
    <s v="SKU1251"/>
    <n v="28"/>
    <n v="205.99"/>
    <n v="5767.72"/>
    <n v="8.99"/>
    <x v="0"/>
    <s v="Small Box"/>
    <d v="2024-03-10T00:00:00"/>
  </r>
  <r>
    <n v="46949"/>
    <s v="C542"/>
    <s v="Richard"/>
    <x v="65"/>
    <s v="High"/>
    <s v="SKU1011"/>
    <n v="37"/>
    <n v="8.4600000000000009"/>
    <n v="313.02000000000004"/>
    <n v="3.62"/>
    <x v="0"/>
    <s v="Small Pack"/>
    <d v="2024-03-08T00:00:00"/>
  </r>
  <r>
    <n v="3908"/>
    <s v="C240"/>
    <s v="Bob"/>
    <x v="66"/>
    <s v="Medium"/>
    <s v="SKU1162"/>
    <n v="8"/>
    <n v="115.99"/>
    <n v="927.92"/>
    <n v="2.5"/>
    <x v="0"/>
    <s v="Small Box"/>
    <d v="2024-03-08T00:00:00"/>
  </r>
  <r>
    <n v="14406"/>
    <s v="C146"/>
    <s v="Richard"/>
    <x v="66"/>
    <s v="Medium"/>
    <s v="SKU1090"/>
    <n v="37"/>
    <n v="150.97999999999999"/>
    <n v="5586.2599999999993"/>
    <n v="13.99"/>
    <x v="0"/>
    <s v="Medium Box"/>
    <d v="2024-03-10T00:00:00"/>
  </r>
  <r>
    <n v="14406"/>
    <s v="C146"/>
    <s v="Bob"/>
    <x v="66"/>
    <s v="Medium"/>
    <s v="SKU966"/>
    <n v="20"/>
    <n v="20.98"/>
    <n v="419.6"/>
    <n v="53.03"/>
    <x v="1"/>
    <s v="Jumbo Drum"/>
    <d v="2024-03-10T00:00:00"/>
  </r>
  <r>
    <n v="14406"/>
    <s v="C146"/>
    <s v="John"/>
    <x v="66"/>
    <s v="Medium"/>
    <s v="SKU1198"/>
    <n v="35"/>
    <n v="85.99"/>
    <n v="3009.6499999999996"/>
    <n v="0.99"/>
    <x v="2"/>
    <s v="Wrap Bag"/>
    <d v="2024-03-10T00:00:00"/>
  </r>
  <r>
    <n v="28482"/>
    <s v="C365"/>
    <s v="Bob"/>
    <x v="66"/>
    <s v="Critical"/>
    <s v="SKU187"/>
    <n v="22"/>
    <n v="5.08"/>
    <n v="111.76"/>
    <n v="3.63"/>
    <x v="0"/>
    <s v="Wrap Bag"/>
    <d v="2024-03-10T00:00:00"/>
  </r>
  <r>
    <n v="28482"/>
    <s v="C365"/>
    <s v="Richard"/>
    <x v="66"/>
    <s v="Critical"/>
    <s v="SKU647"/>
    <n v="40"/>
    <n v="4.28"/>
    <n v="171.20000000000002"/>
    <n v="6.72"/>
    <x v="0"/>
    <s v="Small Box"/>
    <d v="2024-03-08T00:00:00"/>
  </r>
  <r>
    <n v="896"/>
    <s v="C253"/>
    <s v="John"/>
    <x v="66"/>
    <s v="Critical"/>
    <s v="SKU408"/>
    <n v="50"/>
    <n v="24.92"/>
    <n v="1246"/>
    <n v="12.98"/>
    <x v="0"/>
    <s v="Small Box"/>
    <d v="2024-03-08T00:00:00"/>
  </r>
  <r>
    <n v="12736"/>
    <s v="C335"/>
    <s v="Bob"/>
    <x v="66"/>
    <s v="Low"/>
    <s v="SKU135"/>
    <n v="2"/>
    <n v="9.65"/>
    <n v="19.3"/>
    <n v="6.22"/>
    <x v="0"/>
    <s v="Small Box"/>
    <d v="2024-03-15T00:00:00"/>
  </r>
  <r>
    <n v="43367"/>
    <s v="C038"/>
    <s v="John"/>
    <x v="67"/>
    <s v="Critical"/>
    <s v="SKU729"/>
    <n v="3"/>
    <n v="6.48"/>
    <n v="19.440000000000001"/>
    <n v="5.14"/>
    <x v="0"/>
    <s v="Small Box"/>
    <d v="2024-03-12T00:00:00"/>
  </r>
  <r>
    <n v="43367"/>
    <s v="C038"/>
    <s v="Richard"/>
    <x v="67"/>
    <s v="Critical"/>
    <s v="SKU873"/>
    <n v="16"/>
    <n v="8.34"/>
    <n v="133.44"/>
    <n v="2.64"/>
    <x v="2"/>
    <s v="Small Pack"/>
    <d v="2024-03-10T00:00:00"/>
  </r>
  <r>
    <n v="43367"/>
    <s v="C038"/>
    <s v="Richard"/>
    <x v="67"/>
    <s v="Critical"/>
    <s v="SKU953"/>
    <n v="18"/>
    <n v="64.650000000000006"/>
    <n v="1163.7"/>
    <n v="35"/>
    <x v="0"/>
    <s v="Large Box"/>
    <d v="2024-03-09T00:00:00"/>
  </r>
  <r>
    <n v="31682"/>
    <s v="C130"/>
    <s v="Richard"/>
    <x v="67"/>
    <s v="Low"/>
    <s v="SKU305"/>
    <n v="42"/>
    <n v="76.72"/>
    <n v="3222.24"/>
    <n v="19.95"/>
    <x v="0"/>
    <s v="Large Box"/>
    <d v="2024-03-18T00:00:00"/>
  </r>
  <r>
    <n v="48263"/>
    <s v="C022"/>
    <s v="Richard"/>
    <x v="67"/>
    <s v="Medium"/>
    <s v="SKU642"/>
    <n v="28"/>
    <n v="5.98"/>
    <n v="167.44"/>
    <n v="7.5"/>
    <x v="0"/>
    <s v="Small Box"/>
    <d v="2024-03-10T00:00:00"/>
  </r>
  <r>
    <n v="48263"/>
    <s v="C022"/>
    <s v="Bob"/>
    <x v="67"/>
    <s v="Medium"/>
    <s v="SKU546"/>
    <n v="25"/>
    <n v="5.68"/>
    <n v="142"/>
    <n v="1.21"/>
    <x v="0"/>
    <s v="Wrap Bag"/>
    <d v="2024-03-10T00:00:00"/>
  </r>
  <r>
    <n v="44897"/>
    <s v="C439"/>
    <s v="Bob"/>
    <x v="67"/>
    <s v="High"/>
    <s v="SKU553"/>
    <n v="11"/>
    <n v="7.28"/>
    <n v="80.08"/>
    <n v="11.15"/>
    <x v="0"/>
    <s v="Small Box"/>
    <d v="2024-03-11T00:00:00"/>
  </r>
  <r>
    <n v="47909"/>
    <s v="C217"/>
    <s v="Bob"/>
    <x v="67"/>
    <s v="Medium"/>
    <s v="SKU643"/>
    <n v="38"/>
    <n v="4.9800000000000004"/>
    <n v="189.24"/>
    <n v="7.44"/>
    <x v="0"/>
    <s v="Small Box"/>
    <d v="2024-03-09T00:00:00"/>
  </r>
  <r>
    <n v="47909"/>
    <s v="C217"/>
    <s v="John"/>
    <x v="67"/>
    <s v="Medium"/>
    <s v="SKU871"/>
    <n v="22"/>
    <n v="10.23"/>
    <n v="225.06"/>
    <n v="4.68"/>
    <x v="0"/>
    <s v="Small Pack"/>
    <d v="2024-03-10T00:00:00"/>
  </r>
  <r>
    <n v="47909"/>
    <s v="C217"/>
    <s v="John"/>
    <x v="67"/>
    <s v="Medium"/>
    <s v="SKU1184"/>
    <n v="48"/>
    <n v="20.99"/>
    <n v="1007.52"/>
    <n v="0.99"/>
    <x v="0"/>
    <s v="Wrap Bag"/>
    <d v="2024-03-11T00:00:00"/>
  </r>
  <r>
    <n v="21735"/>
    <s v="C474"/>
    <s v="Richard"/>
    <x v="67"/>
    <s v="Not Specified"/>
    <s v="SKU149"/>
    <n v="23"/>
    <n v="9.98"/>
    <n v="229.54000000000002"/>
    <n v="12.52"/>
    <x v="0"/>
    <s v="Small Box"/>
    <d v="2024-03-11T00:00:00"/>
  </r>
  <r>
    <n v="21735"/>
    <s v="C474"/>
    <s v="Richard"/>
    <x v="67"/>
    <s v="Not Specified"/>
    <s v="SKU1223"/>
    <n v="14"/>
    <n v="155.99"/>
    <n v="2183.86"/>
    <n v="8.99"/>
    <x v="0"/>
    <s v="Small Box"/>
    <d v="2024-03-12T00:00:00"/>
  </r>
  <r>
    <n v="52098"/>
    <s v="C199"/>
    <s v="Richard"/>
    <x v="68"/>
    <s v="Medium"/>
    <s v="SKU073"/>
    <n v="19"/>
    <n v="39.06"/>
    <n v="742.1400000000001"/>
    <n v="10.55"/>
    <x v="0"/>
    <s v="Jumbo Drum"/>
    <d v="2024-03-10T00:00:00"/>
  </r>
  <r>
    <n v="4737"/>
    <s v="C657"/>
    <s v="Bob"/>
    <x v="68"/>
    <s v="Not Specified"/>
    <s v="SKU547"/>
    <n v="49"/>
    <n v="5.88"/>
    <n v="288.12"/>
    <n v="3.04"/>
    <x v="0"/>
    <s v="Wrap Bag"/>
    <d v="2024-03-11T00:00:00"/>
  </r>
  <r>
    <n v="24993"/>
    <s v="C086"/>
    <s v="John"/>
    <x v="69"/>
    <s v="High"/>
    <s v="SKU1189"/>
    <n v="36"/>
    <n v="55.99"/>
    <n v="2015.64"/>
    <n v="2.5"/>
    <x v="0"/>
    <s v="Small Pack"/>
    <d v="2024-03-13T00:00:00"/>
  </r>
  <r>
    <n v="1412"/>
    <s v="C131"/>
    <s v="Richard"/>
    <x v="70"/>
    <s v="Not Specified"/>
    <s v="SKU531"/>
    <n v="13"/>
    <n v="3.69"/>
    <n v="47.97"/>
    <n v="0.5"/>
    <x v="2"/>
    <s v="Small Box"/>
    <d v="2024-03-14T00:00:00"/>
  </r>
  <r>
    <n v="1412"/>
    <s v="C131"/>
    <s v="John"/>
    <x v="70"/>
    <s v="Not Specified"/>
    <s v="SKU850"/>
    <n v="21"/>
    <n v="4.71"/>
    <n v="98.91"/>
    <n v="0.7"/>
    <x v="0"/>
    <s v="Wrap Bag"/>
    <d v="2024-03-14T00:00:00"/>
  </r>
  <r>
    <n v="40804"/>
    <s v="C069"/>
    <s v="Richard"/>
    <x v="70"/>
    <s v="Medium"/>
    <s v="SKU042"/>
    <n v="36"/>
    <n v="122.99"/>
    <n v="4427.6399999999994"/>
    <n v="70.2"/>
    <x v="1"/>
    <s v="Jumbo Drum"/>
    <d v="2024-03-14T00:00:00"/>
  </r>
  <r>
    <n v="42884"/>
    <s v="C555"/>
    <s v="John"/>
    <x v="70"/>
    <s v="Not Specified"/>
    <s v="SKU232"/>
    <n v="29"/>
    <n v="400.98"/>
    <n v="11628.42"/>
    <n v="42.52"/>
    <x v="1"/>
    <s v="Jumbo Box"/>
    <d v="2024-03-12T00:00:00"/>
  </r>
  <r>
    <n v="2149"/>
    <s v="C480"/>
    <s v="Richard"/>
    <x v="70"/>
    <s v="Low"/>
    <s v="SKU133"/>
    <n v="4"/>
    <n v="9.3800000000000008"/>
    <n v="37.520000000000003"/>
    <n v="4.93"/>
    <x v="0"/>
    <s v="Small Box"/>
    <d v="2024-03-16T00:00:00"/>
  </r>
  <r>
    <n v="15234"/>
    <s v="C757"/>
    <s v="John"/>
    <x v="70"/>
    <s v="Not Specified"/>
    <s v="SKU1243"/>
    <n v="21"/>
    <n v="125.99"/>
    <n v="2645.79"/>
    <n v="8.99"/>
    <x v="0"/>
    <s v="Small Box"/>
    <d v="2024-03-13T00:00:00"/>
  </r>
  <r>
    <n v="15234"/>
    <s v="C757"/>
    <s v="John"/>
    <x v="70"/>
    <s v="Not Specified"/>
    <s v="SKU1224"/>
    <n v="12"/>
    <n v="125.99"/>
    <n v="1511.8799999999999"/>
    <n v="8.08"/>
    <x v="2"/>
    <s v="Small Box"/>
    <d v="2024-03-13T00:00:00"/>
  </r>
  <r>
    <n v="33632"/>
    <s v="C021"/>
    <s v="Richard"/>
    <x v="71"/>
    <s v="Critical"/>
    <s v="SKU1169"/>
    <n v="8"/>
    <n v="115.99"/>
    <n v="927.92"/>
    <n v="5.26"/>
    <x v="0"/>
    <s v="Small Box"/>
    <d v="2024-03-14T00:00:00"/>
  </r>
  <r>
    <n v="7938"/>
    <s v="C130"/>
    <s v="John"/>
    <x v="71"/>
    <s v="Medium"/>
    <s v="SKU809"/>
    <n v="34"/>
    <n v="9.93"/>
    <n v="337.62"/>
    <n v="1.0900000000000001"/>
    <x v="0"/>
    <s v="Wrap Bag"/>
    <d v="2024-03-14T00:00:00"/>
  </r>
  <r>
    <n v="7938"/>
    <s v="C130"/>
    <s v="Richard"/>
    <x v="71"/>
    <s v="Medium"/>
    <s v="SKU599"/>
    <n v="23"/>
    <n v="5.98"/>
    <n v="137.54000000000002"/>
    <n v="7.15"/>
    <x v="0"/>
    <s v="Small Box"/>
    <d v="2024-03-15T00:00:00"/>
  </r>
  <r>
    <n v="29957"/>
    <s v="C205"/>
    <s v="Bob"/>
    <x v="71"/>
    <s v="Critical"/>
    <s v="SKU617"/>
    <n v="31"/>
    <n v="48.04"/>
    <n v="1489.24"/>
    <n v="7.23"/>
    <x v="0"/>
    <s v="Small Box"/>
    <d v="2024-03-14T00:00:00"/>
  </r>
  <r>
    <n v="29957"/>
    <s v="C205"/>
    <s v="Bob"/>
    <x v="71"/>
    <s v="Critical"/>
    <s v="SKU037"/>
    <n v="28"/>
    <n v="95.98"/>
    <n v="2687.44"/>
    <n v="58.2"/>
    <x v="1"/>
    <s v="Jumbo Drum"/>
    <d v="2024-03-14T00:00:00"/>
  </r>
  <r>
    <n v="47554"/>
    <s v="C389"/>
    <s v="Bob"/>
    <x v="71"/>
    <s v="Low"/>
    <s v="SKU038"/>
    <n v="9"/>
    <n v="50.98"/>
    <n v="458.82"/>
    <n v="14.19"/>
    <x v="1"/>
    <s v="Jumbo Drum"/>
    <d v="2024-03-13T00:00:00"/>
  </r>
  <r>
    <n v="47554"/>
    <s v="C389"/>
    <s v="Bob"/>
    <x v="71"/>
    <s v="Low"/>
    <s v="SKU189"/>
    <n v="47"/>
    <n v="7.59"/>
    <n v="356.73"/>
    <n v="4"/>
    <x v="0"/>
    <s v="Wrap Bag"/>
    <d v="2024-03-20T00:00:00"/>
  </r>
  <r>
    <n v="43936"/>
    <s v="C128"/>
    <s v="Bob"/>
    <x v="71"/>
    <s v="Critical"/>
    <s v="SKU749"/>
    <n v="42"/>
    <n v="15.94"/>
    <n v="669.48"/>
    <n v="5.45"/>
    <x v="0"/>
    <s v="Small Pack"/>
    <d v="2024-03-14T00:00:00"/>
  </r>
  <r>
    <n v="7938"/>
    <s v="C130"/>
    <s v="Richard"/>
    <x v="71"/>
    <s v="Medium"/>
    <s v="SKU036"/>
    <n v="16"/>
    <n v="135.99"/>
    <n v="2175.84"/>
    <n v="28.63"/>
    <x v="1"/>
    <s v="Jumbo Drum"/>
    <d v="2024-03-15T00:00:00"/>
  </r>
  <r>
    <n v="51524"/>
    <s v="C602"/>
    <s v="John"/>
    <x v="72"/>
    <s v="Medium"/>
    <s v="SKU936"/>
    <n v="16"/>
    <n v="167.27"/>
    <n v="2676.32"/>
    <n v="35"/>
    <x v="0"/>
    <s v="Large Box"/>
    <d v="2024-03-15T00:00:00"/>
  </r>
  <r>
    <n v="51524"/>
    <s v="C602"/>
    <s v="Bob"/>
    <x v="72"/>
    <s v="Medium"/>
    <s v="SKU1180"/>
    <n v="20"/>
    <n v="20.99"/>
    <n v="419.79999999999995"/>
    <n v="0.99"/>
    <x v="2"/>
    <s v="Small Pack"/>
    <d v="2024-03-16T00:00:00"/>
  </r>
  <r>
    <n v="19744"/>
    <s v="C562"/>
    <s v="John"/>
    <x v="72"/>
    <s v="Medium"/>
    <s v="SKU326"/>
    <n v="41"/>
    <n v="11.97"/>
    <n v="490.77000000000004"/>
    <n v="4.9800000000000004"/>
    <x v="0"/>
    <s v="Small Box"/>
    <d v="2024-03-16T00:00:00"/>
  </r>
  <r>
    <n v="38791"/>
    <s v="C028"/>
    <s v="Bob"/>
    <x v="72"/>
    <s v="Low"/>
    <s v="SKU252"/>
    <n v="24"/>
    <n v="70.89"/>
    <n v="1701.3600000000001"/>
    <n v="89.3"/>
    <x v="1"/>
    <s v="Jumbo Box"/>
    <d v="2024-03-21T00:00:00"/>
  </r>
  <r>
    <n v="27077"/>
    <s v="C284"/>
    <s v="Richard"/>
    <x v="73"/>
    <s v="Critical"/>
    <s v="SKU1088"/>
    <n v="11"/>
    <n v="140.99"/>
    <n v="1550.89"/>
    <n v="13.99"/>
    <x v="0"/>
    <s v="Medium Box"/>
    <d v="2024-03-17T00:00:00"/>
  </r>
  <r>
    <n v="36737"/>
    <s v="C322"/>
    <s v="John"/>
    <x v="73"/>
    <s v="Not Specified"/>
    <s v="SKU1209"/>
    <n v="26"/>
    <n v="65.989999999999995"/>
    <n v="1715.7399999999998"/>
    <n v="5.99"/>
    <x v="0"/>
    <s v="Small Box"/>
    <d v="2024-03-16T00:00:00"/>
  </r>
  <r>
    <n v="43877"/>
    <s v="C241"/>
    <s v="John"/>
    <x v="73"/>
    <s v="Low"/>
    <s v="SKU962"/>
    <n v="36"/>
    <n v="16.91"/>
    <n v="608.76"/>
    <n v="6.25"/>
    <x v="2"/>
    <s v="Small Box"/>
    <d v="2024-03-15T00:00:00"/>
  </r>
  <r>
    <n v="36737"/>
    <s v="C322"/>
    <s v="Bob"/>
    <x v="73"/>
    <s v="Not Specified"/>
    <s v="SKU1059"/>
    <n v="10"/>
    <n v="99.99"/>
    <n v="999.9"/>
    <n v="19.989999999999998"/>
    <x v="0"/>
    <s v="Small Box"/>
    <d v="2024-03-16T00:00:00"/>
  </r>
  <r>
    <n v="36737"/>
    <s v="C322"/>
    <s v="Richard"/>
    <x v="73"/>
    <s v="Not Specified"/>
    <s v="SKU805"/>
    <n v="10"/>
    <n v="3.28"/>
    <n v="32.799999999999997"/>
    <n v="4.2"/>
    <x v="0"/>
    <s v="Wrap Bag"/>
    <d v="2024-03-16T00:00:00"/>
  </r>
  <r>
    <n v="47749"/>
    <s v="C125"/>
    <s v="John"/>
    <x v="74"/>
    <s v="Medium"/>
    <s v="SKU877"/>
    <n v="46"/>
    <n v="8.4499999999999993"/>
    <n v="388.7"/>
    <n v="7.77"/>
    <x v="0"/>
    <s v="Small Pack"/>
    <d v="2024-03-16T00:00:00"/>
  </r>
  <r>
    <n v="43972"/>
    <s v="C149"/>
    <s v="Bob"/>
    <x v="74"/>
    <s v="Low"/>
    <s v="SKU1172"/>
    <n v="12"/>
    <n v="65.989999999999995"/>
    <n v="791.87999999999988"/>
    <n v="8.99"/>
    <x v="0"/>
    <s v="Small Box"/>
    <d v="2024-03-18T00:00:00"/>
  </r>
  <r>
    <n v="2084"/>
    <s v="C036"/>
    <s v="John"/>
    <x v="74"/>
    <s v="High"/>
    <s v="SKU622"/>
    <n v="16"/>
    <n v="40.99"/>
    <n v="655.84"/>
    <n v="17.48"/>
    <x v="0"/>
    <s v="Small Box"/>
    <d v="2024-03-18T00:00:00"/>
  </r>
  <r>
    <n v="53025"/>
    <s v="C415"/>
    <s v="John"/>
    <x v="75"/>
    <s v="Critical"/>
    <s v="SKU642"/>
    <n v="32"/>
    <n v="5.98"/>
    <n v="191.36"/>
    <n v="7.5"/>
    <x v="0"/>
    <s v="Small Box"/>
    <d v="2024-03-18T00:00:00"/>
  </r>
  <r>
    <n v="49538"/>
    <s v="C199"/>
    <s v="Bob"/>
    <x v="75"/>
    <s v="Low"/>
    <s v="SKU215"/>
    <n v="29"/>
    <n v="26.38"/>
    <n v="765.02"/>
    <n v="5.58"/>
    <x v="0"/>
    <s v="Jumbo Drum"/>
    <d v="2024-03-21T00:00:00"/>
  </r>
  <r>
    <n v="10754"/>
    <s v="C678"/>
    <s v="John"/>
    <x v="75"/>
    <s v="Low"/>
    <s v="SKU561"/>
    <n v="7"/>
    <n v="6.48"/>
    <n v="45.36"/>
    <n v="5.94"/>
    <x v="0"/>
    <s v="Small Box"/>
    <d v="2024-03-19T00:00:00"/>
  </r>
  <r>
    <n v="50118"/>
    <s v="C232"/>
    <s v="Richard"/>
    <x v="76"/>
    <s v="Not Specified"/>
    <s v="SKU216"/>
    <n v="19"/>
    <n v="15.23"/>
    <n v="289.37"/>
    <n v="27.75"/>
    <x v="1"/>
    <s v="Jumbo Box"/>
    <d v="2024-03-19T00:00:00"/>
  </r>
  <r>
    <n v="44162"/>
    <s v="C410"/>
    <s v="Richard"/>
    <x v="77"/>
    <s v="High"/>
    <s v="SKU879"/>
    <n v="46"/>
    <n v="10.98"/>
    <n v="505.08000000000004"/>
    <n v="3.37"/>
    <x v="0"/>
    <s v="Small Pack"/>
    <d v="2024-03-20T00:00:00"/>
  </r>
  <r>
    <n v="12643"/>
    <s v="C040"/>
    <s v="Bob"/>
    <x v="77"/>
    <s v="Low"/>
    <s v="SKU603"/>
    <n v="22"/>
    <n v="15.04"/>
    <n v="330.88"/>
    <n v="1.97"/>
    <x v="0"/>
    <s v="Wrap Bag"/>
    <d v="2024-03-21T00:00:00"/>
  </r>
  <r>
    <n v="50759"/>
    <s v="C219"/>
    <s v="John"/>
    <x v="77"/>
    <s v="Low"/>
    <s v="SKU1252"/>
    <n v="46"/>
    <n v="65.989999999999995"/>
    <n v="3035.54"/>
    <n v="8.99"/>
    <x v="0"/>
    <s v="Small Box"/>
    <d v="2024-03-24T00:00:00"/>
  </r>
  <r>
    <n v="8387"/>
    <s v="C736"/>
    <s v="John"/>
    <x v="78"/>
    <s v="Not Specified"/>
    <s v="SKU414"/>
    <n v="35"/>
    <n v="31.74"/>
    <n v="1110.8999999999999"/>
    <n v="12.62"/>
    <x v="0"/>
    <s v="Small Box"/>
    <d v="2024-03-21T00:00:00"/>
  </r>
  <r>
    <n v="33283"/>
    <s v="C286"/>
    <s v="John"/>
    <x v="78"/>
    <s v="Medium"/>
    <s v="SKU228"/>
    <n v="48"/>
    <n v="218.75"/>
    <n v="10500"/>
    <n v="69.64"/>
    <x v="1"/>
    <s v="Jumbo Box"/>
    <d v="2024-03-20T00:00:00"/>
  </r>
  <r>
    <n v="30308"/>
    <s v="C303"/>
    <s v="Bob"/>
    <x v="79"/>
    <s v="Medium"/>
    <s v="SKU454"/>
    <n v="15"/>
    <n v="1.8"/>
    <n v="27"/>
    <n v="4.79"/>
    <x v="0"/>
    <s v="Small Box"/>
    <d v="2024-03-22T00:00:00"/>
  </r>
  <r>
    <n v="15744"/>
    <s v="C355"/>
    <s v="John"/>
    <x v="79"/>
    <s v="Critical"/>
    <s v="SKU559"/>
    <n v="16"/>
    <n v="55.48"/>
    <n v="887.68"/>
    <n v="6.79"/>
    <x v="0"/>
    <s v="Small Box"/>
    <d v="2024-03-22T00:00:00"/>
  </r>
  <r>
    <n v="44290"/>
    <s v="C610"/>
    <s v="Bob"/>
    <x v="79"/>
    <s v="Medium"/>
    <s v="SKU166"/>
    <n v="49"/>
    <n v="10.4"/>
    <n v="509.6"/>
    <n v="5.4"/>
    <x v="0"/>
    <s v="Small Pack"/>
    <d v="2024-03-23T00:00:00"/>
  </r>
  <r>
    <n v="44290"/>
    <s v="C610"/>
    <s v="John"/>
    <x v="79"/>
    <s v="Medium"/>
    <s v="SKU583"/>
    <n v="28"/>
    <n v="9.06"/>
    <n v="253.68"/>
    <n v="9.86"/>
    <x v="0"/>
    <s v="Small Box"/>
    <d v="2024-03-23T00:00:00"/>
  </r>
  <r>
    <n v="44290"/>
    <s v="C610"/>
    <s v="Richard"/>
    <x v="79"/>
    <s v="Medium"/>
    <s v="SKU728"/>
    <n v="41"/>
    <n v="6.48"/>
    <n v="265.68"/>
    <n v="5.87"/>
    <x v="0"/>
    <s v="Small Box"/>
    <d v="2024-03-23T00:00:00"/>
  </r>
  <r>
    <n v="30374"/>
    <s v="C539"/>
    <s v="John"/>
    <x v="79"/>
    <s v="Critical"/>
    <s v="SKU273"/>
    <n v="12"/>
    <n v="59.98"/>
    <n v="719.76"/>
    <n v="3.99"/>
    <x v="0"/>
    <s v="Small Box"/>
    <d v="2024-03-22T00:00:00"/>
  </r>
  <r>
    <n v="30374"/>
    <s v="C539"/>
    <s v="John"/>
    <x v="79"/>
    <s v="Critical"/>
    <s v="SKU1034"/>
    <n v="42"/>
    <n v="28.48"/>
    <n v="1196.1600000000001"/>
    <n v="1.99"/>
    <x v="0"/>
    <s v="Small Pack"/>
    <d v="2024-03-22T00:00:00"/>
  </r>
  <r>
    <n v="32641"/>
    <s v="C291"/>
    <s v="John"/>
    <x v="79"/>
    <s v="High"/>
    <s v="SKU406"/>
    <n v="18"/>
    <n v="8.85"/>
    <n v="159.29999999999998"/>
    <n v="5.6"/>
    <x v="0"/>
    <s v="Small Box"/>
    <d v="2024-03-22T00:00:00"/>
  </r>
  <r>
    <n v="29671"/>
    <s v="C246"/>
    <s v="Bob"/>
    <x v="80"/>
    <s v="Critical"/>
    <s v="SKU773"/>
    <n v="43"/>
    <n v="34.99"/>
    <n v="1504.5700000000002"/>
    <n v="7.73"/>
    <x v="0"/>
    <s v="Small Box"/>
    <d v="2024-03-23T00:00:00"/>
  </r>
  <r>
    <n v="53060"/>
    <s v="C263"/>
    <s v="Richard"/>
    <x v="80"/>
    <s v="Critical"/>
    <s v="SKU986"/>
    <n v="36"/>
    <n v="20.95"/>
    <n v="754.19999999999993"/>
    <n v="5.99"/>
    <x v="0"/>
    <s v="Small Box"/>
    <d v="2024-03-24T00:00:00"/>
  </r>
  <r>
    <n v="53060"/>
    <s v="C263"/>
    <s v="Richard"/>
    <x v="80"/>
    <s v="Critical"/>
    <s v="SKU557"/>
    <n v="4"/>
    <n v="9.11"/>
    <n v="36.44"/>
    <n v="2.15"/>
    <x v="0"/>
    <s v="Wrap Bag"/>
    <d v="2024-03-24T00:00:00"/>
  </r>
  <r>
    <n v="4037"/>
    <s v="C118"/>
    <s v="John"/>
    <x v="81"/>
    <s v="High"/>
    <s v="SKU717"/>
    <n v="27"/>
    <n v="6.48"/>
    <n v="174.96"/>
    <n v="7.86"/>
    <x v="0"/>
    <s v="Small Box"/>
    <d v="2024-03-24T00:00:00"/>
  </r>
  <r>
    <n v="36866"/>
    <s v="C112"/>
    <s v="Bob"/>
    <x v="82"/>
    <s v="Low"/>
    <s v="SKU887"/>
    <n v="32"/>
    <n v="210.55"/>
    <n v="6737.6"/>
    <n v="9.99"/>
    <x v="0"/>
    <s v="Small Box"/>
    <d v="2024-03-26T00:00:00"/>
  </r>
  <r>
    <n v="52135"/>
    <s v="C368"/>
    <s v="John"/>
    <x v="82"/>
    <s v="Low"/>
    <s v="SKU1058"/>
    <n v="38"/>
    <n v="99.99"/>
    <n v="3799.62"/>
    <n v="19.989999999999998"/>
    <x v="0"/>
    <s v="Small Box"/>
    <d v="2024-03-26T00:00:00"/>
  </r>
  <r>
    <n v="5830"/>
    <s v="C702"/>
    <s v="John"/>
    <x v="82"/>
    <s v="Medium"/>
    <s v="SKU100"/>
    <n v="49"/>
    <n v="40.97"/>
    <n v="2007.53"/>
    <n v="14.45"/>
    <x v="0"/>
    <s v="Large Box"/>
    <d v="2024-03-25T00:00:00"/>
  </r>
  <r>
    <n v="5414"/>
    <s v="C540"/>
    <s v="John"/>
    <x v="82"/>
    <s v="Not Specified"/>
    <s v="SKU889"/>
    <n v="14"/>
    <n v="20.98"/>
    <n v="293.72000000000003"/>
    <n v="5.42"/>
    <x v="2"/>
    <s v="Small Box"/>
    <d v="2024-03-25T00:00:00"/>
  </r>
  <r>
    <n v="44546"/>
    <s v="C790"/>
    <s v="Richard"/>
    <x v="82"/>
    <s v="Critical"/>
    <s v="SKU848"/>
    <n v="15"/>
    <n v="3.58"/>
    <n v="53.7"/>
    <n v="1.63"/>
    <x v="0"/>
    <s v="Wrap Bag"/>
    <d v="2024-03-25T00:00:00"/>
  </r>
  <r>
    <n v="42597"/>
    <s v="C599"/>
    <s v="Richard"/>
    <x v="83"/>
    <s v="Medium"/>
    <s v="SKU983"/>
    <n v="5"/>
    <n v="4.9800000000000004"/>
    <n v="24.900000000000002"/>
    <n v="4.32"/>
    <x v="0"/>
    <s v="Small Pack"/>
    <d v="2024-03-27T00:00:00"/>
  </r>
  <r>
    <n v="18017"/>
    <s v="C084"/>
    <s v="John"/>
    <x v="83"/>
    <s v="Critical"/>
    <s v="SKU247"/>
    <n v="22"/>
    <n v="296.18"/>
    <n v="6515.96"/>
    <n v="54.12"/>
    <x v="1"/>
    <s v="Jumbo Box"/>
    <d v="2024-03-27T00:00:00"/>
  </r>
  <r>
    <n v="35430"/>
    <s v="C477"/>
    <s v="Bob"/>
    <x v="83"/>
    <s v="Low"/>
    <s v="SKU194"/>
    <n v="16"/>
    <n v="110.98"/>
    <n v="1775.68"/>
    <n v="13.99"/>
    <x v="0"/>
    <s v="Medium Box"/>
    <d v="2024-04-01T00:00:00"/>
  </r>
  <r>
    <n v="35430"/>
    <s v="C477"/>
    <s v="Richard"/>
    <x v="83"/>
    <s v="Low"/>
    <s v="SKU823"/>
    <n v="48"/>
    <n v="2.84"/>
    <n v="136.32"/>
    <n v="0.93"/>
    <x v="0"/>
    <s v="Wrap Bag"/>
    <d v="2024-03-29T00:00:00"/>
  </r>
  <r>
    <n v="35430"/>
    <s v="C477"/>
    <s v="Bob"/>
    <x v="83"/>
    <s v="Low"/>
    <s v="SKU1155"/>
    <n v="31"/>
    <n v="65.989999999999995"/>
    <n v="2045.6899999999998"/>
    <n v="8.99"/>
    <x v="0"/>
    <s v="Small Box"/>
    <d v="2024-03-27T00:00:00"/>
  </r>
  <r>
    <n v="19815"/>
    <s v="C420"/>
    <s v="Bob"/>
    <x v="83"/>
    <s v="Not Specified"/>
    <s v="SKU626"/>
    <n v="33"/>
    <n v="4.9800000000000004"/>
    <n v="164.34"/>
    <n v="6.07"/>
    <x v="0"/>
    <s v="Small Box"/>
    <d v="2024-03-28T00:00:00"/>
  </r>
  <r>
    <n v="7169"/>
    <s v="C459"/>
    <s v="Bob"/>
    <x v="84"/>
    <s v="Medium"/>
    <s v="SKU094"/>
    <n v="22"/>
    <n v="20.28"/>
    <n v="446.16"/>
    <n v="14.39"/>
    <x v="0"/>
    <s v="Small Box"/>
    <d v="2024-03-28T00:00:00"/>
  </r>
  <r>
    <n v="7169"/>
    <s v="C459"/>
    <s v="John"/>
    <x v="84"/>
    <s v="Medium"/>
    <s v="SKU1262"/>
    <n v="30"/>
    <n v="65.989999999999995"/>
    <n v="1979.6999999999998"/>
    <n v="2.79"/>
    <x v="0"/>
    <s v="Small Box"/>
    <d v="2024-03-28T00:00:00"/>
  </r>
  <r>
    <n v="27875"/>
    <s v="C555"/>
    <s v="Richard"/>
    <x v="84"/>
    <s v="Low"/>
    <s v="SKU315"/>
    <n v="5"/>
    <n v="3.48"/>
    <n v="17.399999999999999"/>
    <n v="49"/>
    <x v="0"/>
    <s v="Large Box"/>
    <d v="2024-03-31T00:00:00"/>
  </r>
  <r>
    <n v="10919"/>
    <s v="C656"/>
    <s v="John"/>
    <x v="85"/>
    <s v="High"/>
    <s v="SKU965"/>
    <n v="42"/>
    <n v="48.91"/>
    <n v="2054.2199999999998"/>
    <n v="35"/>
    <x v="0"/>
    <s v="Large Box"/>
    <d v="2024-03-27T00:00:00"/>
  </r>
  <r>
    <n v="37923"/>
    <s v="C600"/>
    <s v="Bob"/>
    <x v="85"/>
    <s v="Not Specified"/>
    <s v="SKU651"/>
    <n v="29"/>
    <n v="6.48"/>
    <n v="187.92000000000002"/>
    <n v="6.81"/>
    <x v="0"/>
    <s v="Small Box"/>
    <d v="2024-03-28T00:00:00"/>
  </r>
  <r>
    <n v="58657"/>
    <s v="C441"/>
    <s v="Bob"/>
    <x v="85"/>
    <s v="Critical"/>
    <s v="SKU1035"/>
    <n v="43"/>
    <n v="31.78"/>
    <n v="1366.54"/>
    <n v="1.99"/>
    <x v="0"/>
    <s v="Small Pack"/>
    <d v="2024-03-29T00:00:00"/>
  </r>
  <r>
    <n v="6050"/>
    <s v="C617"/>
    <s v="John"/>
    <x v="86"/>
    <s v="Low"/>
    <s v="SKU1112"/>
    <n v="3"/>
    <n v="80.97"/>
    <n v="242.91"/>
    <n v="33.6"/>
    <x v="1"/>
    <s v="Jumbo Drum"/>
    <d v="2024-04-04T00:00:00"/>
  </r>
  <r>
    <n v="6050"/>
    <s v="C617"/>
    <s v="Bob"/>
    <x v="86"/>
    <s v="Low"/>
    <s v="SKU243"/>
    <n v="47"/>
    <n v="209.37"/>
    <n v="9840.39"/>
    <n v="69"/>
    <x v="0"/>
    <s v="Large Box"/>
    <d v="2024-04-02T00:00:00"/>
  </r>
  <r>
    <n v="35425"/>
    <s v="C770"/>
    <s v="Richard"/>
    <x v="86"/>
    <s v="Not Specified"/>
    <s v="SKU356"/>
    <n v="25"/>
    <n v="3.58"/>
    <n v="89.5"/>
    <n v="5.47"/>
    <x v="0"/>
    <s v="Small Box"/>
    <d v="2024-03-30T00:00:00"/>
  </r>
  <r>
    <n v="35425"/>
    <s v="C770"/>
    <s v="John"/>
    <x v="86"/>
    <s v="Not Specified"/>
    <s v="SKU842"/>
    <n v="45"/>
    <n v="1.81"/>
    <n v="81.45"/>
    <n v="0.75"/>
    <x v="0"/>
    <s v="Wrap Bag"/>
    <d v="2024-03-30T00:00:00"/>
  </r>
  <r>
    <n v="5094"/>
    <s v="C498"/>
    <s v="John"/>
    <x v="86"/>
    <s v="Not Specified"/>
    <s v="SKU826"/>
    <n v="2"/>
    <n v="37.44"/>
    <n v="74.88"/>
    <n v="4.2699999999999996"/>
    <x v="0"/>
    <s v="Wrap Bag"/>
    <d v="2024-03-30T00:00:00"/>
  </r>
  <r>
    <n v="21988"/>
    <s v="C371"/>
    <s v="John"/>
    <x v="86"/>
    <s v="Medium"/>
    <s v="SKU324"/>
    <n v="4"/>
    <n v="328.14"/>
    <n v="1312.56"/>
    <n v="91.05"/>
    <x v="1"/>
    <s v="Jumbo Drum"/>
    <d v="2024-03-30T00:00:00"/>
  </r>
  <r>
    <n v="42209"/>
    <s v="C011"/>
    <s v="Bob"/>
    <x v="87"/>
    <s v="High"/>
    <s v="SKU290"/>
    <n v="5"/>
    <n v="67.84"/>
    <n v="339.20000000000005"/>
    <n v="0.99"/>
    <x v="0"/>
    <s v="Small Box"/>
    <d v="2024-03-29T00:00:00"/>
  </r>
  <r>
    <n v="42209"/>
    <s v="C011"/>
    <s v="Richard"/>
    <x v="87"/>
    <s v="High"/>
    <s v="SKU077"/>
    <n v="31"/>
    <n v="276.2"/>
    <n v="8562.1999999999989"/>
    <n v="24.49"/>
    <x v="0"/>
    <s v="Large Box"/>
    <d v="2024-04-01T00:00:00"/>
  </r>
  <r>
    <n v="51558"/>
    <s v="C313"/>
    <s v="Bob"/>
    <x v="87"/>
    <s v="Not Specified"/>
    <s v="SKU627"/>
    <n v="34"/>
    <n v="6.68"/>
    <n v="227.12"/>
    <n v="6.92"/>
    <x v="0"/>
    <s v="Small Box"/>
    <d v="2024-03-29T00:00:00"/>
  </r>
  <r>
    <n v="51558"/>
    <s v="C313"/>
    <s v="Richard"/>
    <x v="87"/>
    <s v="Not Specified"/>
    <s v="SKU220"/>
    <n v="47"/>
    <n v="85.29"/>
    <n v="4008.63"/>
    <n v="60"/>
    <x v="1"/>
    <s v="Jumbo Drum"/>
    <d v="2024-03-29T00:00:00"/>
  </r>
  <r>
    <n v="40832"/>
    <s v="C272"/>
    <s v="Richard"/>
    <x v="87"/>
    <s v="High"/>
    <s v="SKU104"/>
    <n v="22"/>
    <n v="20.239999999999998"/>
    <n v="445.28"/>
    <n v="6.67"/>
    <x v="0"/>
    <s v="Small Pack"/>
    <d v="2024-03-30T00:00:00"/>
  </r>
  <r>
    <n v="44706"/>
    <s v="C639"/>
    <s v="John"/>
    <x v="88"/>
    <s v="Low"/>
    <s v="SKU234"/>
    <n v="18"/>
    <n v="424.21"/>
    <n v="7635.78"/>
    <n v="110.2"/>
    <x v="1"/>
    <s v="Jumbo Box"/>
    <d v="2024-04-01T00:00:00"/>
  </r>
  <r>
    <n v="44706"/>
    <s v="C639"/>
    <s v="Richard"/>
    <x v="88"/>
    <s v="Low"/>
    <s v="SKU844"/>
    <n v="33"/>
    <n v="1.48"/>
    <n v="48.839999999999996"/>
    <n v="0.7"/>
    <x v="0"/>
    <s v="Wrap Bag"/>
    <d v="2024-04-04T00:00:00"/>
  </r>
  <r>
    <n v="4743"/>
    <s v="C299"/>
    <s v="Richard"/>
    <x v="88"/>
    <s v="Low"/>
    <s v="SKU427"/>
    <n v="29"/>
    <n v="12.97"/>
    <n v="376.13"/>
    <n v="1.49"/>
    <x v="0"/>
    <s v="Small Box"/>
    <d v="2024-04-03T00:00:00"/>
  </r>
  <r>
    <n v="4743"/>
    <s v="C299"/>
    <s v="John"/>
    <x v="88"/>
    <s v="Low"/>
    <s v="SKU932"/>
    <n v="32"/>
    <n v="20.89"/>
    <n v="668.48"/>
    <n v="11.52"/>
    <x v="0"/>
    <s v="Small Box"/>
    <d v="2024-04-06T00:00:00"/>
  </r>
  <r>
    <n v="33921"/>
    <s v="C196"/>
    <s v="Richard"/>
    <x v="88"/>
    <s v="Low"/>
    <s v="SKU038"/>
    <n v="35"/>
    <n v="50.98"/>
    <n v="1784.3"/>
    <n v="14.19"/>
    <x v="1"/>
    <s v="Jumbo Drum"/>
    <d v="2024-04-08T00:00:00"/>
  </r>
  <r>
    <n v="19206"/>
    <s v="C539"/>
    <s v="John"/>
    <x v="88"/>
    <s v="Low"/>
    <s v="SKU377"/>
    <n v="40"/>
    <n v="2.08"/>
    <n v="83.2"/>
    <n v="1.49"/>
    <x v="0"/>
    <s v="Small Box"/>
    <d v="2024-04-03T00:00:00"/>
  </r>
  <r>
    <n v="19206"/>
    <s v="C539"/>
    <s v="Richard"/>
    <x v="88"/>
    <s v="Low"/>
    <s v="SKU049"/>
    <n v="32"/>
    <n v="25.98"/>
    <n v="831.36"/>
    <n v="14.36"/>
    <x v="1"/>
    <s v="Jumbo Drum"/>
    <d v="2024-04-01T00:00:00"/>
  </r>
  <r>
    <n v="38659"/>
    <s v="C396"/>
    <s v="Bob"/>
    <x v="88"/>
    <s v="Low"/>
    <s v="SKU1043"/>
    <n v="48"/>
    <n v="83.1"/>
    <n v="3988.7999999999997"/>
    <n v="6.13"/>
    <x v="0"/>
    <s v="Small Box"/>
    <d v="2024-04-03T00:00:00"/>
  </r>
  <r>
    <n v="38659"/>
    <s v="C396"/>
    <s v="Richard"/>
    <x v="88"/>
    <s v="Low"/>
    <s v="SKU221"/>
    <n v="32"/>
    <n v="124.49"/>
    <n v="3983.68"/>
    <n v="51.94"/>
    <x v="1"/>
    <s v="Jumbo Box"/>
    <d v="2024-04-06T00:00:00"/>
  </r>
  <r>
    <n v="52964"/>
    <s v="C381"/>
    <s v="John"/>
    <x v="89"/>
    <s v="Critical"/>
    <s v="SKU086"/>
    <n v="44"/>
    <n v="136.97999999999999"/>
    <n v="6027.12"/>
    <n v="24.49"/>
    <x v="0"/>
    <s v="Large Box"/>
    <d v="2024-04-01T00:00:00"/>
  </r>
  <r>
    <n v="53668"/>
    <s v="C241"/>
    <s v="Richard"/>
    <x v="89"/>
    <s v="Not Specified"/>
    <s v="SKU879"/>
    <n v="9"/>
    <n v="10.98"/>
    <n v="98.820000000000007"/>
    <n v="3.37"/>
    <x v="0"/>
    <s v="Small Pack"/>
    <d v="2024-04-01T00:00:00"/>
  </r>
  <r>
    <n v="23238"/>
    <s v="C101"/>
    <s v="Richard"/>
    <x v="89"/>
    <s v="Not Specified"/>
    <s v="SKU1108"/>
    <n v="25"/>
    <n v="115.99"/>
    <n v="2899.75"/>
    <n v="56.14"/>
    <x v="1"/>
    <s v="Jumbo Drum"/>
    <d v="2024-04-02T00:00:00"/>
  </r>
  <r>
    <n v="21889"/>
    <s v="C076"/>
    <s v="John"/>
    <x v="90"/>
    <s v="Low"/>
    <s v="SKU176"/>
    <n v="21"/>
    <n v="51.75"/>
    <n v="1086.75"/>
    <n v="19.989999999999998"/>
    <x v="0"/>
    <s v="Small Box"/>
    <d v="2024-04-08T00:00:00"/>
  </r>
  <r>
    <n v="21889"/>
    <s v="C076"/>
    <s v="John"/>
    <x v="90"/>
    <s v="Low"/>
    <s v="SKU943"/>
    <n v="16"/>
    <n v="55.29"/>
    <n v="884.64"/>
    <n v="5.08"/>
    <x v="0"/>
    <s v="Small Box"/>
    <d v="2024-04-03T00:00:00"/>
  </r>
  <r>
    <n v="46434"/>
    <s v="C212"/>
    <s v="Bob"/>
    <x v="90"/>
    <s v="Critical"/>
    <s v="SKU425"/>
    <n v="34"/>
    <n v="24.95"/>
    <n v="848.3"/>
    <n v="2.99"/>
    <x v="0"/>
    <s v="Small Box"/>
    <d v="2024-04-02T00:00:00"/>
  </r>
  <r>
    <n v="44358"/>
    <s v="C187"/>
    <s v="Bob"/>
    <x v="90"/>
    <s v="High"/>
    <s v="SKU250"/>
    <n v="22"/>
    <n v="227.55"/>
    <n v="5006.1000000000004"/>
    <n v="32.479999999999997"/>
    <x v="1"/>
    <s v="Jumbo Box"/>
    <d v="2024-04-03T00:00:00"/>
  </r>
  <r>
    <n v="34371"/>
    <s v="C686"/>
    <s v="John"/>
    <x v="90"/>
    <s v="Medium"/>
    <s v="SKU1119"/>
    <n v="18"/>
    <n v="510.14"/>
    <n v="9182.52"/>
    <n v="14.7"/>
    <x v="1"/>
    <s v="Jumbo Drum"/>
    <d v="2024-04-03T00:00:00"/>
  </r>
  <r>
    <n v="38596"/>
    <s v="C020"/>
    <s v="Bob"/>
    <x v="91"/>
    <s v="Medium"/>
    <s v="SKU775"/>
    <n v="20"/>
    <n v="9.85"/>
    <n v="197"/>
    <n v="4.82"/>
    <x v="0"/>
    <s v="Wrap Bag"/>
    <d v="2024-04-03T00:00:00"/>
  </r>
  <r>
    <n v="19812"/>
    <s v="C023"/>
    <s v="Bob"/>
    <x v="91"/>
    <s v="Low"/>
    <s v="SKU239"/>
    <n v="3"/>
    <n v="550.98"/>
    <n v="1652.94"/>
    <n v="45.7"/>
    <x v="1"/>
    <s v="Jumbo Box"/>
    <d v="2024-04-07T00:00:00"/>
  </r>
  <r>
    <n v="5318"/>
    <s v="C507"/>
    <s v="John"/>
    <x v="92"/>
    <s v="High"/>
    <s v="SKU322"/>
    <n v="8"/>
    <n v="131.12"/>
    <n v="1048.96"/>
    <n v="0.99"/>
    <x v="0"/>
    <s v="Small Box"/>
    <d v="2024-04-05T00:00:00"/>
  </r>
  <r>
    <n v="5318"/>
    <s v="C507"/>
    <s v="Bob"/>
    <x v="92"/>
    <s v="High"/>
    <s v="SKU1140"/>
    <n v="29"/>
    <n v="200.99"/>
    <n v="5828.71"/>
    <n v="4.2"/>
    <x v="2"/>
    <s v="Small Box"/>
    <d v="2024-04-04T00:00:00"/>
  </r>
  <r>
    <n v="22022"/>
    <s v="C321"/>
    <s v="John"/>
    <x v="92"/>
    <s v="Critical"/>
    <s v="SKU1095"/>
    <n v="1"/>
    <n v="1500.97"/>
    <n v="1500.97"/>
    <n v="29.7"/>
    <x v="1"/>
    <s v="Jumbo Drum"/>
    <d v="2024-04-04T00:00:00"/>
  </r>
  <r>
    <n v="22627"/>
    <s v="C092"/>
    <s v="Richard"/>
    <x v="92"/>
    <s v="Low"/>
    <s v="SKU177"/>
    <n v="33"/>
    <n v="63.94"/>
    <n v="2110.02"/>
    <n v="14.48"/>
    <x v="0"/>
    <s v="Small Box"/>
    <d v="2024-04-08T00:00:00"/>
  </r>
  <r>
    <n v="12999"/>
    <s v="C305"/>
    <s v="Richard"/>
    <x v="92"/>
    <s v="High"/>
    <s v="SKU920"/>
    <n v="31"/>
    <n v="95.43"/>
    <n v="2958.3300000000004"/>
    <n v="19.989999999999998"/>
    <x v="0"/>
    <s v="Small Box"/>
    <d v="2024-04-04T00:00:00"/>
  </r>
  <r>
    <n v="22627"/>
    <s v="C092"/>
    <s v="Richard"/>
    <x v="92"/>
    <s v="Low"/>
    <s v="SKU006"/>
    <n v="46"/>
    <n v="150.97999999999999"/>
    <n v="6945.08"/>
    <n v="66.27"/>
    <x v="1"/>
    <s v="Jumbo Box"/>
    <d v="2024-04-03T00:00:00"/>
  </r>
  <r>
    <n v="21600"/>
    <s v="C064"/>
    <s v="Richard"/>
    <x v="93"/>
    <s v="Low"/>
    <s v="SKU593"/>
    <n v="17"/>
    <n v="10.14"/>
    <n v="172.38"/>
    <n v="2.27"/>
    <x v="0"/>
    <s v="Wrap Bag"/>
    <d v="2024-04-11T00:00:00"/>
  </r>
  <r>
    <n v="39847"/>
    <s v="C367"/>
    <s v="John"/>
    <x v="93"/>
    <s v="Not Specified"/>
    <s v="SKU331"/>
    <n v="29"/>
    <n v="4.38"/>
    <n v="127.02"/>
    <n v="6.21"/>
    <x v="0"/>
    <s v="Small Box"/>
    <d v="2024-04-05T00:00:00"/>
  </r>
  <r>
    <n v="39847"/>
    <s v="C367"/>
    <s v="John"/>
    <x v="93"/>
    <s v="Not Specified"/>
    <s v="SKU910"/>
    <n v="49"/>
    <n v="64.98"/>
    <n v="3184.02"/>
    <n v="6.88"/>
    <x v="0"/>
    <s v="Small Box"/>
    <d v="2024-04-05T00:00:00"/>
  </r>
  <r>
    <n v="39847"/>
    <s v="C367"/>
    <s v="John"/>
    <x v="93"/>
    <s v="Not Specified"/>
    <s v="SKU1204"/>
    <n v="20"/>
    <n v="155.99"/>
    <n v="3119.8"/>
    <n v="8.99"/>
    <x v="0"/>
    <s v="Small Box"/>
    <d v="2024-04-06T00:00:00"/>
  </r>
  <r>
    <n v="7936"/>
    <s v="C608"/>
    <s v="Richard"/>
    <x v="94"/>
    <s v="Low"/>
    <s v="SKU014"/>
    <n v="50"/>
    <n v="58.14"/>
    <n v="2907"/>
    <n v="36.61"/>
    <x v="1"/>
    <s v="Jumbo Box"/>
    <d v="2024-04-05T00:00:00"/>
  </r>
  <r>
    <n v="7936"/>
    <s v="C608"/>
    <s v="Bob"/>
    <x v="94"/>
    <s v="Low"/>
    <s v="SKU908"/>
    <n v="15"/>
    <n v="12.44"/>
    <n v="186.6"/>
    <n v="6.27"/>
    <x v="0"/>
    <s v="Medium Box"/>
    <d v="2024-04-10T00:00:00"/>
  </r>
  <r>
    <n v="22881"/>
    <s v="C524"/>
    <s v="Bob"/>
    <x v="95"/>
    <s v="Medium"/>
    <s v="SKU941"/>
    <n v="33"/>
    <n v="14.03"/>
    <n v="462.98999999999995"/>
    <n v="9.3699999999999992"/>
    <x v="0"/>
    <s v="Small Box"/>
    <d v="2024-04-07T00:00:00"/>
  </r>
  <r>
    <n v="29700"/>
    <s v="C263"/>
    <s v="Richard"/>
    <x v="95"/>
    <s v="Medium"/>
    <s v="SKU507"/>
    <n v="9"/>
    <n v="3.08"/>
    <n v="27.72"/>
    <n v="0.99"/>
    <x v="0"/>
    <s v="Small Box"/>
    <d v="2024-04-07T00:00:00"/>
  </r>
  <r>
    <n v="56003"/>
    <s v="C432"/>
    <s v="Richard"/>
    <x v="95"/>
    <s v="Critical"/>
    <s v="SKU251"/>
    <n v="13"/>
    <n v="150.97999999999999"/>
    <n v="1962.7399999999998"/>
    <n v="16.010000000000002"/>
    <x v="1"/>
    <s v="Jumbo Box"/>
    <d v="2024-04-07T00:00:00"/>
  </r>
  <r>
    <n v="57889"/>
    <s v="C777"/>
    <s v="Bob"/>
    <x v="96"/>
    <s v="Low"/>
    <s v="SKU1187"/>
    <n v="39"/>
    <n v="20.99"/>
    <n v="818.6099999999999"/>
    <n v="0.99"/>
    <x v="0"/>
    <s v="Wrap Bag"/>
    <d v="2024-04-11T00:00:00"/>
  </r>
  <r>
    <n v="5990"/>
    <s v="C265"/>
    <s v="Richard"/>
    <x v="96"/>
    <s v="Critical"/>
    <s v="SKU710"/>
    <n v="9"/>
    <n v="6.48"/>
    <n v="58.320000000000007"/>
    <n v="6.35"/>
    <x v="0"/>
    <s v="Small Box"/>
    <d v="2024-04-08T00:00:00"/>
  </r>
  <r>
    <n v="26786"/>
    <s v="C280"/>
    <s v="John"/>
    <x v="96"/>
    <s v="Medium"/>
    <s v="SKU327"/>
    <n v="29"/>
    <n v="10.98"/>
    <n v="318.42"/>
    <n v="3.99"/>
    <x v="0"/>
    <s v="Small Box"/>
    <d v="2024-04-08T00:00:00"/>
  </r>
  <r>
    <n v="9664"/>
    <s v="C512"/>
    <s v="Bob"/>
    <x v="96"/>
    <s v="High"/>
    <s v="SKU716"/>
    <n v="13"/>
    <n v="6.48"/>
    <n v="84.240000000000009"/>
    <n v="8.4"/>
    <x v="0"/>
    <s v="Small Box"/>
    <d v="2024-04-10T00:00:00"/>
  </r>
  <r>
    <n v="11943"/>
    <s v="C712"/>
    <s v="Bob"/>
    <x v="96"/>
    <s v="Low"/>
    <s v="SKU339"/>
    <n v="49"/>
    <n v="14.45"/>
    <n v="708.05"/>
    <n v="7.17"/>
    <x v="0"/>
    <s v="Small Box"/>
    <d v="2024-04-14T00:00:00"/>
  </r>
  <r>
    <n v="11943"/>
    <s v="C712"/>
    <s v="Bob"/>
    <x v="96"/>
    <s v="Low"/>
    <s v="SKU069"/>
    <n v="19"/>
    <n v="70.98"/>
    <n v="1348.6200000000001"/>
    <n v="30"/>
    <x v="1"/>
    <s v="Jumbo Drum"/>
    <d v="2024-04-09T00:00:00"/>
  </r>
  <r>
    <n v="26951"/>
    <s v="C434"/>
    <s v="Bob"/>
    <x v="97"/>
    <s v="Not Specified"/>
    <s v="SKU1090"/>
    <n v="3"/>
    <n v="150.97999999999999"/>
    <n v="452.93999999999994"/>
    <n v="13.99"/>
    <x v="0"/>
    <s v="Medium Box"/>
    <d v="2024-04-09T00:00:00"/>
  </r>
  <r>
    <n v="28007"/>
    <s v="C219"/>
    <s v="Bob"/>
    <x v="97"/>
    <s v="Not Specified"/>
    <s v="SKU315"/>
    <n v="23"/>
    <n v="3.48"/>
    <n v="80.040000000000006"/>
    <n v="49"/>
    <x v="0"/>
    <s v="Large Box"/>
    <d v="2024-04-09T00:00:00"/>
  </r>
  <r>
    <n v="28007"/>
    <s v="C219"/>
    <s v="John"/>
    <x v="97"/>
    <s v="Not Specified"/>
    <s v="SKU774"/>
    <n v="20"/>
    <n v="11.66"/>
    <n v="233.2"/>
    <n v="7.95"/>
    <x v="0"/>
    <s v="Small Pack"/>
    <d v="2024-04-09T00:00:00"/>
  </r>
  <r>
    <n v="28007"/>
    <s v="C219"/>
    <s v="Richard"/>
    <x v="97"/>
    <s v="Not Specified"/>
    <s v="SKU870"/>
    <n v="20"/>
    <n v="12.98"/>
    <n v="259.60000000000002"/>
    <n v="3.14"/>
    <x v="0"/>
    <s v="Small Pack"/>
    <d v="2024-04-09T00:00:00"/>
  </r>
  <r>
    <n v="24581"/>
    <s v="C302"/>
    <s v="John"/>
    <x v="98"/>
    <s v="High"/>
    <s v="SKU436"/>
    <n v="8"/>
    <n v="4.55"/>
    <n v="36.4"/>
    <n v="1.49"/>
    <x v="0"/>
    <s v="Small Box"/>
    <d v="2024-04-10T00:00:00"/>
  </r>
  <r>
    <n v="29478"/>
    <s v="C664"/>
    <s v="Bob"/>
    <x v="98"/>
    <s v="High"/>
    <s v="SKU1187"/>
    <n v="15"/>
    <n v="20.99"/>
    <n v="314.84999999999997"/>
    <n v="0.99"/>
    <x v="0"/>
    <s v="Wrap Bag"/>
    <d v="2024-04-12T00:00:00"/>
  </r>
  <r>
    <n v="54917"/>
    <s v="C055"/>
    <s v="Richard"/>
    <x v="98"/>
    <s v="High"/>
    <s v="SKU1081"/>
    <n v="12"/>
    <n v="499.99"/>
    <n v="5999.88"/>
    <n v="24.49"/>
    <x v="0"/>
    <s v="Large Box"/>
    <d v="2024-04-10T00:00:00"/>
  </r>
  <r>
    <n v="40164"/>
    <s v="C163"/>
    <s v="Bob"/>
    <x v="99"/>
    <s v="Not Specified"/>
    <s v="SKU195"/>
    <n v="8"/>
    <n v="22.98"/>
    <n v="183.84"/>
    <n v="7.58"/>
    <x v="0"/>
    <s v="Small Box"/>
    <d v="2024-04-12T00:00:00"/>
  </r>
  <r>
    <n v="53349"/>
    <s v="C018"/>
    <s v="Bob"/>
    <x v="99"/>
    <s v="Low"/>
    <s v="SKU057"/>
    <n v="46"/>
    <n v="243.98"/>
    <n v="11223.08"/>
    <n v="43.32"/>
    <x v="1"/>
    <s v="Jumbo Drum"/>
    <d v="2024-04-19T00:00:00"/>
  </r>
  <r>
    <n v="12613"/>
    <s v="C632"/>
    <s v="John"/>
    <x v="99"/>
    <s v="Medium"/>
    <s v="SKU370"/>
    <n v="3"/>
    <n v="3.36"/>
    <n v="10.08"/>
    <n v="6.27"/>
    <x v="0"/>
    <s v="Small Box"/>
    <d v="2024-04-13T00:00:00"/>
  </r>
  <r>
    <n v="12613"/>
    <s v="C632"/>
    <s v="Richard"/>
    <x v="99"/>
    <s v="Medium"/>
    <s v="SKU405"/>
    <n v="28"/>
    <n v="59.78"/>
    <n v="1673.8400000000001"/>
    <n v="10.29"/>
    <x v="0"/>
    <s v="Small Box"/>
    <d v="2024-04-11T00:00:00"/>
  </r>
  <r>
    <n v="12613"/>
    <s v="C632"/>
    <s v="Bob"/>
    <x v="99"/>
    <s v="Medium"/>
    <s v="SKU092"/>
    <n v="18"/>
    <n v="12.22"/>
    <n v="219.96"/>
    <n v="2.85"/>
    <x v="2"/>
    <s v="Small Pack"/>
    <d v="2024-04-11T00:00:00"/>
  </r>
  <r>
    <n v="5472"/>
    <s v="C424"/>
    <s v="Richard"/>
    <x v="99"/>
    <s v="Low"/>
    <s v="SKU678"/>
    <n v="32"/>
    <n v="6.48"/>
    <n v="207.36"/>
    <n v="6.65"/>
    <x v="0"/>
    <s v="Small Box"/>
    <d v="2024-04-12T00:00:00"/>
  </r>
  <r>
    <n v="5472"/>
    <s v="C424"/>
    <s v="John"/>
    <x v="99"/>
    <s v="Low"/>
    <s v="SKU961"/>
    <n v="27"/>
    <n v="13.48"/>
    <n v="363.96000000000004"/>
    <n v="4.51"/>
    <x v="0"/>
    <s v="Small Box"/>
    <d v="2024-04-14T00:00:00"/>
  </r>
  <r>
    <n v="5472"/>
    <s v="C424"/>
    <s v="John"/>
    <x v="99"/>
    <s v="Low"/>
    <s v="SKU1175"/>
    <n v="12"/>
    <n v="115.99"/>
    <n v="1391.8799999999999"/>
    <n v="5.92"/>
    <x v="0"/>
    <s v="Small Box"/>
    <d v="2024-04-12T00:00:00"/>
  </r>
  <r>
    <n v="19296"/>
    <s v="C265"/>
    <s v="Richard"/>
    <x v="99"/>
    <s v="High"/>
    <s v="SKU788"/>
    <n v="43"/>
    <n v="1.68"/>
    <n v="72.239999999999995"/>
    <n v="1.57"/>
    <x v="2"/>
    <s v="Wrap Bag"/>
    <d v="2024-04-12T00:00:00"/>
  </r>
  <r>
    <n v="45158"/>
    <s v="C409"/>
    <s v="Bob"/>
    <x v="99"/>
    <s v="Low"/>
    <s v="SKU610"/>
    <n v="40"/>
    <n v="9.68"/>
    <n v="387.2"/>
    <n v="2.0299999999999998"/>
    <x v="0"/>
    <s v="Wrap Bag"/>
    <d v="2024-04-12T00:00:00"/>
  </r>
  <r>
    <n v="45158"/>
    <s v="C409"/>
    <s v="Richard"/>
    <x v="99"/>
    <s v="Low"/>
    <s v="SKU854"/>
    <n v="15"/>
    <n v="3.78"/>
    <n v="56.699999999999996"/>
    <n v="0.71"/>
    <x v="2"/>
    <s v="Wrap Bag"/>
    <d v="2024-04-15T00:00:00"/>
  </r>
  <r>
    <n v="45605"/>
    <s v="C580"/>
    <s v="John"/>
    <x v="99"/>
    <s v="Medium"/>
    <s v="SKU235"/>
    <n v="7"/>
    <n v="212.6"/>
    <n v="1488.2"/>
    <n v="52.2"/>
    <x v="1"/>
    <s v="Jumbo Box"/>
    <d v="2024-04-12T00:00:00"/>
  </r>
  <r>
    <n v="29121"/>
    <s v="C345"/>
    <s v="Bob"/>
    <x v="100"/>
    <s v="Medium"/>
    <s v="SKU1253"/>
    <n v="31"/>
    <n v="125.99"/>
    <n v="3905.69"/>
    <n v="7.69"/>
    <x v="0"/>
    <s v="Small Box"/>
    <d v="2024-04-13T00:00:00"/>
  </r>
  <r>
    <n v="3040"/>
    <s v="C774"/>
    <s v="John"/>
    <x v="100"/>
    <s v="Medium"/>
    <s v="SKU714"/>
    <n v="13"/>
    <n v="6.48"/>
    <n v="84.240000000000009"/>
    <n v="6.6"/>
    <x v="2"/>
    <s v="Small Box"/>
    <d v="2024-04-12T00:00:00"/>
  </r>
  <r>
    <n v="16643"/>
    <s v="C619"/>
    <s v="Richard"/>
    <x v="100"/>
    <s v="Low"/>
    <s v="SKU537"/>
    <n v="40"/>
    <n v="7.31"/>
    <n v="292.39999999999998"/>
    <n v="0.49"/>
    <x v="0"/>
    <s v="Small Box"/>
    <d v="2024-04-15T00:00:00"/>
  </r>
  <r>
    <n v="16643"/>
    <s v="C619"/>
    <s v="Bob"/>
    <x v="100"/>
    <s v="Low"/>
    <s v="SKU579"/>
    <n v="46"/>
    <n v="10.06"/>
    <n v="462.76000000000005"/>
    <n v="2.06"/>
    <x v="0"/>
    <s v="Wrap Bag"/>
    <d v="2024-04-15T00:00:00"/>
  </r>
  <r>
    <n v="55203"/>
    <s v="C562"/>
    <s v="John"/>
    <x v="100"/>
    <s v="Low"/>
    <s v="SKU1157"/>
    <n v="18"/>
    <n v="65.989999999999995"/>
    <n v="1187.82"/>
    <n v="7.69"/>
    <x v="0"/>
    <s v="Small Box"/>
    <d v="2024-04-11T00:00:00"/>
  </r>
  <r>
    <n v="7078"/>
    <s v="C629"/>
    <s v="John"/>
    <x v="100"/>
    <s v="High"/>
    <s v="SKU302"/>
    <n v="9"/>
    <n v="11.33"/>
    <n v="101.97"/>
    <n v="6.12"/>
    <x v="0"/>
    <s v="Medium Box"/>
    <d v="2024-04-13T00:00:00"/>
  </r>
  <r>
    <n v="7078"/>
    <s v="C629"/>
    <s v="Bob"/>
    <x v="100"/>
    <s v="High"/>
    <s v="SKU370"/>
    <n v="11"/>
    <n v="3.36"/>
    <n v="36.96"/>
    <n v="6.27"/>
    <x v="2"/>
    <s v="Small Box"/>
    <d v="2024-04-12T00:00:00"/>
  </r>
  <r>
    <n v="7078"/>
    <s v="C629"/>
    <s v="Bob"/>
    <x v="100"/>
    <s v="High"/>
    <s v="SKU042"/>
    <n v="16"/>
    <n v="122.99"/>
    <n v="1967.84"/>
    <n v="70.2"/>
    <x v="1"/>
    <s v="Jumbo Drum"/>
    <d v="2024-04-13T00:00:00"/>
  </r>
  <r>
    <n v="7078"/>
    <s v="C629"/>
    <s v="Richard"/>
    <x v="100"/>
    <s v="High"/>
    <s v="SKU170"/>
    <n v="29"/>
    <n v="14.98"/>
    <n v="434.42"/>
    <n v="8.99"/>
    <x v="2"/>
    <s v="Small Pack"/>
    <d v="2024-04-12T00:00:00"/>
  </r>
  <r>
    <n v="52839"/>
    <s v="C137"/>
    <s v="Bob"/>
    <x v="100"/>
    <s v="High"/>
    <s v="SKU797"/>
    <n v="8"/>
    <n v="3.28"/>
    <n v="26.24"/>
    <n v="3.97"/>
    <x v="0"/>
    <s v="Wrap Bag"/>
    <d v="2024-04-11T00:00:00"/>
  </r>
  <r>
    <n v="52839"/>
    <s v="C137"/>
    <s v="John"/>
    <x v="100"/>
    <s v="High"/>
    <s v="SKU1189"/>
    <n v="25"/>
    <n v="55.99"/>
    <n v="1399.75"/>
    <n v="2.5"/>
    <x v="0"/>
    <s v="Small Pack"/>
    <d v="2024-04-12T00:00:00"/>
  </r>
  <r>
    <n v="11456"/>
    <s v="C242"/>
    <s v="John"/>
    <x v="101"/>
    <s v="Low"/>
    <s v="SKU115"/>
    <n v="15"/>
    <n v="105.34"/>
    <n v="1580.1000000000001"/>
    <n v="24.49"/>
    <x v="0"/>
    <s v="Large Box"/>
    <d v="2024-04-19T00:00:00"/>
  </r>
  <r>
    <n v="56001"/>
    <s v="C021"/>
    <s v="Bob"/>
    <x v="101"/>
    <s v="Low"/>
    <s v="SKU715"/>
    <n v="17"/>
    <n v="6.48"/>
    <n v="110.16000000000001"/>
    <n v="7.37"/>
    <x v="2"/>
    <s v="Small Box"/>
    <d v="2024-04-16T00:00:00"/>
  </r>
  <r>
    <n v="20899"/>
    <s v="C062"/>
    <s v="Bob"/>
    <x v="101"/>
    <s v="Low"/>
    <s v="SKU661"/>
    <n v="9"/>
    <n v="54.96"/>
    <n v="494.64"/>
    <n v="10.75"/>
    <x v="0"/>
    <s v="Small Box"/>
    <d v="2024-04-21T00:00:00"/>
  </r>
  <r>
    <n v="2272"/>
    <s v="C311"/>
    <s v="Bob"/>
    <x v="101"/>
    <s v="High"/>
    <s v="SKU235"/>
    <n v="39"/>
    <n v="212.6"/>
    <n v="8291.4"/>
    <n v="52.2"/>
    <x v="1"/>
    <s v="Jumbo Box"/>
    <d v="2024-04-12T00:00:00"/>
  </r>
  <r>
    <n v="45409"/>
    <s v="C190"/>
    <s v="Richard"/>
    <x v="101"/>
    <s v="Critical"/>
    <s v="SKU053"/>
    <n v="11"/>
    <n v="320.98"/>
    <n v="3530.78"/>
    <n v="58.95"/>
    <x v="1"/>
    <s v="Jumbo Drum"/>
    <d v="2024-04-15T00:00:00"/>
  </r>
  <r>
    <n v="45409"/>
    <s v="C190"/>
    <s v="Bob"/>
    <x v="101"/>
    <s v="Critical"/>
    <s v="SKU797"/>
    <n v="10"/>
    <n v="3.28"/>
    <n v="32.799999999999997"/>
    <n v="3.97"/>
    <x v="0"/>
    <s v="Wrap Bag"/>
    <d v="2024-04-13T00:00:00"/>
  </r>
  <r>
    <n v="45409"/>
    <s v="C190"/>
    <s v="Richard"/>
    <x v="101"/>
    <s v="Critical"/>
    <s v="SKU1190"/>
    <n v="50"/>
    <n v="20.99"/>
    <n v="1049.5"/>
    <n v="1.25"/>
    <x v="0"/>
    <s v="Small Pack"/>
    <d v="2024-04-15T00:00:00"/>
  </r>
  <r>
    <n v="16932"/>
    <s v="C131"/>
    <s v="Bob"/>
    <x v="102"/>
    <s v="Critical"/>
    <s v="SKU645"/>
    <n v="25"/>
    <n v="5.78"/>
    <n v="144.5"/>
    <n v="8.09"/>
    <x v="0"/>
    <s v="Small Box"/>
    <d v="2024-04-16T00:00:00"/>
  </r>
  <r>
    <n v="16932"/>
    <s v="C131"/>
    <s v="Bob"/>
    <x v="102"/>
    <s v="Critical"/>
    <s v="SKU832"/>
    <n v="20"/>
    <n v="6.7"/>
    <n v="134"/>
    <n v="1.56"/>
    <x v="0"/>
    <s v="Wrap Bag"/>
    <d v="2024-04-15T00:00:00"/>
  </r>
  <r>
    <n v="22629"/>
    <s v="C708"/>
    <s v="John"/>
    <x v="102"/>
    <s v="Low"/>
    <s v="SKU1022"/>
    <n v="5"/>
    <n v="73.98"/>
    <n v="369.90000000000003"/>
    <n v="14.52"/>
    <x v="0"/>
    <s v="Small Box"/>
    <d v="2024-04-20T00:00:00"/>
  </r>
  <r>
    <n v="37318"/>
    <s v="C559"/>
    <s v="Richard"/>
    <x v="102"/>
    <s v="Medium"/>
    <s v="SKU179"/>
    <n v="32"/>
    <n v="33.979999999999997"/>
    <n v="1087.3599999999999"/>
    <n v="19.989999999999998"/>
    <x v="0"/>
    <s v="Small Box"/>
    <d v="2024-04-17T00:00:00"/>
  </r>
  <r>
    <n v="37443"/>
    <s v="C500"/>
    <s v="Richard"/>
    <x v="102"/>
    <s v="Not Specified"/>
    <s v="SKU273"/>
    <n v="50"/>
    <n v="59.98"/>
    <n v="2999"/>
    <n v="3.99"/>
    <x v="0"/>
    <s v="Small Box"/>
    <d v="2024-04-15T00:00:00"/>
  </r>
  <r>
    <n v="37443"/>
    <s v="C500"/>
    <s v="Richard"/>
    <x v="102"/>
    <s v="Not Specified"/>
    <s v="SKU1162"/>
    <n v="21"/>
    <n v="115.99"/>
    <n v="2435.79"/>
    <n v="2.5"/>
    <x v="0"/>
    <s v="Small Box"/>
    <d v="2024-04-17T00:00:00"/>
  </r>
  <r>
    <n v="18465"/>
    <s v="C454"/>
    <s v="Bob"/>
    <x v="102"/>
    <s v="High"/>
    <s v="SKU953"/>
    <n v="12"/>
    <n v="64.650000000000006"/>
    <n v="775.80000000000007"/>
    <n v="35"/>
    <x v="0"/>
    <s v="Large Box"/>
    <d v="2024-04-17T00:00:00"/>
  </r>
  <r>
    <n v="47524"/>
    <s v="C370"/>
    <s v="Bob"/>
    <x v="102"/>
    <s v="Medium"/>
    <s v="SKU604"/>
    <n v="40"/>
    <n v="6.45"/>
    <n v="258"/>
    <n v="1.34"/>
    <x v="0"/>
    <s v="Wrap Bag"/>
    <d v="2024-04-15T00:00:00"/>
  </r>
  <r>
    <n v="54336"/>
    <s v="C019"/>
    <s v="Bob"/>
    <x v="102"/>
    <s v="Medium"/>
    <s v="SKU167"/>
    <n v="50"/>
    <n v="18.84"/>
    <n v="942"/>
    <n v="3.62"/>
    <x v="0"/>
    <s v="Wrap Bag"/>
    <d v="2024-04-17T00:00:00"/>
  </r>
  <r>
    <n v="19559"/>
    <s v="C512"/>
    <s v="Richard"/>
    <x v="102"/>
    <s v="High"/>
    <s v="SKU582"/>
    <n v="31"/>
    <n v="8.34"/>
    <n v="258.54000000000002"/>
    <n v="4.82"/>
    <x v="0"/>
    <s v="Small Box"/>
    <d v="2024-04-17T00:00:00"/>
  </r>
  <r>
    <n v="19559"/>
    <s v="C512"/>
    <s v="Bob"/>
    <x v="102"/>
    <s v="High"/>
    <s v="SKU1204"/>
    <n v="18"/>
    <n v="155.99"/>
    <n v="2807.82"/>
    <n v="8.99"/>
    <x v="2"/>
    <s v="Small Box"/>
    <d v="2024-04-16T00:00:00"/>
  </r>
  <r>
    <n v="19559"/>
    <s v="C512"/>
    <s v="John"/>
    <x v="102"/>
    <s v="High"/>
    <s v="SKU1193"/>
    <n v="14"/>
    <n v="85.99"/>
    <n v="1203.8599999999999"/>
    <n v="0.99"/>
    <x v="2"/>
    <s v="Wrap Bag"/>
    <d v="2024-04-18T00:00:00"/>
  </r>
  <r>
    <n v="47524"/>
    <s v="C370"/>
    <s v="Richard"/>
    <x v="102"/>
    <s v="Medium"/>
    <s v="SKU1001"/>
    <n v="8"/>
    <n v="35.770000000000003"/>
    <n v="286.16000000000003"/>
    <n v="9.02"/>
    <x v="0"/>
    <s v="Small Box"/>
    <d v="2024-04-17T00:00:00"/>
  </r>
  <r>
    <n v="56321"/>
    <s v="C696"/>
    <s v="Bob"/>
    <x v="103"/>
    <s v="Critical"/>
    <s v="SKU449"/>
    <n v="24"/>
    <n v="5.8"/>
    <n v="139.19999999999999"/>
    <n v="5.59"/>
    <x v="0"/>
    <s v="Small Box"/>
    <d v="2024-04-18T00:00:00"/>
  </r>
  <r>
    <n v="772"/>
    <s v="C586"/>
    <s v="Richard"/>
    <x v="103"/>
    <s v="High"/>
    <s v="SKU278"/>
    <n v="35"/>
    <n v="17.52"/>
    <n v="613.19999999999993"/>
    <n v="8.17"/>
    <x v="0"/>
    <s v="Medium Box"/>
    <d v="2024-04-18T00:00:00"/>
  </r>
  <r>
    <n v="772"/>
    <s v="C586"/>
    <s v="John"/>
    <x v="103"/>
    <s v="High"/>
    <s v="SKU469"/>
    <n v="25"/>
    <n v="9.9"/>
    <n v="247.5"/>
    <n v="1.39"/>
    <x v="0"/>
    <s v="Small Box"/>
    <d v="2024-04-18T00:00:00"/>
  </r>
  <r>
    <n v="23232"/>
    <s v="C605"/>
    <s v="Bob"/>
    <x v="103"/>
    <s v="High"/>
    <s v="SKU1000"/>
    <n v="15"/>
    <n v="39.979999999999997"/>
    <n v="599.69999999999993"/>
    <n v="7.12"/>
    <x v="2"/>
    <s v="Small Box"/>
    <d v="2024-04-17T00:00:00"/>
  </r>
  <r>
    <n v="23232"/>
    <s v="C605"/>
    <s v="John"/>
    <x v="103"/>
    <s v="High"/>
    <s v="SKU534"/>
    <n v="31"/>
    <n v="4.9800000000000004"/>
    <n v="154.38000000000002"/>
    <n v="0.49"/>
    <x v="0"/>
    <s v="Small Box"/>
    <d v="2024-04-17T00:00:00"/>
  </r>
  <r>
    <n v="23232"/>
    <s v="C605"/>
    <s v="Bob"/>
    <x v="103"/>
    <s v="High"/>
    <s v="SKU694"/>
    <n v="20"/>
    <n v="6.48"/>
    <n v="129.60000000000002"/>
    <n v="8.74"/>
    <x v="0"/>
    <s v="Small Box"/>
    <d v="2024-04-16T00:00:00"/>
  </r>
  <r>
    <n v="6661"/>
    <s v="C174"/>
    <s v="Bob"/>
    <x v="103"/>
    <s v="Low"/>
    <s v="SKU1077"/>
    <n v="47"/>
    <n v="449.99"/>
    <n v="21149.53"/>
    <n v="49"/>
    <x v="1"/>
    <s v="Jumbo Drum"/>
    <d v="2024-04-20T00:00:00"/>
  </r>
  <r>
    <n v="6661"/>
    <s v="C174"/>
    <s v="John"/>
    <x v="103"/>
    <s v="Low"/>
    <s v="SKU160"/>
    <n v="39"/>
    <n v="19.23"/>
    <n v="749.97"/>
    <n v="6.15"/>
    <x v="0"/>
    <s v="Small Pack"/>
    <d v="2024-04-23T00:00:00"/>
  </r>
  <r>
    <n v="38630"/>
    <s v="C790"/>
    <s v="John"/>
    <x v="104"/>
    <s v="Medium"/>
    <s v="SKU1231"/>
    <n v="13"/>
    <n v="195.99"/>
    <n v="2547.87"/>
    <n v="3.99"/>
    <x v="0"/>
    <s v="Small Box"/>
    <d v="2024-04-18T00:00:00"/>
  </r>
  <r>
    <n v="56992"/>
    <s v="C491"/>
    <s v="Richard"/>
    <x v="105"/>
    <s v="Not Specified"/>
    <s v="SKU680"/>
    <n v="10"/>
    <n v="30.98"/>
    <n v="309.8"/>
    <n v="17.079999999999998"/>
    <x v="0"/>
    <s v="Small Box"/>
    <d v="2024-04-18T00:00:00"/>
  </r>
  <r>
    <n v="47078"/>
    <s v="C423"/>
    <s v="Bob"/>
    <x v="106"/>
    <s v="Medium"/>
    <s v="SKU515"/>
    <n v="18"/>
    <n v="4.91"/>
    <n v="88.38"/>
    <n v="0.5"/>
    <x v="0"/>
    <s v="Small Box"/>
    <d v="2024-04-19T00:00:00"/>
  </r>
  <r>
    <n v="47078"/>
    <s v="C423"/>
    <s v="Richard"/>
    <x v="106"/>
    <s v="Medium"/>
    <s v="SKU549"/>
    <n v="43"/>
    <n v="6.04"/>
    <n v="259.72000000000003"/>
    <n v="2.14"/>
    <x v="0"/>
    <s v="Wrap Bag"/>
    <d v="2024-04-20T00:00:00"/>
  </r>
  <r>
    <n v="47078"/>
    <s v="C423"/>
    <s v="John"/>
    <x v="106"/>
    <s v="Medium"/>
    <s v="SKU698"/>
    <n v="20"/>
    <n v="4.9800000000000004"/>
    <n v="99.600000000000009"/>
    <n v="5.0199999999999996"/>
    <x v="0"/>
    <s v="Small Box"/>
    <d v="2024-04-20T00:00:00"/>
  </r>
  <r>
    <n v="4774"/>
    <s v="C468"/>
    <s v="John"/>
    <x v="106"/>
    <s v="Medium"/>
    <s v="SKU1051"/>
    <n v="4"/>
    <n v="32.979999999999997"/>
    <n v="131.91999999999999"/>
    <n v="5.5"/>
    <x v="0"/>
    <s v="Small Box"/>
    <d v="2024-04-20T00:00:00"/>
  </r>
  <r>
    <n v="12451"/>
    <s v="C741"/>
    <s v="Bob"/>
    <x v="106"/>
    <s v="Low"/>
    <s v="SKU018"/>
    <n v="26"/>
    <n v="130.97999999999999"/>
    <n v="3405.4799999999996"/>
    <n v="54.74"/>
    <x v="1"/>
    <s v="Jumbo Box"/>
    <d v="2024-04-21T00:00:00"/>
  </r>
  <r>
    <n v="12451"/>
    <s v="C741"/>
    <s v="Bob"/>
    <x v="106"/>
    <s v="Low"/>
    <s v="SKU909"/>
    <n v="21"/>
    <n v="15.14"/>
    <n v="317.94"/>
    <n v="4.53"/>
    <x v="2"/>
    <s v="Small Box"/>
    <d v="2024-04-21T00:00:00"/>
  </r>
  <r>
    <n v="11841"/>
    <s v="C524"/>
    <s v="Bob"/>
    <x v="107"/>
    <s v="Medium"/>
    <s v="SKU661"/>
    <n v="44"/>
    <n v="54.96"/>
    <n v="2418.2400000000002"/>
    <n v="10.75"/>
    <x v="0"/>
    <s v="Small Box"/>
    <d v="2024-04-22T00:00:00"/>
  </r>
  <r>
    <n v="11841"/>
    <s v="C524"/>
    <s v="John"/>
    <x v="107"/>
    <s v="Medium"/>
    <s v="SKU831"/>
    <n v="46"/>
    <n v="11.97"/>
    <n v="550.62"/>
    <n v="5.81"/>
    <x v="0"/>
    <s v="Small Pack"/>
    <d v="2024-04-20T00:00:00"/>
  </r>
  <r>
    <n v="38117"/>
    <s v="C543"/>
    <s v="Bob"/>
    <x v="107"/>
    <s v="Low"/>
    <s v="SKU927"/>
    <n v="28"/>
    <n v="15.7"/>
    <n v="439.59999999999997"/>
    <n v="11.25"/>
    <x v="0"/>
    <s v="Small Box"/>
    <d v="2024-04-25T00:00:00"/>
  </r>
  <r>
    <n v="7910"/>
    <s v="C267"/>
    <s v="John"/>
    <x v="107"/>
    <s v="Critical"/>
    <s v="SKU205"/>
    <n v="41"/>
    <n v="45.98"/>
    <n v="1885.1799999999998"/>
    <n v="4.8"/>
    <x v="0"/>
    <s v="Wrap Bag"/>
    <d v="2024-04-23T00:00:00"/>
  </r>
  <r>
    <n v="7910"/>
    <s v="C267"/>
    <s v="Bob"/>
    <x v="107"/>
    <s v="Critical"/>
    <s v="SKU652"/>
    <n v="22"/>
    <n v="35.44"/>
    <n v="779.68"/>
    <n v="5.09"/>
    <x v="0"/>
    <s v="Small Box"/>
    <d v="2024-04-20T00:00:00"/>
  </r>
  <r>
    <n v="40068"/>
    <s v="C367"/>
    <s v="Richard"/>
    <x v="107"/>
    <s v="Low"/>
    <s v="SKU072"/>
    <n v="1"/>
    <n v="160.97999999999999"/>
    <n v="160.97999999999999"/>
    <n v="30"/>
    <x v="1"/>
    <s v="Jumbo Drum"/>
    <d v="2024-04-22T00:00:00"/>
  </r>
  <r>
    <n v="40068"/>
    <s v="C367"/>
    <s v="Richard"/>
    <x v="107"/>
    <s v="Low"/>
    <s v="SKU910"/>
    <n v="2"/>
    <n v="64.98"/>
    <n v="129.96"/>
    <n v="6.88"/>
    <x v="0"/>
    <s v="Small Box"/>
    <d v="2024-04-24T00:00:00"/>
  </r>
  <r>
    <n v="40068"/>
    <s v="C367"/>
    <s v="Bob"/>
    <x v="107"/>
    <s v="Low"/>
    <s v="SKU231"/>
    <n v="24"/>
    <n v="348.21"/>
    <n v="8357.0399999999991"/>
    <n v="40.19"/>
    <x v="1"/>
    <s v="Jumbo Box"/>
    <d v="2024-04-20T00:00:00"/>
  </r>
  <r>
    <n v="9895"/>
    <s v="C004"/>
    <s v="John"/>
    <x v="107"/>
    <s v="Low"/>
    <s v="SKU764"/>
    <n v="9"/>
    <n v="5.85"/>
    <n v="52.65"/>
    <n v="2.27"/>
    <x v="0"/>
    <s v="Wrap Bag"/>
    <d v="2024-04-24T00:00:00"/>
  </r>
  <r>
    <n v="11846"/>
    <s v="C444"/>
    <s v="John"/>
    <x v="107"/>
    <s v="Low"/>
    <s v="SKU977"/>
    <n v="49"/>
    <n v="152.47999999999999"/>
    <n v="7471.5199999999995"/>
    <n v="4"/>
    <x v="0"/>
    <s v="Small Box"/>
    <d v="2024-04-24T00:00:00"/>
  </r>
  <r>
    <n v="11846"/>
    <s v="C444"/>
    <s v="Bob"/>
    <x v="107"/>
    <s v="Low"/>
    <s v="SKU886"/>
    <n v="28"/>
    <n v="24.98"/>
    <n v="699.44"/>
    <n v="8.7899999999999991"/>
    <x v="2"/>
    <s v="Small Box"/>
    <d v="2024-04-27T00:00:00"/>
  </r>
  <r>
    <n v="38944"/>
    <s v="C549"/>
    <s v="Richard"/>
    <x v="107"/>
    <s v="Medium"/>
    <s v="SKU1224"/>
    <n v="17"/>
    <n v="125.99"/>
    <n v="2141.83"/>
    <n v="8.08"/>
    <x v="0"/>
    <s v="Small Box"/>
    <d v="2024-04-21T00:00:00"/>
  </r>
  <r>
    <n v="38944"/>
    <s v="C549"/>
    <s v="Richard"/>
    <x v="107"/>
    <s v="Medium"/>
    <s v="SKU050"/>
    <n v="46"/>
    <n v="500.98"/>
    <n v="23045.08"/>
    <n v="26"/>
    <x v="1"/>
    <s v="Jumbo Drum"/>
    <d v="2024-04-21T00:00:00"/>
  </r>
  <r>
    <n v="38944"/>
    <s v="C549"/>
    <s v="John"/>
    <x v="107"/>
    <s v="Medium"/>
    <s v="SKU581"/>
    <n v="32"/>
    <n v="29.14"/>
    <n v="932.48"/>
    <n v="4.8600000000000003"/>
    <x v="0"/>
    <s v="Wrap Bag"/>
    <d v="2024-04-22T00:00:00"/>
  </r>
  <r>
    <n v="18758"/>
    <s v="C474"/>
    <s v="Richard"/>
    <x v="107"/>
    <s v="Not Specified"/>
    <s v="SKU182"/>
    <n v="20"/>
    <n v="102.3"/>
    <n v="2046"/>
    <n v="21.26"/>
    <x v="2"/>
    <s v="Large Box"/>
    <d v="2024-04-22T00:00:00"/>
  </r>
  <r>
    <n v="57281"/>
    <s v="C037"/>
    <s v="Bob"/>
    <x v="107"/>
    <s v="High"/>
    <s v="SKU350"/>
    <n v="26"/>
    <n v="22.38"/>
    <n v="581.88"/>
    <n v="15.1"/>
    <x v="0"/>
    <s v="Small Box"/>
    <d v="2024-04-20T00:00:00"/>
  </r>
  <r>
    <n v="57281"/>
    <s v="C037"/>
    <s v="Bob"/>
    <x v="107"/>
    <s v="High"/>
    <s v="SKU008"/>
    <n v="19"/>
    <n v="100.98"/>
    <n v="1918.6200000000001"/>
    <n v="35.840000000000003"/>
    <x v="1"/>
    <s v="Jumbo Box"/>
    <d v="2024-04-22T00:00:00"/>
  </r>
  <r>
    <n v="35142"/>
    <s v="C387"/>
    <s v="Bob"/>
    <x v="108"/>
    <s v="Low"/>
    <s v="SKU104"/>
    <n v="11"/>
    <n v="20.239999999999998"/>
    <n v="222.64"/>
    <n v="6.67"/>
    <x v="0"/>
    <s v="Small Pack"/>
    <d v="2024-04-24T00:00:00"/>
  </r>
  <r>
    <n v="13088"/>
    <s v="C079"/>
    <s v="John"/>
    <x v="108"/>
    <s v="Not Specified"/>
    <s v="SKU280"/>
    <n v="46"/>
    <n v="3.25"/>
    <n v="149.5"/>
    <n v="49"/>
    <x v="0"/>
    <s v="Large Box"/>
    <d v="2024-04-24T00:00:00"/>
  </r>
  <r>
    <n v="27687"/>
    <s v="C494"/>
    <s v="Bob"/>
    <x v="108"/>
    <s v="Medium"/>
    <s v="SKU456"/>
    <n v="38"/>
    <n v="7.1"/>
    <n v="269.8"/>
    <n v="6.05"/>
    <x v="0"/>
    <s v="Small Box"/>
    <d v="2024-04-24T00:00:00"/>
  </r>
  <r>
    <n v="45412"/>
    <s v="C057"/>
    <s v="John"/>
    <x v="108"/>
    <s v="Medium"/>
    <s v="SKU1194"/>
    <n v="20"/>
    <n v="35.99"/>
    <n v="719.80000000000007"/>
    <n v="1.1000000000000001"/>
    <x v="0"/>
    <s v="Small Box"/>
    <d v="2024-04-23T00:00:00"/>
  </r>
  <r>
    <n v="13347"/>
    <s v="C788"/>
    <s v="Richard"/>
    <x v="109"/>
    <s v="Not Specified"/>
    <s v="SKU375"/>
    <n v="24"/>
    <n v="3.8"/>
    <n v="91.199999999999989"/>
    <n v="1.49"/>
    <x v="2"/>
    <s v="Small Box"/>
    <d v="2024-04-24T00:00:00"/>
  </r>
  <r>
    <n v="58854"/>
    <s v="C061"/>
    <s v="Richard"/>
    <x v="110"/>
    <s v="Critical"/>
    <s v="SKU023"/>
    <n v="35"/>
    <n v="170.98"/>
    <n v="5984.2999999999993"/>
    <n v="35.89"/>
    <x v="1"/>
    <s v="Jumbo Box"/>
    <d v="2024-04-25T00:00:00"/>
  </r>
  <r>
    <n v="58854"/>
    <s v="C061"/>
    <s v="John"/>
    <x v="110"/>
    <s v="Critical"/>
    <s v="SKU1138"/>
    <n v="10"/>
    <n v="20.99"/>
    <n v="209.89999999999998"/>
    <n v="4.8099999999999996"/>
    <x v="0"/>
    <s v="Medium Box"/>
    <d v="2024-04-26T00:00:00"/>
  </r>
  <r>
    <n v="47175"/>
    <s v="C370"/>
    <s v="Bob"/>
    <x v="111"/>
    <s v="Not Specified"/>
    <s v="SKU762"/>
    <n v="40"/>
    <n v="1.82"/>
    <n v="72.8"/>
    <n v="1"/>
    <x v="0"/>
    <s v="Wrap Bag"/>
    <d v="2024-04-26T00:00:00"/>
  </r>
  <r>
    <n v="1058"/>
    <s v="C377"/>
    <s v="John"/>
    <x v="111"/>
    <s v="Medium"/>
    <s v="SKU1246"/>
    <n v="3"/>
    <n v="195.99"/>
    <n v="587.97"/>
    <n v="8.99"/>
    <x v="0"/>
    <s v="Small Box"/>
    <d v="2024-04-26T00:00:00"/>
  </r>
  <r>
    <n v="47461"/>
    <s v="C160"/>
    <s v="Richard"/>
    <x v="111"/>
    <s v="High"/>
    <s v="SKU609"/>
    <n v="39"/>
    <n v="8.17"/>
    <n v="318.63"/>
    <n v="1.69"/>
    <x v="0"/>
    <s v="Wrap Bag"/>
    <d v="2024-04-26T00:00:00"/>
  </r>
  <r>
    <n v="47461"/>
    <s v="C160"/>
    <s v="Richard"/>
    <x v="111"/>
    <s v="High"/>
    <s v="SKU371"/>
    <n v="34"/>
    <n v="8.69"/>
    <n v="295.45999999999998"/>
    <n v="2.99"/>
    <x v="2"/>
    <s v="Small Box"/>
    <d v="2024-04-26T00:00:00"/>
  </r>
  <r>
    <n v="47461"/>
    <s v="C160"/>
    <s v="Bob"/>
    <x v="111"/>
    <s v="High"/>
    <s v="SKU824"/>
    <n v="45"/>
    <n v="7.08"/>
    <n v="318.60000000000002"/>
    <n v="2.35"/>
    <x v="0"/>
    <s v="Wrap Bag"/>
    <d v="2024-04-27T00:00:00"/>
  </r>
  <r>
    <n v="49989"/>
    <s v="C233"/>
    <s v="John"/>
    <x v="112"/>
    <s v="Not Specified"/>
    <s v="SKU995"/>
    <n v="6"/>
    <n v="300.97000000000003"/>
    <n v="1805.8200000000002"/>
    <n v="7.18"/>
    <x v="0"/>
    <s v="Small Box"/>
    <d v="2024-04-27T00:00:00"/>
  </r>
  <r>
    <n v="46624"/>
    <s v="C436"/>
    <s v="Richard"/>
    <x v="112"/>
    <s v="Not Specified"/>
    <s v="SKU523"/>
    <n v="28"/>
    <n v="4.13"/>
    <n v="115.64"/>
    <n v="0.5"/>
    <x v="0"/>
    <s v="Small Box"/>
    <d v="2024-04-27T00:00:00"/>
  </r>
  <r>
    <n v="46624"/>
    <s v="C436"/>
    <s v="Bob"/>
    <x v="112"/>
    <s v="Not Specified"/>
    <s v="SKU647"/>
    <n v="12"/>
    <n v="4.28"/>
    <n v="51.36"/>
    <n v="6.72"/>
    <x v="0"/>
    <s v="Small Box"/>
    <d v="2024-04-28T00:00:00"/>
  </r>
  <r>
    <n v="1383"/>
    <s v="C287"/>
    <s v="Richard"/>
    <x v="112"/>
    <s v="High"/>
    <s v="SKU900"/>
    <n v="43"/>
    <n v="415.88"/>
    <n v="17882.84"/>
    <n v="11.37"/>
    <x v="0"/>
    <s v="Small Box"/>
    <d v="2024-04-27T00:00:00"/>
  </r>
  <r>
    <n v="28512"/>
    <s v="C466"/>
    <s v="Bob"/>
    <x v="113"/>
    <s v="Medium"/>
    <s v="SKU985"/>
    <n v="11"/>
    <n v="30.73"/>
    <n v="338.03000000000003"/>
    <n v="4"/>
    <x v="0"/>
    <s v="Small Box"/>
    <d v="2024-04-28T00:00:00"/>
  </r>
  <r>
    <n v="28512"/>
    <s v="C466"/>
    <s v="Bob"/>
    <x v="113"/>
    <s v="Medium"/>
    <s v="SKU732"/>
    <n v="10"/>
    <n v="19.98"/>
    <n v="199.8"/>
    <n v="5.77"/>
    <x v="0"/>
    <s v="Small Box"/>
    <d v="2024-04-29T00:00:00"/>
  </r>
  <r>
    <n v="28512"/>
    <s v="C466"/>
    <s v="Richard"/>
    <x v="113"/>
    <s v="Medium"/>
    <s v="SKU952"/>
    <n v="18"/>
    <n v="419.19"/>
    <n v="7545.42"/>
    <n v="19.989999999999998"/>
    <x v="0"/>
    <s v="Small Box"/>
    <d v="2024-04-29T00:00:00"/>
  </r>
  <r>
    <n v="28643"/>
    <s v="C750"/>
    <s v="Richard"/>
    <x v="113"/>
    <s v="Not Specified"/>
    <s v="SKU362"/>
    <n v="16"/>
    <n v="41.94"/>
    <n v="671.04"/>
    <n v="2.99"/>
    <x v="0"/>
    <s v="Small Box"/>
    <d v="2024-04-28T00:00:00"/>
  </r>
  <r>
    <n v="17090"/>
    <s v="C313"/>
    <s v="Richard"/>
    <x v="114"/>
    <s v="Low"/>
    <s v="SKU030"/>
    <n v="30"/>
    <n v="140.97999999999999"/>
    <n v="4229.3999999999996"/>
    <n v="36.090000000000003"/>
    <x v="1"/>
    <s v="Jumbo Box"/>
    <d v="2024-04-30T00:00:00"/>
  </r>
  <r>
    <n v="17090"/>
    <s v="C313"/>
    <s v="John"/>
    <x v="114"/>
    <s v="Low"/>
    <s v="SKU042"/>
    <n v="26"/>
    <n v="122.99"/>
    <n v="3197.74"/>
    <n v="70.2"/>
    <x v="1"/>
    <s v="Jumbo Drum"/>
    <d v="2024-05-03T00:00:00"/>
  </r>
  <r>
    <n v="14854"/>
    <s v="C647"/>
    <s v="Bob"/>
    <x v="114"/>
    <s v="Low"/>
    <s v="SKU962"/>
    <n v="24"/>
    <n v="16.91"/>
    <n v="405.84000000000003"/>
    <n v="6.25"/>
    <x v="0"/>
    <s v="Small Box"/>
    <d v="2024-05-02T00:00:00"/>
  </r>
  <r>
    <n v="40678"/>
    <s v="C195"/>
    <s v="John"/>
    <x v="114"/>
    <s v="Low"/>
    <s v="SKU372"/>
    <n v="42"/>
    <n v="67.28"/>
    <n v="2825.76"/>
    <n v="19.989999999999998"/>
    <x v="0"/>
    <s v="Small Box"/>
    <d v="2024-05-05T00:00:00"/>
  </r>
  <r>
    <n v="5569"/>
    <s v="C289"/>
    <s v="Bob"/>
    <x v="115"/>
    <s v="Not Specified"/>
    <s v="SKU135"/>
    <n v="12"/>
    <n v="9.65"/>
    <n v="115.80000000000001"/>
    <n v="6.22"/>
    <x v="0"/>
    <s v="Small Box"/>
    <d v="2024-05-01T00:00:00"/>
  </r>
  <r>
    <n v="21319"/>
    <s v="C165"/>
    <s v="Bob"/>
    <x v="115"/>
    <s v="Medium"/>
    <s v="SKU1077"/>
    <n v="5"/>
    <n v="449.99"/>
    <n v="2249.9499999999998"/>
    <n v="49"/>
    <x v="1"/>
    <s v="Jumbo Drum"/>
    <d v="2024-04-30T00:00:00"/>
  </r>
  <r>
    <n v="21319"/>
    <s v="C165"/>
    <s v="Richard"/>
    <x v="115"/>
    <s v="Medium"/>
    <s v="SKU958"/>
    <n v="11"/>
    <n v="14.98"/>
    <n v="164.78"/>
    <n v="7.69"/>
    <x v="0"/>
    <s v="Small Box"/>
    <d v="2024-05-02T00:00:00"/>
  </r>
  <r>
    <n v="21319"/>
    <s v="C165"/>
    <s v="Richard"/>
    <x v="115"/>
    <s v="Medium"/>
    <s v="SKU215"/>
    <n v="42"/>
    <n v="23.99"/>
    <n v="1007.5799999999999"/>
    <n v="15.68"/>
    <x v="1"/>
    <s v="Jumbo Drum"/>
    <d v="2024-04-30T00:00:00"/>
  </r>
  <r>
    <n v="23394"/>
    <s v="C433"/>
    <s v="Richard"/>
    <x v="115"/>
    <s v="High"/>
    <s v="SKU438"/>
    <n v="45"/>
    <n v="2.08"/>
    <n v="93.600000000000009"/>
    <n v="1.49"/>
    <x v="0"/>
    <s v="Small Box"/>
    <d v="2024-04-30T00:00:00"/>
  </r>
  <r>
    <n v="33857"/>
    <s v="C775"/>
    <s v="Bob"/>
    <x v="115"/>
    <s v="Critical"/>
    <s v="SKU606"/>
    <n v="18"/>
    <n v="7.04"/>
    <n v="126.72"/>
    <n v="2.17"/>
    <x v="0"/>
    <s v="Wrap Bag"/>
    <d v="2024-04-30T00:00:00"/>
  </r>
  <r>
    <n v="38850"/>
    <s v="C176"/>
    <s v="John"/>
    <x v="115"/>
    <s v="Medium"/>
    <s v="SKU231"/>
    <n v="34"/>
    <n v="348.21"/>
    <n v="11839.14"/>
    <n v="40.19"/>
    <x v="1"/>
    <s v="Jumbo Box"/>
    <d v="2024-05-01T00:00:00"/>
  </r>
  <r>
    <n v="14855"/>
    <s v="C392"/>
    <s v="John"/>
    <x v="116"/>
    <s v="Not Specified"/>
    <s v="SKU356"/>
    <n v="44"/>
    <n v="3.58"/>
    <n v="157.52000000000001"/>
    <n v="5.47"/>
    <x v="2"/>
    <s v="Small Box"/>
    <d v="2024-05-02T00:00:00"/>
  </r>
  <r>
    <n v="14855"/>
    <s v="C392"/>
    <s v="John"/>
    <x v="116"/>
    <s v="Not Specified"/>
    <s v="SKU139"/>
    <n v="48"/>
    <n v="2.23"/>
    <n v="107.03999999999999"/>
    <n v="4.57"/>
    <x v="0"/>
    <s v="Small Pack"/>
    <d v="2024-05-02T00:00:00"/>
  </r>
  <r>
    <n v="14855"/>
    <s v="C392"/>
    <s v="Bob"/>
    <x v="116"/>
    <s v="Not Specified"/>
    <s v="SKU221"/>
    <n v="19"/>
    <n v="124.49"/>
    <n v="2365.31"/>
    <n v="51.94"/>
    <x v="1"/>
    <s v="Jumbo Box"/>
    <d v="2024-05-02T00:00:00"/>
  </r>
  <r>
    <n v="28928"/>
    <s v="C581"/>
    <s v="Bob"/>
    <x v="116"/>
    <s v="Low"/>
    <s v="SKU273"/>
    <n v="3"/>
    <n v="59.98"/>
    <n v="179.94"/>
    <n v="3.99"/>
    <x v="0"/>
    <s v="Small Box"/>
    <d v="2024-05-02T00:00:00"/>
  </r>
  <r>
    <n v="28928"/>
    <s v="C581"/>
    <s v="John"/>
    <x v="116"/>
    <s v="Low"/>
    <s v="SKU996"/>
    <n v="22"/>
    <n v="256.99"/>
    <n v="5653.7800000000007"/>
    <n v="11.25"/>
    <x v="0"/>
    <s v="Small Box"/>
    <d v="2024-04-30T00:00:00"/>
  </r>
  <r>
    <n v="28928"/>
    <s v="C581"/>
    <s v="Bob"/>
    <x v="116"/>
    <s v="Low"/>
    <s v="SKU1181"/>
    <n v="46"/>
    <n v="35.99"/>
    <n v="1655.5400000000002"/>
    <n v="5"/>
    <x v="0"/>
    <s v="Wrap Bag"/>
    <d v="2024-05-02T00:00:00"/>
  </r>
  <r>
    <n v="57766"/>
    <s v="C407"/>
    <s v="Richard"/>
    <x v="116"/>
    <s v="High"/>
    <s v="SKU502"/>
    <n v="17"/>
    <n v="30.53"/>
    <n v="519.01"/>
    <n v="19.989999999999998"/>
    <x v="0"/>
    <s v="Small Box"/>
    <d v="2024-05-03T00:00:00"/>
  </r>
  <r>
    <n v="57092"/>
    <s v="C212"/>
    <s v="John"/>
    <x v="117"/>
    <s v="Critical"/>
    <s v="SKU1222"/>
    <n v="29"/>
    <n v="110.99"/>
    <n v="3218.71"/>
    <n v="8.99"/>
    <x v="0"/>
    <s v="Small Box"/>
    <d v="2024-05-02T00:00:00"/>
  </r>
  <r>
    <n v="43904"/>
    <s v="C532"/>
    <s v="John"/>
    <x v="117"/>
    <s v="Not Specified"/>
    <s v="SKU1056"/>
    <n v="43"/>
    <n v="10.01"/>
    <n v="430.43"/>
    <n v="1.99"/>
    <x v="0"/>
    <s v="Small Pack"/>
    <d v="2024-05-03T00:00:00"/>
  </r>
  <r>
    <n v="43904"/>
    <s v="C532"/>
    <s v="John"/>
    <x v="117"/>
    <s v="Not Specified"/>
    <s v="SKU1253"/>
    <n v="30"/>
    <n v="125.99"/>
    <n v="3779.7"/>
    <n v="7.69"/>
    <x v="0"/>
    <s v="Small Box"/>
    <d v="2024-05-02T00:00:00"/>
  </r>
  <r>
    <n v="57857"/>
    <s v="C055"/>
    <s v="Richard"/>
    <x v="117"/>
    <s v="High"/>
    <s v="SKU085"/>
    <n v="18"/>
    <n v="18.649999999999999"/>
    <n v="335.7"/>
    <n v="3.77"/>
    <x v="0"/>
    <s v="Small Pack"/>
    <d v="2024-05-01T00:00:00"/>
  </r>
  <r>
    <n v="29408"/>
    <s v="C568"/>
    <s v="Bob"/>
    <x v="118"/>
    <s v="Not Specified"/>
    <s v="SKU1103"/>
    <n v="44"/>
    <n v="119.99"/>
    <n v="5279.5599999999995"/>
    <n v="56.14"/>
    <x v="1"/>
    <s v="Jumbo Box"/>
    <d v="2024-05-03T00:00:00"/>
  </r>
  <r>
    <n v="34402"/>
    <s v="C551"/>
    <s v="Bob"/>
    <x v="118"/>
    <s v="High"/>
    <s v="SKU894"/>
    <n v="38"/>
    <n v="80.98"/>
    <n v="3077.2400000000002"/>
    <n v="35"/>
    <x v="0"/>
    <s v="Large Box"/>
    <d v="2024-05-04T00:00:00"/>
  </r>
  <r>
    <n v="34402"/>
    <s v="C551"/>
    <s v="John"/>
    <x v="118"/>
    <s v="High"/>
    <s v="SKU532"/>
    <n v="11"/>
    <n v="3.15"/>
    <n v="34.65"/>
    <n v="0.5"/>
    <x v="2"/>
    <s v="Small Box"/>
    <d v="2024-05-05T00:00:00"/>
  </r>
  <r>
    <n v="51488"/>
    <s v="C473"/>
    <s v="John"/>
    <x v="118"/>
    <s v="High"/>
    <s v="SKU285"/>
    <n v="31"/>
    <n v="50.98"/>
    <n v="1580.3799999999999"/>
    <n v="13.66"/>
    <x v="0"/>
    <s v="Small Box"/>
    <d v="2024-05-03T00:00:00"/>
  </r>
  <r>
    <n v="8131"/>
    <s v="C330"/>
    <s v="John"/>
    <x v="119"/>
    <s v="Critical"/>
    <s v="SKU1066"/>
    <n v="24"/>
    <n v="29.89"/>
    <n v="717.36"/>
    <n v="1.99"/>
    <x v="0"/>
    <s v="Small Pack"/>
    <d v="2024-05-03T00:00:00"/>
  </r>
  <r>
    <n v="2656"/>
    <s v="C563"/>
    <s v="Richard"/>
    <x v="119"/>
    <s v="Critical"/>
    <s v="SKU249"/>
    <n v="3"/>
    <n v="159.31"/>
    <n v="477.93"/>
    <n v="60"/>
    <x v="1"/>
    <s v="Jumbo Drum"/>
    <d v="2024-05-04T00:00:00"/>
  </r>
  <r>
    <n v="2656"/>
    <s v="C563"/>
    <s v="John"/>
    <x v="119"/>
    <s v="Critical"/>
    <s v="SKU1179"/>
    <n v="29"/>
    <n v="35.99"/>
    <n v="1043.71"/>
    <n v="1.25"/>
    <x v="0"/>
    <s v="Small Pack"/>
    <d v="2024-05-05T00:00:00"/>
  </r>
  <r>
    <n v="12900"/>
    <s v="C456"/>
    <s v="John"/>
    <x v="119"/>
    <s v="High"/>
    <s v="SKU190"/>
    <n v="50"/>
    <n v="12.64"/>
    <n v="632"/>
    <n v="4.9800000000000004"/>
    <x v="0"/>
    <s v="Small Pack"/>
    <d v="2024-05-04T00:00:00"/>
  </r>
  <r>
    <n v="12900"/>
    <s v="C456"/>
    <s v="Bob"/>
    <x v="119"/>
    <s v="High"/>
    <s v="SKU1115"/>
    <n v="18"/>
    <n v="306.14"/>
    <n v="5510.5199999999995"/>
    <n v="26.53"/>
    <x v="1"/>
    <s v="Jumbo Drum"/>
    <d v="2024-05-05T00:00:00"/>
  </r>
  <r>
    <n v="27776"/>
    <s v="C475"/>
    <s v="Richard"/>
    <x v="120"/>
    <s v="Low"/>
    <s v="SKU646"/>
    <n v="41"/>
    <n v="4.9800000000000004"/>
    <n v="204.18"/>
    <n v="7.28"/>
    <x v="2"/>
    <s v="Small Box"/>
    <d v="2024-05-08T00:00:00"/>
  </r>
  <r>
    <n v="3012"/>
    <s v="C520"/>
    <s v="Richard"/>
    <x v="120"/>
    <s v="Critical"/>
    <s v="SKU460"/>
    <n v="41"/>
    <n v="2.78"/>
    <n v="113.97999999999999"/>
    <n v="1.49"/>
    <x v="0"/>
    <s v="Small Box"/>
    <d v="2024-05-06T00:00:00"/>
  </r>
  <r>
    <n v="18946"/>
    <s v="C438"/>
    <s v="Richard"/>
    <x v="120"/>
    <s v="Critical"/>
    <s v="SKU706"/>
    <n v="32"/>
    <n v="6.48"/>
    <n v="207.36"/>
    <n v="10.050000000000001"/>
    <x v="0"/>
    <s v="Small Box"/>
    <d v="2024-05-04T00:00:00"/>
  </r>
  <r>
    <n v="42912"/>
    <s v="C182"/>
    <s v="John"/>
    <x v="120"/>
    <s v="Not Specified"/>
    <s v="SKU951"/>
    <n v="4"/>
    <n v="11.35"/>
    <n v="45.4"/>
    <n v="8.6"/>
    <x v="0"/>
    <s v="Small Box"/>
    <d v="2024-05-06T00:00:00"/>
  </r>
  <r>
    <n v="30243"/>
    <s v="C337"/>
    <s v="Richard"/>
    <x v="121"/>
    <s v="Critical"/>
    <s v="SKU293"/>
    <n v="44"/>
    <n v="60.22"/>
    <n v="2649.68"/>
    <n v="3.5"/>
    <x v="0"/>
    <s v="Small Box"/>
    <d v="2024-05-07T00:00:00"/>
  </r>
  <r>
    <n v="30243"/>
    <s v="C337"/>
    <s v="Bob"/>
    <x v="121"/>
    <s v="Critical"/>
    <s v="SKU1076"/>
    <n v="21"/>
    <n v="199.99"/>
    <n v="4199.79"/>
    <n v="24.49"/>
    <x v="0"/>
    <s v="Large Box"/>
    <d v="2024-05-07T00:00:00"/>
  </r>
  <r>
    <n v="34657"/>
    <s v="C290"/>
    <s v="John"/>
    <x v="121"/>
    <s v="Low"/>
    <s v="SKU491"/>
    <n v="46"/>
    <n v="30.98"/>
    <n v="1425.08"/>
    <n v="19.510000000000002"/>
    <x v="2"/>
    <s v="Small Box"/>
    <d v="2024-05-14T00:00:00"/>
  </r>
  <r>
    <n v="8384"/>
    <s v="C523"/>
    <s v="Richard"/>
    <x v="121"/>
    <s v="High"/>
    <s v="SKU030"/>
    <n v="37"/>
    <n v="140.97999999999999"/>
    <n v="5216.2599999999993"/>
    <n v="36.090000000000003"/>
    <x v="1"/>
    <s v="Jumbo Box"/>
    <d v="2024-05-06T00:00:00"/>
  </r>
  <r>
    <n v="3621"/>
    <s v="C263"/>
    <s v="Richard"/>
    <x v="121"/>
    <s v="Medium"/>
    <s v="SKU490"/>
    <n v="14"/>
    <n v="5.58"/>
    <n v="78.12"/>
    <n v="5.3"/>
    <x v="0"/>
    <s v="Small Box"/>
    <d v="2024-05-06T00:00:00"/>
  </r>
  <r>
    <n v="32099"/>
    <s v="C259"/>
    <s v="John"/>
    <x v="121"/>
    <s v="Not Specified"/>
    <s v="SKU614"/>
    <n v="41"/>
    <n v="12.28"/>
    <n v="503.47999999999996"/>
    <n v="6.47"/>
    <x v="0"/>
    <s v="Small Box"/>
    <d v="2024-05-05T00:00:00"/>
  </r>
  <r>
    <n v="48832"/>
    <s v="C097"/>
    <s v="Bob"/>
    <x v="121"/>
    <s v="High"/>
    <s v="SKU074"/>
    <n v="48"/>
    <n v="90.98"/>
    <n v="4367.04"/>
    <n v="30"/>
    <x v="1"/>
    <s v="Jumbo Drum"/>
    <d v="2024-05-05T00:00:00"/>
  </r>
  <r>
    <n v="24515"/>
    <s v="C275"/>
    <s v="Richard"/>
    <x v="122"/>
    <s v="Critical"/>
    <s v="SKU1112"/>
    <n v="41"/>
    <n v="80.97"/>
    <n v="3319.77"/>
    <n v="33.6"/>
    <x v="1"/>
    <s v="Jumbo Drum"/>
    <d v="2024-05-08T00:00:00"/>
  </r>
  <r>
    <n v="25830"/>
    <s v="C415"/>
    <s v="Bob"/>
    <x v="122"/>
    <s v="Low"/>
    <s v="SKU282"/>
    <n v="5"/>
    <n v="4.0599999999999996"/>
    <n v="20.299999999999997"/>
    <n v="6.89"/>
    <x v="0"/>
    <s v="Small Box"/>
    <d v="2024-05-06T00:00:00"/>
  </r>
  <r>
    <n v="25830"/>
    <s v="C415"/>
    <s v="John"/>
    <x v="122"/>
    <s v="Low"/>
    <s v="SKU437"/>
    <n v="11"/>
    <n v="15.28"/>
    <n v="168.07999999999998"/>
    <n v="10.91"/>
    <x v="0"/>
    <s v="Small Box"/>
    <d v="2024-05-11T00:00:00"/>
  </r>
  <r>
    <n v="31392"/>
    <s v="C304"/>
    <s v="John"/>
    <x v="122"/>
    <s v="Low"/>
    <s v="SKU695"/>
    <n v="21"/>
    <n v="6.48"/>
    <n v="136.08000000000001"/>
    <n v="5.16"/>
    <x v="0"/>
    <s v="Small Box"/>
    <d v="2024-05-13T00:00:00"/>
  </r>
  <r>
    <n v="4004"/>
    <s v="C700"/>
    <s v="John"/>
    <x v="122"/>
    <s v="Medium"/>
    <s v="SKU733"/>
    <n v="14"/>
    <n v="4.84"/>
    <n v="67.759999999999991"/>
    <n v="0.71"/>
    <x v="0"/>
    <s v="Wrap Bag"/>
    <d v="2024-05-09T00:00:00"/>
  </r>
  <r>
    <n v="4004"/>
    <s v="C700"/>
    <s v="John"/>
    <x v="122"/>
    <s v="Medium"/>
    <s v="SKU808"/>
    <n v="44"/>
    <n v="34.58"/>
    <n v="1521.52"/>
    <n v="8.99"/>
    <x v="0"/>
    <s v="Small Pack"/>
    <d v="2024-05-07T00:00:00"/>
  </r>
  <r>
    <n v="13351"/>
    <s v="C424"/>
    <s v="John"/>
    <x v="122"/>
    <s v="Medium"/>
    <s v="SKU1049"/>
    <n v="20"/>
    <n v="179.99"/>
    <n v="3599.8"/>
    <n v="19.989999999999998"/>
    <x v="0"/>
    <s v="Small Box"/>
    <d v="2024-05-07T00:00:00"/>
  </r>
  <r>
    <n v="31392"/>
    <s v="C304"/>
    <s v="Richard"/>
    <x v="122"/>
    <s v="Low"/>
    <s v="SKU954"/>
    <n v="44"/>
    <n v="78.8"/>
    <n v="3467.2"/>
    <n v="35"/>
    <x v="0"/>
    <s v="Large Box"/>
    <d v="2024-05-10T00:00:00"/>
  </r>
  <r>
    <n v="15778"/>
    <s v="C067"/>
    <s v="Bob"/>
    <x v="122"/>
    <s v="High"/>
    <s v="SKU422"/>
    <n v="9"/>
    <n v="3.98"/>
    <n v="35.82"/>
    <n v="5.26"/>
    <x v="0"/>
    <s v="Small Box"/>
    <d v="2024-05-08T00:00:00"/>
  </r>
  <r>
    <n v="32743"/>
    <s v="C310"/>
    <s v="Richard"/>
    <x v="123"/>
    <s v="Critical"/>
    <s v="SKU320"/>
    <n v="19"/>
    <n v="177.98"/>
    <n v="3381.62"/>
    <n v="0.99"/>
    <x v="0"/>
    <s v="Small Box"/>
    <d v="2024-05-09T00:00:00"/>
  </r>
  <r>
    <n v="45766"/>
    <s v="C147"/>
    <s v="Bob"/>
    <x v="123"/>
    <s v="High"/>
    <s v="SKU177"/>
    <n v="37"/>
    <n v="63.94"/>
    <n v="2365.7799999999997"/>
    <n v="14.48"/>
    <x v="0"/>
    <s v="Small Box"/>
    <d v="2024-05-09T00:00:00"/>
  </r>
  <r>
    <n v="45766"/>
    <s v="C147"/>
    <s v="Bob"/>
    <x v="123"/>
    <s v="High"/>
    <s v="SKU1088"/>
    <n v="28"/>
    <n v="140.99"/>
    <n v="3947.7200000000003"/>
    <n v="13.99"/>
    <x v="0"/>
    <s v="Medium Box"/>
    <d v="2024-05-08T00:00:00"/>
  </r>
  <r>
    <n v="58150"/>
    <s v="C731"/>
    <s v="John"/>
    <x v="123"/>
    <s v="Critical"/>
    <s v="SKU429"/>
    <n v="24"/>
    <n v="2.16"/>
    <n v="51.84"/>
    <n v="6.05"/>
    <x v="0"/>
    <s v="Small Box"/>
    <d v="2024-05-07T00:00:00"/>
  </r>
  <r>
    <n v="53572"/>
    <s v="C495"/>
    <s v="Richard"/>
    <x v="123"/>
    <s v="Medium"/>
    <s v="SKU466"/>
    <n v="17"/>
    <n v="11.09"/>
    <n v="188.53"/>
    <n v="5.25"/>
    <x v="0"/>
    <s v="Small Box"/>
    <d v="2024-05-08T00:00:00"/>
  </r>
  <r>
    <n v="39265"/>
    <s v="C239"/>
    <s v="Bob"/>
    <x v="123"/>
    <s v="Critical"/>
    <s v="SKU796"/>
    <n v="47"/>
    <n v="4.28"/>
    <n v="201.16000000000003"/>
    <n v="0.94"/>
    <x v="0"/>
    <s v="Wrap Bag"/>
    <d v="2024-05-08T00:00:00"/>
  </r>
  <r>
    <n v="22529"/>
    <s v="C791"/>
    <s v="John"/>
    <x v="123"/>
    <s v="Medium"/>
    <s v="SKU281"/>
    <n v="28"/>
    <n v="56.96"/>
    <n v="1594.88"/>
    <n v="13.22"/>
    <x v="0"/>
    <s v="Small Box"/>
    <d v="2024-05-07T00:00:00"/>
  </r>
  <r>
    <n v="7553"/>
    <s v="C769"/>
    <s v="Bob"/>
    <x v="123"/>
    <s v="Medium"/>
    <s v="SKU119"/>
    <n v="12"/>
    <n v="92.23"/>
    <n v="1106.76"/>
    <n v="39.61"/>
    <x v="0"/>
    <s v="Medium Box"/>
    <d v="2024-05-08T00:00:00"/>
  </r>
  <r>
    <n v="7553"/>
    <s v="C769"/>
    <s v="Bob"/>
    <x v="123"/>
    <s v="Medium"/>
    <s v="SKU647"/>
    <n v="3"/>
    <n v="4.28"/>
    <n v="12.84"/>
    <n v="6.72"/>
    <x v="0"/>
    <s v="Small Box"/>
    <d v="2024-05-10T00:00:00"/>
  </r>
  <r>
    <n v="55107"/>
    <s v="C412"/>
    <s v="John"/>
    <x v="124"/>
    <s v="Low"/>
    <s v="SKU492"/>
    <n v="32"/>
    <n v="5.68"/>
    <n v="181.76"/>
    <n v="1.39"/>
    <x v="0"/>
    <s v="Small Box"/>
    <d v="2024-05-13T00:00:00"/>
  </r>
  <r>
    <n v="41350"/>
    <s v="C268"/>
    <s v="John"/>
    <x v="124"/>
    <s v="Medium"/>
    <s v="SKU952"/>
    <n v="1"/>
    <n v="419.19"/>
    <n v="419.19"/>
    <n v="19.989999999999998"/>
    <x v="0"/>
    <s v="Small Box"/>
    <d v="2024-05-09T00:00:00"/>
  </r>
  <r>
    <n v="16545"/>
    <s v="C131"/>
    <s v="Richard"/>
    <x v="125"/>
    <s v="Not Specified"/>
    <s v="SKU761"/>
    <n v="10"/>
    <n v="5.16"/>
    <n v="51.6"/>
    <n v="0.73"/>
    <x v="0"/>
    <s v="Wrap Bag"/>
    <d v="2024-05-11T00:00:00"/>
  </r>
  <r>
    <n v="16545"/>
    <s v="C131"/>
    <s v="Bob"/>
    <x v="125"/>
    <s v="Not Specified"/>
    <s v="SKU865"/>
    <n v="1"/>
    <n v="3.68"/>
    <n v="3.68"/>
    <n v="1.32"/>
    <x v="0"/>
    <s v="Wrap Bag"/>
    <d v="2024-05-11T00:00:00"/>
  </r>
  <r>
    <n v="44615"/>
    <s v="C251"/>
    <s v="Bob"/>
    <x v="125"/>
    <s v="Medium"/>
    <s v="SKU441"/>
    <n v="19"/>
    <n v="1.88"/>
    <n v="35.72"/>
    <n v="1.49"/>
    <x v="0"/>
    <s v="Small Box"/>
    <d v="2024-05-10T00:00:00"/>
  </r>
  <r>
    <n v="13731"/>
    <s v="C763"/>
    <s v="Richard"/>
    <x v="125"/>
    <s v="Not Specified"/>
    <s v="SKU587"/>
    <n v="10"/>
    <n v="4.4800000000000004"/>
    <n v="44.800000000000004"/>
    <n v="1.22"/>
    <x v="0"/>
    <s v="Wrap Bag"/>
    <d v="2024-05-12T00:00:00"/>
  </r>
  <r>
    <n v="16326"/>
    <s v="C089"/>
    <s v="Bob"/>
    <x v="126"/>
    <s v="High"/>
    <s v="SKU974"/>
    <n v="39"/>
    <n v="39.479999999999997"/>
    <n v="1539.7199999999998"/>
    <n v="1.99"/>
    <x v="0"/>
    <s v="Small Pack"/>
    <d v="2024-05-12T00:00:00"/>
  </r>
  <r>
    <n v="16326"/>
    <s v="C089"/>
    <s v="John"/>
    <x v="126"/>
    <s v="High"/>
    <s v="SKU540"/>
    <n v="39"/>
    <n v="3.71"/>
    <n v="144.69"/>
    <n v="1.93"/>
    <x v="0"/>
    <s v="Wrap Bag"/>
    <d v="2024-05-10T00:00:00"/>
  </r>
  <r>
    <n v="45632"/>
    <s v="C536"/>
    <s v="John"/>
    <x v="126"/>
    <s v="Not Specified"/>
    <s v="SKU122"/>
    <n v="50"/>
    <n v="8.34"/>
    <n v="417"/>
    <n v="0.96"/>
    <x v="0"/>
    <s v="Wrap Bag"/>
    <d v="2024-05-11T00:00:00"/>
  </r>
  <r>
    <n v="2241"/>
    <s v="C681"/>
    <s v="John"/>
    <x v="126"/>
    <s v="Critical"/>
    <s v="SKU425"/>
    <n v="38"/>
    <n v="24.95"/>
    <n v="948.1"/>
    <n v="2.99"/>
    <x v="0"/>
    <s v="Small Box"/>
    <d v="2024-05-12T00:00:00"/>
  </r>
  <r>
    <n v="24352"/>
    <s v="C758"/>
    <s v="Richard"/>
    <x v="126"/>
    <s v="Critical"/>
    <s v="SKU543"/>
    <n v="32"/>
    <n v="3.14"/>
    <n v="100.48"/>
    <n v="1.1399999999999999"/>
    <x v="0"/>
    <s v="Wrap Bag"/>
    <d v="2024-05-10T00:00:00"/>
  </r>
  <r>
    <n v="16641"/>
    <s v="C121"/>
    <s v="Richard"/>
    <x v="126"/>
    <s v="High"/>
    <s v="SKU246"/>
    <n v="33"/>
    <n v="44.43"/>
    <n v="1466.19"/>
    <n v="46.59"/>
    <x v="1"/>
    <s v="Jumbo Box"/>
    <d v="2024-05-11T00:00:00"/>
  </r>
  <r>
    <n v="58913"/>
    <s v="C680"/>
    <s v="John"/>
    <x v="127"/>
    <s v="Medium"/>
    <s v="SKU561"/>
    <n v="23"/>
    <n v="6.48"/>
    <n v="149.04000000000002"/>
    <n v="5.94"/>
    <x v="0"/>
    <s v="Small Box"/>
    <d v="2024-05-13T00:00:00"/>
  </r>
  <r>
    <n v="56710"/>
    <s v="C380"/>
    <s v="Bob"/>
    <x v="127"/>
    <s v="Not Specified"/>
    <s v="SKU917"/>
    <n v="34"/>
    <n v="13.43"/>
    <n v="456.62"/>
    <n v="5.5"/>
    <x v="0"/>
    <s v="Small Box"/>
    <d v="2024-05-12T00:00:00"/>
  </r>
  <r>
    <n v="56710"/>
    <s v="C380"/>
    <s v="John"/>
    <x v="127"/>
    <s v="Not Specified"/>
    <s v="SKU1237"/>
    <n v="16"/>
    <n v="65.989999999999995"/>
    <n v="1055.8399999999999"/>
    <n v="3.99"/>
    <x v="0"/>
    <s v="Small Box"/>
    <d v="2024-05-12T00:00:00"/>
  </r>
  <r>
    <n v="56710"/>
    <s v="C380"/>
    <s v="John"/>
    <x v="127"/>
    <s v="Not Specified"/>
    <s v="SKU981"/>
    <n v="6"/>
    <n v="30.98"/>
    <n v="185.88"/>
    <n v="6.5"/>
    <x v="0"/>
    <s v="Small Box"/>
    <d v="2024-05-13T00:00:00"/>
  </r>
  <r>
    <n v="56710"/>
    <s v="C380"/>
    <s v="John"/>
    <x v="127"/>
    <s v="Not Specified"/>
    <s v="SKU1014"/>
    <n v="21"/>
    <n v="35.409999999999997"/>
    <n v="743.6099999999999"/>
    <n v="1.99"/>
    <x v="0"/>
    <s v="Small Pack"/>
    <d v="2024-05-13T00:00:00"/>
  </r>
  <r>
    <n v="24356"/>
    <s v="C070"/>
    <s v="Richard"/>
    <x v="127"/>
    <s v="Medium"/>
    <s v="SKU045"/>
    <n v="37"/>
    <n v="350.99"/>
    <n v="12986.630000000001"/>
    <n v="39"/>
    <x v="1"/>
    <s v="Jumbo Drum"/>
    <d v="2024-05-13T00:00:00"/>
  </r>
  <r>
    <n v="9857"/>
    <s v="C116"/>
    <s v="John"/>
    <x v="127"/>
    <s v="High"/>
    <s v="SKU481"/>
    <n v="16"/>
    <n v="162.93"/>
    <n v="2606.88"/>
    <n v="19.989999999999998"/>
    <x v="0"/>
    <s v="Small Box"/>
    <d v="2024-05-13T00:00:00"/>
  </r>
  <r>
    <n v="9857"/>
    <s v="C116"/>
    <s v="John"/>
    <x v="127"/>
    <s v="High"/>
    <s v="SKU088"/>
    <n v="49"/>
    <n v="13.79"/>
    <n v="675.70999999999992"/>
    <n v="8.7799999999999994"/>
    <x v="0"/>
    <s v="Small Box"/>
    <d v="2024-05-11T00:00:00"/>
  </r>
  <r>
    <n v="9857"/>
    <s v="C116"/>
    <s v="John"/>
    <x v="127"/>
    <s v="High"/>
    <s v="SKU1197"/>
    <n v="16"/>
    <n v="20.99"/>
    <n v="335.84"/>
    <n v="3.3"/>
    <x v="0"/>
    <s v="Small Pack"/>
    <d v="2024-05-13T00:00:00"/>
  </r>
  <r>
    <n v="9857"/>
    <s v="C116"/>
    <s v="John"/>
    <x v="127"/>
    <s v="High"/>
    <s v="SKU1183"/>
    <n v="50"/>
    <n v="85.99"/>
    <n v="4299.5"/>
    <n v="3.3"/>
    <x v="0"/>
    <s v="Small Pack"/>
    <d v="2024-05-13T00:00:00"/>
  </r>
  <r>
    <n v="58371"/>
    <s v="C071"/>
    <s v="Richard"/>
    <x v="127"/>
    <s v="Medium"/>
    <s v="SKU386"/>
    <n v="5"/>
    <n v="420.98"/>
    <n v="2104.9"/>
    <n v="19.989999999999998"/>
    <x v="0"/>
    <s v="Small Box"/>
    <d v="2024-05-13T00:00:00"/>
  </r>
  <r>
    <n v="58371"/>
    <s v="C071"/>
    <s v="Bob"/>
    <x v="127"/>
    <s v="Medium"/>
    <s v="SKU702"/>
    <n v="44"/>
    <n v="6.48"/>
    <n v="285.12"/>
    <n v="9.68"/>
    <x v="0"/>
    <s v="Small Box"/>
    <d v="2024-05-12T00:00:00"/>
  </r>
  <r>
    <n v="58371"/>
    <s v="C071"/>
    <s v="Richard"/>
    <x v="127"/>
    <s v="Medium"/>
    <s v="SKU768"/>
    <n v="48"/>
    <n v="36.549999999999997"/>
    <n v="1754.3999999999999"/>
    <n v="13.89"/>
    <x v="0"/>
    <s v="Wrap Bag"/>
    <d v="2024-05-13T00:00:00"/>
  </r>
  <r>
    <n v="28995"/>
    <s v="C337"/>
    <s v="John"/>
    <x v="128"/>
    <s v="High"/>
    <s v="SKU567"/>
    <n v="9"/>
    <n v="30.98"/>
    <n v="278.82"/>
    <n v="5.76"/>
    <x v="0"/>
    <s v="Small Box"/>
    <d v="2024-05-13T00:00:00"/>
  </r>
  <r>
    <n v="28995"/>
    <s v="C337"/>
    <s v="Bob"/>
    <x v="128"/>
    <s v="High"/>
    <s v="SKU584"/>
    <n v="34"/>
    <n v="19.98"/>
    <n v="679.32"/>
    <n v="8.68"/>
    <x v="0"/>
    <s v="Small Box"/>
    <d v="2024-05-13T00:00:00"/>
  </r>
  <r>
    <n v="41383"/>
    <s v="C293"/>
    <s v="Richard"/>
    <x v="128"/>
    <s v="Low"/>
    <s v="SKU362"/>
    <n v="36"/>
    <n v="41.94"/>
    <n v="1509.84"/>
    <n v="2.99"/>
    <x v="0"/>
    <s v="Small Box"/>
    <d v="2024-05-19T00:00:00"/>
  </r>
  <r>
    <n v="44480"/>
    <s v="C790"/>
    <s v="John"/>
    <x v="128"/>
    <s v="Medium"/>
    <s v="SKU661"/>
    <n v="25"/>
    <n v="54.96"/>
    <n v="1374"/>
    <n v="10.75"/>
    <x v="0"/>
    <s v="Small Box"/>
    <d v="2024-05-14T00:00:00"/>
  </r>
  <r>
    <n v="47842"/>
    <s v="C051"/>
    <s v="John"/>
    <x v="128"/>
    <s v="Medium"/>
    <s v="SKU670"/>
    <n v="50"/>
    <n v="4.28"/>
    <n v="214"/>
    <n v="5.74"/>
    <x v="2"/>
    <s v="Small Box"/>
    <d v="2024-05-12T00:00:00"/>
  </r>
  <r>
    <n v="41383"/>
    <s v="C293"/>
    <s v="John"/>
    <x v="128"/>
    <s v="Low"/>
    <s v="SKU081"/>
    <n v="38"/>
    <n v="70.98"/>
    <n v="2697.2400000000002"/>
    <n v="59.81"/>
    <x v="1"/>
    <s v="Jumbo Drum"/>
    <d v="2024-05-16T00:00:00"/>
  </r>
  <r>
    <n v="29120"/>
    <s v="C347"/>
    <s v="Richard"/>
    <x v="128"/>
    <s v="Low"/>
    <s v="SKU458"/>
    <n v="43"/>
    <n v="40.98"/>
    <n v="1762.1399999999999"/>
    <n v="7.47"/>
    <x v="0"/>
    <s v="Small Box"/>
    <d v="2024-05-14T00:00:00"/>
  </r>
  <r>
    <n v="29120"/>
    <s v="C347"/>
    <s v="Richard"/>
    <x v="128"/>
    <s v="Low"/>
    <s v="SKU011"/>
    <n v="21"/>
    <n v="70.98"/>
    <n v="1490.5800000000002"/>
    <n v="26.74"/>
    <x v="1"/>
    <s v="Jumbo Box"/>
    <d v="2024-05-17T00:00:00"/>
  </r>
  <r>
    <n v="12515"/>
    <s v="C534"/>
    <s v="Richard"/>
    <x v="129"/>
    <s v="Medium"/>
    <s v="SKU1215"/>
    <n v="16"/>
    <n v="125.99"/>
    <n v="2015.84"/>
    <n v="5.99"/>
    <x v="0"/>
    <s v="Small Box"/>
    <d v="2024-05-16T00:00:00"/>
  </r>
  <r>
    <n v="47012"/>
    <s v="C532"/>
    <s v="John"/>
    <x v="129"/>
    <s v="Low"/>
    <s v="SKU743"/>
    <n v="35"/>
    <n v="16.989999999999998"/>
    <n v="594.65"/>
    <n v="8.99"/>
    <x v="2"/>
    <s v="Small Pack"/>
    <d v="2024-05-17T00:00:00"/>
  </r>
  <r>
    <n v="1286"/>
    <s v="C461"/>
    <s v="Richard"/>
    <x v="129"/>
    <s v="Not Specified"/>
    <s v="SKU457"/>
    <n v="46"/>
    <n v="5.18"/>
    <n v="238.27999999999997"/>
    <n v="5.74"/>
    <x v="0"/>
    <s v="Small Box"/>
    <d v="2024-05-14T00:00:00"/>
  </r>
  <r>
    <n v="1286"/>
    <s v="C461"/>
    <s v="Richard"/>
    <x v="129"/>
    <s v="Not Specified"/>
    <s v="SKU1183"/>
    <n v="14"/>
    <n v="85.99"/>
    <n v="1203.8599999999999"/>
    <n v="3.3"/>
    <x v="0"/>
    <s v="Small Pack"/>
    <d v="2024-05-15T00:00:00"/>
  </r>
  <r>
    <n v="43170"/>
    <s v="C095"/>
    <s v="Bob"/>
    <x v="129"/>
    <s v="Low"/>
    <s v="SKU1115"/>
    <n v="25"/>
    <n v="306.14"/>
    <n v="7653.5"/>
    <n v="26.53"/>
    <x v="1"/>
    <s v="Jumbo Drum"/>
    <d v="2024-05-20T00:00:00"/>
  </r>
  <r>
    <n v="43170"/>
    <s v="C095"/>
    <s v="Bob"/>
    <x v="129"/>
    <s v="Low"/>
    <s v="SKU680"/>
    <n v="40"/>
    <n v="30.98"/>
    <n v="1239.2"/>
    <n v="17.079999999999998"/>
    <x v="0"/>
    <s v="Small Box"/>
    <d v="2024-05-17T00:00:00"/>
  </r>
  <r>
    <n v="51073"/>
    <s v="C483"/>
    <s v="Richard"/>
    <x v="130"/>
    <s v="Not Specified"/>
    <s v="SKU086"/>
    <n v="17"/>
    <n v="136.97999999999999"/>
    <n v="2328.66"/>
    <n v="24.49"/>
    <x v="2"/>
    <s v="Large Box"/>
    <d v="2024-05-16T00:00:00"/>
  </r>
  <r>
    <n v="51073"/>
    <s v="C483"/>
    <s v="John"/>
    <x v="130"/>
    <s v="Not Specified"/>
    <s v="SKU089"/>
    <n v="49"/>
    <n v="30.93"/>
    <n v="1515.57"/>
    <n v="3.92"/>
    <x v="0"/>
    <s v="Small Pack"/>
    <d v="2024-05-15T00:00:00"/>
  </r>
  <r>
    <n v="44229"/>
    <s v="C273"/>
    <s v="John"/>
    <x v="130"/>
    <s v="Medium"/>
    <s v="SKU733"/>
    <n v="39"/>
    <n v="4.84"/>
    <n v="188.76"/>
    <n v="0.71"/>
    <x v="0"/>
    <s v="Wrap Bag"/>
    <d v="2024-05-14T00:00:00"/>
  </r>
  <r>
    <n v="22338"/>
    <s v="C094"/>
    <s v="Richard"/>
    <x v="130"/>
    <s v="Medium"/>
    <s v="SKU554"/>
    <n v="36"/>
    <n v="5.28"/>
    <n v="190.08"/>
    <n v="5.0599999999999996"/>
    <x v="0"/>
    <s v="Small Box"/>
    <d v="2024-05-15T00:00:00"/>
  </r>
  <r>
    <n v="22338"/>
    <s v="C094"/>
    <s v="Richard"/>
    <x v="130"/>
    <s v="Medium"/>
    <s v="SKU1001"/>
    <n v="24"/>
    <n v="35.770000000000003"/>
    <n v="858.48"/>
    <n v="9.02"/>
    <x v="0"/>
    <s v="Small Box"/>
    <d v="2024-05-15T00:00:00"/>
  </r>
  <r>
    <n v="34337"/>
    <s v="C090"/>
    <s v="Richard"/>
    <x v="130"/>
    <s v="Medium"/>
    <s v="SKU171"/>
    <n v="36"/>
    <n v="99.23"/>
    <n v="3572.28"/>
    <n v="8.99"/>
    <x v="2"/>
    <s v="Small Pack"/>
    <d v="2024-05-15T00:00:00"/>
  </r>
  <r>
    <n v="10502"/>
    <s v="C423"/>
    <s v="Richard"/>
    <x v="130"/>
    <s v="Not Specified"/>
    <s v="SKU057"/>
    <n v="33"/>
    <n v="243.98"/>
    <n v="8051.3399999999992"/>
    <n v="43.32"/>
    <x v="1"/>
    <s v="Jumbo Drum"/>
    <d v="2024-05-15T00:00:00"/>
  </r>
  <r>
    <n v="10502"/>
    <s v="C423"/>
    <s v="Richard"/>
    <x v="130"/>
    <s v="Not Specified"/>
    <s v="SKU159"/>
    <n v="36"/>
    <n v="25.38"/>
    <n v="913.68"/>
    <n v="8.99"/>
    <x v="0"/>
    <s v="Small Pack"/>
    <d v="2024-05-16T00:00:00"/>
  </r>
  <r>
    <n v="9254"/>
    <s v="C181"/>
    <s v="Richard"/>
    <x v="130"/>
    <s v="Medium"/>
    <s v="SKU504"/>
    <n v="24"/>
    <n v="4.91"/>
    <n v="117.84"/>
    <n v="0.5"/>
    <x v="2"/>
    <s v="Small Box"/>
    <d v="2024-05-16T00:00:00"/>
  </r>
  <r>
    <n v="10981"/>
    <s v="C169"/>
    <s v="John"/>
    <x v="130"/>
    <s v="High"/>
    <s v="SKU863"/>
    <n v="41"/>
    <n v="1.86"/>
    <n v="76.260000000000005"/>
    <n v="2.58"/>
    <x v="0"/>
    <s v="Wrap Bag"/>
    <d v="2024-05-16T00:00:00"/>
  </r>
  <r>
    <n v="10981"/>
    <s v="C169"/>
    <s v="Richard"/>
    <x v="130"/>
    <s v="High"/>
    <s v="SKU1243"/>
    <n v="33"/>
    <n v="125.99"/>
    <n v="4157.67"/>
    <n v="8.99"/>
    <x v="0"/>
    <s v="Small Box"/>
    <d v="2024-05-16T00:00:00"/>
  </r>
  <r>
    <n v="5703"/>
    <s v="C398"/>
    <s v="Richard"/>
    <x v="131"/>
    <s v="Medium"/>
    <s v="SKU614"/>
    <n v="29"/>
    <n v="12.28"/>
    <n v="356.12"/>
    <n v="6.47"/>
    <x v="0"/>
    <s v="Small Box"/>
    <d v="2024-05-16T00:00:00"/>
  </r>
  <r>
    <n v="38372"/>
    <s v="C217"/>
    <s v="John"/>
    <x v="131"/>
    <s v="High"/>
    <s v="SKU610"/>
    <n v="33"/>
    <n v="9.68"/>
    <n v="319.44"/>
    <n v="2.0299999999999998"/>
    <x v="0"/>
    <s v="Wrap Bag"/>
    <d v="2024-05-16T00:00:00"/>
  </r>
  <r>
    <n v="38372"/>
    <s v="C217"/>
    <s v="John"/>
    <x v="131"/>
    <s v="High"/>
    <s v="SKU083"/>
    <n v="46"/>
    <n v="20.98"/>
    <n v="965.08"/>
    <n v="21.2"/>
    <x v="0"/>
    <s v="Medium Box"/>
    <d v="2024-05-15T00:00:00"/>
  </r>
  <r>
    <n v="50087"/>
    <s v="C594"/>
    <s v="John"/>
    <x v="131"/>
    <s v="Not Specified"/>
    <s v="SKU835"/>
    <n v="17"/>
    <n v="3.29"/>
    <n v="55.93"/>
    <n v="1.35"/>
    <x v="0"/>
    <s v="Wrap Bag"/>
    <d v="2024-05-17T00:00:00"/>
  </r>
  <r>
    <n v="36772"/>
    <s v="C286"/>
    <s v="Richard"/>
    <x v="131"/>
    <s v="Medium"/>
    <s v="SKU710"/>
    <n v="47"/>
    <n v="6.48"/>
    <n v="304.56"/>
    <n v="6.35"/>
    <x v="0"/>
    <s v="Small Box"/>
    <d v="2024-05-15T00:00:00"/>
  </r>
  <r>
    <n v="36772"/>
    <s v="C286"/>
    <s v="Richard"/>
    <x v="131"/>
    <s v="Medium"/>
    <s v="SKU503"/>
    <n v="8"/>
    <n v="2.88"/>
    <n v="23.04"/>
    <n v="0.99"/>
    <x v="0"/>
    <s v="Small Box"/>
    <d v="2024-05-15T00:00:00"/>
  </r>
  <r>
    <n v="36772"/>
    <s v="C286"/>
    <s v="John"/>
    <x v="131"/>
    <s v="Medium"/>
    <s v="SKU1104"/>
    <n v="16"/>
    <n v="808.49"/>
    <n v="12935.84"/>
    <n v="55.3"/>
    <x v="1"/>
    <s v="Jumbo Drum"/>
    <d v="2024-05-17T00:00:00"/>
  </r>
  <r>
    <n v="6438"/>
    <s v="C046"/>
    <s v="Richard"/>
    <x v="132"/>
    <s v="Not Specified"/>
    <s v="SKU110"/>
    <n v="7"/>
    <n v="9.77"/>
    <n v="68.39"/>
    <n v="6.02"/>
    <x v="0"/>
    <s v="Medium Box"/>
    <d v="2024-05-16T00:00:00"/>
  </r>
  <r>
    <n v="6438"/>
    <s v="C046"/>
    <s v="John"/>
    <x v="132"/>
    <s v="Not Specified"/>
    <s v="SKU701"/>
    <n v="38"/>
    <n v="5.98"/>
    <n v="227.24"/>
    <n v="5.2"/>
    <x v="0"/>
    <s v="Small Box"/>
    <d v="2024-05-17T00:00:00"/>
  </r>
  <r>
    <n v="22020"/>
    <s v="C322"/>
    <s v="Richard"/>
    <x v="133"/>
    <s v="Critical"/>
    <s v="SKU961"/>
    <n v="37"/>
    <n v="13.48"/>
    <n v="498.76"/>
    <n v="4.51"/>
    <x v="0"/>
    <s v="Small Box"/>
    <d v="2024-05-18T00:00:00"/>
  </r>
  <r>
    <n v="14048"/>
    <s v="C580"/>
    <s v="Bob"/>
    <x v="133"/>
    <s v="Not Specified"/>
    <s v="SKU818"/>
    <n v="47"/>
    <n v="40.97"/>
    <n v="1925.59"/>
    <n v="8.99"/>
    <x v="0"/>
    <s v="Small Pack"/>
    <d v="2024-05-17T00:00:00"/>
  </r>
  <r>
    <n v="14048"/>
    <s v="C580"/>
    <s v="John"/>
    <x v="133"/>
    <s v="Not Specified"/>
    <s v="SKU968"/>
    <n v="5"/>
    <n v="101.41"/>
    <n v="507.04999999999995"/>
    <n v="35"/>
    <x v="0"/>
    <s v="Large Box"/>
    <d v="2024-05-19T00:00:00"/>
  </r>
  <r>
    <n v="14048"/>
    <s v="C580"/>
    <s v="Bob"/>
    <x v="133"/>
    <s v="Not Specified"/>
    <s v="SKU1192"/>
    <n v="40"/>
    <n v="55.99"/>
    <n v="2239.6"/>
    <n v="1.25"/>
    <x v="0"/>
    <s v="Small Pack"/>
    <d v="2024-05-19T00:00:00"/>
  </r>
  <r>
    <n v="20132"/>
    <s v="C203"/>
    <s v="Richard"/>
    <x v="133"/>
    <s v="Low"/>
    <s v="SKU1099"/>
    <n v="30"/>
    <n v="270.97000000000003"/>
    <n v="8129.1"/>
    <n v="28.06"/>
    <x v="1"/>
    <s v="Jumbo Drum"/>
    <d v="2024-05-24T00:00:00"/>
  </r>
  <r>
    <n v="50594"/>
    <s v="C704"/>
    <s v="Richard"/>
    <x v="133"/>
    <s v="Low"/>
    <s v="SKU744"/>
    <n v="39"/>
    <n v="4.63"/>
    <n v="180.57"/>
    <n v="1.93"/>
    <x v="0"/>
    <s v="Wrap Bag"/>
    <d v="2024-05-19T00:00:00"/>
  </r>
  <r>
    <n v="50594"/>
    <s v="C704"/>
    <s v="Richard"/>
    <x v="133"/>
    <s v="Low"/>
    <s v="SKU1161"/>
    <n v="48"/>
    <n v="65.989999999999995"/>
    <n v="3167.5199999999995"/>
    <n v="8.8000000000000007"/>
    <x v="0"/>
    <s v="Small Box"/>
    <d v="2024-05-26T00:00:00"/>
  </r>
  <r>
    <n v="22501"/>
    <s v="C011"/>
    <s v="Bob"/>
    <x v="134"/>
    <s v="High"/>
    <s v="SKU465"/>
    <n v="2"/>
    <n v="7.64"/>
    <n v="15.28"/>
    <n v="1.39"/>
    <x v="2"/>
    <s v="Small Box"/>
    <d v="2024-05-19T00:00:00"/>
  </r>
  <r>
    <n v="31907"/>
    <s v="C677"/>
    <s v="Bob"/>
    <x v="134"/>
    <s v="Low"/>
    <s v="SKU1011"/>
    <n v="38"/>
    <n v="8.4600000000000009"/>
    <n v="321.48"/>
    <n v="3.62"/>
    <x v="0"/>
    <s v="Small Pack"/>
    <d v="2024-05-23T00:00:00"/>
  </r>
  <r>
    <n v="44519"/>
    <s v="C240"/>
    <s v="John"/>
    <x v="135"/>
    <s v="High"/>
    <s v="SKU428"/>
    <n v="48"/>
    <n v="4.57"/>
    <n v="219.36"/>
    <n v="5.42"/>
    <x v="0"/>
    <s v="Small Box"/>
    <d v="2024-05-20T00:00:00"/>
  </r>
  <r>
    <n v="44519"/>
    <s v="C240"/>
    <s v="John"/>
    <x v="135"/>
    <s v="High"/>
    <s v="SKU478"/>
    <n v="34"/>
    <n v="10.67"/>
    <n v="362.78"/>
    <n v="1.39"/>
    <x v="0"/>
    <s v="Small Box"/>
    <d v="2024-05-20T00:00:00"/>
  </r>
  <r>
    <n v="44519"/>
    <s v="C240"/>
    <s v="Richard"/>
    <x v="135"/>
    <s v="High"/>
    <s v="SKU1117"/>
    <n v="34"/>
    <n v="442.14"/>
    <n v="15032.76"/>
    <n v="14.7"/>
    <x v="1"/>
    <s v="Jumbo Drum"/>
    <d v="2024-05-20T00:00:00"/>
  </r>
  <r>
    <n v="56646"/>
    <s v="C245"/>
    <s v="Bob"/>
    <x v="135"/>
    <s v="Critical"/>
    <s v="SKU1211"/>
    <n v="41"/>
    <n v="125.99"/>
    <n v="5165.59"/>
    <n v="2.5"/>
    <x v="0"/>
    <s v="Small Box"/>
    <d v="2024-05-20T00:00:00"/>
  </r>
  <r>
    <n v="9249"/>
    <s v="C017"/>
    <s v="Bob"/>
    <x v="135"/>
    <s v="High"/>
    <s v="SKU742"/>
    <n v="46"/>
    <n v="3.57"/>
    <n v="164.22"/>
    <n v="4.17"/>
    <x v="0"/>
    <s v="Small Pack"/>
    <d v="2024-05-20T00:00:00"/>
  </r>
  <r>
    <n v="9249"/>
    <s v="C017"/>
    <s v="Bob"/>
    <x v="135"/>
    <s v="High"/>
    <s v="SKU896"/>
    <n v="42"/>
    <n v="37.76"/>
    <n v="1585.9199999999998"/>
    <n v="12.9"/>
    <x v="0"/>
    <s v="Small Box"/>
    <d v="2024-05-20T00:00:00"/>
  </r>
  <r>
    <n v="9249"/>
    <s v="C017"/>
    <s v="Richard"/>
    <x v="135"/>
    <s v="High"/>
    <s v="SKU221"/>
    <n v="35"/>
    <n v="124.49"/>
    <n v="4357.1499999999996"/>
    <n v="51.94"/>
    <x v="1"/>
    <s v="Jumbo Box"/>
    <d v="2024-05-21T00:00:00"/>
  </r>
  <r>
    <n v="59651"/>
    <s v="C105"/>
    <s v="Richard"/>
    <x v="136"/>
    <s v="Critical"/>
    <s v="SKU382"/>
    <n v="36"/>
    <n v="8.0399999999999991"/>
    <n v="289.43999999999994"/>
    <n v="8.94"/>
    <x v="0"/>
    <s v="Small Box"/>
    <d v="2024-05-22T00:00:00"/>
  </r>
  <r>
    <n v="59651"/>
    <s v="C105"/>
    <s v="John"/>
    <x v="136"/>
    <s v="Critical"/>
    <s v="SKU139"/>
    <n v="18"/>
    <n v="2.23"/>
    <n v="40.14"/>
    <n v="4.57"/>
    <x v="0"/>
    <s v="Small Pack"/>
    <d v="2024-05-22T00:00:00"/>
  </r>
  <r>
    <n v="46948"/>
    <s v="C546"/>
    <s v="John"/>
    <x v="136"/>
    <s v="Low"/>
    <s v="SKU462"/>
    <n v="10"/>
    <n v="6.54"/>
    <n v="65.400000000000006"/>
    <n v="5.27"/>
    <x v="0"/>
    <s v="Small Box"/>
    <d v="2024-05-24T00:00:00"/>
  </r>
  <r>
    <n v="58725"/>
    <s v="C387"/>
    <s v="Richard"/>
    <x v="136"/>
    <s v="Not Specified"/>
    <s v="SKU464"/>
    <n v="39"/>
    <n v="8.74"/>
    <n v="340.86"/>
    <n v="8.2899999999999991"/>
    <x v="0"/>
    <s v="Small Box"/>
    <d v="2024-05-21T00:00:00"/>
  </r>
  <r>
    <n v="58725"/>
    <s v="C387"/>
    <s v="Richard"/>
    <x v="136"/>
    <s v="Not Specified"/>
    <s v="SKU606"/>
    <n v="20"/>
    <n v="7.04"/>
    <n v="140.80000000000001"/>
    <n v="2.17"/>
    <x v="0"/>
    <s v="Wrap Bag"/>
    <d v="2024-05-21T00:00:00"/>
  </r>
  <r>
    <n v="3877"/>
    <s v="C596"/>
    <s v="Richard"/>
    <x v="136"/>
    <s v="Low"/>
    <s v="SKU617"/>
    <n v="14"/>
    <n v="48.04"/>
    <n v="672.56"/>
    <n v="7.23"/>
    <x v="2"/>
    <s v="Small Box"/>
    <d v="2024-05-20T00:00:00"/>
  </r>
  <r>
    <n v="59906"/>
    <s v="C467"/>
    <s v="Richard"/>
    <x v="136"/>
    <s v="High"/>
    <s v="SKU557"/>
    <n v="32"/>
    <n v="9.11"/>
    <n v="291.52"/>
    <n v="2.15"/>
    <x v="0"/>
    <s v="Wrap Bag"/>
    <d v="2024-05-22T00:00:00"/>
  </r>
  <r>
    <n v="36102"/>
    <s v="C301"/>
    <s v="Bob"/>
    <x v="136"/>
    <s v="Not Specified"/>
    <s v="SKU147"/>
    <n v="36"/>
    <n v="12.07"/>
    <n v="434.52"/>
    <n v="6.2"/>
    <x v="0"/>
    <s v="Wrap Bag"/>
    <d v="2024-05-21T00:00:00"/>
  </r>
  <r>
    <n v="3331"/>
    <s v="C568"/>
    <s v="Richard"/>
    <x v="136"/>
    <s v="High"/>
    <s v="SKU525"/>
    <n v="31"/>
    <n v="4.91"/>
    <n v="152.21"/>
    <n v="0.5"/>
    <x v="0"/>
    <s v="Small Box"/>
    <d v="2024-05-21T00:00:00"/>
  </r>
  <r>
    <n v="20033"/>
    <s v="C345"/>
    <s v="Richard"/>
    <x v="137"/>
    <s v="Critical"/>
    <s v="SKU1081"/>
    <n v="5"/>
    <n v="499.99"/>
    <n v="2499.9499999999998"/>
    <n v="24.49"/>
    <x v="0"/>
    <s v="Large Box"/>
    <d v="2024-05-23T00:00:00"/>
  </r>
  <r>
    <n v="27205"/>
    <s v="C356"/>
    <s v="Richard"/>
    <x v="137"/>
    <s v="Not Specified"/>
    <s v="SKU1007"/>
    <n v="12"/>
    <n v="7.28"/>
    <n v="87.36"/>
    <n v="3.52"/>
    <x v="0"/>
    <s v="Small Pack"/>
    <d v="2024-05-23T00:00:00"/>
  </r>
  <r>
    <n v="58308"/>
    <s v="C792"/>
    <s v="Richard"/>
    <x v="137"/>
    <s v="Not Specified"/>
    <s v="SKU014"/>
    <n v="35"/>
    <n v="58.14"/>
    <n v="2034.9"/>
    <n v="36.61"/>
    <x v="1"/>
    <s v="Jumbo Box"/>
    <d v="2024-05-21T00:00:00"/>
  </r>
  <r>
    <n v="58308"/>
    <s v="C792"/>
    <s v="Richard"/>
    <x v="137"/>
    <s v="Not Specified"/>
    <s v="SKU1024"/>
    <n v="20"/>
    <n v="29.99"/>
    <n v="599.79999999999995"/>
    <n v="5.5"/>
    <x v="0"/>
    <s v="Small Box"/>
    <d v="2024-05-22T00:00:00"/>
  </r>
  <r>
    <n v="58308"/>
    <s v="C792"/>
    <s v="Bob"/>
    <x v="137"/>
    <s v="Not Specified"/>
    <s v="SKU098"/>
    <n v="2"/>
    <n v="16.16"/>
    <n v="32.32"/>
    <n v="7.74"/>
    <x v="0"/>
    <s v="Small Box"/>
    <d v="2024-05-23T00:00:00"/>
  </r>
  <r>
    <n v="28357"/>
    <s v="C195"/>
    <s v="Bob"/>
    <x v="137"/>
    <s v="Not Specified"/>
    <s v="SKU344"/>
    <n v="50"/>
    <n v="7.3"/>
    <n v="365"/>
    <n v="7.72"/>
    <x v="0"/>
    <s v="Small Box"/>
    <d v="2024-05-22T00:00:00"/>
  </r>
  <r>
    <n v="28357"/>
    <s v="C195"/>
    <s v="Richard"/>
    <x v="137"/>
    <s v="Not Specified"/>
    <s v="SKU857"/>
    <n v="43"/>
    <n v="2.4700000000000002"/>
    <n v="106.21000000000001"/>
    <n v="1.02"/>
    <x v="0"/>
    <s v="Wrap Bag"/>
    <d v="2024-05-22T00:00:00"/>
  </r>
  <r>
    <n v="11169"/>
    <s v="C155"/>
    <s v="Richard"/>
    <x v="137"/>
    <s v="Medium"/>
    <s v="SKU406"/>
    <n v="46"/>
    <n v="8.85"/>
    <n v="407.09999999999997"/>
    <n v="5.6"/>
    <x v="0"/>
    <s v="Small Box"/>
    <d v="2024-05-22T00:00:00"/>
  </r>
  <r>
    <n v="11169"/>
    <s v="C155"/>
    <s v="John"/>
    <x v="137"/>
    <s v="Medium"/>
    <s v="SKU505"/>
    <n v="44"/>
    <n v="2.61"/>
    <n v="114.83999999999999"/>
    <n v="0.5"/>
    <x v="0"/>
    <s v="Small Box"/>
    <d v="2024-05-21T00:00:00"/>
  </r>
  <r>
    <n v="11169"/>
    <s v="C155"/>
    <s v="Bob"/>
    <x v="137"/>
    <s v="Medium"/>
    <s v="SKU591"/>
    <n v="5"/>
    <n v="4.9800000000000004"/>
    <n v="24.900000000000002"/>
    <n v="4.7"/>
    <x v="0"/>
    <s v="Small Box"/>
    <d v="2024-05-22T00:00:00"/>
  </r>
  <r>
    <n v="54119"/>
    <s v="C552"/>
    <s v="John"/>
    <x v="138"/>
    <s v="Medium"/>
    <s v="SKU839"/>
    <n v="45"/>
    <n v="5.81"/>
    <n v="261.45"/>
    <n v="3.37"/>
    <x v="2"/>
    <s v="Wrap Bag"/>
    <d v="2024-05-23T00:00:00"/>
  </r>
  <r>
    <n v="54119"/>
    <s v="C552"/>
    <s v="Richard"/>
    <x v="138"/>
    <s v="Medium"/>
    <s v="SKU888"/>
    <n v="4"/>
    <n v="29.74"/>
    <n v="118.96"/>
    <n v="6.64"/>
    <x v="0"/>
    <s v="Small Box"/>
    <d v="2024-05-25T00:00:00"/>
  </r>
  <r>
    <n v="11877"/>
    <s v="C214"/>
    <s v="Richard"/>
    <x v="139"/>
    <s v="Not Specified"/>
    <s v="SKU362"/>
    <n v="19"/>
    <n v="41.94"/>
    <n v="796.8599999999999"/>
    <n v="2.99"/>
    <x v="0"/>
    <s v="Small Box"/>
    <d v="2024-05-24T00:00:00"/>
  </r>
  <r>
    <n v="11877"/>
    <s v="C214"/>
    <s v="John"/>
    <x v="139"/>
    <s v="Not Specified"/>
    <s v="SKU601"/>
    <n v="31"/>
    <n v="4.7300000000000004"/>
    <n v="146.63000000000002"/>
    <n v="1.52"/>
    <x v="0"/>
    <s v="Wrap Bag"/>
    <d v="2024-05-25T00:00:00"/>
  </r>
  <r>
    <n v="13540"/>
    <s v="C746"/>
    <s v="Richard"/>
    <x v="139"/>
    <s v="High"/>
    <s v="SKU527"/>
    <n v="33"/>
    <n v="3.75"/>
    <n v="123.75"/>
    <n v="0.5"/>
    <x v="0"/>
    <s v="Small Box"/>
    <d v="2024-05-25T00:00:00"/>
  </r>
  <r>
    <n v="13540"/>
    <s v="C746"/>
    <s v="John"/>
    <x v="139"/>
    <s v="High"/>
    <s v="SKU1245"/>
    <n v="27"/>
    <n v="65.989999999999995"/>
    <n v="1781.7299999999998"/>
    <n v="4.99"/>
    <x v="0"/>
    <s v="Small Box"/>
    <d v="2024-05-25T00:00:00"/>
  </r>
  <r>
    <n v="40866"/>
    <s v="C634"/>
    <s v="John"/>
    <x v="139"/>
    <s v="High"/>
    <s v="SKU304"/>
    <n v="3"/>
    <n v="300.64999999999998"/>
    <n v="901.94999999999993"/>
    <n v="24.49"/>
    <x v="0"/>
    <s v="Large Box"/>
    <d v="2024-05-24T00:00:00"/>
  </r>
  <r>
    <n v="13540"/>
    <s v="C746"/>
    <s v="John"/>
    <x v="139"/>
    <s v="High"/>
    <s v="SKU997"/>
    <n v="31"/>
    <n v="8.5"/>
    <n v="263.5"/>
    <n v="1.99"/>
    <x v="0"/>
    <s v="Small Pack"/>
    <d v="2024-05-23T00:00:00"/>
  </r>
  <r>
    <n v="13540"/>
    <s v="C746"/>
    <s v="Richard"/>
    <x v="139"/>
    <s v="High"/>
    <s v="SKU862"/>
    <n v="16"/>
    <n v="2.1800000000000002"/>
    <n v="34.880000000000003"/>
    <n v="0.78"/>
    <x v="0"/>
    <s v="Wrap Bag"/>
    <d v="2024-05-23T00:00:00"/>
  </r>
  <r>
    <n v="13540"/>
    <s v="C746"/>
    <s v="Bob"/>
    <x v="139"/>
    <s v="High"/>
    <s v="SKU942"/>
    <n v="33"/>
    <n v="12.28"/>
    <n v="405.23999999999995"/>
    <n v="6.13"/>
    <x v="0"/>
    <s v="Small Box"/>
    <d v="2024-05-23T00:00:00"/>
  </r>
  <r>
    <n v="9089"/>
    <s v="C718"/>
    <s v="Bob"/>
    <x v="139"/>
    <s v="Critical"/>
    <s v="SKU1236"/>
    <n v="8"/>
    <n v="125.99"/>
    <n v="1007.92"/>
    <n v="8.8000000000000007"/>
    <x v="2"/>
    <s v="Small Box"/>
    <d v="2024-05-24T00:00:00"/>
  </r>
  <r>
    <n v="10212"/>
    <s v="C766"/>
    <s v="Richard"/>
    <x v="139"/>
    <s v="Low"/>
    <s v="SKU187"/>
    <n v="14"/>
    <n v="5.08"/>
    <n v="71.12"/>
    <n v="3.63"/>
    <x v="0"/>
    <s v="Wrap Bag"/>
    <d v="2024-05-25T00:00:00"/>
  </r>
  <r>
    <n v="10212"/>
    <s v="C766"/>
    <s v="John"/>
    <x v="139"/>
    <s v="Low"/>
    <s v="SKU559"/>
    <n v="22"/>
    <n v="55.48"/>
    <n v="1220.56"/>
    <n v="6.79"/>
    <x v="0"/>
    <s v="Small Box"/>
    <d v="2024-05-27T00:00:00"/>
  </r>
  <r>
    <n v="4935"/>
    <s v="C793"/>
    <s v="Richard"/>
    <x v="140"/>
    <s v="Not Specified"/>
    <s v="SKU865"/>
    <n v="30"/>
    <n v="3.68"/>
    <n v="110.4"/>
    <n v="1.32"/>
    <x v="0"/>
    <s v="Wrap Bag"/>
    <d v="2024-05-27T00:00:00"/>
  </r>
  <r>
    <n v="19840"/>
    <s v="C232"/>
    <s v="Richard"/>
    <x v="140"/>
    <s v="Critical"/>
    <s v="SKU1106"/>
    <n v="25"/>
    <n v="400.97"/>
    <n v="10024.25"/>
    <n v="48.26"/>
    <x v="1"/>
    <s v="Jumbo Box"/>
    <d v="2024-05-27T00:00:00"/>
  </r>
  <r>
    <n v="50183"/>
    <s v="C198"/>
    <s v="Richard"/>
    <x v="140"/>
    <s v="High"/>
    <s v="SKU490"/>
    <n v="20"/>
    <n v="5.58"/>
    <n v="111.6"/>
    <n v="5.3"/>
    <x v="2"/>
    <s v="Small Box"/>
    <d v="2024-05-25T00:00:00"/>
  </r>
  <r>
    <n v="2535"/>
    <s v="C652"/>
    <s v="Richard"/>
    <x v="140"/>
    <s v="Low"/>
    <s v="SKU1055"/>
    <n v="6"/>
    <n v="14.48"/>
    <n v="86.88"/>
    <n v="1.99"/>
    <x v="0"/>
    <s v="Small Pack"/>
    <d v="2024-05-26T00:00:00"/>
  </r>
  <r>
    <n v="42691"/>
    <s v="C578"/>
    <s v="John"/>
    <x v="140"/>
    <s v="Low"/>
    <s v="SKU175"/>
    <n v="50"/>
    <n v="46.94"/>
    <n v="2347"/>
    <n v="6.77"/>
    <x v="0"/>
    <s v="Small Box"/>
    <d v="2024-06-02T00:00:00"/>
  </r>
  <r>
    <n v="42691"/>
    <s v="C578"/>
    <s v="Bob"/>
    <x v="140"/>
    <s v="Low"/>
    <s v="SKU923"/>
    <n v="7"/>
    <n v="161.55000000000001"/>
    <n v="1130.8500000000001"/>
    <n v="19.989999999999998"/>
    <x v="0"/>
    <s v="Small Box"/>
    <d v="2024-05-28T00:00:00"/>
  </r>
  <r>
    <n v="50278"/>
    <s v="C088"/>
    <s v="John"/>
    <x v="141"/>
    <s v="High"/>
    <s v="SKU433"/>
    <n v="2"/>
    <n v="20.98"/>
    <n v="41.96"/>
    <n v="8.83"/>
    <x v="0"/>
    <s v="Small Box"/>
    <d v="2024-05-25T00:00:00"/>
  </r>
  <r>
    <n v="50278"/>
    <s v="C088"/>
    <s v="Bob"/>
    <x v="141"/>
    <s v="High"/>
    <s v="SKU219"/>
    <n v="20"/>
    <n v="100.8"/>
    <n v="2016"/>
    <n v="60"/>
    <x v="1"/>
    <s v="Jumbo Drum"/>
    <d v="2024-05-27T00:00:00"/>
  </r>
  <r>
    <n v="35877"/>
    <s v="C271"/>
    <s v="Bob"/>
    <x v="141"/>
    <s v="High"/>
    <s v="SKU699"/>
    <n v="30"/>
    <n v="4.28"/>
    <n v="128.4"/>
    <n v="5.68"/>
    <x v="0"/>
    <s v="Small Box"/>
    <d v="2024-05-28T00:00:00"/>
  </r>
  <r>
    <n v="3778"/>
    <s v="C221"/>
    <s v="John"/>
    <x v="141"/>
    <s v="Critical"/>
    <s v="SKU1003"/>
    <n v="34"/>
    <n v="8.32"/>
    <n v="282.88"/>
    <n v="2.38"/>
    <x v="0"/>
    <s v="Small Pack"/>
    <d v="2024-05-27T00:00:00"/>
  </r>
  <r>
    <n v="3778"/>
    <s v="C221"/>
    <s v="Richard"/>
    <x v="141"/>
    <s v="Critical"/>
    <s v="SKU1067"/>
    <n v="12"/>
    <n v="45.19"/>
    <n v="542.28"/>
    <n v="1.99"/>
    <x v="0"/>
    <s v="Small Pack"/>
    <d v="2024-05-26T00:00:00"/>
  </r>
  <r>
    <n v="3778"/>
    <s v="C221"/>
    <s v="Richard"/>
    <x v="141"/>
    <s v="Critical"/>
    <s v="SKU627"/>
    <n v="3"/>
    <n v="6.68"/>
    <n v="20.04"/>
    <n v="6.92"/>
    <x v="0"/>
    <s v="Small Box"/>
    <d v="2024-05-26T00:00:00"/>
  </r>
  <r>
    <n v="3778"/>
    <s v="C221"/>
    <s v="Bob"/>
    <x v="141"/>
    <s v="Critical"/>
    <s v="SKU1152"/>
    <n v="34"/>
    <n v="175.99"/>
    <n v="5983.66"/>
    <n v="4.99"/>
    <x v="0"/>
    <s v="Small Box"/>
    <d v="2024-05-26T00:00:00"/>
  </r>
  <r>
    <n v="31522"/>
    <s v="C518"/>
    <s v="John"/>
    <x v="141"/>
    <s v="Medium"/>
    <s v="SKU163"/>
    <n v="14"/>
    <n v="22.23"/>
    <n v="311.22000000000003"/>
    <n v="3.63"/>
    <x v="0"/>
    <s v="Small Pack"/>
    <d v="2024-05-27T00:00:00"/>
  </r>
  <r>
    <n v="31522"/>
    <s v="C518"/>
    <s v="Bob"/>
    <x v="141"/>
    <s v="Medium"/>
    <s v="SKU049"/>
    <n v="42"/>
    <n v="25.98"/>
    <n v="1091.1600000000001"/>
    <n v="14.36"/>
    <x v="1"/>
    <s v="Jumbo Drum"/>
    <d v="2024-05-27T00:00:00"/>
  </r>
  <r>
    <n v="25157"/>
    <s v="C768"/>
    <s v="Richard"/>
    <x v="141"/>
    <s v="Not Specified"/>
    <s v="SKU782"/>
    <n v="47"/>
    <n v="5.84"/>
    <n v="274.48"/>
    <n v="1.2"/>
    <x v="0"/>
    <s v="Wrap Bag"/>
    <d v="2024-05-26T00:00:00"/>
  </r>
  <r>
    <n v="11908"/>
    <s v="C487"/>
    <s v="Bob"/>
    <x v="141"/>
    <s v="Not Specified"/>
    <s v="SKU051"/>
    <n v="5"/>
    <n v="280.98"/>
    <n v="1404.9"/>
    <n v="57"/>
    <x v="1"/>
    <s v="Jumbo Drum"/>
    <d v="2024-05-27T00:00:00"/>
  </r>
  <r>
    <n v="25157"/>
    <s v="C768"/>
    <s v="John"/>
    <x v="141"/>
    <s v="Not Specified"/>
    <s v="SKU700"/>
    <n v="24"/>
    <n v="22.84"/>
    <n v="548.16"/>
    <n v="8.18"/>
    <x v="0"/>
    <s v="Small Box"/>
    <d v="2024-05-27T00:00:00"/>
  </r>
  <r>
    <n v="43526"/>
    <s v="C070"/>
    <s v="John"/>
    <x v="142"/>
    <s v="High"/>
    <s v="SKU483"/>
    <n v="49"/>
    <n v="11.58"/>
    <n v="567.41999999999996"/>
    <n v="6.97"/>
    <x v="0"/>
    <s v="Small Box"/>
    <d v="2024-05-26T00:00:00"/>
  </r>
  <r>
    <n v="43526"/>
    <s v="C070"/>
    <s v="Richard"/>
    <x v="142"/>
    <s v="High"/>
    <s v="SKU905"/>
    <n v="19"/>
    <n v="15.31"/>
    <n v="290.89"/>
    <n v="8.7799999999999994"/>
    <x v="0"/>
    <s v="Small Box"/>
    <d v="2024-05-27T00:00:00"/>
  </r>
  <r>
    <n v="7429"/>
    <s v="C059"/>
    <s v="Richard"/>
    <x v="142"/>
    <s v="Not Specified"/>
    <s v="SKU1021"/>
    <n v="33"/>
    <n v="40.479999999999997"/>
    <n v="1335.84"/>
    <n v="19.989999999999998"/>
    <x v="0"/>
    <s v="Small Box"/>
    <d v="2024-05-27T00:00:00"/>
  </r>
  <r>
    <n v="7429"/>
    <s v="C059"/>
    <s v="Richard"/>
    <x v="142"/>
    <s v="Not Specified"/>
    <s v="SKU109"/>
    <n v="6"/>
    <n v="26.48"/>
    <n v="158.88"/>
    <n v="6.93"/>
    <x v="2"/>
    <s v="Small Box"/>
    <d v="2024-05-27T00:00:00"/>
  </r>
  <r>
    <n v="24902"/>
    <s v="C545"/>
    <s v="Bob"/>
    <x v="142"/>
    <s v="High"/>
    <s v="SKU552"/>
    <n v="43"/>
    <n v="5.18"/>
    <n v="222.73999999999998"/>
    <n v="2.04"/>
    <x v="0"/>
    <s v="Wrap Bag"/>
    <d v="2024-05-28T00:00:00"/>
  </r>
  <r>
    <n v="17859"/>
    <s v="C346"/>
    <s v="Bob"/>
    <x v="142"/>
    <s v="Critical"/>
    <s v="SKU982"/>
    <n v="7"/>
    <n v="27.48"/>
    <n v="192.36"/>
    <n v="4"/>
    <x v="0"/>
    <s v="Small Box"/>
    <d v="2024-05-28T00:00:00"/>
  </r>
  <r>
    <n v="48294"/>
    <s v="C002"/>
    <s v="Richard"/>
    <x v="142"/>
    <s v="High"/>
    <s v="SKU318"/>
    <n v="43"/>
    <n v="90.24"/>
    <n v="3880.3199999999997"/>
    <n v="0.99"/>
    <x v="0"/>
    <s v="Small Box"/>
    <d v="2024-05-26T00:00:00"/>
  </r>
  <r>
    <n v="14978"/>
    <s v="C624"/>
    <s v="John"/>
    <x v="143"/>
    <s v="Critical"/>
    <s v="SKU022"/>
    <n v="14"/>
    <n v="880.98"/>
    <n v="12333.720000000001"/>
    <n v="44.55"/>
    <x v="1"/>
    <s v="Jumbo Box"/>
    <d v="2024-05-28T00:00:00"/>
  </r>
  <r>
    <n v="14978"/>
    <s v="C624"/>
    <s v="John"/>
    <x v="143"/>
    <s v="Critical"/>
    <s v="SKU961"/>
    <n v="14"/>
    <n v="13.48"/>
    <n v="188.72"/>
    <n v="4.51"/>
    <x v="0"/>
    <s v="Small Box"/>
    <d v="2024-05-28T00:00:00"/>
  </r>
  <r>
    <n v="35940"/>
    <s v="C347"/>
    <s v="Bob"/>
    <x v="143"/>
    <s v="Critical"/>
    <s v="SKU533"/>
    <n v="47"/>
    <n v="2.88"/>
    <n v="135.35999999999999"/>
    <n v="5.33"/>
    <x v="0"/>
    <s v="Small Box"/>
    <d v="2024-05-30T00:00:00"/>
  </r>
  <r>
    <n v="7904"/>
    <s v="C762"/>
    <s v="Richard"/>
    <x v="143"/>
    <s v="Low"/>
    <s v="SKU526"/>
    <n v="47"/>
    <n v="6.3"/>
    <n v="296.09999999999997"/>
    <n v="0.5"/>
    <x v="2"/>
    <s v="Small Box"/>
    <d v="2024-06-05T00:00:00"/>
  </r>
  <r>
    <n v="59584"/>
    <s v="C405"/>
    <s v="John"/>
    <x v="144"/>
    <s v="Medium"/>
    <s v="SKU008"/>
    <n v="3"/>
    <n v="100.98"/>
    <n v="302.94"/>
    <n v="35.840000000000003"/>
    <x v="1"/>
    <s v="Jumbo Box"/>
    <d v="2024-05-29T00:00:00"/>
  </r>
  <r>
    <n v="59584"/>
    <s v="C405"/>
    <s v="John"/>
    <x v="144"/>
    <s v="Medium"/>
    <s v="SKU1090"/>
    <n v="7"/>
    <n v="150.97999999999999"/>
    <n v="1056.8599999999999"/>
    <n v="13.99"/>
    <x v="0"/>
    <s v="Medium Box"/>
    <d v="2024-05-28T00:00:00"/>
  </r>
  <r>
    <n v="38657"/>
    <s v="C256"/>
    <s v="Bob"/>
    <x v="144"/>
    <s v="Not Specified"/>
    <s v="SKU1035"/>
    <n v="38"/>
    <n v="31.78"/>
    <n v="1207.6400000000001"/>
    <n v="1.99"/>
    <x v="0"/>
    <s v="Small Pack"/>
    <d v="2024-05-29T00:00:00"/>
  </r>
  <r>
    <n v="57190"/>
    <s v="C208"/>
    <s v="John"/>
    <x v="144"/>
    <s v="Medium"/>
    <s v="SKU1083"/>
    <n v="48"/>
    <n v="40.99"/>
    <n v="1967.52"/>
    <n v="8.9700000000000006"/>
    <x v="0"/>
    <s v="Small Box"/>
    <d v="2024-05-28T00:00:00"/>
  </r>
  <r>
    <n v="57190"/>
    <s v="C208"/>
    <s v="John"/>
    <x v="144"/>
    <s v="Medium"/>
    <s v="SKU1038"/>
    <n v="36"/>
    <n v="17.48"/>
    <n v="629.28"/>
    <n v="1.99"/>
    <x v="0"/>
    <s v="Small Pack"/>
    <d v="2024-05-29T00:00:00"/>
  </r>
  <r>
    <n v="4195"/>
    <s v="C060"/>
    <s v="Richard"/>
    <x v="144"/>
    <s v="Not Specified"/>
    <s v="SKU997"/>
    <n v="30"/>
    <n v="8.5"/>
    <n v="255"/>
    <n v="1.99"/>
    <x v="0"/>
    <s v="Small Pack"/>
    <d v="2024-05-30T00:00:00"/>
  </r>
  <r>
    <n v="7335"/>
    <s v="C515"/>
    <s v="Richard"/>
    <x v="145"/>
    <s v="Low"/>
    <s v="SKU1248"/>
    <n v="43"/>
    <n v="95.99"/>
    <n v="4127.57"/>
    <n v="4.9000000000000004"/>
    <x v="0"/>
    <s v="Small Box"/>
    <d v="2024-06-03T00:00:00"/>
  </r>
  <r>
    <n v="35840"/>
    <s v="C064"/>
    <s v="John"/>
    <x v="145"/>
    <s v="High"/>
    <s v="SKU525"/>
    <n v="36"/>
    <n v="4.91"/>
    <n v="176.76"/>
    <n v="0.5"/>
    <x v="0"/>
    <s v="Small Box"/>
    <d v="2024-05-30T00:00:00"/>
  </r>
  <r>
    <n v="35840"/>
    <s v="C064"/>
    <s v="Bob"/>
    <x v="145"/>
    <s v="High"/>
    <s v="SKU1193"/>
    <n v="49"/>
    <n v="85.99"/>
    <n v="4213.5099999999993"/>
    <n v="0.99"/>
    <x v="0"/>
    <s v="Wrap Bag"/>
    <d v="2024-05-31T00:00:00"/>
  </r>
  <r>
    <n v="2341"/>
    <s v="C679"/>
    <s v="Richard"/>
    <x v="145"/>
    <s v="Low"/>
    <s v="SKU628"/>
    <n v="29"/>
    <n v="5.78"/>
    <n v="167.62"/>
    <n v="4.96"/>
    <x v="0"/>
    <s v="Small Box"/>
    <d v="2024-06-05T00:00:00"/>
  </r>
  <r>
    <n v="12707"/>
    <s v="C017"/>
    <s v="Bob"/>
    <x v="145"/>
    <s v="High"/>
    <s v="SKU203"/>
    <n v="20"/>
    <n v="105.98"/>
    <n v="2119.6"/>
    <n v="13.99"/>
    <x v="0"/>
    <s v="Medium Box"/>
    <d v="2024-05-31T00:00:00"/>
  </r>
  <r>
    <n v="15332"/>
    <s v="C489"/>
    <s v="John"/>
    <x v="146"/>
    <s v="Not Specified"/>
    <s v="SKU421"/>
    <n v="6"/>
    <n v="52.4"/>
    <n v="314.39999999999998"/>
    <n v="16.11"/>
    <x v="0"/>
    <s v="Small Box"/>
    <d v="2024-06-01T00:00:00"/>
  </r>
  <r>
    <n v="22880"/>
    <s v="C103"/>
    <s v="Richard"/>
    <x v="146"/>
    <s v="Medium"/>
    <s v="SKU978"/>
    <n v="13"/>
    <n v="1.7"/>
    <n v="22.099999999999998"/>
    <n v="1.99"/>
    <x v="0"/>
    <s v="Small Pack"/>
    <d v="2024-06-02T00:00:00"/>
  </r>
  <r>
    <n v="13537"/>
    <s v="C461"/>
    <s v="Bob"/>
    <x v="146"/>
    <s v="Low"/>
    <s v="SKU569"/>
    <n v="41"/>
    <n v="7.4"/>
    <n v="303.40000000000003"/>
    <n v="1.71"/>
    <x v="0"/>
    <s v="Wrap Bag"/>
    <d v="2024-06-01T00:00:00"/>
  </r>
  <r>
    <n v="28455"/>
    <s v="C346"/>
    <s v="Richard"/>
    <x v="146"/>
    <s v="Medium"/>
    <s v="SKU986"/>
    <n v="12"/>
    <n v="20.95"/>
    <n v="251.39999999999998"/>
    <n v="5.99"/>
    <x v="0"/>
    <s v="Small Box"/>
    <d v="2024-06-01T00:00:00"/>
  </r>
  <r>
    <n v="28455"/>
    <s v="C346"/>
    <s v="Richard"/>
    <x v="146"/>
    <s v="Medium"/>
    <s v="SKU999"/>
    <n v="37"/>
    <n v="20.89"/>
    <n v="772.93000000000006"/>
    <n v="1.99"/>
    <x v="0"/>
    <s v="Small Pack"/>
    <d v="2024-05-31T00:00:00"/>
  </r>
  <r>
    <n v="3456"/>
    <s v="C304"/>
    <s v="Bob"/>
    <x v="147"/>
    <s v="Low"/>
    <s v="SKU242"/>
    <n v="20"/>
    <n v="280.98"/>
    <n v="5619.6"/>
    <n v="35.67"/>
    <x v="1"/>
    <s v="Jumbo Box"/>
    <d v="2024-06-04T00:00:00"/>
  </r>
  <r>
    <n v="14119"/>
    <s v="C775"/>
    <s v="Richard"/>
    <x v="147"/>
    <s v="Low"/>
    <s v="SKU151"/>
    <n v="24"/>
    <n v="4.18"/>
    <n v="100.32"/>
    <n v="6.92"/>
    <x v="0"/>
    <s v="Small Box"/>
    <d v="2024-06-04T00:00:00"/>
  </r>
  <r>
    <n v="14119"/>
    <s v="C775"/>
    <s v="Bob"/>
    <x v="147"/>
    <s v="Low"/>
    <s v="SKU1186"/>
    <n v="35"/>
    <n v="55.99"/>
    <n v="1959.65"/>
    <n v="3.3"/>
    <x v="0"/>
    <s v="Small Pack"/>
    <d v="2024-06-05T00:00:00"/>
  </r>
  <r>
    <n v="14119"/>
    <s v="C775"/>
    <s v="Richard"/>
    <x v="147"/>
    <s v="Low"/>
    <s v="SKU1188"/>
    <n v="31"/>
    <n v="35.99"/>
    <n v="1115.69"/>
    <n v="5"/>
    <x v="0"/>
    <s v="Small Box"/>
    <d v="2024-06-02T00:00:00"/>
  </r>
  <r>
    <n v="41476"/>
    <s v="C497"/>
    <s v="John"/>
    <x v="147"/>
    <s v="High"/>
    <s v="SKU863"/>
    <n v="48"/>
    <n v="1.86"/>
    <n v="89.28"/>
    <n v="2.58"/>
    <x v="0"/>
    <s v="Wrap Bag"/>
    <d v="2024-06-0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s v="Credit"/>
    <d v="2024-10-01T00:00:00"/>
    <s v="Ground"/>
    <n v="5"/>
    <m/>
    <x v="0"/>
    <x v="0"/>
    <x v="0"/>
  </r>
  <r>
    <s v="Credit"/>
    <d v="2024-10-03T00:00:00"/>
    <s v="Ground"/>
    <n v="5"/>
    <m/>
    <x v="0"/>
    <x v="0"/>
    <x v="0"/>
  </r>
  <r>
    <s v="Checking"/>
    <d v="2024-10-03T00:00:00"/>
    <s v="ACME Pty Ltd"/>
    <m/>
    <n v="4000"/>
    <x v="1"/>
    <x v="1"/>
    <x v="1"/>
  </r>
  <r>
    <s v="Saving"/>
    <d v="2024-10-03T00:00:00"/>
    <s v="Interest"/>
    <m/>
    <n v="44"/>
    <x v="2"/>
    <x v="2"/>
    <x v="1"/>
  </r>
  <r>
    <s v="Credit"/>
    <d v="2024-10-04T00:00:00"/>
    <s v="Ground"/>
    <n v="5"/>
    <m/>
    <x v="0"/>
    <x v="0"/>
    <x v="0"/>
  </r>
  <r>
    <s v="Checking"/>
    <d v="2024-10-06T00:00:00"/>
    <s v="Estate Mgt."/>
    <n v="900"/>
    <m/>
    <x v="3"/>
    <x v="3"/>
    <x v="0"/>
  </r>
  <r>
    <s v="Checking"/>
    <d v="2024-10-06T00:00:00"/>
    <s v="Finance Co."/>
    <n v="150"/>
    <m/>
    <x v="4"/>
    <x v="4"/>
    <x v="0"/>
  </r>
  <r>
    <s v="Credit"/>
    <d v="2024-10-06T00:00:00"/>
    <s v="Ground"/>
    <n v="5"/>
    <m/>
    <x v="0"/>
    <x v="0"/>
    <x v="0"/>
  </r>
  <r>
    <s v="Credit"/>
    <d v="2024-10-06T00:00:00"/>
    <s v="Ground"/>
    <n v="5"/>
    <m/>
    <x v="0"/>
    <x v="0"/>
    <x v="0"/>
  </r>
  <r>
    <s v="Credit"/>
    <d v="2024-10-07T00:00:00"/>
    <s v="Ground"/>
    <n v="5"/>
    <m/>
    <x v="0"/>
    <x v="0"/>
    <x v="0"/>
  </r>
  <r>
    <s v="Credit"/>
    <d v="2024-10-08T00:00:00"/>
    <s v="Ground"/>
    <n v="5"/>
    <m/>
    <x v="0"/>
    <x v="0"/>
    <x v="0"/>
  </r>
  <r>
    <s v="Credit"/>
    <d v="2024-10-08T00:00:00"/>
    <s v="Green's"/>
    <n v="105"/>
    <m/>
    <x v="5"/>
    <x v="3"/>
    <x v="0"/>
  </r>
  <r>
    <s v="Checking"/>
    <d v="2024-10-11T00:00:00"/>
    <s v="Elec. Co."/>
    <n v="59"/>
    <m/>
    <x v="6"/>
    <x v="3"/>
    <x v="0"/>
  </r>
  <r>
    <s v="Credit"/>
    <d v="2024-10-11T00:00:00"/>
    <s v="Ground"/>
    <n v="5"/>
    <m/>
    <x v="0"/>
    <x v="0"/>
    <x v="0"/>
  </r>
  <r>
    <s v="Credit"/>
    <d v="2024-10-12T00:00:00"/>
    <s v="Ground"/>
    <n v="5"/>
    <m/>
    <x v="0"/>
    <x v="0"/>
    <x v="0"/>
  </r>
  <r>
    <s v="Credit"/>
    <d v="2024-10-13T00:00:00"/>
    <s v="Fuel. Co"/>
    <n v="86.399999999999977"/>
    <m/>
    <x v="7"/>
    <x v="4"/>
    <x v="0"/>
  </r>
  <r>
    <s v="Credit"/>
    <d v="2024-10-13T00:00:00"/>
    <s v="Ground"/>
    <n v="5"/>
    <m/>
    <x v="0"/>
    <x v="0"/>
    <x v="0"/>
  </r>
  <r>
    <s v="Credit"/>
    <d v="2024-10-14T00:00:00"/>
    <s v="Ground"/>
    <n v="5"/>
    <m/>
    <x v="0"/>
    <x v="0"/>
    <x v="0"/>
  </r>
  <r>
    <s v="Credit"/>
    <d v="2024-10-15T00:00:00"/>
    <s v="Green's"/>
    <n v="143.9"/>
    <m/>
    <x v="5"/>
    <x v="3"/>
    <x v="0"/>
  </r>
  <r>
    <s v="Credit"/>
    <d v="2024-10-15T00:00:00"/>
    <s v="Ground"/>
    <n v="5"/>
    <m/>
    <x v="0"/>
    <x v="0"/>
    <x v="0"/>
  </r>
  <r>
    <s v="Credit"/>
    <d v="2024-10-16T00:00:00"/>
    <s v="Ground"/>
    <n v="5"/>
    <m/>
    <x v="0"/>
    <x v="0"/>
    <x v="0"/>
  </r>
  <r>
    <s v="Credit"/>
    <d v="2024-10-16T00:00:00"/>
    <s v="Event Cinemas"/>
    <n v="48.8"/>
    <m/>
    <x v="8"/>
    <x v="5"/>
    <x v="0"/>
  </r>
  <r>
    <s v="Credit"/>
    <d v="2024-10-16T00:00:00"/>
    <s v="Fashionistas"/>
    <n v="106.70000000000002"/>
    <m/>
    <x v="9"/>
    <x v="5"/>
    <x v="0"/>
  </r>
  <r>
    <s v="Credit"/>
    <d v="2024-10-16T00:00:00"/>
    <s v="Joe's Grill"/>
    <n v="61.1"/>
    <m/>
    <x v="10"/>
    <x v="0"/>
    <x v="0"/>
  </r>
  <r>
    <s v="Credit"/>
    <d v="2024-10-17T00:00:00"/>
    <s v="Taxi Co."/>
    <n v="37.200000000000003"/>
    <m/>
    <x v="11"/>
    <x v="4"/>
    <x v="0"/>
  </r>
  <r>
    <s v="Checking"/>
    <d v="2024-10-18T00:00:00"/>
    <s v="Muscle Beach"/>
    <n v="30"/>
    <m/>
    <x v="12"/>
    <x v="5"/>
    <x v="0"/>
  </r>
  <r>
    <s v="Credit"/>
    <d v="2024-10-18T00:00:00"/>
    <s v="Ground"/>
    <n v="5"/>
    <m/>
    <x v="0"/>
    <x v="0"/>
    <x v="0"/>
  </r>
  <r>
    <s v="Credit"/>
    <d v="2024-10-19T00:00:00"/>
    <s v="Ground"/>
    <n v="5"/>
    <m/>
    <x v="0"/>
    <x v="0"/>
    <x v="0"/>
  </r>
  <r>
    <s v="Checking"/>
    <d v="2024-10-19T00:00:00"/>
    <s v="Village Medical"/>
    <n v="75"/>
    <m/>
    <x v="13"/>
    <x v="6"/>
    <x v="0"/>
  </r>
  <r>
    <s v="Checking"/>
    <d v="2024-10-19T00:00:00"/>
    <s v="Phone Co."/>
    <n v="40"/>
    <m/>
    <x v="14"/>
    <x v="3"/>
    <x v="0"/>
  </r>
  <r>
    <s v="Credit"/>
    <d v="2024-10-20T00:00:00"/>
    <s v="Sam's Gifts"/>
    <n v="54.1"/>
    <m/>
    <x v="15"/>
    <x v="5"/>
    <x v="0"/>
  </r>
  <r>
    <s v="Credit"/>
    <d v="2024-10-20T00:00:00"/>
    <s v="Streaming Co."/>
    <n v="35"/>
    <m/>
    <x v="8"/>
    <x v="5"/>
    <x v="0"/>
  </r>
  <r>
    <s v="Credit"/>
    <d v="2024-10-20T00:00:00"/>
    <s v="Ground"/>
    <n v="5"/>
    <m/>
    <x v="0"/>
    <x v="0"/>
    <x v="0"/>
  </r>
  <r>
    <s v="Credit"/>
    <d v="2024-10-21T00:00:00"/>
    <s v="Ground"/>
    <n v="5"/>
    <m/>
    <x v="0"/>
    <x v="0"/>
    <x v="0"/>
  </r>
  <r>
    <s v="Credit"/>
    <d v="2024-10-22T00:00:00"/>
    <s v="Ground"/>
    <n v="5"/>
    <m/>
    <x v="0"/>
    <x v="0"/>
    <x v="0"/>
  </r>
  <r>
    <s v="Credit"/>
    <d v="2024-10-22T00:00:00"/>
    <s v="Green's"/>
    <n v="178.9"/>
    <m/>
    <x v="5"/>
    <x v="3"/>
    <x v="0"/>
  </r>
  <r>
    <s v="Credit"/>
    <d v="2024-10-23T00:00:00"/>
    <s v="Pizza Pomodoro"/>
    <n v="46.2"/>
    <m/>
    <x v="10"/>
    <x v="0"/>
    <x v="0"/>
  </r>
  <r>
    <s v="Credit"/>
    <d v="2024-10-24T00:00:00"/>
    <s v="Golden Arches"/>
    <n v="21.099999999999998"/>
    <m/>
    <x v="10"/>
    <x v="0"/>
    <x v="0"/>
  </r>
  <r>
    <s v="Checking"/>
    <d v="2024-10-25T00:00:00"/>
    <s v="Worldvision"/>
    <n v="55"/>
    <m/>
    <x v="16"/>
    <x v="7"/>
    <x v="0"/>
  </r>
  <r>
    <s v="Credit"/>
    <d v="2024-10-25T00:00:00"/>
    <s v="Fuel. Co"/>
    <n v="71.500000000000028"/>
    <m/>
    <x v="7"/>
    <x v="4"/>
    <x v="0"/>
  </r>
  <r>
    <s v="Credit"/>
    <d v="2024-10-25T00:00:00"/>
    <s v="Ground"/>
    <n v="5"/>
    <m/>
    <x v="0"/>
    <x v="0"/>
    <x v="0"/>
  </r>
  <r>
    <s v="Credit"/>
    <d v="2024-10-26T00:00:00"/>
    <s v="Ground"/>
    <n v="5"/>
    <m/>
    <x v="0"/>
    <x v="0"/>
    <x v="0"/>
  </r>
  <r>
    <s v="Credit"/>
    <d v="2024-10-27T00:00:00"/>
    <s v="Ground"/>
    <n v="5"/>
    <m/>
    <x v="0"/>
    <x v="0"/>
    <x v="0"/>
  </r>
  <r>
    <s v="Credit"/>
    <d v="2024-10-28T00:00:00"/>
    <s v="Ground"/>
    <n v="5"/>
    <m/>
    <x v="0"/>
    <x v="0"/>
    <x v="0"/>
  </r>
  <r>
    <s v="Credit"/>
    <d v="2024-10-29T00:00:00"/>
    <s v="Ground"/>
    <n v="5"/>
    <m/>
    <x v="0"/>
    <x v="0"/>
    <x v="0"/>
  </r>
  <r>
    <s v="Credit"/>
    <d v="2024-10-29T00:00:00"/>
    <s v="Green's"/>
    <n v="189"/>
    <m/>
    <x v="5"/>
    <x v="3"/>
    <x v="0"/>
  </r>
  <r>
    <s v="Credit"/>
    <d v="2024-10-30T00:00:00"/>
    <s v="Ted's Trainers"/>
    <n v="133.80000000000001"/>
    <m/>
    <x v="9"/>
    <x v="5"/>
    <x v="0"/>
  </r>
  <r>
    <s v="Credit"/>
    <d v="2024-10-30T00:00:00"/>
    <s v="Ticketek"/>
    <n v="184.39999999999998"/>
    <m/>
    <x v="8"/>
    <x v="5"/>
    <x v="0"/>
  </r>
  <r>
    <s v="Credit"/>
    <d v="2024-10-31T00:00:00"/>
    <s v="Fashionistas"/>
    <n v="154.49999999999997"/>
    <m/>
    <x v="9"/>
    <x v="5"/>
    <x v="0"/>
  </r>
  <r>
    <s v="Credit"/>
    <d v="2024-10-31T00:00:00"/>
    <s v="Foodary"/>
    <n v="15"/>
    <m/>
    <x v="10"/>
    <x v="0"/>
    <x v="0"/>
  </r>
  <r>
    <s v="Credit"/>
    <d v="2024-10-31T00:00:00"/>
    <s v="Travelcard"/>
    <n v="347"/>
    <m/>
    <x v="17"/>
    <x v="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C3927A-A61B-4DA0-BCE6-C73935BC6DF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E13" firstHeaderRow="1" firstDataRow="2" firstDataCol="1"/>
  <pivotFields count="15">
    <pivotField showAll="0"/>
    <pivotField showAll="0"/>
    <pivotField showAll="0"/>
    <pivotField axis="axisRow" numFmtId="14" showAll="0">
      <items count="1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m="1" x="148"/>
        <item m="1" x="149"/>
        <item m="1" x="150"/>
        <item m="1" x="151"/>
        <item m="1" x="152"/>
        <item m="1" x="153"/>
        <item m="1" x="154"/>
        <item m="1" x="155"/>
        <item m="1" x="156"/>
        <item m="1" x="157"/>
        <item m="1" x="158"/>
        <item m="1" x="159"/>
        <item m="1" x="160"/>
        <item m="1" x="161"/>
        <item m="1" x="162"/>
        <item m="1" x="163"/>
        <item m="1" x="164"/>
        <item m="1" x="165"/>
        <item m="1" x="166"/>
        <item m="1" x="167"/>
        <item m="1" x="168"/>
        <item m="1" x="169"/>
        <item m="1" x="170"/>
        <item m="1" x="171"/>
        <item m="1" x="172"/>
        <item m="1" x="173"/>
        <item m="1" x="174"/>
        <item m="1" x="175"/>
        <item m="1" x="176"/>
        <item t="default"/>
      </items>
    </pivotField>
    <pivotField showAll="0"/>
    <pivotField showAll="0"/>
    <pivotField showAll="0"/>
    <pivotField showAll="0"/>
    <pivotField dataField="1" showAll="0"/>
    <pivotField showAll="0"/>
    <pivotField axis="axisCol" showAll="0">
      <items count="4">
        <item x="1"/>
        <item x="2"/>
        <item x="0"/>
        <item t="default"/>
      </items>
    </pivotField>
    <pivotField showAll="0"/>
    <pivotField numFmtId="1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4"/>
    <field x="3"/>
  </rowFields>
  <rowItems count="6">
    <i>
      <x v="1"/>
    </i>
    <i>
      <x v="2"/>
    </i>
    <i>
      <x v="3"/>
    </i>
    <i>
      <x v="4"/>
    </i>
    <i>
      <x v="5"/>
    </i>
    <i t="grand">
      <x/>
    </i>
  </rowItems>
  <colFields count="1">
    <field x="10"/>
  </colFields>
  <colItems count="4">
    <i>
      <x/>
    </i>
    <i>
      <x v="1"/>
    </i>
    <i>
      <x v="2"/>
    </i>
    <i t="grand">
      <x/>
    </i>
  </colItems>
  <dataFields count="1">
    <dataField name="Sum of Sale Amount" fld="8" baseField="0" baseItem="0" numFmtId="3"/>
  </dataFields>
  <chartFormats count="3">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BC681-A54A-412B-82B5-B9C8632EDF0F}" name="PivotTable3" cacheId="1"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rowHeaderCaption="Sub-Category">
  <location ref="C5:D20" firstHeaderRow="1" firstDataRow="1" firstDataCol="1" rowPageCount="1" colPageCount="1"/>
  <pivotFields count="9">
    <pivotField showAll="0"/>
    <pivotField numFmtId="14" showAll="0"/>
    <pivotField showAll="0"/>
    <pivotField showAll="0"/>
    <pivotField showAll="0"/>
    <pivotField axis="axisRow" showAll="0" sortType="descending">
      <items count="19">
        <item x="9"/>
        <item x="0"/>
        <item x="13"/>
        <item x="16"/>
        <item x="8"/>
        <item x="6"/>
        <item x="15"/>
        <item x="5"/>
        <item x="12"/>
        <item x="2"/>
        <item x="7"/>
        <item x="4"/>
        <item x="14"/>
        <item x="3"/>
        <item x="10"/>
        <item x="1"/>
        <item x="11"/>
        <item x="17"/>
        <item t="default"/>
      </items>
      <autoSortScope>
        <pivotArea dataOnly="0" outline="0" fieldPosition="0">
          <references count="1">
            <reference field="4294967294" count="1" selected="0">
              <x v="0"/>
            </reference>
          </references>
        </pivotArea>
      </autoSortScope>
    </pivotField>
    <pivotField showAll="0" sortType="descending">
      <items count="10">
        <item x="0"/>
        <item x="3"/>
        <item x="1"/>
        <item x="5"/>
        <item x="2"/>
        <item x="4"/>
        <item x="6"/>
        <item x="7"/>
        <item x="8"/>
        <item t="default"/>
      </items>
      <autoSortScope>
        <pivotArea dataOnly="0" outline="0" fieldPosition="0">
          <references count="1">
            <reference field="4294967294" count="1" selected="0">
              <x v="0"/>
            </reference>
          </references>
        </pivotArea>
      </autoSortScope>
    </pivotField>
    <pivotField axis="axisPage" showAll="0">
      <items count="4">
        <item x="0"/>
        <item x="1"/>
        <item x="2"/>
        <item t="default"/>
      </items>
    </pivotField>
    <pivotField dataField="1" dragToRow="0" dragToCol="0" dragToPage="0" showAll="0" defaultSubtotal="0"/>
  </pivotFields>
  <rowFields count="1">
    <field x="5"/>
  </rowFields>
  <rowItems count="15">
    <i>
      <x v="13"/>
    </i>
    <i>
      <x v="7"/>
    </i>
    <i>
      <x/>
    </i>
    <i>
      <x v="4"/>
    </i>
    <i>
      <x v="10"/>
    </i>
    <i>
      <x v="11"/>
    </i>
    <i>
      <x v="14"/>
    </i>
    <i>
      <x v="1"/>
    </i>
    <i>
      <x v="2"/>
    </i>
    <i>
      <x v="5"/>
    </i>
    <i>
      <x v="3"/>
    </i>
    <i>
      <x v="6"/>
    </i>
    <i>
      <x v="12"/>
    </i>
    <i>
      <x v="16"/>
    </i>
    <i>
      <x v="8"/>
    </i>
  </rowItems>
  <colItems count="1">
    <i/>
  </colItems>
  <pageFields count="1">
    <pageField fld="7" item="0" hier="-1"/>
  </pageFields>
  <dataFields count="1">
    <dataField name="Sum of Net Amount" fld="8" baseField="0" baseItem="0" numFmtId="3"/>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670D073-1A86-4420-B44D-C85091B70E48}" autoFormatId="16" applyNumberFormats="0" applyBorderFormats="0" applyFontFormats="0" applyPatternFormats="0" applyAlignmentFormats="0" applyWidthHeightFormats="0">
  <queryTableRefresh nextId="17">
    <queryTableFields count="13">
      <queryTableField id="2" name="Order ID" tableColumnId="2"/>
      <queryTableField id="3" name="Customer ID" tableColumnId="3"/>
      <queryTableField id="4" name="SalesPerson" tableColumnId="4"/>
      <queryTableField id="5" name="Order Date" tableColumnId="5"/>
      <queryTableField id="6" name="Order Priority" tableColumnId="6"/>
      <queryTableField id="7" name="SKU" tableColumnId="7"/>
      <queryTableField id="8" name="Order Quantity" tableColumnId="8"/>
      <queryTableField id="9" name="Unit Sell Price" tableColumnId="9"/>
      <queryTableField id="15" name="Sale Amount" tableColumnId="15"/>
      <queryTableField id="11" name="Shipping Amount" tableColumnId="11"/>
      <queryTableField id="12" name="Ship Mode" tableColumnId="12"/>
      <queryTableField id="13" name="Product Container" tableColumnId="13"/>
      <queryTableField id="14" name="Ship Dat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F498D48-13B0-40BE-87F1-6C0CE89443E6}" sourceName="Category">
  <pivotTables>
    <pivotTable tabId="2" name="PivotTable3"/>
  </pivotTables>
  <data>
    <tabular pivotCacheId="2030940924">
      <items count="9">
        <i x="0" s="1"/>
        <i x="3" s="1"/>
        <i x="5" s="1"/>
        <i x="4" s="1"/>
        <i x="6" s="1"/>
        <i x="7" s="1"/>
        <i x="1" s="1" nd="1"/>
        <i x="2" s="1" nd="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1F37B83-E60B-4427-B396-C349E1FA06BD}" cache="Slicer_Category" caption="Category" style="SlicerStyleLight5"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7620F9E-3977-4165-B3D6-F230B96C1189}" name="TblTransactions" displayName="TblTransactions" ref="A1:H52" totalsRowShown="0">
  <autoFilter ref="A1:H52" xr:uid="{27620F9E-3977-4165-B3D6-F230B96C1189}"/>
  <tableColumns count="8">
    <tableColumn id="1" xr3:uid="{4C56C33A-E564-4B53-83FF-E1ED60A9D4C0}" name="Account"/>
    <tableColumn id="2" xr3:uid="{26C4F090-F5DC-4B24-9180-9C3E1F72B808}" name="Date" dataDxfId="17"/>
    <tableColumn id="3" xr3:uid="{EE6C7ECD-9108-434B-A3BE-402BB5C86ACD}" name="Description"/>
    <tableColumn id="4" xr3:uid="{F6D740FB-ABD4-4919-AA3C-B4D2FD1FABEB}" name="Debit"/>
    <tableColumn id="5" xr3:uid="{9DE2C328-FE1E-4C92-9FCC-FD8964887291}" name="Credit"/>
    <tableColumn id="6" xr3:uid="{A00DBF09-BABD-4931-B182-4FF82D23F607}" name="Sub-category" dataDxfId="16"/>
    <tableColumn id="7" xr3:uid="{5BBBB53C-E5C2-4281-9CD9-89776C72FAE0}" name="Category" dataDxfId="15">
      <calculatedColumnFormula>_xlfn.XLOOKUP(TblTransactions[[#This Row],[Sub-category]],TblCategories[Sub-category],TblCategories[Category],"")</calculatedColumnFormula>
    </tableColumn>
    <tableColumn id="8" xr3:uid="{BCF202E5-F8E3-455A-8E2C-0DFAEE9DAB50}" name="Category Type" dataDxfId="14">
      <calculatedColumnFormula>_xlfn.XLOOKUP(TblTransactions[[#This Row],[Sub-category]],TblCategories[Sub-category],TblCategories[Category Type],"")</calculatedColumnFormula>
    </tableColum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B10462-6B02-42F9-9D04-4FBCF623292D}" name="TblCategories" displayName="TblCategories" ref="A1:C23" totalsRowShown="0" headerRowDxfId="13" headerRowBorderDxfId="12">
  <autoFilter ref="A1:C23" xr:uid="{D7B10462-6B02-42F9-9D04-4FBCF623292D}"/>
  <tableColumns count="3">
    <tableColumn id="1" xr3:uid="{F08009E9-0D61-4EAE-AAF8-C9E0FDF5EDF8}" name="Sub-category"/>
    <tableColumn id="2" xr3:uid="{932A5939-E188-4DCB-80C3-5906CD1CC1A8}" name="Category"/>
    <tableColumn id="3" xr3:uid="{B256BDFE-602F-41C0-9E3B-F8BB14C90635}" name="Category Type"/>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E9836EE-7FE1-4B8A-8B28-095BE8ED2686}" name="Data" displayName="Data" ref="A1:M852" tableType="queryTable" totalsRowShown="0">
  <autoFilter ref="A1:M852" xr:uid="{6E9836EE-7FE1-4B8A-8B28-095BE8ED2686}"/>
  <tableColumns count="13">
    <tableColumn id="2" xr3:uid="{9C1B6F8A-9A7C-45AC-96F7-E374A6093D4F}" uniqueName="2" name="Order ID" queryTableFieldId="2"/>
    <tableColumn id="3" xr3:uid="{38E3C9A3-5741-43F8-8246-21FF38F9ECD9}" uniqueName="3" name="Customer ID" queryTableFieldId="3" dataDxfId="11"/>
    <tableColumn id="4" xr3:uid="{B1649119-15A2-4639-AD0E-BB9B71A2D3AC}" uniqueName="4" name="SalesPerson" queryTableFieldId="4" dataDxfId="10"/>
    <tableColumn id="5" xr3:uid="{1E0FF29F-4EBD-4147-AD62-1EDAA1F5754F}" uniqueName="5" name="Order Date" queryTableFieldId="5" dataDxfId="9"/>
    <tableColumn id="6" xr3:uid="{DC0667E7-D8EF-4607-834B-F0754B9BB741}" uniqueName="6" name="Order Priority" queryTableFieldId="6" dataDxfId="8"/>
    <tableColumn id="7" xr3:uid="{BB74967B-FD7B-4C8F-BC25-21BD4AC6C539}" uniqueName="7" name="SKU" queryTableFieldId="7" dataDxfId="7"/>
    <tableColumn id="8" xr3:uid="{44E7BB20-22C4-45BD-98CA-6CBDCBD0D0AE}" uniqueName="8" name="Order Quantity" queryTableFieldId="8"/>
    <tableColumn id="9" xr3:uid="{51BB6D42-44CF-4C00-9333-1B51E9DD2A0E}" uniqueName="9" name="Unit Sell Price" queryTableFieldId="9"/>
    <tableColumn id="15" xr3:uid="{BA9A3847-E142-4354-934B-3899B8DA5A1C}" uniqueName="15" name="Sale Amount" queryTableFieldId="15"/>
    <tableColumn id="11" xr3:uid="{0D0DC434-2DAD-468C-981C-2C4F4FCEE480}" uniqueName="11" name="Shipping Amount" queryTableFieldId="11"/>
    <tableColumn id="12" xr3:uid="{85D4DAF3-4CE9-4340-AF29-B1C008F7C491}" uniqueName="12" name="Ship Mode" queryTableFieldId="12" dataDxfId="6"/>
    <tableColumn id="13" xr3:uid="{8DFEDD0B-AC61-47BF-9702-BD62C1BE1738}" uniqueName="13" name="Product Container" queryTableFieldId="13" dataDxfId="5"/>
    <tableColumn id="14" xr3:uid="{64BAA119-F73F-4639-8CE4-D22316F81B81}" uniqueName="14" name="Ship Date" queryTableFieldId="14"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F447A62-6EBB-47E6-9618-B623D9D6CE92}" name="Table1" displayName="Table1" ref="B8:F20" totalsRowShown="0" headerRowDxfId="3">
  <autoFilter ref="B8:F20" xr:uid="{AF447A62-6EBB-47E6-9618-B623D9D6CE92}">
    <filterColumn colId="0" hiddenButton="1"/>
    <filterColumn colId="1" hiddenButton="1"/>
    <filterColumn colId="2" hiddenButton="1"/>
    <filterColumn colId="3" hiddenButton="1"/>
    <filterColumn colId="4" hiddenButton="1"/>
  </autoFilter>
  <tableColumns count="5">
    <tableColumn id="1" xr3:uid="{594C38CA-4931-440C-A3D5-DB5E4FBBC352}" name="Month" dataDxfId="2"/>
    <tableColumn id="2" xr3:uid="{C3445AFA-261B-49F7-9612-76969F430851}" name="Budget $k"/>
    <tableColumn id="3" xr3:uid="{88F28372-3420-42A6-B858-E9949CECE070}" name="Actual $k"/>
    <tableColumn id="4" xr3:uid="{56C221FE-6CD8-4ACD-BFD4-6629D7DBE45F}" name="Variance $k" dataDxfId="1">
      <calculatedColumnFormula>Table1[[#This Row],[Budget $k]]-Table1[[#This Row],[Actual $k]]</calculatedColumnFormula>
    </tableColumn>
    <tableColumn id="5" xr3:uid="{B6A204AA-A077-4ED4-822F-A95315114BAB}" name="Cumulative Variance $k" dataDxfId="0">
      <calculatedColumnFormula>SUM(INDEX(Table1[Variance $k],1):Table1[[#This Row],[Variance $k]])</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93859-A530-4299-B9C2-DEAB6C52A4DB}">
  <dimension ref="A1:H52"/>
  <sheetViews>
    <sheetView showGridLines="0" tabSelected="1" zoomScale="205" zoomScaleNormal="205" workbookViewId="0">
      <selection activeCell="G2" sqref="G2"/>
    </sheetView>
  </sheetViews>
  <sheetFormatPr defaultRowHeight="14.5" x14ac:dyDescent="0.35"/>
  <cols>
    <col min="1" max="1" width="9.90625" bestFit="1" customWidth="1"/>
    <col min="2" max="2" width="8.54296875" bestFit="1" customWidth="1"/>
    <col min="3" max="3" width="14.26953125" bestFit="1" customWidth="1"/>
    <col min="4" max="4" width="7.6328125" bestFit="1" customWidth="1"/>
    <col min="5" max="5" width="8.1796875" bestFit="1" customWidth="1"/>
    <col min="6" max="6" width="14" bestFit="1" customWidth="1"/>
    <col min="7" max="7" width="17" bestFit="1" customWidth="1"/>
    <col min="8" max="8" width="15" bestFit="1" customWidth="1"/>
  </cols>
  <sheetData>
    <row r="1" spans="1:8" x14ac:dyDescent="0.35">
      <c r="A1" t="s">
        <v>6</v>
      </c>
      <c r="B1" s="4" t="s">
        <v>1</v>
      </c>
      <c r="C1" t="s">
        <v>7</v>
      </c>
      <c r="D1" t="s">
        <v>8</v>
      </c>
      <c r="E1" t="s">
        <v>9</v>
      </c>
      <c r="F1" t="s">
        <v>10</v>
      </c>
      <c r="G1" t="s">
        <v>5</v>
      </c>
      <c r="H1" t="s">
        <v>55</v>
      </c>
    </row>
    <row r="2" spans="1:8" x14ac:dyDescent="0.35">
      <c r="A2" t="s">
        <v>9</v>
      </c>
      <c r="B2" s="5">
        <v>45566</v>
      </c>
      <c r="C2" t="s">
        <v>16</v>
      </c>
      <c r="D2">
        <v>5</v>
      </c>
      <c r="F2" t="s">
        <v>17</v>
      </c>
      <c r="G2" t="str">
        <f>_xlfn.XLOOKUP(TblTransactions[[#This Row],[Sub-category]],TblCategories[Sub-category],TblCategories[Category],"")</f>
        <v>🍴 Dining Out</v>
      </c>
      <c r="H2" t="str">
        <f>_xlfn.XLOOKUP(TblTransactions[[#This Row],[Sub-category]],TblCategories[Sub-category],TblCategories[Category Type],"")</f>
        <v>Expense</v>
      </c>
    </row>
    <row r="3" spans="1:8" x14ac:dyDescent="0.35">
      <c r="A3" t="s">
        <v>9</v>
      </c>
      <c r="B3" s="5">
        <v>45568</v>
      </c>
      <c r="C3" t="s">
        <v>16</v>
      </c>
      <c r="D3">
        <v>5</v>
      </c>
      <c r="F3" t="s">
        <v>17</v>
      </c>
      <c r="G3" t="str">
        <f>_xlfn.XLOOKUP(TblTransactions[[#This Row],[Sub-category]],TblCategories[Sub-category],TblCategories[Category],"")</f>
        <v>🍴 Dining Out</v>
      </c>
      <c r="H3" t="str">
        <f>_xlfn.XLOOKUP(TblTransactions[[#This Row],[Sub-category]],TblCategories[Sub-category],TblCategories[Category Type],"")</f>
        <v>Expense</v>
      </c>
    </row>
    <row r="4" spans="1:8" x14ac:dyDescent="0.35">
      <c r="A4" t="s">
        <v>11</v>
      </c>
      <c r="B4" s="5">
        <v>45568</v>
      </c>
      <c r="C4" t="s">
        <v>12</v>
      </c>
      <c r="E4">
        <v>4000</v>
      </c>
      <c r="F4" t="s">
        <v>13</v>
      </c>
      <c r="G4" t="str">
        <f>_xlfn.XLOOKUP(TblTransactions[[#This Row],[Sub-category]],TblCategories[Sub-category],TblCategories[Category],"")</f>
        <v>💰 Fixed</v>
      </c>
      <c r="H4" t="str">
        <f>_xlfn.XLOOKUP(TblTransactions[[#This Row],[Sub-category]],TblCategories[Sub-category],TblCategories[Category Type],"")</f>
        <v>Income</v>
      </c>
    </row>
    <row r="5" spans="1:8" x14ac:dyDescent="0.35">
      <c r="A5" t="s">
        <v>14</v>
      </c>
      <c r="B5" s="5">
        <v>45568</v>
      </c>
      <c r="C5" t="s">
        <v>15</v>
      </c>
      <c r="E5">
        <v>44</v>
      </c>
      <c r="F5" t="s">
        <v>15</v>
      </c>
      <c r="G5" t="str">
        <f>_xlfn.XLOOKUP(TblTransactions[[#This Row],[Sub-category]],TblCategories[Sub-category],TblCategories[Category],"")</f>
        <v>📉 Variable</v>
      </c>
      <c r="H5" t="str">
        <f>_xlfn.XLOOKUP(TblTransactions[[#This Row],[Sub-category]],TblCategories[Sub-category],TblCategories[Category Type],"")</f>
        <v>Income</v>
      </c>
    </row>
    <row r="6" spans="1:8" x14ac:dyDescent="0.35">
      <c r="A6" t="s">
        <v>9</v>
      </c>
      <c r="B6" s="5">
        <v>45569</v>
      </c>
      <c r="C6" t="s">
        <v>16</v>
      </c>
      <c r="D6">
        <v>5</v>
      </c>
      <c r="F6" t="s">
        <v>17</v>
      </c>
      <c r="G6" t="str">
        <f>_xlfn.XLOOKUP(TblTransactions[[#This Row],[Sub-category]],TblCategories[Sub-category],TblCategories[Category],"")</f>
        <v>🍴 Dining Out</v>
      </c>
      <c r="H6" t="str">
        <f>_xlfn.XLOOKUP(TblTransactions[[#This Row],[Sub-category]],TblCategories[Sub-category],TblCategories[Category Type],"")</f>
        <v>Expense</v>
      </c>
    </row>
    <row r="7" spans="1:8" x14ac:dyDescent="0.35">
      <c r="A7" t="s">
        <v>11</v>
      </c>
      <c r="B7" s="5">
        <v>45571</v>
      </c>
      <c r="C7" t="s">
        <v>18</v>
      </c>
      <c r="D7">
        <v>900</v>
      </c>
      <c r="F7" t="s">
        <v>19</v>
      </c>
      <c r="G7" t="str">
        <f>_xlfn.XLOOKUP(TblTransactions[[#This Row],[Sub-category]],TblCategories[Sub-category],TblCategories[Category],"")</f>
        <v>🏠 Living Expenses</v>
      </c>
      <c r="H7" t="str">
        <f>_xlfn.XLOOKUP(TblTransactions[[#This Row],[Sub-category]],TblCategories[Sub-category],TblCategories[Category Type],"")</f>
        <v>Expense</v>
      </c>
    </row>
    <row r="8" spans="1:8" x14ac:dyDescent="0.35">
      <c r="A8" t="s">
        <v>11</v>
      </c>
      <c r="B8" s="5">
        <v>45571</v>
      </c>
      <c r="C8" t="s">
        <v>20</v>
      </c>
      <c r="D8">
        <v>150</v>
      </c>
      <c r="F8" t="s">
        <v>21</v>
      </c>
      <c r="G8" t="str">
        <f>_xlfn.XLOOKUP(TblTransactions[[#This Row],[Sub-category]],TblCategories[Sub-category],TblCategories[Category],"")</f>
        <v>🚙 Transport</v>
      </c>
      <c r="H8" t="str">
        <f>_xlfn.XLOOKUP(TblTransactions[[#This Row],[Sub-category]],TblCategories[Sub-category],TblCategories[Category Type],"")</f>
        <v>Expense</v>
      </c>
    </row>
    <row r="9" spans="1:8" x14ac:dyDescent="0.35">
      <c r="A9" t="s">
        <v>9</v>
      </c>
      <c r="B9" s="5">
        <v>45571</v>
      </c>
      <c r="C9" t="s">
        <v>16</v>
      </c>
      <c r="D9">
        <v>5</v>
      </c>
      <c r="F9" t="s">
        <v>17</v>
      </c>
      <c r="G9" t="str">
        <f>_xlfn.XLOOKUP(TblTransactions[[#This Row],[Sub-category]],TblCategories[Sub-category],TblCategories[Category],"")</f>
        <v>🍴 Dining Out</v>
      </c>
      <c r="H9" t="str">
        <f>_xlfn.XLOOKUP(TblTransactions[[#This Row],[Sub-category]],TblCategories[Sub-category],TblCategories[Category Type],"")</f>
        <v>Expense</v>
      </c>
    </row>
    <row r="10" spans="1:8" x14ac:dyDescent="0.35">
      <c r="A10" t="s">
        <v>9</v>
      </c>
      <c r="B10" s="5">
        <v>45571</v>
      </c>
      <c r="C10" t="s">
        <v>16</v>
      </c>
      <c r="D10">
        <v>5</v>
      </c>
      <c r="F10" t="s">
        <v>17</v>
      </c>
      <c r="G10" t="str">
        <f>_xlfn.XLOOKUP(TblTransactions[[#This Row],[Sub-category]],TblCategories[Sub-category],TblCategories[Category],"")</f>
        <v>🍴 Dining Out</v>
      </c>
      <c r="H10" t="str">
        <f>_xlfn.XLOOKUP(TblTransactions[[#This Row],[Sub-category]],TblCategories[Sub-category],TblCategories[Category Type],"")</f>
        <v>Expense</v>
      </c>
    </row>
    <row r="11" spans="1:8" x14ac:dyDescent="0.35">
      <c r="A11" t="s">
        <v>9</v>
      </c>
      <c r="B11" s="5">
        <v>45572</v>
      </c>
      <c r="C11" t="s">
        <v>16</v>
      </c>
      <c r="D11">
        <v>5</v>
      </c>
      <c r="F11" t="s">
        <v>17</v>
      </c>
      <c r="G11" t="str">
        <f>_xlfn.XLOOKUP(TblTransactions[[#This Row],[Sub-category]],TblCategories[Sub-category],TblCategories[Category],"")</f>
        <v>🍴 Dining Out</v>
      </c>
      <c r="H11" t="str">
        <f>_xlfn.XLOOKUP(TblTransactions[[#This Row],[Sub-category]],TblCategories[Sub-category],TblCategories[Category Type],"")</f>
        <v>Expense</v>
      </c>
    </row>
    <row r="12" spans="1:8" x14ac:dyDescent="0.35">
      <c r="A12" t="s">
        <v>9</v>
      </c>
      <c r="B12" s="5">
        <v>45573</v>
      </c>
      <c r="C12" t="s">
        <v>16</v>
      </c>
      <c r="D12">
        <v>5</v>
      </c>
      <c r="F12" t="s">
        <v>17</v>
      </c>
      <c r="G12" t="str">
        <f>_xlfn.XLOOKUP(TblTransactions[[#This Row],[Sub-category]],TblCategories[Sub-category],TblCategories[Category],"")</f>
        <v>🍴 Dining Out</v>
      </c>
      <c r="H12" t="str">
        <f>_xlfn.XLOOKUP(TblTransactions[[#This Row],[Sub-category]],TblCategories[Sub-category],TblCategories[Category Type],"")</f>
        <v>Expense</v>
      </c>
    </row>
    <row r="13" spans="1:8" x14ac:dyDescent="0.35">
      <c r="A13" t="s">
        <v>9</v>
      </c>
      <c r="B13" s="5">
        <v>45573</v>
      </c>
      <c r="C13" t="s">
        <v>22</v>
      </c>
      <c r="D13">
        <v>105</v>
      </c>
      <c r="F13" t="s">
        <v>23</v>
      </c>
      <c r="G13" t="str">
        <f>_xlfn.XLOOKUP(TblTransactions[[#This Row],[Sub-category]],TblCategories[Sub-category],TblCategories[Category],"")</f>
        <v>🏠 Living Expenses</v>
      </c>
      <c r="H13" t="str">
        <f>_xlfn.XLOOKUP(TblTransactions[[#This Row],[Sub-category]],TblCategories[Sub-category],TblCategories[Category Type],"")</f>
        <v>Expense</v>
      </c>
    </row>
    <row r="14" spans="1:8" x14ac:dyDescent="0.35">
      <c r="A14" t="s">
        <v>11</v>
      </c>
      <c r="B14" s="5">
        <v>45576</v>
      </c>
      <c r="C14" t="s">
        <v>24</v>
      </c>
      <c r="D14">
        <v>59</v>
      </c>
      <c r="F14" t="s">
        <v>25</v>
      </c>
      <c r="G14" t="str">
        <f>_xlfn.XLOOKUP(TblTransactions[[#This Row],[Sub-category]],TblCategories[Sub-category],TblCategories[Category],"")</f>
        <v>🏠 Living Expenses</v>
      </c>
      <c r="H14" t="str">
        <f>_xlfn.XLOOKUP(TblTransactions[[#This Row],[Sub-category]],TblCategories[Sub-category],TblCategories[Category Type],"")</f>
        <v>Expense</v>
      </c>
    </row>
    <row r="15" spans="1:8" x14ac:dyDescent="0.35">
      <c r="A15" t="s">
        <v>9</v>
      </c>
      <c r="B15" s="5">
        <v>45576</v>
      </c>
      <c r="C15" t="s">
        <v>16</v>
      </c>
      <c r="D15">
        <v>5</v>
      </c>
      <c r="F15" t="s">
        <v>17</v>
      </c>
      <c r="G15" t="str">
        <f>_xlfn.XLOOKUP(TblTransactions[[#This Row],[Sub-category]],TblCategories[Sub-category],TblCategories[Category],"")</f>
        <v>🍴 Dining Out</v>
      </c>
      <c r="H15" t="str">
        <f>_xlfn.XLOOKUP(TblTransactions[[#This Row],[Sub-category]],TblCategories[Sub-category],TblCategories[Category Type],"")</f>
        <v>Expense</v>
      </c>
    </row>
    <row r="16" spans="1:8" x14ac:dyDescent="0.35">
      <c r="A16" t="s">
        <v>9</v>
      </c>
      <c r="B16" s="5">
        <v>45577</v>
      </c>
      <c r="C16" t="s">
        <v>16</v>
      </c>
      <c r="D16">
        <v>5</v>
      </c>
      <c r="F16" t="s">
        <v>17</v>
      </c>
      <c r="G16" t="str">
        <f>_xlfn.XLOOKUP(TblTransactions[[#This Row],[Sub-category]],TblCategories[Sub-category],TblCategories[Category],"")</f>
        <v>🍴 Dining Out</v>
      </c>
      <c r="H16" t="str">
        <f>_xlfn.XLOOKUP(TblTransactions[[#This Row],[Sub-category]],TblCategories[Sub-category],TblCategories[Category Type],"")</f>
        <v>Expense</v>
      </c>
    </row>
    <row r="17" spans="1:8" x14ac:dyDescent="0.35">
      <c r="A17" t="s">
        <v>9</v>
      </c>
      <c r="B17" s="5">
        <v>45578</v>
      </c>
      <c r="C17" t="s">
        <v>26</v>
      </c>
      <c r="D17">
        <v>86.399999999999977</v>
      </c>
      <c r="F17" t="s">
        <v>27</v>
      </c>
      <c r="G17" t="str">
        <f>_xlfn.XLOOKUP(TblTransactions[[#This Row],[Sub-category]],TblCategories[Sub-category],TblCategories[Category],"")</f>
        <v>🚙 Transport</v>
      </c>
      <c r="H17" t="str">
        <f>_xlfn.XLOOKUP(TblTransactions[[#This Row],[Sub-category]],TblCategories[Sub-category],TblCategories[Category Type],"")</f>
        <v>Expense</v>
      </c>
    </row>
    <row r="18" spans="1:8" x14ac:dyDescent="0.35">
      <c r="A18" t="s">
        <v>9</v>
      </c>
      <c r="B18" s="5">
        <v>45578</v>
      </c>
      <c r="C18" t="s">
        <v>16</v>
      </c>
      <c r="D18">
        <v>5</v>
      </c>
      <c r="F18" t="s">
        <v>17</v>
      </c>
      <c r="G18" t="str">
        <f>_xlfn.XLOOKUP(TblTransactions[[#This Row],[Sub-category]],TblCategories[Sub-category],TblCategories[Category],"")</f>
        <v>🍴 Dining Out</v>
      </c>
      <c r="H18" t="str">
        <f>_xlfn.XLOOKUP(TblTransactions[[#This Row],[Sub-category]],TblCategories[Sub-category],TblCategories[Category Type],"")</f>
        <v>Expense</v>
      </c>
    </row>
    <row r="19" spans="1:8" x14ac:dyDescent="0.35">
      <c r="A19" t="s">
        <v>9</v>
      </c>
      <c r="B19" s="5">
        <v>45579</v>
      </c>
      <c r="C19" t="s">
        <v>16</v>
      </c>
      <c r="D19">
        <v>5</v>
      </c>
      <c r="F19" t="s">
        <v>17</v>
      </c>
      <c r="G19" t="str">
        <f>_xlfn.XLOOKUP(TblTransactions[[#This Row],[Sub-category]],TblCategories[Sub-category],TblCategories[Category],"")</f>
        <v>🍴 Dining Out</v>
      </c>
      <c r="H19" t="str">
        <f>_xlfn.XLOOKUP(TblTransactions[[#This Row],[Sub-category]],TblCategories[Sub-category],TblCategories[Category Type],"")</f>
        <v>Expense</v>
      </c>
    </row>
    <row r="20" spans="1:8" x14ac:dyDescent="0.35">
      <c r="A20" t="s">
        <v>9</v>
      </c>
      <c r="B20" s="5">
        <v>45580</v>
      </c>
      <c r="C20" t="s">
        <v>22</v>
      </c>
      <c r="D20">
        <v>143.9</v>
      </c>
      <c r="F20" t="s">
        <v>23</v>
      </c>
      <c r="G20" t="str">
        <f>_xlfn.XLOOKUP(TblTransactions[[#This Row],[Sub-category]],TblCategories[Sub-category],TblCategories[Category],"")</f>
        <v>🏠 Living Expenses</v>
      </c>
      <c r="H20" t="str">
        <f>_xlfn.XLOOKUP(TblTransactions[[#This Row],[Sub-category]],TblCategories[Sub-category],TblCategories[Category Type],"")</f>
        <v>Expense</v>
      </c>
    </row>
    <row r="21" spans="1:8" x14ac:dyDescent="0.35">
      <c r="A21" t="s">
        <v>9</v>
      </c>
      <c r="B21" s="5">
        <v>45580</v>
      </c>
      <c r="C21" t="s">
        <v>16</v>
      </c>
      <c r="D21">
        <v>5</v>
      </c>
      <c r="F21" t="s">
        <v>17</v>
      </c>
      <c r="G21" t="str">
        <f>_xlfn.XLOOKUP(TblTransactions[[#This Row],[Sub-category]],TblCategories[Sub-category],TblCategories[Category],"")</f>
        <v>🍴 Dining Out</v>
      </c>
      <c r="H21" t="str">
        <f>_xlfn.XLOOKUP(TblTransactions[[#This Row],[Sub-category]],TblCategories[Sub-category],TblCategories[Category Type],"")</f>
        <v>Expense</v>
      </c>
    </row>
    <row r="22" spans="1:8" x14ac:dyDescent="0.35">
      <c r="A22" t="s">
        <v>9</v>
      </c>
      <c r="B22" s="5">
        <v>45581</v>
      </c>
      <c r="C22" t="s">
        <v>16</v>
      </c>
      <c r="D22">
        <v>5</v>
      </c>
      <c r="F22" t="s">
        <v>17</v>
      </c>
      <c r="G22" t="str">
        <f>_xlfn.XLOOKUP(TblTransactions[[#This Row],[Sub-category]],TblCategories[Sub-category],TblCategories[Category],"")</f>
        <v>🍴 Dining Out</v>
      </c>
      <c r="H22" t="str">
        <f>_xlfn.XLOOKUP(TblTransactions[[#This Row],[Sub-category]],TblCategories[Sub-category],TblCategories[Category Type],"")</f>
        <v>Expense</v>
      </c>
    </row>
    <row r="23" spans="1:8" x14ac:dyDescent="0.35">
      <c r="A23" t="s">
        <v>9</v>
      </c>
      <c r="B23" s="5">
        <v>45581</v>
      </c>
      <c r="C23" t="s">
        <v>28</v>
      </c>
      <c r="D23">
        <v>48.8</v>
      </c>
      <c r="F23" t="s">
        <v>29</v>
      </c>
      <c r="G23" t="str">
        <f>_xlfn.XLOOKUP(TblTransactions[[#This Row],[Sub-category]],TblCategories[Sub-category],TblCategories[Category],"")</f>
        <v>💳 Discretionary</v>
      </c>
      <c r="H23" t="str">
        <f>_xlfn.XLOOKUP(TblTransactions[[#This Row],[Sub-category]],TblCategories[Sub-category],TblCategories[Category Type],"")</f>
        <v>Expense</v>
      </c>
    </row>
    <row r="24" spans="1:8" x14ac:dyDescent="0.35">
      <c r="A24" t="s">
        <v>9</v>
      </c>
      <c r="B24" s="5">
        <v>45581</v>
      </c>
      <c r="C24" t="s">
        <v>30</v>
      </c>
      <c r="D24">
        <v>106.70000000000002</v>
      </c>
      <c r="F24" t="s">
        <v>31</v>
      </c>
      <c r="G24" t="str">
        <f>_xlfn.XLOOKUP(TblTransactions[[#This Row],[Sub-category]],TblCategories[Sub-category],TblCategories[Category],"")</f>
        <v>💳 Discretionary</v>
      </c>
      <c r="H24" t="str">
        <f>_xlfn.XLOOKUP(TblTransactions[[#This Row],[Sub-category]],TblCategories[Sub-category],TblCategories[Category Type],"")</f>
        <v>Expense</v>
      </c>
    </row>
    <row r="25" spans="1:8" x14ac:dyDescent="0.35">
      <c r="A25" t="s">
        <v>9</v>
      </c>
      <c r="B25" s="5">
        <v>45581</v>
      </c>
      <c r="C25" t="s">
        <v>32</v>
      </c>
      <c r="D25">
        <v>61.1</v>
      </c>
      <c r="F25" t="s">
        <v>33</v>
      </c>
      <c r="G25" t="str">
        <f>_xlfn.XLOOKUP(TblTransactions[[#This Row],[Sub-category]],TblCategories[Sub-category],TblCategories[Category],"")</f>
        <v>🍴 Dining Out</v>
      </c>
      <c r="H25" t="str">
        <f>_xlfn.XLOOKUP(TblTransactions[[#This Row],[Sub-category]],TblCategories[Sub-category],TblCategories[Category Type],"")</f>
        <v>Expense</v>
      </c>
    </row>
    <row r="26" spans="1:8" x14ac:dyDescent="0.35">
      <c r="A26" t="s">
        <v>9</v>
      </c>
      <c r="B26" s="5">
        <v>45582</v>
      </c>
      <c r="C26" t="s">
        <v>34</v>
      </c>
      <c r="D26">
        <v>37.200000000000003</v>
      </c>
      <c r="F26" t="s">
        <v>35</v>
      </c>
      <c r="G26" t="str">
        <f>_xlfn.XLOOKUP(TblTransactions[[#This Row],[Sub-category]],TblCategories[Sub-category],TblCategories[Category],"")</f>
        <v>🚙 Transport</v>
      </c>
      <c r="H26" t="str">
        <f>_xlfn.XLOOKUP(TblTransactions[[#This Row],[Sub-category]],TblCategories[Sub-category],TblCategories[Category Type],"")</f>
        <v>Expense</v>
      </c>
    </row>
    <row r="27" spans="1:8" x14ac:dyDescent="0.35">
      <c r="A27" t="s">
        <v>11</v>
      </c>
      <c r="B27" s="5">
        <v>45583</v>
      </c>
      <c r="C27" t="s">
        <v>36</v>
      </c>
      <c r="D27">
        <v>30</v>
      </c>
      <c r="F27" t="s">
        <v>37</v>
      </c>
      <c r="G27" t="str">
        <f>_xlfn.XLOOKUP(TblTransactions[[#This Row],[Sub-category]],TblCategories[Sub-category],TblCategories[Category],"")</f>
        <v>💳 Discretionary</v>
      </c>
      <c r="H27" t="str">
        <f>_xlfn.XLOOKUP(TblTransactions[[#This Row],[Sub-category]],TblCategories[Sub-category],TblCategories[Category Type],"")</f>
        <v>Expense</v>
      </c>
    </row>
    <row r="28" spans="1:8" x14ac:dyDescent="0.35">
      <c r="A28" t="s">
        <v>9</v>
      </c>
      <c r="B28" s="5">
        <v>45583</v>
      </c>
      <c r="C28" t="s">
        <v>16</v>
      </c>
      <c r="D28">
        <v>5</v>
      </c>
      <c r="F28" t="s">
        <v>17</v>
      </c>
      <c r="G28" t="str">
        <f>_xlfn.XLOOKUP(TblTransactions[[#This Row],[Sub-category]],TblCategories[Sub-category],TblCategories[Category],"")</f>
        <v>🍴 Dining Out</v>
      </c>
      <c r="H28" t="str">
        <f>_xlfn.XLOOKUP(TblTransactions[[#This Row],[Sub-category]],TblCategories[Sub-category],TblCategories[Category Type],"")</f>
        <v>Expense</v>
      </c>
    </row>
    <row r="29" spans="1:8" x14ac:dyDescent="0.35">
      <c r="A29" t="s">
        <v>9</v>
      </c>
      <c r="B29" s="5">
        <v>45584</v>
      </c>
      <c r="C29" t="s">
        <v>16</v>
      </c>
      <c r="D29">
        <v>5</v>
      </c>
      <c r="F29" t="s">
        <v>17</v>
      </c>
      <c r="G29" t="str">
        <f>_xlfn.XLOOKUP(TblTransactions[[#This Row],[Sub-category]],TblCategories[Sub-category],TblCategories[Category],"")</f>
        <v>🍴 Dining Out</v>
      </c>
      <c r="H29" t="str">
        <f>_xlfn.XLOOKUP(TblTransactions[[#This Row],[Sub-category]],TblCategories[Sub-category],TblCategories[Category Type],"")</f>
        <v>Expense</v>
      </c>
    </row>
    <row r="30" spans="1:8" x14ac:dyDescent="0.35">
      <c r="A30" t="s">
        <v>11</v>
      </c>
      <c r="B30" s="5">
        <v>45584</v>
      </c>
      <c r="C30" t="s">
        <v>50</v>
      </c>
      <c r="D30">
        <v>75</v>
      </c>
      <c r="F30" t="s">
        <v>51</v>
      </c>
      <c r="G30" t="str">
        <f>_xlfn.XLOOKUP(TblTransactions[[#This Row],[Sub-category]],TblCategories[Sub-category],TblCategories[Category],"")</f>
        <v>🩺 Medical</v>
      </c>
      <c r="H30" t="str">
        <f>_xlfn.XLOOKUP(TblTransactions[[#This Row],[Sub-category]],TblCategories[Sub-category],TblCategories[Category Type],"")</f>
        <v>Expense</v>
      </c>
    </row>
    <row r="31" spans="1:8" x14ac:dyDescent="0.35">
      <c r="A31" t="s">
        <v>11</v>
      </c>
      <c r="B31" s="5">
        <v>45584</v>
      </c>
      <c r="C31" t="s">
        <v>39</v>
      </c>
      <c r="D31">
        <v>40</v>
      </c>
      <c r="F31" t="s">
        <v>40</v>
      </c>
      <c r="G31" t="str">
        <f>_xlfn.XLOOKUP(TblTransactions[[#This Row],[Sub-category]],TblCategories[Sub-category],TblCategories[Category],"")</f>
        <v>🏠 Living Expenses</v>
      </c>
      <c r="H31" t="str">
        <f>_xlfn.XLOOKUP(TblTransactions[[#This Row],[Sub-category]],TblCategories[Sub-category],TblCategories[Category Type],"")</f>
        <v>Expense</v>
      </c>
    </row>
    <row r="32" spans="1:8" x14ac:dyDescent="0.35">
      <c r="A32" t="s">
        <v>9</v>
      </c>
      <c r="B32" s="5">
        <v>45585</v>
      </c>
      <c r="C32" t="s">
        <v>41</v>
      </c>
      <c r="D32">
        <v>54.1</v>
      </c>
      <c r="F32" t="s">
        <v>42</v>
      </c>
      <c r="G32" t="str">
        <f>_xlfn.XLOOKUP(TblTransactions[[#This Row],[Sub-category]],TblCategories[Sub-category],TblCategories[Category],"")</f>
        <v>💳 Discretionary</v>
      </c>
      <c r="H32" t="str">
        <f>_xlfn.XLOOKUP(TblTransactions[[#This Row],[Sub-category]],TblCategories[Sub-category],TblCategories[Category Type],"")</f>
        <v>Expense</v>
      </c>
    </row>
    <row r="33" spans="1:8" x14ac:dyDescent="0.35">
      <c r="A33" t="s">
        <v>9</v>
      </c>
      <c r="B33" s="5">
        <v>45585</v>
      </c>
      <c r="C33" t="s">
        <v>43</v>
      </c>
      <c r="D33">
        <v>35</v>
      </c>
      <c r="F33" t="s">
        <v>29</v>
      </c>
      <c r="G33" t="str">
        <f>_xlfn.XLOOKUP(TblTransactions[[#This Row],[Sub-category]],TblCategories[Sub-category],TblCategories[Category],"")</f>
        <v>💳 Discretionary</v>
      </c>
      <c r="H33" t="str">
        <f>_xlfn.XLOOKUP(TblTransactions[[#This Row],[Sub-category]],TblCategories[Sub-category],TblCategories[Category Type],"")</f>
        <v>Expense</v>
      </c>
    </row>
    <row r="34" spans="1:8" x14ac:dyDescent="0.35">
      <c r="A34" t="s">
        <v>9</v>
      </c>
      <c r="B34" s="5">
        <v>45585</v>
      </c>
      <c r="C34" t="s">
        <v>16</v>
      </c>
      <c r="D34">
        <v>5</v>
      </c>
      <c r="F34" t="s">
        <v>17</v>
      </c>
      <c r="G34" t="str">
        <f>_xlfn.XLOOKUP(TblTransactions[[#This Row],[Sub-category]],TblCategories[Sub-category],TblCategories[Category],"")</f>
        <v>🍴 Dining Out</v>
      </c>
      <c r="H34" t="str">
        <f>_xlfn.XLOOKUP(TblTransactions[[#This Row],[Sub-category]],TblCategories[Sub-category],TblCategories[Category Type],"")</f>
        <v>Expense</v>
      </c>
    </row>
    <row r="35" spans="1:8" x14ac:dyDescent="0.35">
      <c r="A35" t="s">
        <v>9</v>
      </c>
      <c r="B35" s="5">
        <v>45586</v>
      </c>
      <c r="C35" t="s">
        <v>16</v>
      </c>
      <c r="D35">
        <v>5</v>
      </c>
      <c r="F35" t="s">
        <v>17</v>
      </c>
      <c r="G35" t="str">
        <f>_xlfn.XLOOKUP(TblTransactions[[#This Row],[Sub-category]],TblCategories[Sub-category],TblCategories[Category],"")</f>
        <v>🍴 Dining Out</v>
      </c>
      <c r="H35" t="str">
        <f>_xlfn.XLOOKUP(TblTransactions[[#This Row],[Sub-category]],TblCategories[Sub-category],TblCategories[Category Type],"")</f>
        <v>Expense</v>
      </c>
    </row>
    <row r="36" spans="1:8" x14ac:dyDescent="0.35">
      <c r="A36" t="s">
        <v>9</v>
      </c>
      <c r="B36" s="5">
        <v>45587</v>
      </c>
      <c r="C36" t="s">
        <v>16</v>
      </c>
      <c r="D36">
        <v>5</v>
      </c>
      <c r="F36" t="s">
        <v>17</v>
      </c>
      <c r="G36" t="str">
        <f>_xlfn.XLOOKUP(TblTransactions[[#This Row],[Sub-category]],TblCategories[Sub-category],TblCategories[Category],"")</f>
        <v>🍴 Dining Out</v>
      </c>
      <c r="H36" t="str">
        <f>_xlfn.XLOOKUP(TblTransactions[[#This Row],[Sub-category]],TblCategories[Sub-category],TblCategories[Category Type],"")</f>
        <v>Expense</v>
      </c>
    </row>
    <row r="37" spans="1:8" x14ac:dyDescent="0.35">
      <c r="A37" t="s">
        <v>9</v>
      </c>
      <c r="B37" s="5">
        <v>45587</v>
      </c>
      <c r="C37" t="s">
        <v>22</v>
      </c>
      <c r="D37">
        <v>178.9</v>
      </c>
      <c r="F37" t="s">
        <v>23</v>
      </c>
      <c r="G37" t="str">
        <f>_xlfn.XLOOKUP(TblTransactions[[#This Row],[Sub-category]],TblCategories[Sub-category],TblCategories[Category],"")</f>
        <v>🏠 Living Expenses</v>
      </c>
      <c r="H37" t="str">
        <f>_xlfn.XLOOKUP(TblTransactions[[#This Row],[Sub-category]],TblCategories[Sub-category],TblCategories[Category Type],"")</f>
        <v>Expense</v>
      </c>
    </row>
    <row r="38" spans="1:8" x14ac:dyDescent="0.35">
      <c r="A38" t="s">
        <v>9</v>
      </c>
      <c r="B38" s="5">
        <v>45588</v>
      </c>
      <c r="C38" t="s">
        <v>44</v>
      </c>
      <c r="D38">
        <v>46.2</v>
      </c>
      <c r="F38" t="s">
        <v>33</v>
      </c>
      <c r="G38" t="str">
        <f>_xlfn.XLOOKUP(TblTransactions[[#This Row],[Sub-category]],TblCategories[Sub-category],TblCategories[Category],"")</f>
        <v>🍴 Dining Out</v>
      </c>
      <c r="H38" t="str">
        <f>_xlfn.XLOOKUP(TblTransactions[[#This Row],[Sub-category]],TblCategories[Sub-category],TblCategories[Category Type],"")</f>
        <v>Expense</v>
      </c>
    </row>
    <row r="39" spans="1:8" x14ac:dyDescent="0.35">
      <c r="A39" t="s">
        <v>9</v>
      </c>
      <c r="B39" s="5">
        <v>45589</v>
      </c>
      <c r="C39" t="s">
        <v>45</v>
      </c>
      <c r="D39">
        <v>21.099999999999998</v>
      </c>
      <c r="F39" t="s">
        <v>33</v>
      </c>
      <c r="G39" t="str">
        <f>_xlfn.XLOOKUP(TblTransactions[[#This Row],[Sub-category]],TblCategories[Sub-category],TblCategories[Category],"")</f>
        <v>🍴 Dining Out</v>
      </c>
      <c r="H39" t="str">
        <f>_xlfn.XLOOKUP(TblTransactions[[#This Row],[Sub-category]],TblCategories[Sub-category],TblCategories[Category Type],"")</f>
        <v>Expense</v>
      </c>
    </row>
    <row r="40" spans="1:8" x14ac:dyDescent="0.35">
      <c r="A40" t="s">
        <v>11</v>
      </c>
      <c r="B40" s="5">
        <v>45590</v>
      </c>
      <c r="C40" t="s">
        <v>46</v>
      </c>
      <c r="D40">
        <v>55</v>
      </c>
      <c r="F40" t="s">
        <v>47</v>
      </c>
      <c r="G40" t="str">
        <f>_xlfn.XLOOKUP(TblTransactions[[#This Row],[Sub-category]],TblCategories[Sub-category],TblCategories[Category],"")</f>
        <v>🫱 Charity</v>
      </c>
      <c r="H40" t="str">
        <f>_xlfn.XLOOKUP(TblTransactions[[#This Row],[Sub-category]],TblCategories[Sub-category],TblCategories[Category Type],"")</f>
        <v>Expense</v>
      </c>
    </row>
    <row r="41" spans="1:8" x14ac:dyDescent="0.35">
      <c r="A41" t="s">
        <v>9</v>
      </c>
      <c r="B41" s="5">
        <v>45590</v>
      </c>
      <c r="C41" t="s">
        <v>26</v>
      </c>
      <c r="D41">
        <v>71.500000000000028</v>
      </c>
      <c r="F41" t="s">
        <v>27</v>
      </c>
      <c r="G41" t="str">
        <f>_xlfn.XLOOKUP(TblTransactions[[#This Row],[Sub-category]],TblCategories[Sub-category],TblCategories[Category],"")</f>
        <v>🚙 Transport</v>
      </c>
      <c r="H41" t="str">
        <f>_xlfn.XLOOKUP(TblTransactions[[#This Row],[Sub-category]],TblCategories[Sub-category],TblCategories[Category Type],"")</f>
        <v>Expense</v>
      </c>
    </row>
    <row r="42" spans="1:8" x14ac:dyDescent="0.35">
      <c r="A42" t="s">
        <v>9</v>
      </c>
      <c r="B42" s="5">
        <v>45590</v>
      </c>
      <c r="C42" t="s">
        <v>16</v>
      </c>
      <c r="D42">
        <v>5</v>
      </c>
      <c r="F42" t="s">
        <v>17</v>
      </c>
      <c r="G42" t="str">
        <f>_xlfn.XLOOKUP(TblTransactions[[#This Row],[Sub-category]],TblCategories[Sub-category],TblCategories[Category],"")</f>
        <v>🍴 Dining Out</v>
      </c>
      <c r="H42" t="str">
        <f>_xlfn.XLOOKUP(TblTransactions[[#This Row],[Sub-category]],TblCategories[Sub-category],TblCategories[Category Type],"")</f>
        <v>Expense</v>
      </c>
    </row>
    <row r="43" spans="1:8" x14ac:dyDescent="0.35">
      <c r="A43" t="s">
        <v>9</v>
      </c>
      <c r="B43" s="5">
        <v>45591</v>
      </c>
      <c r="C43" t="s">
        <v>16</v>
      </c>
      <c r="D43">
        <v>5</v>
      </c>
      <c r="F43" t="s">
        <v>17</v>
      </c>
      <c r="G43" t="str">
        <f>_xlfn.XLOOKUP(TblTransactions[[#This Row],[Sub-category]],TblCategories[Sub-category],TblCategories[Category],"")</f>
        <v>🍴 Dining Out</v>
      </c>
      <c r="H43" t="str">
        <f>_xlfn.XLOOKUP(TblTransactions[[#This Row],[Sub-category]],TblCategories[Sub-category],TblCategories[Category Type],"")</f>
        <v>Expense</v>
      </c>
    </row>
    <row r="44" spans="1:8" x14ac:dyDescent="0.35">
      <c r="A44" t="s">
        <v>9</v>
      </c>
      <c r="B44" s="5">
        <v>45592</v>
      </c>
      <c r="C44" t="s">
        <v>16</v>
      </c>
      <c r="D44">
        <v>5</v>
      </c>
      <c r="F44" t="s">
        <v>17</v>
      </c>
      <c r="G44" t="str">
        <f>_xlfn.XLOOKUP(TblTransactions[[#This Row],[Sub-category]],TblCategories[Sub-category],TblCategories[Category],"")</f>
        <v>🍴 Dining Out</v>
      </c>
      <c r="H44" t="str">
        <f>_xlfn.XLOOKUP(TblTransactions[[#This Row],[Sub-category]],TblCategories[Sub-category],TblCategories[Category Type],"")</f>
        <v>Expense</v>
      </c>
    </row>
    <row r="45" spans="1:8" x14ac:dyDescent="0.35">
      <c r="A45" t="s">
        <v>9</v>
      </c>
      <c r="B45" s="5">
        <v>45593</v>
      </c>
      <c r="C45" t="s">
        <v>16</v>
      </c>
      <c r="D45">
        <v>5</v>
      </c>
      <c r="F45" t="s">
        <v>17</v>
      </c>
      <c r="G45" t="str">
        <f>_xlfn.XLOOKUP(TblTransactions[[#This Row],[Sub-category]],TblCategories[Sub-category],TblCategories[Category],"")</f>
        <v>🍴 Dining Out</v>
      </c>
      <c r="H45" t="str">
        <f>_xlfn.XLOOKUP(TblTransactions[[#This Row],[Sub-category]],TblCategories[Sub-category],TblCategories[Category Type],"")</f>
        <v>Expense</v>
      </c>
    </row>
    <row r="46" spans="1:8" x14ac:dyDescent="0.35">
      <c r="A46" t="s">
        <v>9</v>
      </c>
      <c r="B46" s="5">
        <v>45594</v>
      </c>
      <c r="C46" t="s">
        <v>16</v>
      </c>
      <c r="D46">
        <v>5</v>
      </c>
      <c r="F46" t="s">
        <v>17</v>
      </c>
      <c r="G46" t="str">
        <f>_xlfn.XLOOKUP(TblTransactions[[#This Row],[Sub-category]],TblCategories[Sub-category],TblCategories[Category],"")</f>
        <v>🍴 Dining Out</v>
      </c>
      <c r="H46" t="str">
        <f>_xlfn.XLOOKUP(TblTransactions[[#This Row],[Sub-category]],TblCategories[Sub-category],TblCategories[Category Type],"")</f>
        <v>Expense</v>
      </c>
    </row>
    <row r="47" spans="1:8" x14ac:dyDescent="0.35">
      <c r="A47" t="s">
        <v>9</v>
      </c>
      <c r="B47" s="5">
        <v>45594</v>
      </c>
      <c r="C47" t="s">
        <v>22</v>
      </c>
      <c r="D47">
        <v>189</v>
      </c>
      <c r="F47" t="s">
        <v>23</v>
      </c>
      <c r="G47" t="str">
        <f>_xlfn.XLOOKUP(TblTransactions[[#This Row],[Sub-category]],TblCategories[Sub-category],TblCategories[Category],"")</f>
        <v>🏠 Living Expenses</v>
      </c>
      <c r="H47" t="str">
        <f>_xlfn.XLOOKUP(TblTransactions[[#This Row],[Sub-category]],TblCategories[Sub-category],TblCategories[Category Type],"")</f>
        <v>Expense</v>
      </c>
    </row>
    <row r="48" spans="1:8" x14ac:dyDescent="0.35">
      <c r="A48" t="s">
        <v>9</v>
      </c>
      <c r="B48" s="5">
        <v>45595</v>
      </c>
      <c r="C48" t="s">
        <v>48</v>
      </c>
      <c r="D48">
        <v>133.80000000000001</v>
      </c>
      <c r="F48" t="s">
        <v>31</v>
      </c>
      <c r="G48" t="str">
        <f>_xlfn.XLOOKUP(TblTransactions[[#This Row],[Sub-category]],TblCategories[Sub-category],TblCategories[Category],"")</f>
        <v>💳 Discretionary</v>
      </c>
      <c r="H48" t="str">
        <f>_xlfn.XLOOKUP(TblTransactions[[#This Row],[Sub-category]],TblCategories[Sub-category],TblCategories[Category Type],"")</f>
        <v>Expense</v>
      </c>
    </row>
    <row r="49" spans="1:8" x14ac:dyDescent="0.35">
      <c r="A49" t="s">
        <v>9</v>
      </c>
      <c r="B49" s="5">
        <v>45595</v>
      </c>
      <c r="C49" t="s">
        <v>49</v>
      </c>
      <c r="D49">
        <v>184.39999999999998</v>
      </c>
      <c r="F49" t="s">
        <v>29</v>
      </c>
      <c r="G49" t="str">
        <f>_xlfn.XLOOKUP(TblTransactions[[#This Row],[Sub-category]],TblCategories[Sub-category],TblCategories[Category],"")</f>
        <v>💳 Discretionary</v>
      </c>
      <c r="H49" t="str">
        <f>_xlfn.XLOOKUP(TblTransactions[[#This Row],[Sub-category]],TblCategories[Sub-category],TblCategories[Category Type],"")</f>
        <v>Expense</v>
      </c>
    </row>
    <row r="50" spans="1:8" x14ac:dyDescent="0.35">
      <c r="A50" t="s">
        <v>9</v>
      </c>
      <c r="B50" s="5">
        <v>45596</v>
      </c>
      <c r="C50" t="s">
        <v>30</v>
      </c>
      <c r="D50">
        <v>154.49999999999997</v>
      </c>
      <c r="F50" t="s">
        <v>31</v>
      </c>
      <c r="G50" t="str">
        <f>_xlfn.XLOOKUP(TblTransactions[[#This Row],[Sub-category]],TblCategories[Sub-category],TblCategories[Category],"")</f>
        <v>💳 Discretionary</v>
      </c>
      <c r="H50" t="str">
        <f>_xlfn.XLOOKUP(TblTransactions[[#This Row],[Sub-category]],TblCategories[Sub-category],TblCategories[Category Type],"")</f>
        <v>Expense</v>
      </c>
    </row>
    <row r="51" spans="1:8" x14ac:dyDescent="0.35">
      <c r="A51" t="s">
        <v>9</v>
      </c>
      <c r="B51" s="5">
        <v>45596</v>
      </c>
      <c r="C51" t="s">
        <v>52</v>
      </c>
      <c r="D51">
        <v>15</v>
      </c>
      <c r="F51" t="s">
        <v>33</v>
      </c>
      <c r="G51" t="str">
        <f>_xlfn.XLOOKUP(TblTransactions[[#This Row],[Sub-category]],TblCategories[Sub-category],TblCategories[Category],"")</f>
        <v>🍴 Dining Out</v>
      </c>
      <c r="H51" t="str">
        <f>_xlfn.XLOOKUP(TblTransactions[[#This Row],[Sub-category]],TblCategories[Sub-category],TblCategories[Category Type],"")</f>
        <v>Expense</v>
      </c>
    </row>
    <row r="52" spans="1:8" x14ac:dyDescent="0.35">
      <c r="A52" t="s">
        <v>9</v>
      </c>
      <c r="B52" s="5">
        <v>45596</v>
      </c>
      <c r="C52" t="s">
        <v>67</v>
      </c>
      <c r="D52">
        <v>347</v>
      </c>
      <c r="F52" t="s">
        <v>1117</v>
      </c>
      <c r="G52" t="str">
        <f>_xlfn.XLOOKUP(TblTransactions[[#This Row],[Sub-category]],TblCategories[Sub-category],TblCategories[Category],"")</f>
        <v>🚙 Transport</v>
      </c>
      <c r="H52" t="str">
        <f>_xlfn.XLOOKUP(TblTransactions[[#This Row],[Sub-category]],TblCategories[Sub-category],TblCategories[Category Type],"")</f>
        <v>Expense</v>
      </c>
    </row>
  </sheetData>
  <dataValidations count="3">
    <dataValidation allowBlank="1" showInputMessage="1" showErrorMessage="1" prompt="A Credit is money you receive. i.e. the bank credits your account when you receive your salary." sqref="E1" xr:uid="{DF5B5EF3-344E-453B-9531-3E5E68EF5206}"/>
    <dataValidation allowBlank="1" showInputMessage="1" showErrorMessage="1" prompt="A Debit is money you spend. i.e. the bank debits your account." sqref="D1" xr:uid="{5A2D0937-03DF-47BB-97A2-6D370F092D30}"/>
    <dataValidation type="list" allowBlank="1" showInputMessage="1" showErrorMessage="1" sqref="F2:F52" xr:uid="{008F9802-DDA9-4DAA-B384-86711E4C257D}">
      <formula1>subcategories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1E999-517A-41A4-801E-B2918B78757B}">
  <dimension ref="A1:F23"/>
  <sheetViews>
    <sheetView showGridLines="0" zoomScale="190" zoomScaleNormal="190" workbookViewId="0"/>
  </sheetViews>
  <sheetFormatPr defaultRowHeight="14.5" x14ac:dyDescent="0.35"/>
  <cols>
    <col min="1" max="1" width="14" bestFit="1" customWidth="1"/>
    <col min="2" max="2" width="17" bestFit="1" customWidth="1"/>
    <col min="3" max="3" width="15" bestFit="1" customWidth="1"/>
  </cols>
  <sheetData>
    <row r="1" spans="1:3" x14ac:dyDescent="0.35">
      <c r="A1" s="6" t="s">
        <v>10</v>
      </c>
      <c r="B1" s="6" t="s">
        <v>5</v>
      </c>
      <c r="C1" s="6" t="s">
        <v>55</v>
      </c>
    </row>
    <row r="2" spans="1:3" x14ac:dyDescent="0.35">
      <c r="A2" t="s">
        <v>31</v>
      </c>
      <c r="B2" t="s">
        <v>56</v>
      </c>
      <c r="C2" t="s">
        <v>57</v>
      </c>
    </row>
    <row r="3" spans="1:3" x14ac:dyDescent="0.35">
      <c r="A3" t="s">
        <v>17</v>
      </c>
      <c r="B3" t="s">
        <v>58</v>
      </c>
      <c r="C3" t="s">
        <v>57</v>
      </c>
    </row>
    <row r="4" spans="1:3" x14ac:dyDescent="0.35">
      <c r="A4" t="s">
        <v>38</v>
      </c>
      <c r="B4" t="s">
        <v>59</v>
      </c>
      <c r="C4" t="s">
        <v>57</v>
      </c>
    </row>
    <row r="5" spans="1:3" x14ac:dyDescent="0.35">
      <c r="A5" t="s">
        <v>53</v>
      </c>
      <c r="B5" t="s">
        <v>60</v>
      </c>
      <c r="C5" t="s">
        <v>61</v>
      </c>
    </row>
    <row r="6" spans="1:3" x14ac:dyDescent="0.35">
      <c r="A6" t="s">
        <v>51</v>
      </c>
      <c r="B6" t="s">
        <v>59</v>
      </c>
      <c r="C6" t="s">
        <v>57</v>
      </c>
    </row>
    <row r="7" spans="1:3" x14ac:dyDescent="0.35">
      <c r="A7" t="s">
        <v>47</v>
      </c>
      <c r="B7" t="s">
        <v>62</v>
      </c>
      <c r="C7" t="s">
        <v>57</v>
      </c>
    </row>
    <row r="8" spans="1:3" x14ac:dyDescent="0.35">
      <c r="A8" t="s">
        <v>29</v>
      </c>
      <c r="B8" t="s">
        <v>56</v>
      </c>
      <c r="C8" t="s">
        <v>57</v>
      </c>
    </row>
    <row r="9" spans="1:3" x14ac:dyDescent="0.35">
      <c r="A9" t="s">
        <v>54</v>
      </c>
      <c r="B9" t="s">
        <v>56</v>
      </c>
      <c r="C9" t="s">
        <v>57</v>
      </c>
    </row>
    <row r="10" spans="1:3" x14ac:dyDescent="0.35">
      <c r="A10" t="s">
        <v>25</v>
      </c>
      <c r="B10" t="s">
        <v>63</v>
      </c>
      <c r="C10" t="s">
        <v>57</v>
      </c>
    </row>
    <row r="11" spans="1:3" x14ac:dyDescent="0.35">
      <c r="A11" t="s">
        <v>42</v>
      </c>
      <c r="B11" t="s">
        <v>56</v>
      </c>
      <c r="C11" t="s">
        <v>57</v>
      </c>
    </row>
    <row r="12" spans="1:3" x14ac:dyDescent="0.35">
      <c r="A12" t="s">
        <v>23</v>
      </c>
      <c r="B12" t="s">
        <v>63</v>
      </c>
      <c r="C12" t="s">
        <v>57</v>
      </c>
    </row>
    <row r="13" spans="1:3" x14ac:dyDescent="0.35">
      <c r="A13" t="s">
        <v>37</v>
      </c>
      <c r="B13" t="s">
        <v>56</v>
      </c>
      <c r="C13" t="s">
        <v>57</v>
      </c>
    </row>
    <row r="14" spans="1:3" x14ac:dyDescent="0.35">
      <c r="A14" t="s">
        <v>15</v>
      </c>
      <c r="B14" t="s">
        <v>60</v>
      </c>
      <c r="C14" t="s">
        <v>61</v>
      </c>
    </row>
    <row r="15" spans="1:3" x14ac:dyDescent="0.35">
      <c r="A15" t="s">
        <v>27</v>
      </c>
      <c r="B15" t="s">
        <v>64</v>
      </c>
      <c r="C15" t="s">
        <v>57</v>
      </c>
    </row>
    <row r="16" spans="1:3" x14ac:dyDescent="0.35">
      <c r="A16" t="s">
        <v>21</v>
      </c>
      <c r="B16" t="s">
        <v>64</v>
      </c>
      <c r="C16" t="s">
        <v>57</v>
      </c>
    </row>
    <row r="17" spans="1:6" x14ac:dyDescent="0.35">
      <c r="A17" t="s">
        <v>40</v>
      </c>
      <c r="B17" t="s">
        <v>63</v>
      </c>
      <c r="C17" t="s">
        <v>57</v>
      </c>
    </row>
    <row r="18" spans="1:6" x14ac:dyDescent="0.35">
      <c r="A18" t="s">
        <v>19</v>
      </c>
      <c r="B18" t="s">
        <v>63</v>
      </c>
      <c r="C18" t="s">
        <v>57</v>
      </c>
    </row>
    <row r="19" spans="1:6" x14ac:dyDescent="0.35">
      <c r="A19" t="s">
        <v>33</v>
      </c>
      <c r="B19" t="s">
        <v>58</v>
      </c>
      <c r="C19" t="s">
        <v>57</v>
      </c>
    </row>
    <row r="20" spans="1:6" x14ac:dyDescent="0.35">
      <c r="A20" t="s">
        <v>13</v>
      </c>
      <c r="B20" t="s">
        <v>65</v>
      </c>
      <c r="C20" t="s">
        <v>61</v>
      </c>
    </row>
    <row r="21" spans="1:6" x14ac:dyDescent="0.35">
      <c r="A21" t="s">
        <v>35</v>
      </c>
      <c r="B21" t="s">
        <v>64</v>
      </c>
      <c r="C21" t="s">
        <v>57</v>
      </c>
    </row>
    <row r="22" spans="1:6" x14ac:dyDescent="0.35">
      <c r="A22" t="s">
        <v>66</v>
      </c>
      <c r="B22" t="s">
        <v>56</v>
      </c>
      <c r="C22" t="s">
        <v>57</v>
      </c>
      <c r="F22" t="s">
        <v>0</v>
      </c>
    </row>
    <row r="23" spans="1:6" x14ac:dyDescent="0.35">
      <c r="A23" t="s">
        <v>1117</v>
      </c>
      <c r="B23" t="s">
        <v>64</v>
      </c>
      <c r="C23" t="s">
        <v>57</v>
      </c>
    </row>
  </sheetData>
  <dataValidations count="1">
    <dataValidation type="list" allowBlank="1" showInputMessage="1" showErrorMessage="1" sqref="C2:C23" xr:uid="{4D9510E5-C18E-40B8-909A-975E01F9E90E}">
      <formula1>"Income,Expense"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03D9A-9C48-4F3F-BF68-3EB8A56F7A6E}">
  <dimension ref="A1:M852"/>
  <sheetViews>
    <sheetView showGridLines="0" zoomScale="145" zoomScaleNormal="145" workbookViewId="0"/>
  </sheetViews>
  <sheetFormatPr defaultRowHeight="14.5" x14ac:dyDescent="0.35"/>
  <cols>
    <col min="1" max="1" width="10.7265625" bestFit="1" customWidth="1"/>
    <col min="2" max="2" width="14.1796875" bestFit="1" customWidth="1"/>
    <col min="3" max="3" width="14" bestFit="1" customWidth="1"/>
    <col min="4" max="4" width="13" bestFit="1" customWidth="1"/>
    <col min="5" max="5" width="15.54296875" bestFit="1" customWidth="1"/>
    <col min="6" max="6" width="8.453125" bestFit="1" customWidth="1"/>
    <col min="7" max="7" width="16.7265625" bestFit="1" customWidth="1"/>
    <col min="8" max="8" width="15.81640625" bestFit="1" customWidth="1"/>
    <col min="9" max="9" width="14.54296875" bestFit="1" customWidth="1"/>
    <col min="10" max="10" width="18.7265625" bestFit="1" customWidth="1"/>
    <col min="11" max="11" width="13.7265625" bestFit="1" customWidth="1"/>
    <col min="12" max="12" width="19.54296875" bestFit="1" customWidth="1"/>
    <col min="13" max="13" width="11.7265625" bestFit="1" customWidth="1"/>
    <col min="14" max="14" width="14.54296875" bestFit="1" customWidth="1"/>
    <col min="15" max="15" width="11.7265625" bestFit="1" customWidth="1"/>
  </cols>
  <sheetData>
    <row r="1" spans="1:13" x14ac:dyDescent="0.35">
      <c r="A1" t="s">
        <v>68</v>
      </c>
      <c r="B1" t="s">
        <v>69</v>
      </c>
      <c r="C1" t="s">
        <v>70</v>
      </c>
      <c r="D1" t="s">
        <v>71</v>
      </c>
      <c r="E1" t="s">
        <v>72</v>
      </c>
      <c r="F1" t="s">
        <v>73</v>
      </c>
      <c r="G1" t="s">
        <v>74</v>
      </c>
      <c r="H1" t="s">
        <v>75</v>
      </c>
      <c r="I1" t="s">
        <v>1094</v>
      </c>
      <c r="J1" t="s">
        <v>76</v>
      </c>
      <c r="K1" t="s">
        <v>77</v>
      </c>
      <c r="L1" t="s">
        <v>78</v>
      </c>
      <c r="M1" t="s">
        <v>79</v>
      </c>
    </row>
    <row r="2" spans="1:13" x14ac:dyDescent="0.35">
      <c r="A2">
        <v>710</v>
      </c>
      <c r="B2" t="s">
        <v>80</v>
      </c>
      <c r="C2" t="s">
        <v>81</v>
      </c>
      <c r="D2" s="5">
        <v>45292</v>
      </c>
      <c r="E2" t="s">
        <v>2</v>
      </c>
      <c r="F2" t="s">
        <v>82</v>
      </c>
      <c r="G2">
        <v>42</v>
      </c>
      <c r="H2">
        <v>3.58</v>
      </c>
      <c r="I2">
        <v>150.36000000000001</v>
      </c>
      <c r="J2">
        <v>5.47</v>
      </c>
      <c r="K2" t="s">
        <v>83</v>
      </c>
      <c r="L2" t="s">
        <v>84</v>
      </c>
      <c r="M2" s="5">
        <v>45296</v>
      </c>
    </row>
    <row r="3" spans="1:13" x14ac:dyDescent="0.35">
      <c r="A3">
        <v>710</v>
      </c>
      <c r="B3" t="s">
        <v>80</v>
      </c>
      <c r="C3" t="s">
        <v>81</v>
      </c>
      <c r="D3" s="5">
        <v>45292</v>
      </c>
      <c r="E3" t="s">
        <v>2</v>
      </c>
      <c r="F3" t="s">
        <v>85</v>
      </c>
      <c r="G3">
        <v>11</v>
      </c>
      <c r="H3">
        <v>41.32</v>
      </c>
      <c r="I3">
        <v>454.52</v>
      </c>
      <c r="J3">
        <v>8.66</v>
      </c>
      <c r="K3" t="s">
        <v>83</v>
      </c>
      <c r="L3" t="s">
        <v>86</v>
      </c>
      <c r="M3" s="5">
        <v>45294</v>
      </c>
    </row>
    <row r="4" spans="1:13" x14ac:dyDescent="0.35">
      <c r="A4">
        <v>710</v>
      </c>
      <c r="B4" t="s">
        <v>80</v>
      </c>
      <c r="C4" t="s">
        <v>81</v>
      </c>
      <c r="D4" s="5">
        <v>45292</v>
      </c>
      <c r="E4" t="s">
        <v>2</v>
      </c>
      <c r="F4" t="s">
        <v>87</v>
      </c>
      <c r="G4">
        <v>29</v>
      </c>
      <c r="H4">
        <v>145.44999999999999</v>
      </c>
      <c r="I4">
        <v>4218.0499999999993</v>
      </c>
      <c r="J4">
        <v>17.850000000000001</v>
      </c>
      <c r="K4" t="s">
        <v>88</v>
      </c>
      <c r="L4" t="s">
        <v>89</v>
      </c>
      <c r="M4" s="5">
        <v>45296</v>
      </c>
    </row>
    <row r="5" spans="1:13" x14ac:dyDescent="0.35">
      <c r="A5">
        <v>59174</v>
      </c>
      <c r="B5" t="s">
        <v>90</v>
      </c>
      <c r="C5" t="s">
        <v>91</v>
      </c>
      <c r="D5" s="5">
        <v>45292</v>
      </c>
      <c r="E5" t="s">
        <v>3</v>
      </c>
      <c r="F5" t="s">
        <v>92</v>
      </c>
      <c r="G5">
        <v>6</v>
      </c>
      <c r="H5">
        <v>204.1</v>
      </c>
      <c r="I5">
        <v>1224.5999999999999</v>
      </c>
      <c r="J5">
        <v>13.99</v>
      </c>
      <c r="K5" t="s">
        <v>93</v>
      </c>
      <c r="L5" t="s">
        <v>86</v>
      </c>
      <c r="M5" s="5">
        <v>45294</v>
      </c>
    </row>
    <row r="6" spans="1:13" x14ac:dyDescent="0.35">
      <c r="A6">
        <v>39841</v>
      </c>
      <c r="B6" t="s">
        <v>94</v>
      </c>
      <c r="C6" t="s">
        <v>91</v>
      </c>
      <c r="D6" s="5">
        <v>45292</v>
      </c>
      <c r="E6" t="s">
        <v>3</v>
      </c>
      <c r="F6" t="s">
        <v>95</v>
      </c>
      <c r="G6">
        <v>43</v>
      </c>
      <c r="H6">
        <v>6.68</v>
      </c>
      <c r="I6">
        <v>287.24</v>
      </c>
      <c r="J6">
        <v>6.92</v>
      </c>
      <c r="K6" t="s">
        <v>83</v>
      </c>
      <c r="L6" t="s">
        <v>84</v>
      </c>
      <c r="M6" s="5">
        <v>45294</v>
      </c>
    </row>
    <row r="7" spans="1:13" x14ac:dyDescent="0.35">
      <c r="A7">
        <v>48480</v>
      </c>
      <c r="B7" t="s">
        <v>96</v>
      </c>
      <c r="C7" t="s">
        <v>91</v>
      </c>
      <c r="D7" s="5">
        <v>45293</v>
      </c>
      <c r="E7" t="s">
        <v>97</v>
      </c>
      <c r="F7" t="s">
        <v>98</v>
      </c>
      <c r="G7">
        <v>32</v>
      </c>
      <c r="H7">
        <v>370.98</v>
      </c>
      <c r="I7">
        <v>11871.36</v>
      </c>
      <c r="J7">
        <v>99</v>
      </c>
      <c r="K7" t="s">
        <v>88</v>
      </c>
      <c r="L7" t="s">
        <v>89</v>
      </c>
      <c r="M7" s="5">
        <v>45296</v>
      </c>
    </row>
    <row r="8" spans="1:13" x14ac:dyDescent="0.35">
      <c r="A8">
        <v>54145</v>
      </c>
      <c r="B8" t="s">
        <v>99</v>
      </c>
      <c r="C8" t="s">
        <v>91</v>
      </c>
      <c r="D8" s="5">
        <v>45293</v>
      </c>
      <c r="E8" t="s">
        <v>2</v>
      </c>
      <c r="F8" t="s">
        <v>100</v>
      </c>
      <c r="G8">
        <v>34</v>
      </c>
      <c r="H8">
        <v>2.08</v>
      </c>
      <c r="I8">
        <v>70.72</v>
      </c>
      <c r="J8">
        <v>5.33</v>
      </c>
      <c r="K8" t="s">
        <v>83</v>
      </c>
      <c r="L8" t="s">
        <v>84</v>
      </c>
      <c r="M8" s="5">
        <v>45293</v>
      </c>
    </row>
    <row r="9" spans="1:13" x14ac:dyDescent="0.35">
      <c r="A9">
        <v>25860</v>
      </c>
      <c r="B9" t="s">
        <v>101</v>
      </c>
      <c r="C9" t="s">
        <v>81</v>
      </c>
      <c r="D9" s="5">
        <v>45293</v>
      </c>
      <c r="E9" t="s">
        <v>2</v>
      </c>
      <c r="F9" t="s">
        <v>102</v>
      </c>
      <c r="G9">
        <v>9</v>
      </c>
      <c r="H9">
        <v>83.98</v>
      </c>
      <c r="I9">
        <v>755.82</v>
      </c>
      <c r="J9">
        <v>5.01</v>
      </c>
      <c r="K9" t="s">
        <v>93</v>
      </c>
      <c r="L9" t="s">
        <v>84</v>
      </c>
      <c r="M9" s="5">
        <v>45295</v>
      </c>
    </row>
    <row r="10" spans="1:13" x14ac:dyDescent="0.35">
      <c r="A10">
        <v>25860</v>
      </c>
      <c r="B10" t="s">
        <v>101</v>
      </c>
      <c r="C10" t="s">
        <v>91</v>
      </c>
      <c r="D10" s="5">
        <v>45293</v>
      </c>
      <c r="E10" t="s">
        <v>2</v>
      </c>
      <c r="F10" t="s">
        <v>103</v>
      </c>
      <c r="G10">
        <v>23</v>
      </c>
      <c r="H10">
        <v>65.989999999999995</v>
      </c>
      <c r="I10">
        <v>1517.77</v>
      </c>
      <c r="J10">
        <v>19.989999999999998</v>
      </c>
      <c r="K10" t="s">
        <v>83</v>
      </c>
      <c r="L10" t="s">
        <v>84</v>
      </c>
      <c r="M10" s="5">
        <v>45302</v>
      </c>
    </row>
    <row r="11" spans="1:13" x14ac:dyDescent="0.35">
      <c r="A11">
        <v>38215</v>
      </c>
      <c r="B11" t="s">
        <v>104</v>
      </c>
      <c r="C11" t="s">
        <v>105</v>
      </c>
      <c r="D11" s="5">
        <v>45293</v>
      </c>
      <c r="E11" t="s">
        <v>97</v>
      </c>
      <c r="F11" t="s">
        <v>106</v>
      </c>
      <c r="G11">
        <v>42</v>
      </c>
      <c r="H11">
        <v>20.99</v>
      </c>
      <c r="I11">
        <v>881.57999999999993</v>
      </c>
      <c r="J11">
        <v>4.8099999999999996</v>
      </c>
      <c r="K11" t="s">
        <v>83</v>
      </c>
      <c r="L11" t="s">
        <v>86</v>
      </c>
      <c r="M11" s="5">
        <v>45294</v>
      </c>
    </row>
    <row r="12" spans="1:13" x14ac:dyDescent="0.35">
      <c r="A12">
        <v>38215</v>
      </c>
      <c r="B12" t="s">
        <v>104</v>
      </c>
      <c r="C12" t="s">
        <v>81</v>
      </c>
      <c r="D12" s="5">
        <v>45293</v>
      </c>
      <c r="E12" t="s">
        <v>97</v>
      </c>
      <c r="F12" t="s">
        <v>107</v>
      </c>
      <c r="G12">
        <v>38</v>
      </c>
      <c r="H12">
        <v>104.85</v>
      </c>
      <c r="I12">
        <v>3984.2999999999997</v>
      </c>
      <c r="J12">
        <v>19.989999999999998</v>
      </c>
      <c r="K12" t="s">
        <v>93</v>
      </c>
      <c r="L12" t="s">
        <v>84</v>
      </c>
      <c r="M12" s="5">
        <v>45295</v>
      </c>
    </row>
    <row r="13" spans="1:13" x14ac:dyDescent="0.35">
      <c r="A13">
        <v>57606</v>
      </c>
      <c r="B13" t="s">
        <v>108</v>
      </c>
      <c r="C13" t="s">
        <v>91</v>
      </c>
      <c r="D13" s="5">
        <v>45294</v>
      </c>
      <c r="E13" t="s">
        <v>109</v>
      </c>
      <c r="F13" t="s">
        <v>110</v>
      </c>
      <c r="G13">
        <v>37</v>
      </c>
      <c r="H13">
        <v>8.4600000000000009</v>
      </c>
      <c r="I13">
        <v>313.02000000000004</v>
      </c>
      <c r="J13">
        <v>3.62</v>
      </c>
      <c r="K13" t="s">
        <v>83</v>
      </c>
      <c r="L13" t="s">
        <v>111</v>
      </c>
      <c r="M13" s="5">
        <v>45295</v>
      </c>
    </row>
    <row r="14" spans="1:13" x14ac:dyDescent="0.35">
      <c r="A14">
        <v>20449</v>
      </c>
      <c r="B14" t="s">
        <v>112</v>
      </c>
      <c r="C14" t="s">
        <v>91</v>
      </c>
      <c r="D14" s="5">
        <v>45294</v>
      </c>
      <c r="E14" t="s">
        <v>3</v>
      </c>
      <c r="F14" t="s">
        <v>113</v>
      </c>
      <c r="G14">
        <v>19</v>
      </c>
      <c r="H14">
        <v>67.28</v>
      </c>
      <c r="I14">
        <v>1278.32</v>
      </c>
      <c r="J14">
        <v>19.989999999999998</v>
      </c>
      <c r="K14" t="s">
        <v>83</v>
      </c>
      <c r="L14" t="s">
        <v>84</v>
      </c>
      <c r="M14" s="5">
        <v>45295</v>
      </c>
    </row>
    <row r="15" spans="1:13" x14ac:dyDescent="0.35">
      <c r="A15">
        <v>8998</v>
      </c>
      <c r="B15" t="s">
        <v>114</v>
      </c>
      <c r="C15" t="s">
        <v>81</v>
      </c>
      <c r="D15" s="5">
        <v>45294</v>
      </c>
      <c r="E15" t="s">
        <v>2</v>
      </c>
      <c r="F15" t="s">
        <v>115</v>
      </c>
      <c r="G15">
        <v>37</v>
      </c>
      <c r="H15">
        <v>50.98</v>
      </c>
      <c r="I15">
        <v>1886.26</v>
      </c>
      <c r="J15">
        <v>13.66</v>
      </c>
      <c r="K15" t="s">
        <v>83</v>
      </c>
      <c r="L15" t="s">
        <v>84</v>
      </c>
      <c r="M15" s="5">
        <v>45298</v>
      </c>
    </row>
    <row r="16" spans="1:13" x14ac:dyDescent="0.35">
      <c r="A16">
        <v>8998</v>
      </c>
      <c r="B16" t="s">
        <v>114</v>
      </c>
      <c r="C16" t="s">
        <v>91</v>
      </c>
      <c r="D16" s="5">
        <v>45294</v>
      </c>
      <c r="E16" t="s">
        <v>2</v>
      </c>
      <c r="F16" t="s">
        <v>116</v>
      </c>
      <c r="G16">
        <v>12</v>
      </c>
      <c r="H16">
        <v>22.24</v>
      </c>
      <c r="I16">
        <v>266.88</v>
      </c>
      <c r="J16">
        <v>1.99</v>
      </c>
      <c r="K16" t="s">
        <v>83</v>
      </c>
      <c r="L16" t="s">
        <v>111</v>
      </c>
      <c r="M16" s="5">
        <v>45296</v>
      </c>
    </row>
    <row r="17" spans="1:13" x14ac:dyDescent="0.35">
      <c r="A17">
        <v>8998</v>
      </c>
      <c r="B17" t="s">
        <v>114</v>
      </c>
      <c r="C17" t="s">
        <v>81</v>
      </c>
      <c r="D17" s="5">
        <v>45294</v>
      </c>
      <c r="E17" t="s">
        <v>2</v>
      </c>
      <c r="F17" t="s">
        <v>117</v>
      </c>
      <c r="G17">
        <v>13</v>
      </c>
      <c r="H17">
        <v>13.43</v>
      </c>
      <c r="I17">
        <v>174.59</v>
      </c>
      <c r="J17">
        <v>5.5</v>
      </c>
      <c r="K17" t="s">
        <v>83</v>
      </c>
      <c r="L17" t="s">
        <v>84</v>
      </c>
      <c r="M17" s="5">
        <v>45299</v>
      </c>
    </row>
    <row r="18" spans="1:13" x14ac:dyDescent="0.35">
      <c r="A18">
        <v>29058</v>
      </c>
      <c r="B18" t="s">
        <v>118</v>
      </c>
      <c r="C18" t="s">
        <v>81</v>
      </c>
      <c r="D18" s="5">
        <v>45294</v>
      </c>
      <c r="E18" t="s">
        <v>4</v>
      </c>
      <c r="F18" t="s">
        <v>119</v>
      </c>
      <c r="G18">
        <v>43</v>
      </c>
      <c r="H18">
        <v>6.48</v>
      </c>
      <c r="I18">
        <v>278.64000000000004</v>
      </c>
      <c r="J18">
        <v>6.35</v>
      </c>
      <c r="K18" t="s">
        <v>83</v>
      </c>
      <c r="L18" t="s">
        <v>84</v>
      </c>
      <c r="M18" s="5">
        <v>45296</v>
      </c>
    </row>
    <row r="19" spans="1:13" x14ac:dyDescent="0.35">
      <c r="A19">
        <v>29058</v>
      </c>
      <c r="B19" t="s">
        <v>118</v>
      </c>
      <c r="C19" t="s">
        <v>81</v>
      </c>
      <c r="D19" s="5">
        <v>45294</v>
      </c>
      <c r="E19" t="s">
        <v>4</v>
      </c>
      <c r="F19" t="s">
        <v>120</v>
      </c>
      <c r="G19">
        <v>23</v>
      </c>
      <c r="H19">
        <v>5.84</v>
      </c>
      <c r="I19">
        <v>134.32</v>
      </c>
      <c r="J19">
        <v>1</v>
      </c>
      <c r="K19" t="s">
        <v>83</v>
      </c>
      <c r="L19" t="s">
        <v>121</v>
      </c>
      <c r="M19" s="5">
        <v>45295</v>
      </c>
    </row>
    <row r="20" spans="1:13" x14ac:dyDescent="0.35">
      <c r="A20">
        <v>29058</v>
      </c>
      <c r="B20" t="s">
        <v>118</v>
      </c>
      <c r="C20" t="s">
        <v>105</v>
      </c>
      <c r="D20" s="5">
        <v>45294</v>
      </c>
      <c r="E20" t="s">
        <v>4</v>
      </c>
      <c r="F20" t="s">
        <v>122</v>
      </c>
      <c r="G20">
        <v>41</v>
      </c>
      <c r="H20">
        <v>24.98</v>
      </c>
      <c r="I20">
        <v>1024.18</v>
      </c>
      <c r="J20">
        <v>8.7899999999999991</v>
      </c>
      <c r="K20" t="s">
        <v>83</v>
      </c>
      <c r="L20" t="s">
        <v>84</v>
      </c>
      <c r="M20" s="5">
        <v>45294</v>
      </c>
    </row>
    <row r="21" spans="1:13" x14ac:dyDescent="0.35">
      <c r="A21">
        <v>29058</v>
      </c>
      <c r="B21" t="s">
        <v>118</v>
      </c>
      <c r="C21" t="s">
        <v>91</v>
      </c>
      <c r="D21" s="5">
        <v>45294</v>
      </c>
      <c r="E21" t="s">
        <v>4</v>
      </c>
      <c r="F21" t="s">
        <v>123</v>
      </c>
      <c r="G21">
        <v>33</v>
      </c>
      <c r="H21">
        <v>880.98</v>
      </c>
      <c r="I21">
        <v>29072.34</v>
      </c>
      <c r="J21">
        <v>44.55</v>
      </c>
      <c r="K21" t="s">
        <v>88</v>
      </c>
      <c r="L21" t="s">
        <v>124</v>
      </c>
      <c r="M21" s="5">
        <v>45296</v>
      </c>
    </row>
    <row r="22" spans="1:13" x14ac:dyDescent="0.35">
      <c r="A22">
        <v>46050</v>
      </c>
      <c r="B22" t="s">
        <v>125</v>
      </c>
      <c r="C22" t="s">
        <v>81</v>
      </c>
      <c r="D22" s="5">
        <v>45295</v>
      </c>
      <c r="E22" t="s">
        <v>4</v>
      </c>
      <c r="F22" t="s">
        <v>126</v>
      </c>
      <c r="G22">
        <v>3</v>
      </c>
      <c r="H22">
        <v>289.52999999999997</v>
      </c>
      <c r="I22">
        <v>868.58999999999992</v>
      </c>
      <c r="J22">
        <v>19.989999999999998</v>
      </c>
      <c r="K22" t="s">
        <v>83</v>
      </c>
      <c r="L22" t="s">
        <v>84</v>
      </c>
      <c r="M22" s="5">
        <v>45298</v>
      </c>
    </row>
    <row r="23" spans="1:13" x14ac:dyDescent="0.35">
      <c r="A23">
        <v>46050</v>
      </c>
      <c r="B23" t="s">
        <v>125</v>
      </c>
      <c r="C23" t="s">
        <v>105</v>
      </c>
      <c r="D23" s="5">
        <v>45295</v>
      </c>
      <c r="E23" t="s">
        <v>4</v>
      </c>
      <c r="F23" t="s">
        <v>127</v>
      </c>
      <c r="G23">
        <v>5</v>
      </c>
      <c r="H23">
        <v>449.99</v>
      </c>
      <c r="I23">
        <v>2249.9499999999998</v>
      </c>
      <c r="J23">
        <v>24.49</v>
      </c>
      <c r="K23" t="s">
        <v>83</v>
      </c>
      <c r="L23" t="s">
        <v>128</v>
      </c>
      <c r="M23" s="5">
        <v>45296</v>
      </c>
    </row>
    <row r="24" spans="1:13" x14ac:dyDescent="0.35">
      <c r="A24">
        <v>46050</v>
      </c>
      <c r="B24" t="s">
        <v>125</v>
      </c>
      <c r="C24" t="s">
        <v>105</v>
      </c>
      <c r="D24" s="5">
        <v>45295</v>
      </c>
      <c r="E24" t="s">
        <v>4</v>
      </c>
      <c r="F24" t="s">
        <v>129</v>
      </c>
      <c r="G24">
        <v>48</v>
      </c>
      <c r="H24">
        <v>95.43</v>
      </c>
      <c r="I24">
        <v>4580.6400000000003</v>
      </c>
      <c r="J24">
        <v>19.989999999999998</v>
      </c>
      <c r="K24" t="s">
        <v>93</v>
      </c>
      <c r="L24" t="s">
        <v>84</v>
      </c>
      <c r="M24" s="5">
        <v>45298</v>
      </c>
    </row>
    <row r="25" spans="1:13" x14ac:dyDescent="0.35">
      <c r="A25">
        <v>56293</v>
      </c>
      <c r="B25" t="s">
        <v>130</v>
      </c>
      <c r="C25" t="s">
        <v>105</v>
      </c>
      <c r="D25" s="5">
        <v>45296</v>
      </c>
      <c r="E25" t="s">
        <v>109</v>
      </c>
      <c r="F25" t="s">
        <v>131</v>
      </c>
      <c r="G25">
        <v>34</v>
      </c>
      <c r="H25">
        <v>19.989999999999998</v>
      </c>
      <c r="I25">
        <v>679.66</v>
      </c>
      <c r="J25">
        <v>11.17</v>
      </c>
      <c r="K25" t="s">
        <v>83</v>
      </c>
      <c r="L25" t="s">
        <v>128</v>
      </c>
      <c r="M25" s="5">
        <v>45296</v>
      </c>
    </row>
    <row r="26" spans="1:13" x14ac:dyDescent="0.35">
      <c r="A26">
        <v>56293</v>
      </c>
      <c r="B26" t="s">
        <v>130</v>
      </c>
      <c r="C26" t="s">
        <v>81</v>
      </c>
      <c r="D26" s="5">
        <v>45296</v>
      </c>
      <c r="E26" t="s">
        <v>109</v>
      </c>
      <c r="F26" t="s">
        <v>132</v>
      </c>
      <c r="G26">
        <v>44</v>
      </c>
      <c r="H26">
        <v>16.91</v>
      </c>
      <c r="I26">
        <v>744.04</v>
      </c>
      <c r="J26">
        <v>6.25</v>
      </c>
      <c r="K26" t="s">
        <v>83</v>
      </c>
      <c r="L26" t="s">
        <v>84</v>
      </c>
      <c r="M26" s="5">
        <v>45297</v>
      </c>
    </row>
    <row r="27" spans="1:13" x14ac:dyDescent="0.35">
      <c r="A27">
        <v>5504</v>
      </c>
      <c r="B27" t="s">
        <v>133</v>
      </c>
      <c r="C27" t="s">
        <v>81</v>
      </c>
      <c r="D27" s="5">
        <v>45296</v>
      </c>
      <c r="E27" t="s">
        <v>4</v>
      </c>
      <c r="F27" t="s">
        <v>134</v>
      </c>
      <c r="G27">
        <v>6</v>
      </c>
      <c r="H27">
        <v>5.78</v>
      </c>
      <c r="I27">
        <v>34.68</v>
      </c>
      <c r="J27">
        <v>7.64</v>
      </c>
      <c r="K27" t="s">
        <v>93</v>
      </c>
      <c r="L27" t="s">
        <v>84</v>
      </c>
      <c r="M27" s="5">
        <v>45298</v>
      </c>
    </row>
    <row r="28" spans="1:13" x14ac:dyDescent="0.35">
      <c r="A28">
        <v>5504</v>
      </c>
      <c r="B28" t="s">
        <v>133</v>
      </c>
      <c r="C28" t="s">
        <v>91</v>
      </c>
      <c r="D28" s="5">
        <v>45296</v>
      </c>
      <c r="E28" t="s">
        <v>4</v>
      </c>
      <c r="F28" t="s">
        <v>135</v>
      </c>
      <c r="G28">
        <v>15</v>
      </c>
      <c r="H28">
        <v>45.99</v>
      </c>
      <c r="I28">
        <v>689.85</v>
      </c>
      <c r="J28">
        <v>4.99</v>
      </c>
      <c r="K28" t="s">
        <v>83</v>
      </c>
      <c r="L28" t="s">
        <v>84</v>
      </c>
      <c r="M28" s="5">
        <v>45298</v>
      </c>
    </row>
    <row r="29" spans="1:13" x14ac:dyDescent="0.35">
      <c r="A29">
        <v>14755</v>
      </c>
      <c r="B29" t="s">
        <v>136</v>
      </c>
      <c r="C29" t="s">
        <v>105</v>
      </c>
      <c r="D29" s="5">
        <v>45296</v>
      </c>
      <c r="E29" t="s">
        <v>4</v>
      </c>
      <c r="F29" t="s">
        <v>137</v>
      </c>
      <c r="G29">
        <v>31</v>
      </c>
      <c r="H29">
        <v>3.85</v>
      </c>
      <c r="I29">
        <v>119.35000000000001</v>
      </c>
      <c r="J29">
        <v>0.7</v>
      </c>
      <c r="K29" t="s">
        <v>83</v>
      </c>
      <c r="L29" t="s">
        <v>121</v>
      </c>
      <c r="M29" s="5">
        <v>45296</v>
      </c>
    </row>
    <row r="30" spans="1:13" x14ac:dyDescent="0.35">
      <c r="A30">
        <v>14755</v>
      </c>
      <c r="B30" t="s">
        <v>136</v>
      </c>
      <c r="C30" t="s">
        <v>105</v>
      </c>
      <c r="D30" s="5">
        <v>45296</v>
      </c>
      <c r="E30" t="s">
        <v>4</v>
      </c>
      <c r="F30" t="s">
        <v>138</v>
      </c>
      <c r="G30">
        <v>44</v>
      </c>
      <c r="H30">
        <v>65.989999999999995</v>
      </c>
      <c r="I30">
        <v>2903.56</v>
      </c>
      <c r="J30">
        <v>4.2</v>
      </c>
      <c r="K30" t="s">
        <v>93</v>
      </c>
      <c r="L30" t="s">
        <v>84</v>
      </c>
      <c r="M30" s="5">
        <v>45298</v>
      </c>
    </row>
    <row r="31" spans="1:13" x14ac:dyDescent="0.35">
      <c r="A31">
        <v>33218</v>
      </c>
      <c r="B31" t="s">
        <v>139</v>
      </c>
      <c r="C31" t="s">
        <v>91</v>
      </c>
      <c r="D31" s="5">
        <v>45297</v>
      </c>
      <c r="E31" t="s">
        <v>109</v>
      </c>
      <c r="F31" t="s">
        <v>140</v>
      </c>
      <c r="G31">
        <v>25</v>
      </c>
      <c r="H31">
        <v>4.57</v>
      </c>
      <c r="I31">
        <v>114.25</v>
      </c>
      <c r="J31">
        <v>5.42</v>
      </c>
      <c r="K31" t="s">
        <v>83</v>
      </c>
      <c r="L31" t="s">
        <v>84</v>
      </c>
      <c r="M31" s="5">
        <v>45299</v>
      </c>
    </row>
    <row r="32" spans="1:13" x14ac:dyDescent="0.35">
      <c r="A32">
        <v>33218</v>
      </c>
      <c r="B32" t="s">
        <v>139</v>
      </c>
      <c r="C32" t="s">
        <v>81</v>
      </c>
      <c r="D32" s="5">
        <v>45297</v>
      </c>
      <c r="E32" t="s">
        <v>109</v>
      </c>
      <c r="F32" t="s">
        <v>141</v>
      </c>
      <c r="G32">
        <v>29</v>
      </c>
      <c r="H32">
        <v>16.16</v>
      </c>
      <c r="I32">
        <v>468.64</v>
      </c>
      <c r="J32">
        <v>7.74</v>
      </c>
      <c r="K32" t="s">
        <v>83</v>
      </c>
      <c r="L32" t="s">
        <v>84</v>
      </c>
      <c r="M32" s="5">
        <v>45298</v>
      </c>
    </row>
    <row r="33" spans="1:13" x14ac:dyDescent="0.35">
      <c r="A33">
        <v>44133</v>
      </c>
      <c r="B33" t="s">
        <v>142</v>
      </c>
      <c r="C33" t="s">
        <v>105</v>
      </c>
      <c r="D33" s="5">
        <v>45297</v>
      </c>
      <c r="E33" t="s">
        <v>4</v>
      </c>
      <c r="F33" t="s">
        <v>143</v>
      </c>
      <c r="G33">
        <v>35</v>
      </c>
      <c r="H33">
        <v>5.28</v>
      </c>
      <c r="I33">
        <v>184.8</v>
      </c>
      <c r="J33">
        <v>3.96</v>
      </c>
      <c r="K33" t="s">
        <v>83</v>
      </c>
      <c r="L33" t="s">
        <v>121</v>
      </c>
      <c r="M33" s="5">
        <v>45298</v>
      </c>
    </row>
    <row r="34" spans="1:13" x14ac:dyDescent="0.35">
      <c r="A34">
        <v>47171</v>
      </c>
      <c r="B34" t="s">
        <v>144</v>
      </c>
      <c r="C34" t="s">
        <v>81</v>
      </c>
      <c r="D34" s="5">
        <v>45298</v>
      </c>
      <c r="E34" t="s">
        <v>3</v>
      </c>
      <c r="F34" t="s">
        <v>145</v>
      </c>
      <c r="G34">
        <v>21</v>
      </c>
      <c r="H34">
        <v>6.48</v>
      </c>
      <c r="I34">
        <v>136.08000000000001</v>
      </c>
      <c r="J34">
        <v>8.4</v>
      </c>
      <c r="K34" t="s">
        <v>83</v>
      </c>
      <c r="L34" t="s">
        <v>84</v>
      </c>
      <c r="M34" s="5">
        <v>45299</v>
      </c>
    </row>
    <row r="35" spans="1:13" x14ac:dyDescent="0.35">
      <c r="A35">
        <v>47171</v>
      </c>
      <c r="B35" t="s">
        <v>144</v>
      </c>
      <c r="C35" t="s">
        <v>105</v>
      </c>
      <c r="D35" s="5">
        <v>45298</v>
      </c>
      <c r="E35" t="s">
        <v>3</v>
      </c>
      <c r="F35" t="s">
        <v>146</v>
      </c>
      <c r="G35">
        <v>19</v>
      </c>
      <c r="H35">
        <v>2.67</v>
      </c>
      <c r="I35">
        <v>50.73</v>
      </c>
      <c r="J35">
        <v>0.86</v>
      </c>
      <c r="K35" t="s">
        <v>83</v>
      </c>
      <c r="L35" t="s">
        <v>121</v>
      </c>
      <c r="M35" s="5">
        <v>45299</v>
      </c>
    </row>
    <row r="36" spans="1:13" x14ac:dyDescent="0.35">
      <c r="A36">
        <v>47171</v>
      </c>
      <c r="B36" t="s">
        <v>144</v>
      </c>
      <c r="C36" t="s">
        <v>105</v>
      </c>
      <c r="D36" s="5">
        <v>45298</v>
      </c>
      <c r="E36" t="s">
        <v>3</v>
      </c>
      <c r="F36" t="s">
        <v>147</v>
      </c>
      <c r="G36">
        <v>32</v>
      </c>
      <c r="H36">
        <v>217.85</v>
      </c>
      <c r="I36">
        <v>6971.2</v>
      </c>
      <c r="J36">
        <v>29.1</v>
      </c>
      <c r="K36" t="s">
        <v>88</v>
      </c>
      <c r="L36" t="s">
        <v>124</v>
      </c>
      <c r="M36" s="5">
        <v>45298</v>
      </c>
    </row>
    <row r="37" spans="1:13" x14ac:dyDescent="0.35">
      <c r="A37">
        <v>5510</v>
      </c>
      <c r="B37" t="s">
        <v>148</v>
      </c>
      <c r="C37" t="s">
        <v>91</v>
      </c>
      <c r="D37" s="5">
        <v>45298</v>
      </c>
      <c r="E37" t="s">
        <v>3</v>
      </c>
      <c r="F37" t="s">
        <v>149</v>
      </c>
      <c r="G37">
        <v>12</v>
      </c>
      <c r="H37">
        <v>9.68</v>
      </c>
      <c r="I37">
        <v>116.16</v>
      </c>
      <c r="J37">
        <v>2.0299999999999998</v>
      </c>
      <c r="K37" t="s">
        <v>83</v>
      </c>
      <c r="L37" t="s">
        <v>121</v>
      </c>
      <c r="M37" s="5">
        <v>45301</v>
      </c>
    </row>
    <row r="38" spans="1:13" x14ac:dyDescent="0.35">
      <c r="A38">
        <v>12708</v>
      </c>
      <c r="B38" t="s">
        <v>150</v>
      </c>
      <c r="C38" t="s">
        <v>81</v>
      </c>
      <c r="D38" s="5">
        <v>45298</v>
      </c>
      <c r="E38" t="s">
        <v>2</v>
      </c>
      <c r="F38" t="s">
        <v>151</v>
      </c>
      <c r="G38">
        <v>44</v>
      </c>
      <c r="H38">
        <v>3.28</v>
      </c>
      <c r="I38">
        <v>144.32</v>
      </c>
      <c r="J38">
        <v>0.98</v>
      </c>
      <c r="K38" t="s">
        <v>93</v>
      </c>
      <c r="L38" t="s">
        <v>121</v>
      </c>
      <c r="M38" s="5">
        <v>45303</v>
      </c>
    </row>
    <row r="39" spans="1:13" x14ac:dyDescent="0.35">
      <c r="A39">
        <v>48935</v>
      </c>
      <c r="B39" t="s">
        <v>152</v>
      </c>
      <c r="C39" t="s">
        <v>81</v>
      </c>
      <c r="D39" s="5">
        <v>45298</v>
      </c>
      <c r="E39" t="s">
        <v>2</v>
      </c>
      <c r="F39" t="s">
        <v>153</v>
      </c>
      <c r="G39">
        <v>21</v>
      </c>
      <c r="H39">
        <v>4.91</v>
      </c>
      <c r="I39">
        <v>103.11</v>
      </c>
      <c r="J39">
        <v>0.5</v>
      </c>
      <c r="K39" t="s">
        <v>83</v>
      </c>
      <c r="L39" t="s">
        <v>84</v>
      </c>
      <c r="M39" s="5">
        <v>45300</v>
      </c>
    </row>
    <row r="40" spans="1:13" x14ac:dyDescent="0.35">
      <c r="A40">
        <v>2244</v>
      </c>
      <c r="B40" t="s">
        <v>101</v>
      </c>
      <c r="C40" t="s">
        <v>91</v>
      </c>
      <c r="D40" s="5">
        <v>45299</v>
      </c>
      <c r="E40" t="s">
        <v>97</v>
      </c>
      <c r="F40" t="s">
        <v>154</v>
      </c>
      <c r="G40">
        <v>19</v>
      </c>
      <c r="H40">
        <v>3.8</v>
      </c>
      <c r="I40">
        <v>72.2</v>
      </c>
      <c r="J40">
        <v>1.49</v>
      </c>
      <c r="K40" t="s">
        <v>93</v>
      </c>
      <c r="L40" t="s">
        <v>84</v>
      </c>
      <c r="M40" s="5">
        <v>45301</v>
      </c>
    </row>
    <row r="41" spans="1:13" x14ac:dyDescent="0.35">
      <c r="A41">
        <v>13447</v>
      </c>
      <c r="B41" t="s">
        <v>155</v>
      </c>
      <c r="C41" t="s">
        <v>105</v>
      </c>
      <c r="D41" s="5">
        <v>45299</v>
      </c>
      <c r="E41" t="s">
        <v>4</v>
      </c>
      <c r="F41" t="s">
        <v>106</v>
      </c>
      <c r="G41">
        <v>24</v>
      </c>
      <c r="H41">
        <v>20.99</v>
      </c>
      <c r="I41">
        <v>503.76</v>
      </c>
      <c r="J41">
        <v>4.8099999999999996</v>
      </c>
      <c r="K41" t="s">
        <v>83</v>
      </c>
      <c r="L41" t="s">
        <v>86</v>
      </c>
      <c r="M41" s="5">
        <v>45301</v>
      </c>
    </row>
    <row r="42" spans="1:13" x14ac:dyDescent="0.35">
      <c r="A42">
        <v>58053</v>
      </c>
      <c r="B42" t="s">
        <v>156</v>
      </c>
      <c r="C42" t="s">
        <v>81</v>
      </c>
      <c r="D42" s="5">
        <v>45299</v>
      </c>
      <c r="E42" t="s">
        <v>3</v>
      </c>
      <c r="F42" t="s">
        <v>157</v>
      </c>
      <c r="G42">
        <v>42</v>
      </c>
      <c r="H42">
        <v>6.68</v>
      </c>
      <c r="I42">
        <v>280.56</v>
      </c>
      <c r="J42">
        <v>7.3</v>
      </c>
      <c r="K42" t="s">
        <v>83</v>
      </c>
      <c r="L42" t="s">
        <v>84</v>
      </c>
      <c r="M42" s="5">
        <v>45301</v>
      </c>
    </row>
    <row r="43" spans="1:13" x14ac:dyDescent="0.35">
      <c r="A43">
        <v>37668</v>
      </c>
      <c r="B43" t="s">
        <v>158</v>
      </c>
      <c r="C43" t="s">
        <v>105</v>
      </c>
      <c r="D43" s="5">
        <v>45299</v>
      </c>
      <c r="E43" t="s">
        <v>2</v>
      </c>
      <c r="F43" t="s">
        <v>159</v>
      </c>
      <c r="G43">
        <v>33</v>
      </c>
      <c r="H43">
        <v>13.99</v>
      </c>
      <c r="I43">
        <v>461.67</v>
      </c>
      <c r="J43">
        <v>7.51</v>
      </c>
      <c r="K43" t="s">
        <v>83</v>
      </c>
      <c r="L43" t="s">
        <v>86</v>
      </c>
      <c r="M43" s="5">
        <v>45299</v>
      </c>
    </row>
    <row r="44" spans="1:13" x14ac:dyDescent="0.35">
      <c r="A44">
        <v>4611</v>
      </c>
      <c r="B44" t="s">
        <v>160</v>
      </c>
      <c r="C44" t="s">
        <v>105</v>
      </c>
      <c r="D44" s="5">
        <v>45300</v>
      </c>
      <c r="E44" t="s">
        <v>4</v>
      </c>
      <c r="F44" t="s">
        <v>161</v>
      </c>
      <c r="G44">
        <v>32</v>
      </c>
      <c r="H44">
        <v>500.98</v>
      </c>
      <c r="I44">
        <v>16031.36</v>
      </c>
      <c r="J44">
        <v>28.14</v>
      </c>
      <c r="K44" t="s">
        <v>88</v>
      </c>
      <c r="L44" t="s">
        <v>89</v>
      </c>
      <c r="M44" s="5">
        <v>45300</v>
      </c>
    </row>
    <row r="45" spans="1:13" x14ac:dyDescent="0.35">
      <c r="A45">
        <v>32932</v>
      </c>
      <c r="B45" t="s">
        <v>162</v>
      </c>
      <c r="C45" t="s">
        <v>91</v>
      </c>
      <c r="D45" s="5">
        <v>45300</v>
      </c>
      <c r="E45" t="s">
        <v>2</v>
      </c>
      <c r="F45" t="s">
        <v>163</v>
      </c>
      <c r="G45">
        <v>49</v>
      </c>
      <c r="H45">
        <v>599.99</v>
      </c>
      <c r="I45">
        <v>29399.510000000002</v>
      </c>
      <c r="J45">
        <v>24.49</v>
      </c>
      <c r="K45" t="s">
        <v>83</v>
      </c>
      <c r="L45" t="s">
        <v>128</v>
      </c>
      <c r="M45" s="5">
        <v>45304</v>
      </c>
    </row>
    <row r="46" spans="1:13" x14ac:dyDescent="0.35">
      <c r="A46">
        <v>8227</v>
      </c>
      <c r="B46" t="s">
        <v>164</v>
      </c>
      <c r="C46" t="s">
        <v>81</v>
      </c>
      <c r="D46" s="5">
        <v>45301</v>
      </c>
      <c r="E46" t="s">
        <v>109</v>
      </c>
      <c r="F46" t="s">
        <v>165</v>
      </c>
      <c r="G46">
        <v>32</v>
      </c>
      <c r="H46">
        <v>4.7699999999999996</v>
      </c>
      <c r="I46">
        <v>152.63999999999999</v>
      </c>
      <c r="J46">
        <v>2.39</v>
      </c>
      <c r="K46" t="s">
        <v>93</v>
      </c>
      <c r="L46" t="s">
        <v>111</v>
      </c>
      <c r="M46" s="5">
        <v>45302</v>
      </c>
    </row>
    <row r="47" spans="1:13" x14ac:dyDescent="0.35">
      <c r="A47">
        <v>10247</v>
      </c>
      <c r="B47" t="s">
        <v>166</v>
      </c>
      <c r="C47" t="s">
        <v>105</v>
      </c>
      <c r="D47" s="5">
        <v>45301</v>
      </c>
      <c r="E47" t="s">
        <v>3</v>
      </c>
      <c r="F47" t="s">
        <v>167</v>
      </c>
      <c r="G47">
        <v>21</v>
      </c>
      <c r="H47">
        <v>4.9800000000000004</v>
      </c>
      <c r="I47">
        <v>104.58000000000001</v>
      </c>
      <c r="J47">
        <v>5.49</v>
      </c>
      <c r="K47" t="s">
        <v>83</v>
      </c>
      <c r="L47" t="s">
        <v>84</v>
      </c>
      <c r="M47" s="5">
        <v>45302</v>
      </c>
    </row>
    <row r="48" spans="1:13" x14ac:dyDescent="0.35">
      <c r="A48">
        <v>10247</v>
      </c>
      <c r="B48" t="s">
        <v>166</v>
      </c>
      <c r="C48" t="s">
        <v>91</v>
      </c>
      <c r="D48" s="5">
        <v>45301</v>
      </c>
      <c r="E48" t="s">
        <v>3</v>
      </c>
      <c r="F48" t="s">
        <v>168</v>
      </c>
      <c r="G48">
        <v>24</v>
      </c>
      <c r="H48">
        <v>9.7799999999999994</v>
      </c>
      <c r="I48">
        <v>234.71999999999997</v>
      </c>
      <c r="J48">
        <v>1.99</v>
      </c>
      <c r="K48" t="s">
        <v>83</v>
      </c>
      <c r="L48" t="s">
        <v>111</v>
      </c>
      <c r="M48" s="5">
        <v>45303</v>
      </c>
    </row>
    <row r="49" spans="1:13" x14ac:dyDescent="0.35">
      <c r="A49">
        <v>23782</v>
      </c>
      <c r="B49" t="s">
        <v>169</v>
      </c>
      <c r="C49" t="s">
        <v>91</v>
      </c>
      <c r="D49" s="5">
        <v>45301</v>
      </c>
      <c r="E49" t="s">
        <v>2</v>
      </c>
      <c r="F49" t="s">
        <v>170</v>
      </c>
      <c r="G49">
        <v>46</v>
      </c>
      <c r="H49">
        <v>500.98</v>
      </c>
      <c r="I49">
        <v>23045.08</v>
      </c>
      <c r="J49">
        <v>26</v>
      </c>
      <c r="K49" t="s">
        <v>88</v>
      </c>
      <c r="L49" t="s">
        <v>89</v>
      </c>
      <c r="M49" s="5">
        <v>45301</v>
      </c>
    </row>
    <row r="50" spans="1:13" x14ac:dyDescent="0.35">
      <c r="A50">
        <v>23782</v>
      </c>
      <c r="B50" t="s">
        <v>169</v>
      </c>
      <c r="C50" t="s">
        <v>91</v>
      </c>
      <c r="D50" s="5">
        <v>45301</v>
      </c>
      <c r="E50" t="s">
        <v>2</v>
      </c>
      <c r="F50" t="s">
        <v>171</v>
      </c>
      <c r="G50">
        <v>7</v>
      </c>
      <c r="H50">
        <v>20.34</v>
      </c>
      <c r="I50">
        <v>142.38</v>
      </c>
      <c r="J50">
        <v>35</v>
      </c>
      <c r="K50" t="s">
        <v>83</v>
      </c>
      <c r="L50" t="s">
        <v>128</v>
      </c>
      <c r="M50" s="5">
        <v>45306</v>
      </c>
    </row>
    <row r="51" spans="1:13" x14ac:dyDescent="0.35">
      <c r="A51">
        <v>24740</v>
      </c>
      <c r="B51" t="s">
        <v>172</v>
      </c>
      <c r="C51" t="s">
        <v>105</v>
      </c>
      <c r="D51" s="5">
        <v>45301</v>
      </c>
      <c r="E51" t="s">
        <v>3</v>
      </c>
      <c r="F51" t="s">
        <v>173</v>
      </c>
      <c r="G51">
        <v>11</v>
      </c>
      <c r="H51">
        <v>92.23</v>
      </c>
      <c r="I51">
        <v>1014.5300000000001</v>
      </c>
      <c r="J51">
        <v>39.61</v>
      </c>
      <c r="K51" t="s">
        <v>83</v>
      </c>
      <c r="L51" t="s">
        <v>86</v>
      </c>
      <c r="M51" s="5">
        <v>45302</v>
      </c>
    </row>
    <row r="52" spans="1:13" x14ac:dyDescent="0.35">
      <c r="A52">
        <v>24740</v>
      </c>
      <c r="B52" t="s">
        <v>172</v>
      </c>
      <c r="C52" t="s">
        <v>91</v>
      </c>
      <c r="D52" s="5">
        <v>45301</v>
      </c>
      <c r="E52" t="s">
        <v>3</v>
      </c>
      <c r="F52" t="s">
        <v>174</v>
      </c>
      <c r="G52">
        <v>35</v>
      </c>
      <c r="H52">
        <v>3.28</v>
      </c>
      <c r="I52">
        <v>114.8</v>
      </c>
      <c r="J52">
        <v>5</v>
      </c>
      <c r="K52" t="s">
        <v>93</v>
      </c>
      <c r="L52" t="s">
        <v>121</v>
      </c>
      <c r="M52" s="5">
        <v>45301</v>
      </c>
    </row>
    <row r="53" spans="1:13" x14ac:dyDescent="0.35">
      <c r="A53">
        <v>57318</v>
      </c>
      <c r="B53" t="s">
        <v>175</v>
      </c>
      <c r="C53" t="s">
        <v>91</v>
      </c>
      <c r="D53" s="5">
        <v>45301</v>
      </c>
      <c r="E53" t="s">
        <v>3</v>
      </c>
      <c r="F53" t="s">
        <v>153</v>
      </c>
      <c r="G53">
        <v>33</v>
      </c>
      <c r="H53">
        <v>4.91</v>
      </c>
      <c r="I53">
        <v>162.03</v>
      </c>
      <c r="J53">
        <v>0.5</v>
      </c>
      <c r="K53" t="s">
        <v>83</v>
      </c>
      <c r="L53" t="s">
        <v>84</v>
      </c>
      <c r="M53" s="5">
        <v>45303</v>
      </c>
    </row>
    <row r="54" spans="1:13" x14ac:dyDescent="0.35">
      <c r="A54">
        <v>57318</v>
      </c>
      <c r="B54" t="s">
        <v>175</v>
      </c>
      <c r="C54" t="s">
        <v>105</v>
      </c>
      <c r="D54" s="5">
        <v>45301</v>
      </c>
      <c r="E54" t="s">
        <v>3</v>
      </c>
      <c r="F54" t="s">
        <v>95</v>
      </c>
      <c r="G54">
        <v>12</v>
      </c>
      <c r="H54">
        <v>6.68</v>
      </c>
      <c r="I54">
        <v>80.16</v>
      </c>
      <c r="J54">
        <v>6.92</v>
      </c>
      <c r="K54" t="s">
        <v>83</v>
      </c>
      <c r="L54" t="s">
        <v>84</v>
      </c>
      <c r="M54" s="5">
        <v>45303</v>
      </c>
    </row>
    <row r="55" spans="1:13" x14ac:dyDescent="0.35">
      <c r="A55">
        <v>1280</v>
      </c>
      <c r="B55" t="s">
        <v>176</v>
      </c>
      <c r="C55" t="s">
        <v>81</v>
      </c>
      <c r="D55" s="5">
        <v>45301</v>
      </c>
      <c r="E55" t="s">
        <v>2</v>
      </c>
      <c r="F55" t="s">
        <v>177</v>
      </c>
      <c r="G55">
        <v>40</v>
      </c>
      <c r="H55">
        <v>20.97</v>
      </c>
      <c r="I55">
        <v>838.8</v>
      </c>
      <c r="J55">
        <v>6.5</v>
      </c>
      <c r="K55" t="s">
        <v>83</v>
      </c>
      <c r="L55" t="s">
        <v>84</v>
      </c>
      <c r="M55" s="5">
        <v>45301</v>
      </c>
    </row>
    <row r="56" spans="1:13" x14ac:dyDescent="0.35">
      <c r="A56">
        <v>59270</v>
      </c>
      <c r="B56" t="s">
        <v>178</v>
      </c>
      <c r="C56" t="s">
        <v>81</v>
      </c>
      <c r="D56" s="5">
        <v>45302</v>
      </c>
      <c r="E56" t="s">
        <v>4</v>
      </c>
      <c r="F56" t="s">
        <v>179</v>
      </c>
      <c r="G56">
        <v>48</v>
      </c>
      <c r="H56">
        <v>517.48</v>
      </c>
      <c r="I56">
        <v>24839.040000000001</v>
      </c>
      <c r="J56">
        <v>16.63</v>
      </c>
      <c r="K56" t="s">
        <v>88</v>
      </c>
      <c r="L56" t="s">
        <v>124</v>
      </c>
      <c r="M56" s="5">
        <v>45304</v>
      </c>
    </row>
    <row r="57" spans="1:13" x14ac:dyDescent="0.35">
      <c r="A57">
        <v>59270</v>
      </c>
      <c r="B57" t="s">
        <v>178</v>
      </c>
      <c r="C57" t="s">
        <v>105</v>
      </c>
      <c r="D57" s="5">
        <v>45302</v>
      </c>
      <c r="E57" t="s">
        <v>4</v>
      </c>
      <c r="F57" t="s">
        <v>180</v>
      </c>
      <c r="G57">
        <v>14</v>
      </c>
      <c r="H57">
        <v>142.86000000000001</v>
      </c>
      <c r="I57">
        <v>2000.0400000000002</v>
      </c>
      <c r="J57">
        <v>19.989999999999998</v>
      </c>
      <c r="K57" t="s">
        <v>83</v>
      </c>
      <c r="L57" t="s">
        <v>84</v>
      </c>
      <c r="M57" s="5">
        <v>45303</v>
      </c>
    </row>
    <row r="58" spans="1:13" x14ac:dyDescent="0.35">
      <c r="A58">
        <v>59270</v>
      </c>
      <c r="B58" t="s">
        <v>178</v>
      </c>
      <c r="C58" t="s">
        <v>105</v>
      </c>
      <c r="D58" s="5">
        <v>45302</v>
      </c>
      <c r="E58" t="s">
        <v>4</v>
      </c>
      <c r="F58" t="s">
        <v>181</v>
      </c>
      <c r="G58">
        <v>47</v>
      </c>
      <c r="H58">
        <v>31.78</v>
      </c>
      <c r="I58">
        <v>1493.66</v>
      </c>
      <c r="J58">
        <v>1.99</v>
      </c>
      <c r="K58" t="s">
        <v>83</v>
      </c>
      <c r="L58" t="s">
        <v>111</v>
      </c>
      <c r="M58" s="5">
        <v>45304</v>
      </c>
    </row>
    <row r="59" spans="1:13" x14ac:dyDescent="0.35">
      <c r="A59">
        <v>59270</v>
      </c>
      <c r="B59" t="s">
        <v>178</v>
      </c>
      <c r="C59" t="s">
        <v>81</v>
      </c>
      <c r="D59" s="5">
        <v>45302</v>
      </c>
      <c r="E59" t="s">
        <v>4</v>
      </c>
      <c r="F59" t="s">
        <v>182</v>
      </c>
      <c r="G59">
        <v>5</v>
      </c>
      <c r="H59">
        <v>122.99</v>
      </c>
      <c r="I59">
        <v>614.94999999999993</v>
      </c>
      <c r="J59">
        <v>70.2</v>
      </c>
      <c r="K59" t="s">
        <v>88</v>
      </c>
      <c r="L59" t="s">
        <v>89</v>
      </c>
      <c r="M59" s="5">
        <v>45302</v>
      </c>
    </row>
    <row r="60" spans="1:13" x14ac:dyDescent="0.35">
      <c r="A60">
        <v>48487</v>
      </c>
      <c r="B60" t="s">
        <v>183</v>
      </c>
      <c r="C60" t="s">
        <v>91</v>
      </c>
      <c r="D60" s="5">
        <v>45302</v>
      </c>
      <c r="E60" t="s">
        <v>2</v>
      </c>
      <c r="F60" t="s">
        <v>184</v>
      </c>
      <c r="G60">
        <v>27</v>
      </c>
      <c r="H60">
        <v>12.97</v>
      </c>
      <c r="I60">
        <v>350.19</v>
      </c>
      <c r="J60">
        <v>1.49</v>
      </c>
      <c r="K60" t="s">
        <v>83</v>
      </c>
      <c r="L60" t="s">
        <v>84</v>
      </c>
      <c r="M60" s="5">
        <v>45304</v>
      </c>
    </row>
    <row r="61" spans="1:13" x14ac:dyDescent="0.35">
      <c r="A61">
        <v>42567</v>
      </c>
      <c r="B61" t="s">
        <v>185</v>
      </c>
      <c r="C61" t="s">
        <v>81</v>
      </c>
      <c r="D61" s="5">
        <v>45302</v>
      </c>
      <c r="E61" t="s">
        <v>97</v>
      </c>
      <c r="F61" t="s">
        <v>186</v>
      </c>
      <c r="G61">
        <v>12</v>
      </c>
      <c r="H61">
        <v>146.34</v>
      </c>
      <c r="I61">
        <v>1756.08</v>
      </c>
      <c r="J61">
        <v>43.75</v>
      </c>
      <c r="K61" t="s">
        <v>88</v>
      </c>
      <c r="L61" t="s">
        <v>124</v>
      </c>
      <c r="M61" s="5">
        <v>45304</v>
      </c>
    </row>
    <row r="62" spans="1:13" x14ac:dyDescent="0.35">
      <c r="A62">
        <v>56327</v>
      </c>
      <c r="B62" t="s">
        <v>187</v>
      </c>
      <c r="C62" t="s">
        <v>91</v>
      </c>
      <c r="D62" s="5">
        <v>45302</v>
      </c>
      <c r="E62" t="s">
        <v>3</v>
      </c>
      <c r="F62" t="s">
        <v>188</v>
      </c>
      <c r="G62">
        <v>42</v>
      </c>
      <c r="H62">
        <v>40.99</v>
      </c>
      <c r="I62">
        <v>1721.5800000000002</v>
      </c>
      <c r="J62">
        <v>17.48</v>
      </c>
      <c r="K62" t="s">
        <v>83</v>
      </c>
      <c r="L62" t="s">
        <v>84</v>
      </c>
      <c r="M62" s="5">
        <v>45303</v>
      </c>
    </row>
    <row r="63" spans="1:13" x14ac:dyDescent="0.35">
      <c r="A63">
        <v>56327</v>
      </c>
      <c r="B63" t="s">
        <v>187</v>
      </c>
      <c r="C63" t="s">
        <v>91</v>
      </c>
      <c r="D63" s="5">
        <v>45302</v>
      </c>
      <c r="E63" t="s">
        <v>3</v>
      </c>
      <c r="F63" t="s">
        <v>189</v>
      </c>
      <c r="G63">
        <v>11</v>
      </c>
      <c r="H63">
        <v>180.98</v>
      </c>
      <c r="I63">
        <v>1990.78</v>
      </c>
      <c r="J63">
        <v>55.24</v>
      </c>
      <c r="K63" t="s">
        <v>88</v>
      </c>
      <c r="L63" t="s">
        <v>89</v>
      </c>
      <c r="M63" s="5">
        <v>45304</v>
      </c>
    </row>
    <row r="64" spans="1:13" x14ac:dyDescent="0.35">
      <c r="A64">
        <v>56327</v>
      </c>
      <c r="B64" t="s">
        <v>187</v>
      </c>
      <c r="C64" t="s">
        <v>81</v>
      </c>
      <c r="D64" s="5">
        <v>45302</v>
      </c>
      <c r="E64" t="s">
        <v>3</v>
      </c>
      <c r="F64" t="s">
        <v>190</v>
      </c>
      <c r="G64">
        <v>47</v>
      </c>
      <c r="H64">
        <v>29.18</v>
      </c>
      <c r="I64">
        <v>1371.46</v>
      </c>
      <c r="J64">
        <v>8.5500000000000007</v>
      </c>
      <c r="K64" t="s">
        <v>93</v>
      </c>
      <c r="L64" t="s">
        <v>84</v>
      </c>
      <c r="M64" s="5">
        <v>45303</v>
      </c>
    </row>
    <row r="65" spans="1:13" x14ac:dyDescent="0.35">
      <c r="A65">
        <v>19494</v>
      </c>
      <c r="B65" t="s">
        <v>191</v>
      </c>
      <c r="C65" t="s">
        <v>105</v>
      </c>
      <c r="D65" s="5">
        <v>45303</v>
      </c>
      <c r="E65" t="s">
        <v>4</v>
      </c>
      <c r="F65" t="s">
        <v>192</v>
      </c>
      <c r="G65">
        <v>39</v>
      </c>
      <c r="H65">
        <v>22.23</v>
      </c>
      <c r="I65">
        <v>866.97</v>
      </c>
      <c r="J65">
        <v>8.99</v>
      </c>
      <c r="K65" t="s">
        <v>83</v>
      </c>
      <c r="L65" t="s">
        <v>111</v>
      </c>
      <c r="M65" s="5">
        <v>45305</v>
      </c>
    </row>
    <row r="66" spans="1:13" x14ac:dyDescent="0.35">
      <c r="A66">
        <v>19494</v>
      </c>
      <c r="B66" t="s">
        <v>191</v>
      </c>
      <c r="C66" t="s">
        <v>81</v>
      </c>
      <c r="D66" s="5">
        <v>45303</v>
      </c>
      <c r="E66" t="s">
        <v>4</v>
      </c>
      <c r="F66" t="s">
        <v>193</v>
      </c>
      <c r="G66">
        <v>2</v>
      </c>
      <c r="H66">
        <v>2.74</v>
      </c>
      <c r="I66">
        <v>5.48</v>
      </c>
      <c r="J66">
        <v>3.5</v>
      </c>
      <c r="K66" t="s">
        <v>83</v>
      </c>
      <c r="L66" t="s">
        <v>111</v>
      </c>
      <c r="M66" s="5">
        <v>45306</v>
      </c>
    </row>
    <row r="67" spans="1:13" x14ac:dyDescent="0.35">
      <c r="A67">
        <v>38369</v>
      </c>
      <c r="B67" t="s">
        <v>175</v>
      </c>
      <c r="C67" t="s">
        <v>91</v>
      </c>
      <c r="D67" s="5">
        <v>45303</v>
      </c>
      <c r="E67" t="s">
        <v>109</v>
      </c>
      <c r="F67" t="s">
        <v>194</v>
      </c>
      <c r="G67">
        <v>3</v>
      </c>
      <c r="H67">
        <v>71.37</v>
      </c>
      <c r="I67">
        <v>214.11</v>
      </c>
      <c r="J67">
        <v>69</v>
      </c>
      <c r="K67" t="s">
        <v>83</v>
      </c>
      <c r="L67" t="s">
        <v>128</v>
      </c>
      <c r="M67" s="5">
        <v>45304</v>
      </c>
    </row>
    <row r="68" spans="1:13" x14ac:dyDescent="0.35">
      <c r="A68">
        <v>34948</v>
      </c>
      <c r="B68" t="s">
        <v>195</v>
      </c>
      <c r="C68" t="s">
        <v>81</v>
      </c>
      <c r="D68" s="5">
        <v>45303</v>
      </c>
      <c r="E68" t="s">
        <v>97</v>
      </c>
      <c r="F68" t="s">
        <v>196</v>
      </c>
      <c r="G68">
        <v>15</v>
      </c>
      <c r="H68">
        <v>68.81</v>
      </c>
      <c r="I68">
        <v>1032.1500000000001</v>
      </c>
      <c r="J68">
        <v>60</v>
      </c>
      <c r="K68" t="s">
        <v>88</v>
      </c>
      <c r="L68" t="s">
        <v>89</v>
      </c>
      <c r="M68" s="5">
        <v>45303</v>
      </c>
    </row>
    <row r="69" spans="1:13" x14ac:dyDescent="0.35">
      <c r="A69">
        <v>1857</v>
      </c>
      <c r="B69" t="s">
        <v>197</v>
      </c>
      <c r="C69" t="s">
        <v>105</v>
      </c>
      <c r="D69" s="5">
        <v>45303</v>
      </c>
      <c r="E69" t="s">
        <v>4</v>
      </c>
      <c r="F69" t="s">
        <v>198</v>
      </c>
      <c r="G69">
        <v>37</v>
      </c>
      <c r="H69">
        <v>5.58</v>
      </c>
      <c r="I69">
        <v>206.46</v>
      </c>
      <c r="J69">
        <v>1.99</v>
      </c>
      <c r="K69" t="s">
        <v>83</v>
      </c>
      <c r="L69" t="s">
        <v>121</v>
      </c>
      <c r="M69" s="5">
        <v>45304</v>
      </c>
    </row>
    <row r="70" spans="1:13" x14ac:dyDescent="0.35">
      <c r="A70">
        <v>17825</v>
      </c>
      <c r="B70" t="s">
        <v>199</v>
      </c>
      <c r="C70" t="s">
        <v>81</v>
      </c>
      <c r="D70" s="5">
        <v>45304</v>
      </c>
      <c r="E70" t="s">
        <v>109</v>
      </c>
      <c r="F70" t="s">
        <v>200</v>
      </c>
      <c r="G70">
        <v>26</v>
      </c>
      <c r="H70">
        <v>37.76</v>
      </c>
      <c r="I70">
        <v>981.76</v>
      </c>
      <c r="J70">
        <v>12.9</v>
      </c>
      <c r="K70" t="s">
        <v>83</v>
      </c>
      <c r="L70" t="s">
        <v>84</v>
      </c>
      <c r="M70" s="5">
        <v>45307</v>
      </c>
    </row>
    <row r="71" spans="1:13" x14ac:dyDescent="0.35">
      <c r="A71">
        <v>12580</v>
      </c>
      <c r="B71" t="s">
        <v>201</v>
      </c>
      <c r="C71" t="s">
        <v>81</v>
      </c>
      <c r="D71" s="5">
        <v>45304</v>
      </c>
      <c r="E71" t="s">
        <v>2</v>
      </c>
      <c r="F71" t="s">
        <v>202</v>
      </c>
      <c r="G71">
        <v>43</v>
      </c>
      <c r="H71">
        <v>3.28</v>
      </c>
      <c r="I71">
        <v>141.04</v>
      </c>
      <c r="J71">
        <v>3.97</v>
      </c>
      <c r="K71" t="s">
        <v>83</v>
      </c>
      <c r="L71" t="s">
        <v>121</v>
      </c>
      <c r="M71" s="5">
        <v>45306</v>
      </c>
    </row>
    <row r="72" spans="1:13" x14ac:dyDescent="0.35">
      <c r="A72">
        <v>59552</v>
      </c>
      <c r="B72" t="s">
        <v>203</v>
      </c>
      <c r="C72" t="s">
        <v>81</v>
      </c>
      <c r="D72" s="5">
        <v>45304</v>
      </c>
      <c r="E72" t="s">
        <v>109</v>
      </c>
      <c r="F72" t="s">
        <v>204</v>
      </c>
      <c r="G72">
        <v>39</v>
      </c>
      <c r="H72">
        <v>7.45</v>
      </c>
      <c r="I72">
        <v>290.55</v>
      </c>
      <c r="J72">
        <v>6.28</v>
      </c>
      <c r="K72" t="s">
        <v>83</v>
      </c>
      <c r="L72" t="s">
        <v>84</v>
      </c>
      <c r="M72" s="5">
        <v>45305</v>
      </c>
    </row>
    <row r="73" spans="1:13" x14ac:dyDescent="0.35">
      <c r="A73">
        <v>12580</v>
      </c>
      <c r="B73" t="s">
        <v>201</v>
      </c>
      <c r="C73" t="s">
        <v>81</v>
      </c>
      <c r="D73" s="5">
        <v>45304</v>
      </c>
      <c r="E73" t="s">
        <v>2</v>
      </c>
      <c r="F73" t="s">
        <v>205</v>
      </c>
      <c r="G73">
        <v>50</v>
      </c>
      <c r="H73">
        <v>172.99</v>
      </c>
      <c r="I73">
        <v>8649.5</v>
      </c>
      <c r="J73">
        <v>19.989999999999998</v>
      </c>
      <c r="K73" t="s">
        <v>83</v>
      </c>
      <c r="L73" t="s">
        <v>84</v>
      </c>
      <c r="M73" s="5">
        <v>45306</v>
      </c>
    </row>
    <row r="74" spans="1:13" x14ac:dyDescent="0.35">
      <c r="A74">
        <v>28289</v>
      </c>
      <c r="B74" t="s">
        <v>206</v>
      </c>
      <c r="C74" t="s">
        <v>91</v>
      </c>
      <c r="D74" s="5">
        <v>45305</v>
      </c>
      <c r="E74" t="s">
        <v>4</v>
      </c>
      <c r="F74" t="s">
        <v>207</v>
      </c>
      <c r="G74">
        <v>31</v>
      </c>
      <c r="H74">
        <v>4.9800000000000004</v>
      </c>
      <c r="I74">
        <v>154.38000000000002</v>
      </c>
      <c r="J74">
        <v>4.75</v>
      </c>
      <c r="K74" t="s">
        <v>83</v>
      </c>
      <c r="L74" t="s">
        <v>84</v>
      </c>
      <c r="M74" s="5">
        <v>45306</v>
      </c>
    </row>
    <row r="75" spans="1:13" x14ac:dyDescent="0.35">
      <c r="A75">
        <v>20961</v>
      </c>
      <c r="B75" t="s">
        <v>208</v>
      </c>
      <c r="C75" t="s">
        <v>91</v>
      </c>
      <c r="D75" s="5">
        <v>45305</v>
      </c>
      <c r="E75" t="s">
        <v>109</v>
      </c>
      <c r="F75" t="s">
        <v>209</v>
      </c>
      <c r="G75">
        <v>34</v>
      </c>
      <c r="H75">
        <v>199.99</v>
      </c>
      <c r="I75">
        <v>6799.66</v>
      </c>
      <c r="J75">
        <v>24.49</v>
      </c>
      <c r="K75" t="s">
        <v>83</v>
      </c>
      <c r="L75" t="s">
        <v>128</v>
      </c>
      <c r="M75" s="5">
        <v>45307</v>
      </c>
    </row>
    <row r="76" spans="1:13" x14ac:dyDescent="0.35">
      <c r="A76">
        <v>58599</v>
      </c>
      <c r="B76" t="s">
        <v>210</v>
      </c>
      <c r="C76" t="s">
        <v>81</v>
      </c>
      <c r="D76" s="5">
        <v>45305</v>
      </c>
      <c r="E76" t="s">
        <v>97</v>
      </c>
      <c r="F76" t="s">
        <v>211</v>
      </c>
      <c r="G76">
        <v>49</v>
      </c>
      <c r="H76">
        <v>113.98</v>
      </c>
      <c r="I76">
        <v>5585.02</v>
      </c>
      <c r="J76">
        <v>30</v>
      </c>
      <c r="K76" t="s">
        <v>88</v>
      </c>
      <c r="L76" t="s">
        <v>89</v>
      </c>
      <c r="M76" s="5">
        <v>45306</v>
      </c>
    </row>
    <row r="77" spans="1:13" x14ac:dyDescent="0.35">
      <c r="A77">
        <v>58599</v>
      </c>
      <c r="B77" t="s">
        <v>210</v>
      </c>
      <c r="C77" t="s">
        <v>81</v>
      </c>
      <c r="D77" s="5">
        <v>45305</v>
      </c>
      <c r="E77" t="s">
        <v>97</v>
      </c>
      <c r="F77" t="s">
        <v>212</v>
      </c>
      <c r="G77">
        <v>19</v>
      </c>
      <c r="H77">
        <v>120.98</v>
      </c>
      <c r="I77">
        <v>2298.62</v>
      </c>
      <c r="J77">
        <v>30</v>
      </c>
      <c r="K77" t="s">
        <v>88</v>
      </c>
      <c r="L77" t="s">
        <v>89</v>
      </c>
      <c r="M77" s="5">
        <v>45306</v>
      </c>
    </row>
    <row r="78" spans="1:13" x14ac:dyDescent="0.35">
      <c r="A78">
        <v>2213</v>
      </c>
      <c r="B78" t="s">
        <v>213</v>
      </c>
      <c r="C78" t="s">
        <v>105</v>
      </c>
      <c r="D78" s="5">
        <v>45305</v>
      </c>
      <c r="E78" t="s">
        <v>109</v>
      </c>
      <c r="F78" t="s">
        <v>214</v>
      </c>
      <c r="G78">
        <v>6</v>
      </c>
      <c r="H78">
        <v>5.78</v>
      </c>
      <c r="I78">
        <v>34.68</v>
      </c>
      <c r="J78">
        <v>8.09</v>
      </c>
      <c r="K78" t="s">
        <v>83</v>
      </c>
      <c r="L78" t="s">
        <v>84</v>
      </c>
      <c r="M78" s="5">
        <v>45306</v>
      </c>
    </row>
    <row r="79" spans="1:13" x14ac:dyDescent="0.35">
      <c r="A79">
        <v>23586</v>
      </c>
      <c r="B79" t="s">
        <v>215</v>
      </c>
      <c r="C79" t="s">
        <v>91</v>
      </c>
      <c r="D79" s="5">
        <v>45305</v>
      </c>
      <c r="E79" t="s">
        <v>3</v>
      </c>
      <c r="F79" t="s">
        <v>216</v>
      </c>
      <c r="G79">
        <v>32</v>
      </c>
      <c r="H79">
        <v>6.48</v>
      </c>
      <c r="I79">
        <v>207.36</v>
      </c>
      <c r="J79">
        <v>5.74</v>
      </c>
      <c r="K79" t="s">
        <v>83</v>
      </c>
      <c r="L79" t="s">
        <v>84</v>
      </c>
      <c r="M79" s="5">
        <v>45308</v>
      </c>
    </row>
    <row r="80" spans="1:13" x14ac:dyDescent="0.35">
      <c r="A80">
        <v>19524</v>
      </c>
      <c r="B80" t="s">
        <v>217</v>
      </c>
      <c r="C80" t="s">
        <v>91</v>
      </c>
      <c r="D80" s="5">
        <v>45305</v>
      </c>
      <c r="E80" t="s">
        <v>97</v>
      </c>
      <c r="F80" t="s">
        <v>218</v>
      </c>
      <c r="G80">
        <v>9</v>
      </c>
      <c r="H80">
        <v>10.23</v>
      </c>
      <c r="I80">
        <v>92.070000000000007</v>
      </c>
      <c r="J80">
        <v>4.68</v>
      </c>
      <c r="K80" t="s">
        <v>83</v>
      </c>
      <c r="L80" t="s">
        <v>111</v>
      </c>
      <c r="M80" s="5">
        <v>45306</v>
      </c>
    </row>
    <row r="81" spans="1:13" x14ac:dyDescent="0.35">
      <c r="A81">
        <v>37250</v>
      </c>
      <c r="B81" t="s">
        <v>219</v>
      </c>
      <c r="C81" t="s">
        <v>105</v>
      </c>
      <c r="D81" s="5">
        <v>45305</v>
      </c>
      <c r="E81" t="s">
        <v>4</v>
      </c>
      <c r="F81" t="s">
        <v>220</v>
      </c>
      <c r="G81">
        <v>13</v>
      </c>
      <c r="H81">
        <v>35.94</v>
      </c>
      <c r="I81">
        <v>467.21999999999997</v>
      </c>
      <c r="J81">
        <v>6.66</v>
      </c>
      <c r="K81" t="s">
        <v>83</v>
      </c>
      <c r="L81" t="s">
        <v>84</v>
      </c>
      <c r="M81" s="5">
        <v>45306</v>
      </c>
    </row>
    <row r="82" spans="1:13" x14ac:dyDescent="0.35">
      <c r="A82">
        <v>37125</v>
      </c>
      <c r="B82" t="s">
        <v>221</v>
      </c>
      <c r="C82" t="s">
        <v>105</v>
      </c>
      <c r="D82" s="5">
        <v>45305</v>
      </c>
      <c r="E82" t="s">
        <v>4</v>
      </c>
      <c r="F82" t="s">
        <v>222</v>
      </c>
      <c r="G82">
        <v>46</v>
      </c>
      <c r="H82">
        <v>1.48</v>
      </c>
      <c r="I82">
        <v>68.08</v>
      </c>
      <c r="J82">
        <v>0.7</v>
      </c>
      <c r="K82" t="s">
        <v>83</v>
      </c>
      <c r="L82" t="s">
        <v>121</v>
      </c>
      <c r="M82" s="5">
        <v>45306</v>
      </c>
    </row>
    <row r="83" spans="1:13" x14ac:dyDescent="0.35">
      <c r="A83">
        <v>21574</v>
      </c>
      <c r="B83" t="s">
        <v>175</v>
      </c>
      <c r="C83" t="s">
        <v>81</v>
      </c>
      <c r="D83" s="5">
        <v>45306</v>
      </c>
      <c r="E83" t="s">
        <v>97</v>
      </c>
      <c r="F83" t="s">
        <v>223</v>
      </c>
      <c r="G83">
        <v>33</v>
      </c>
      <c r="H83">
        <v>2.12</v>
      </c>
      <c r="I83">
        <v>69.960000000000008</v>
      </c>
      <c r="J83">
        <v>1.99</v>
      </c>
      <c r="K83" t="s">
        <v>83</v>
      </c>
      <c r="L83" t="s">
        <v>111</v>
      </c>
      <c r="M83" s="5">
        <v>45307</v>
      </c>
    </row>
    <row r="84" spans="1:13" x14ac:dyDescent="0.35">
      <c r="A84">
        <v>15079</v>
      </c>
      <c r="B84" t="s">
        <v>224</v>
      </c>
      <c r="C84" t="s">
        <v>91</v>
      </c>
      <c r="D84" s="5">
        <v>45306</v>
      </c>
      <c r="E84" t="s">
        <v>3</v>
      </c>
      <c r="F84" t="s">
        <v>225</v>
      </c>
      <c r="G84">
        <v>45</v>
      </c>
      <c r="H84">
        <v>80.98</v>
      </c>
      <c r="I84">
        <v>3644.1000000000004</v>
      </c>
      <c r="J84">
        <v>7.18</v>
      </c>
      <c r="K84" t="s">
        <v>83</v>
      </c>
      <c r="L84" t="s">
        <v>84</v>
      </c>
      <c r="M84" s="5">
        <v>45309</v>
      </c>
    </row>
    <row r="85" spans="1:13" x14ac:dyDescent="0.35">
      <c r="A85">
        <v>15079</v>
      </c>
      <c r="B85" t="s">
        <v>224</v>
      </c>
      <c r="C85" t="s">
        <v>81</v>
      </c>
      <c r="D85" s="5">
        <v>45306</v>
      </c>
      <c r="E85" t="s">
        <v>3</v>
      </c>
      <c r="F85" t="s">
        <v>226</v>
      </c>
      <c r="G85">
        <v>23</v>
      </c>
      <c r="H85">
        <v>48.91</v>
      </c>
      <c r="I85">
        <v>1124.9299999999998</v>
      </c>
      <c r="J85">
        <v>5.97</v>
      </c>
      <c r="K85" t="s">
        <v>83</v>
      </c>
      <c r="L85" t="s">
        <v>84</v>
      </c>
      <c r="M85" s="5">
        <v>45307</v>
      </c>
    </row>
    <row r="86" spans="1:13" x14ac:dyDescent="0.35">
      <c r="A86">
        <v>2852</v>
      </c>
      <c r="B86" t="s">
        <v>227</v>
      </c>
      <c r="C86" t="s">
        <v>81</v>
      </c>
      <c r="D86" s="5">
        <v>45306</v>
      </c>
      <c r="E86" t="s">
        <v>97</v>
      </c>
      <c r="F86" t="s">
        <v>228</v>
      </c>
      <c r="G86">
        <v>10</v>
      </c>
      <c r="H86">
        <v>6.48</v>
      </c>
      <c r="I86">
        <v>64.800000000000011</v>
      </c>
      <c r="J86">
        <v>8.19</v>
      </c>
      <c r="K86" t="s">
        <v>83</v>
      </c>
      <c r="L86" t="s">
        <v>84</v>
      </c>
      <c r="M86" s="5">
        <v>45306</v>
      </c>
    </row>
    <row r="87" spans="1:13" x14ac:dyDescent="0.35">
      <c r="A87">
        <v>2852</v>
      </c>
      <c r="B87" t="s">
        <v>227</v>
      </c>
      <c r="C87" t="s">
        <v>105</v>
      </c>
      <c r="D87" s="5">
        <v>45306</v>
      </c>
      <c r="E87" t="s">
        <v>97</v>
      </c>
      <c r="F87" t="s">
        <v>229</v>
      </c>
      <c r="G87">
        <v>42</v>
      </c>
      <c r="H87">
        <v>115.99</v>
      </c>
      <c r="I87">
        <v>4871.58</v>
      </c>
      <c r="J87">
        <v>4.2300000000000004</v>
      </c>
      <c r="K87" t="s">
        <v>83</v>
      </c>
      <c r="L87" t="s">
        <v>84</v>
      </c>
      <c r="M87" s="5">
        <v>45307</v>
      </c>
    </row>
    <row r="88" spans="1:13" x14ac:dyDescent="0.35">
      <c r="A88">
        <v>26182</v>
      </c>
      <c r="B88" t="s">
        <v>230</v>
      </c>
      <c r="C88" t="s">
        <v>81</v>
      </c>
      <c r="D88" s="5">
        <v>45307</v>
      </c>
      <c r="E88" t="s">
        <v>109</v>
      </c>
      <c r="F88" t="s">
        <v>231</v>
      </c>
      <c r="G88">
        <v>30</v>
      </c>
      <c r="H88">
        <v>150.97999999999999</v>
      </c>
      <c r="I88">
        <v>4529.3999999999996</v>
      </c>
      <c r="J88">
        <v>66.27</v>
      </c>
      <c r="K88" t="s">
        <v>88</v>
      </c>
      <c r="L88" t="s">
        <v>124</v>
      </c>
      <c r="M88" s="5">
        <v>45310</v>
      </c>
    </row>
    <row r="89" spans="1:13" x14ac:dyDescent="0.35">
      <c r="A89">
        <v>26182</v>
      </c>
      <c r="B89" t="s">
        <v>230</v>
      </c>
      <c r="C89" t="s">
        <v>105</v>
      </c>
      <c r="D89" s="5">
        <v>45307</v>
      </c>
      <c r="E89" t="s">
        <v>109</v>
      </c>
      <c r="F89" t="s">
        <v>232</v>
      </c>
      <c r="G89">
        <v>4</v>
      </c>
      <c r="H89">
        <v>200.98</v>
      </c>
      <c r="I89">
        <v>803.92</v>
      </c>
      <c r="J89">
        <v>23.76</v>
      </c>
      <c r="K89" t="s">
        <v>88</v>
      </c>
      <c r="L89" t="s">
        <v>89</v>
      </c>
      <c r="M89" s="5">
        <v>45307</v>
      </c>
    </row>
    <row r="90" spans="1:13" x14ac:dyDescent="0.35">
      <c r="A90">
        <v>4545</v>
      </c>
      <c r="B90" t="s">
        <v>233</v>
      </c>
      <c r="C90" t="s">
        <v>105</v>
      </c>
      <c r="D90" s="5">
        <v>45307</v>
      </c>
      <c r="E90" t="s">
        <v>109</v>
      </c>
      <c r="F90" t="s">
        <v>234</v>
      </c>
      <c r="G90">
        <v>33</v>
      </c>
      <c r="H90">
        <v>4</v>
      </c>
      <c r="I90">
        <v>132</v>
      </c>
      <c r="J90">
        <v>1.3</v>
      </c>
      <c r="K90" t="s">
        <v>83</v>
      </c>
      <c r="L90" t="s">
        <v>121</v>
      </c>
      <c r="M90" s="5">
        <v>45309</v>
      </c>
    </row>
    <row r="91" spans="1:13" x14ac:dyDescent="0.35">
      <c r="A91">
        <v>4545</v>
      </c>
      <c r="B91" t="s">
        <v>233</v>
      </c>
      <c r="C91" t="s">
        <v>91</v>
      </c>
      <c r="D91" s="5">
        <v>45307</v>
      </c>
      <c r="E91" t="s">
        <v>109</v>
      </c>
      <c r="F91" t="s">
        <v>235</v>
      </c>
      <c r="G91">
        <v>4</v>
      </c>
      <c r="H91">
        <v>6.48</v>
      </c>
      <c r="I91">
        <v>25.92</v>
      </c>
      <c r="J91">
        <v>8.74</v>
      </c>
      <c r="K91" t="s">
        <v>83</v>
      </c>
      <c r="L91" t="s">
        <v>84</v>
      </c>
      <c r="M91" s="5">
        <v>45308</v>
      </c>
    </row>
    <row r="92" spans="1:13" x14ac:dyDescent="0.35">
      <c r="A92">
        <v>36161</v>
      </c>
      <c r="B92" t="s">
        <v>236</v>
      </c>
      <c r="C92" t="s">
        <v>91</v>
      </c>
      <c r="D92" s="5">
        <v>45307</v>
      </c>
      <c r="E92" t="s">
        <v>97</v>
      </c>
      <c r="F92" t="s">
        <v>237</v>
      </c>
      <c r="G92">
        <v>6</v>
      </c>
      <c r="H92">
        <v>4.49</v>
      </c>
      <c r="I92">
        <v>26.94</v>
      </c>
      <c r="J92">
        <v>1.49</v>
      </c>
      <c r="K92" t="s">
        <v>83</v>
      </c>
      <c r="L92" t="s">
        <v>84</v>
      </c>
      <c r="M92" s="5">
        <v>45308</v>
      </c>
    </row>
    <row r="93" spans="1:13" x14ac:dyDescent="0.35">
      <c r="A93">
        <v>8642</v>
      </c>
      <c r="B93" t="s">
        <v>238</v>
      </c>
      <c r="C93" t="s">
        <v>105</v>
      </c>
      <c r="D93" s="5">
        <v>45307</v>
      </c>
      <c r="E93" t="s">
        <v>4</v>
      </c>
      <c r="F93" t="s">
        <v>239</v>
      </c>
      <c r="G93">
        <v>26</v>
      </c>
      <c r="H93">
        <v>5.8</v>
      </c>
      <c r="I93">
        <v>150.79999999999998</v>
      </c>
      <c r="J93">
        <v>5.59</v>
      </c>
      <c r="K93" t="s">
        <v>83</v>
      </c>
      <c r="L93" t="s">
        <v>84</v>
      </c>
      <c r="M93" s="5">
        <v>45308</v>
      </c>
    </row>
    <row r="94" spans="1:13" x14ac:dyDescent="0.35">
      <c r="A94">
        <v>8642</v>
      </c>
      <c r="B94" t="s">
        <v>238</v>
      </c>
      <c r="C94" t="s">
        <v>105</v>
      </c>
      <c r="D94" s="5">
        <v>45307</v>
      </c>
      <c r="E94" t="s">
        <v>4</v>
      </c>
      <c r="F94" t="s">
        <v>240</v>
      </c>
      <c r="G94">
        <v>13</v>
      </c>
      <c r="H94">
        <v>10.35</v>
      </c>
      <c r="I94">
        <v>134.54999999999998</v>
      </c>
      <c r="J94">
        <v>0.99</v>
      </c>
      <c r="K94" t="s">
        <v>83</v>
      </c>
      <c r="L94" t="s">
        <v>84</v>
      </c>
      <c r="M94" s="5">
        <v>45308</v>
      </c>
    </row>
    <row r="95" spans="1:13" x14ac:dyDescent="0.35">
      <c r="A95">
        <v>55139</v>
      </c>
      <c r="B95" t="s">
        <v>241</v>
      </c>
      <c r="C95" t="s">
        <v>91</v>
      </c>
      <c r="D95" s="5">
        <v>45308</v>
      </c>
      <c r="E95" t="s">
        <v>109</v>
      </c>
      <c r="F95" t="s">
        <v>151</v>
      </c>
      <c r="G95">
        <v>26</v>
      </c>
      <c r="H95">
        <v>3.28</v>
      </c>
      <c r="I95">
        <v>85.28</v>
      </c>
      <c r="J95">
        <v>0.98</v>
      </c>
      <c r="K95" t="s">
        <v>83</v>
      </c>
      <c r="L95" t="s">
        <v>121</v>
      </c>
      <c r="M95" s="5">
        <v>45309</v>
      </c>
    </row>
    <row r="96" spans="1:13" x14ac:dyDescent="0.35">
      <c r="A96">
        <v>18853</v>
      </c>
      <c r="B96" t="s">
        <v>242</v>
      </c>
      <c r="C96" t="s">
        <v>105</v>
      </c>
      <c r="D96" s="5">
        <v>45308</v>
      </c>
      <c r="E96" t="s">
        <v>97</v>
      </c>
      <c r="F96" t="s">
        <v>243</v>
      </c>
      <c r="G96">
        <v>33</v>
      </c>
      <c r="H96">
        <v>6.68</v>
      </c>
      <c r="I96">
        <v>220.44</v>
      </c>
      <c r="J96">
        <v>1.5</v>
      </c>
      <c r="K96" t="s">
        <v>83</v>
      </c>
      <c r="L96" t="s">
        <v>121</v>
      </c>
      <c r="M96" s="5">
        <v>45310</v>
      </c>
    </row>
    <row r="97" spans="1:13" x14ac:dyDescent="0.35">
      <c r="A97">
        <v>55139</v>
      </c>
      <c r="B97" t="s">
        <v>241</v>
      </c>
      <c r="C97" t="s">
        <v>91</v>
      </c>
      <c r="D97" s="5">
        <v>45308</v>
      </c>
      <c r="E97" t="s">
        <v>109</v>
      </c>
      <c r="F97" t="s">
        <v>244</v>
      </c>
      <c r="G97">
        <v>41</v>
      </c>
      <c r="H97">
        <v>13.9</v>
      </c>
      <c r="I97">
        <v>569.9</v>
      </c>
      <c r="J97">
        <v>7.59</v>
      </c>
      <c r="K97" t="s">
        <v>83</v>
      </c>
      <c r="L97" t="s">
        <v>111</v>
      </c>
      <c r="M97" s="5">
        <v>45309</v>
      </c>
    </row>
    <row r="98" spans="1:13" x14ac:dyDescent="0.35">
      <c r="A98">
        <v>34753</v>
      </c>
      <c r="B98" t="s">
        <v>245</v>
      </c>
      <c r="C98" t="s">
        <v>91</v>
      </c>
      <c r="D98" s="5">
        <v>45309</v>
      </c>
      <c r="E98" t="s">
        <v>109</v>
      </c>
      <c r="F98" t="s">
        <v>246</v>
      </c>
      <c r="G98">
        <v>7</v>
      </c>
      <c r="H98">
        <v>20.99</v>
      </c>
      <c r="I98">
        <v>146.92999999999998</v>
      </c>
      <c r="J98">
        <v>0.99</v>
      </c>
      <c r="K98" t="s">
        <v>83</v>
      </c>
      <c r="L98" t="s">
        <v>121</v>
      </c>
      <c r="M98" s="5">
        <v>45311</v>
      </c>
    </row>
    <row r="99" spans="1:13" x14ac:dyDescent="0.35">
      <c r="A99">
        <v>50048</v>
      </c>
      <c r="B99" t="s">
        <v>247</v>
      </c>
      <c r="C99" t="s">
        <v>105</v>
      </c>
      <c r="D99" s="5">
        <v>45309</v>
      </c>
      <c r="E99" t="s">
        <v>4</v>
      </c>
      <c r="F99" t="s">
        <v>248</v>
      </c>
      <c r="G99">
        <v>14</v>
      </c>
      <c r="H99">
        <v>2.58</v>
      </c>
      <c r="I99">
        <v>36.120000000000005</v>
      </c>
      <c r="J99">
        <v>1.3</v>
      </c>
      <c r="K99" t="s">
        <v>83</v>
      </c>
      <c r="L99" t="s">
        <v>121</v>
      </c>
      <c r="M99" s="5">
        <v>45311</v>
      </c>
    </row>
    <row r="100" spans="1:13" x14ac:dyDescent="0.35">
      <c r="A100">
        <v>50048</v>
      </c>
      <c r="B100" t="s">
        <v>247</v>
      </c>
      <c r="C100" t="s">
        <v>81</v>
      </c>
      <c r="D100" s="5">
        <v>45309</v>
      </c>
      <c r="E100" t="s">
        <v>4</v>
      </c>
      <c r="F100" t="s">
        <v>249</v>
      </c>
      <c r="G100">
        <v>1</v>
      </c>
      <c r="H100">
        <v>6.84</v>
      </c>
      <c r="I100">
        <v>6.84</v>
      </c>
      <c r="J100">
        <v>8.3699999999999992</v>
      </c>
      <c r="K100" t="s">
        <v>83</v>
      </c>
      <c r="L100" t="s">
        <v>111</v>
      </c>
      <c r="M100" s="5">
        <v>45311</v>
      </c>
    </row>
    <row r="101" spans="1:13" x14ac:dyDescent="0.35">
      <c r="A101">
        <v>39267</v>
      </c>
      <c r="B101" t="s">
        <v>250</v>
      </c>
      <c r="C101" t="s">
        <v>81</v>
      </c>
      <c r="D101" s="5">
        <v>45309</v>
      </c>
      <c r="E101" t="s">
        <v>4</v>
      </c>
      <c r="F101" t="s">
        <v>251</v>
      </c>
      <c r="G101">
        <v>26</v>
      </c>
      <c r="H101">
        <v>17.78</v>
      </c>
      <c r="I101">
        <v>462.28000000000003</v>
      </c>
      <c r="J101">
        <v>5.03</v>
      </c>
      <c r="K101" t="s">
        <v>83</v>
      </c>
      <c r="L101" t="s">
        <v>84</v>
      </c>
      <c r="M101" s="5">
        <v>45311</v>
      </c>
    </row>
    <row r="102" spans="1:13" x14ac:dyDescent="0.35">
      <c r="A102">
        <v>39267</v>
      </c>
      <c r="B102" t="s">
        <v>250</v>
      </c>
      <c r="C102" t="s">
        <v>81</v>
      </c>
      <c r="D102" s="5">
        <v>45309</v>
      </c>
      <c r="E102" t="s">
        <v>4</v>
      </c>
      <c r="F102" t="s">
        <v>252</v>
      </c>
      <c r="G102">
        <v>46</v>
      </c>
      <c r="H102">
        <v>28.28</v>
      </c>
      <c r="I102">
        <v>1300.8800000000001</v>
      </c>
      <c r="J102">
        <v>13.99</v>
      </c>
      <c r="K102" t="s">
        <v>83</v>
      </c>
      <c r="L102" t="s">
        <v>86</v>
      </c>
      <c r="M102" s="5">
        <v>45310</v>
      </c>
    </row>
    <row r="103" spans="1:13" x14ac:dyDescent="0.35">
      <c r="A103">
        <v>24610</v>
      </c>
      <c r="B103" t="s">
        <v>253</v>
      </c>
      <c r="C103" t="s">
        <v>91</v>
      </c>
      <c r="D103" s="5">
        <v>45309</v>
      </c>
      <c r="E103" t="s">
        <v>109</v>
      </c>
      <c r="F103" t="s">
        <v>232</v>
      </c>
      <c r="G103">
        <v>4</v>
      </c>
      <c r="H103">
        <v>200.98</v>
      </c>
      <c r="I103">
        <v>803.92</v>
      </c>
      <c r="J103">
        <v>23.76</v>
      </c>
      <c r="K103" t="s">
        <v>88</v>
      </c>
      <c r="L103" t="s">
        <v>89</v>
      </c>
      <c r="M103" s="5">
        <v>45311</v>
      </c>
    </row>
    <row r="104" spans="1:13" x14ac:dyDescent="0.35">
      <c r="A104">
        <v>35139</v>
      </c>
      <c r="B104" t="s">
        <v>254</v>
      </c>
      <c r="C104" t="s">
        <v>91</v>
      </c>
      <c r="D104" s="5">
        <v>45309</v>
      </c>
      <c r="E104" t="s">
        <v>4</v>
      </c>
      <c r="F104" t="s">
        <v>255</v>
      </c>
      <c r="G104">
        <v>3</v>
      </c>
      <c r="H104">
        <v>3502.14</v>
      </c>
      <c r="I104">
        <v>10506.42</v>
      </c>
      <c r="J104">
        <v>8.73</v>
      </c>
      <c r="K104" t="s">
        <v>88</v>
      </c>
      <c r="L104" t="s">
        <v>124</v>
      </c>
      <c r="M104" s="5">
        <v>45310</v>
      </c>
    </row>
    <row r="105" spans="1:13" x14ac:dyDescent="0.35">
      <c r="A105">
        <v>35139</v>
      </c>
      <c r="B105" t="s">
        <v>254</v>
      </c>
      <c r="C105" t="s">
        <v>81</v>
      </c>
      <c r="D105" s="5">
        <v>45309</v>
      </c>
      <c r="E105" t="s">
        <v>4</v>
      </c>
      <c r="F105" t="s">
        <v>256</v>
      </c>
      <c r="G105">
        <v>25</v>
      </c>
      <c r="H105">
        <v>34.58</v>
      </c>
      <c r="I105">
        <v>864.5</v>
      </c>
      <c r="J105">
        <v>8.99</v>
      </c>
      <c r="K105" t="s">
        <v>83</v>
      </c>
      <c r="L105" t="s">
        <v>111</v>
      </c>
      <c r="M105" s="5">
        <v>45311</v>
      </c>
    </row>
    <row r="106" spans="1:13" x14ac:dyDescent="0.35">
      <c r="A106">
        <v>35139</v>
      </c>
      <c r="B106" t="s">
        <v>254</v>
      </c>
      <c r="C106" t="s">
        <v>81</v>
      </c>
      <c r="D106" s="5">
        <v>45309</v>
      </c>
      <c r="E106" t="s">
        <v>4</v>
      </c>
      <c r="F106" t="s">
        <v>257</v>
      </c>
      <c r="G106">
        <v>32</v>
      </c>
      <c r="H106">
        <v>12.21</v>
      </c>
      <c r="I106">
        <v>390.72</v>
      </c>
      <c r="J106">
        <v>4.8099999999999996</v>
      </c>
      <c r="K106" t="s">
        <v>83</v>
      </c>
      <c r="L106" t="s">
        <v>84</v>
      </c>
      <c r="M106" s="5">
        <v>45311</v>
      </c>
    </row>
    <row r="107" spans="1:13" x14ac:dyDescent="0.35">
      <c r="A107">
        <v>35139</v>
      </c>
      <c r="B107" t="s">
        <v>254</v>
      </c>
      <c r="C107" t="s">
        <v>105</v>
      </c>
      <c r="D107" s="5">
        <v>45309</v>
      </c>
      <c r="E107" t="s">
        <v>4</v>
      </c>
      <c r="F107" t="s">
        <v>258</v>
      </c>
      <c r="G107">
        <v>29</v>
      </c>
      <c r="H107">
        <v>8.69</v>
      </c>
      <c r="I107">
        <v>252.01</v>
      </c>
      <c r="J107">
        <v>2.99</v>
      </c>
      <c r="K107" t="s">
        <v>83</v>
      </c>
      <c r="L107" t="s">
        <v>84</v>
      </c>
      <c r="M107" s="5">
        <v>45310</v>
      </c>
    </row>
    <row r="108" spans="1:13" x14ac:dyDescent="0.35">
      <c r="A108">
        <v>54497</v>
      </c>
      <c r="B108" t="s">
        <v>259</v>
      </c>
      <c r="C108" t="s">
        <v>105</v>
      </c>
      <c r="D108" s="5">
        <v>45310</v>
      </c>
      <c r="E108" t="s">
        <v>109</v>
      </c>
      <c r="F108" t="s">
        <v>180</v>
      </c>
      <c r="G108">
        <v>1</v>
      </c>
      <c r="H108">
        <v>142.86000000000001</v>
      </c>
      <c r="I108">
        <v>142.86000000000001</v>
      </c>
      <c r="J108">
        <v>19.989999999999998</v>
      </c>
      <c r="K108" t="s">
        <v>83</v>
      </c>
      <c r="L108" t="s">
        <v>84</v>
      </c>
      <c r="M108" s="5">
        <v>45313</v>
      </c>
    </row>
    <row r="109" spans="1:13" x14ac:dyDescent="0.35">
      <c r="A109">
        <v>29185</v>
      </c>
      <c r="B109" t="s">
        <v>260</v>
      </c>
      <c r="C109" t="s">
        <v>105</v>
      </c>
      <c r="D109" s="5">
        <v>45311</v>
      </c>
      <c r="E109" t="s">
        <v>4</v>
      </c>
      <c r="F109" t="s">
        <v>261</v>
      </c>
      <c r="G109">
        <v>8</v>
      </c>
      <c r="H109">
        <v>56.96</v>
      </c>
      <c r="I109">
        <v>455.68</v>
      </c>
      <c r="J109">
        <v>13.22</v>
      </c>
      <c r="K109" t="s">
        <v>83</v>
      </c>
      <c r="L109" t="s">
        <v>84</v>
      </c>
      <c r="M109" s="5">
        <v>45312</v>
      </c>
    </row>
    <row r="110" spans="1:13" x14ac:dyDescent="0.35">
      <c r="A110">
        <v>29185</v>
      </c>
      <c r="B110" t="s">
        <v>260</v>
      </c>
      <c r="C110" t="s">
        <v>105</v>
      </c>
      <c r="D110" s="5">
        <v>45311</v>
      </c>
      <c r="E110" t="s">
        <v>4</v>
      </c>
      <c r="F110" t="s">
        <v>262</v>
      </c>
      <c r="G110">
        <v>48</v>
      </c>
      <c r="H110">
        <v>8.3699999999999992</v>
      </c>
      <c r="I110">
        <v>401.76</v>
      </c>
      <c r="J110">
        <v>10.16</v>
      </c>
      <c r="K110" t="s">
        <v>93</v>
      </c>
      <c r="L110" t="s">
        <v>128</v>
      </c>
      <c r="M110" s="5">
        <v>45313</v>
      </c>
    </row>
    <row r="111" spans="1:13" x14ac:dyDescent="0.35">
      <c r="A111">
        <v>29185</v>
      </c>
      <c r="B111" t="s">
        <v>260</v>
      </c>
      <c r="C111" t="s">
        <v>91</v>
      </c>
      <c r="D111" s="5">
        <v>45311</v>
      </c>
      <c r="E111" t="s">
        <v>4</v>
      </c>
      <c r="F111" t="s">
        <v>188</v>
      </c>
      <c r="G111">
        <v>5</v>
      </c>
      <c r="H111">
        <v>40.99</v>
      </c>
      <c r="I111">
        <v>204.95000000000002</v>
      </c>
      <c r="J111">
        <v>17.48</v>
      </c>
      <c r="K111" t="s">
        <v>93</v>
      </c>
      <c r="L111" t="s">
        <v>84</v>
      </c>
      <c r="M111" s="5">
        <v>45313</v>
      </c>
    </row>
    <row r="112" spans="1:13" x14ac:dyDescent="0.35">
      <c r="A112">
        <v>55398</v>
      </c>
      <c r="B112" t="s">
        <v>263</v>
      </c>
      <c r="C112" t="s">
        <v>91</v>
      </c>
      <c r="D112" s="5">
        <v>45311</v>
      </c>
      <c r="E112" t="s">
        <v>3</v>
      </c>
      <c r="F112" t="s">
        <v>264</v>
      </c>
      <c r="G112">
        <v>24</v>
      </c>
      <c r="H112">
        <v>4.4800000000000004</v>
      </c>
      <c r="I112">
        <v>107.52000000000001</v>
      </c>
      <c r="J112">
        <v>49</v>
      </c>
      <c r="K112" t="s">
        <v>83</v>
      </c>
      <c r="L112" t="s">
        <v>128</v>
      </c>
      <c r="M112" s="5">
        <v>45313</v>
      </c>
    </row>
    <row r="113" spans="1:13" x14ac:dyDescent="0.35">
      <c r="A113">
        <v>20934</v>
      </c>
      <c r="B113" t="s">
        <v>265</v>
      </c>
      <c r="C113" t="s">
        <v>105</v>
      </c>
      <c r="D113" s="5">
        <v>45311</v>
      </c>
      <c r="E113" t="s">
        <v>97</v>
      </c>
      <c r="F113" t="s">
        <v>266</v>
      </c>
      <c r="G113">
        <v>5</v>
      </c>
      <c r="H113">
        <v>264.98</v>
      </c>
      <c r="I113">
        <v>1324.9</v>
      </c>
      <c r="J113">
        <v>17.86</v>
      </c>
      <c r="K113" t="s">
        <v>88</v>
      </c>
      <c r="L113" t="s">
        <v>89</v>
      </c>
      <c r="M113" s="5">
        <v>45312</v>
      </c>
    </row>
    <row r="114" spans="1:13" x14ac:dyDescent="0.35">
      <c r="A114">
        <v>55398</v>
      </c>
      <c r="B114" t="s">
        <v>263</v>
      </c>
      <c r="C114" t="s">
        <v>105</v>
      </c>
      <c r="D114" s="5">
        <v>45311</v>
      </c>
      <c r="E114" t="s">
        <v>3</v>
      </c>
      <c r="F114" t="s">
        <v>267</v>
      </c>
      <c r="G114">
        <v>21</v>
      </c>
      <c r="H114">
        <v>2.1</v>
      </c>
      <c r="I114">
        <v>44.1</v>
      </c>
      <c r="J114">
        <v>0.7</v>
      </c>
      <c r="K114" t="s">
        <v>83</v>
      </c>
      <c r="L114" t="s">
        <v>121</v>
      </c>
      <c r="M114" s="5">
        <v>45312</v>
      </c>
    </row>
    <row r="115" spans="1:13" x14ac:dyDescent="0.35">
      <c r="A115">
        <v>34661</v>
      </c>
      <c r="B115" t="s">
        <v>268</v>
      </c>
      <c r="C115" t="s">
        <v>81</v>
      </c>
      <c r="D115" s="5">
        <v>45311</v>
      </c>
      <c r="E115" t="s">
        <v>97</v>
      </c>
      <c r="F115" t="s">
        <v>269</v>
      </c>
      <c r="G115">
        <v>26</v>
      </c>
      <c r="H115">
        <v>33.979999999999997</v>
      </c>
      <c r="I115">
        <v>883.4799999999999</v>
      </c>
      <c r="J115">
        <v>19.989999999999998</v>
      </c>
      <c r="K115" t="s">
        <v>83</v>
      </c>
      <c r="L115" t="s">
        <v>84</v>
      </c>
      <c r="M115" s="5">
        <v>45313</v>
      </c>
    </row>
    <row r="116" spans="1:13" x14ac:dyDescent="0.35">
      <c r="A116">
        <v>25155</v>
      </c>
      <c r="B116" t="s">
        <v>270</v>
      </c>
      <c r="C116" t="s">
        <v>81</v>
      </c>
      <c r="D116" s="5">
        <v>45311</v>
      </c>
      <c r="E116" t="s">
        <v>2</v>
      </c>
      <c r="F116" t="s">
        <v>271</v>
      </c>
      <c r="G116">
        <v>48</v>
      </c>
      <c r="H116">
        <v>19.940000000000001</v>
      </c>
      <c r="I116">
        <v>957.12000000000012</v>
      </c>
      <c r="J116">
        <v>14.87</v>
      </c>
      <c r="K116" t="s">
        <v>83</v>
      </c>
      <c r="L116" t="s">
        <v>128</v>
      </c>
      <c r="M116" s="5">
        <v>45318</v>
      </c>
    </row>
    <row r="117" spans="1:13" x14ac:dyDescent="0.35">
      <c r="A117">
        <v>25155</v>
      </c>
      <c r="B117" t="s">
        <v>270</v>
      </c>
      <c r="C117" t="s">
        <v>105</v>
      </c>
      <c r="D117" s="5">
        <v>45311</v>
      </c>
      <c r="E117" t="s">
        <v>2</v>
      </c>
      <c r="F117" t="s">
        <v>272</v>
      </c>
      <c r="G117">
        <v>17</v>
      </c>
      <c r="H117">
        <v>6.69</v>
      </c>
      <c r="I117">
        <v>113.73</v>
      </c>
      <c r="J117">
        <v>3.1</v>
      </c>
      <c r="K117" t="s">
        <v>83</v>
      </c>
      <c r="L117" t="s">
        <v>121</v>
      </c>
      <c r="M117" s="5">
        <v>45318</v>
      </c>
    </row>
    <row r="118" spans="1:13" x14ac:dyDescent="0.35">
      <c r="A118">
        <v>25155</v>
      </c>
      <c r="B118" t="s">
        <v>270</v>
      </c>
      <c r="C118" t="s">
        <v>81</v>
      </c>
      <c r="D118" s="5">
        <v>45311</v>
      </c>
      <c r="E118" t="s">
        <v>2</v>
      </c>
      <c r="F118" t="s">
        <v>167</v>
      </c>
      <c r="G118">
        <v>3</v>
      </c>
      <c r="H118">
        <v>4.9800000000000004</v>
      </c>
      <c r="I118">
        <v>14.940000000000001</v>
      </c>
      <c r="J118">
        <v>5.49</v>
      </c>
      <c r="K118" t="s">
        <v>93</v>
      </c>
      <c r="L118" t="s">
        <v>84</v>
      </c>
      <c r="M118" s="5">
        <v>45316</v>
      </c>
    </row>
    <row r="119" spans="1:13" x14ac:dyDescent="0.35">
      <c r="A119">
        <v>42405</v>
      </c>
      <c r="B119" t="s">
        <v>273</v>
      </c>
      <c r="C119" t="s">
        <v>81</v>
      </c>
      <c r="D119" s="5">
        <v>45312</v>
      </c>
      <c r="E119" t="s">
        <v>4</v>
      </c>
      <c r="F119" t="s">
        <v>274</v>
      </c>
      <c r="G119">
        <v>13</v>
      </c>
      <c r="H119">
        <v>5.98</v>
      </c>
      <c r="I119">
        <v>77.740000000000009</v>
      </c>
      <c r="J119">
        <v>5.15</v>
      </c>
      <c r="K119" t="s">
        <v>83</v>
      </c>
      <c r="L119" t="s">
        <v>84</v>
      </c>
      <c r="M119" s="5">
        <v>45314</v>
      </c>
    </row>
    <row r="120" spans="1:13" x14ac:dyDescent="0.35">
      <c r="A120">
        <v>35812</v>
      </c>
      <c r="B120" t="s">
        <v>245</v>
      </c>
      <c r="C120" t="s">
        <v>81</v>
      </c>
      <c r="D120" s="5">
        <v>45313</v>
      </c>
      <c r="E120" t="s">
        <v>97</v>
      </c>
      <c r="F120" t="s">
        <v>211</v>
      </c>
      <c r="G120">
        <v>24</v>
      </c>
      <c r="H120">
        <v>113.98</v>
      </c>
      <c r="I120">
        <v>2735.52</v>
      </c>
      <c r="J120">
        <v>30</v>
      </c>
      <c r="K120" t="s">
        <v>88</v>
      </c>
      <c r="L120" t="s">
        <v>89</v>
      </c>
      <c r="M120" s="5">
        <v>45315</v>
      </c>
    </row>
    <row r="121" spans="1:13" x14ac:dyDescent="0.35">
      <c r="A121">
        <v>35812</v>
      </c>
      <c r="B121" t="s">
        <v>245</v>
      </c>
      <c r="C121" t="s">
        <v>91</v>
      </c>
      <c r="D121" s="5">
        <v>45313</v>
      </c>
      <c r="E121" t="s">
        <v>97</v>
      </c>
      <c r="F121" t="s">
        <v>275</v>
      </c>
      <c r="G121">
        <v>2</v>
      </c>
      <c r="H121">
        <v>30.73</v>
      </c>
      <c r="I121">
        <v>61.46</v>
      </c>
      <c r="J121">
        <v>4</v>
      </c>
      <c r="K121" t="s">
        <v>83</v>
      </c>
      <c r="L121" t="s">
        <v>84</v>
      </c>
      <c r="M121" s="5">
        <v>45315</v>
      </c>
    </row>
    <row r="122" spans="1:13" x14ac:dyDescent="0.35">
      <c r="A122">
        <v>35812</v>
      </c>
      <c r="B122" t="s">
        <v>245</v>
      </c>
      <c r="C122" t="s">
        <v>105</v>
      </c>
      <c r="D122" s="5">
        <v>45313</v>
      </c>
      <c r="E122" t="s">
        <v>97</v>
      </c>
      <c r="F122" t="s">
        <v>276</v>
      </c>
      <c r="G122">
        <v>19</v>
      </c>
      <c r="H122">
        <v>47.9</v>
      </c>
      <c r="I122">
        <v>910.1</v>
      </c>
      <c r="J122">
        <v>5.86</v>
      </c>
      <c r="K122" t="s">
        <v>83</v>
      </c>
      <c r="L122" t="s">
        <v>84</v>
      </c>
      <c r="M122" s="5">
        <v>45315</v>
      </c>
    </row>
    <row r="123" spans="1:13" x14ac:dyDescent="0.35">
      <c r="A123">
        <v>44999</v>
      </c>
      <c r="B123" t="s">
        <v>277</v>
      </c>
      <c r="C123" t="s">
        <v>81</v>
      </c>
      <c r="D123" s="5">
        <v>45313</v>
      </c>
      <c r="E123" t="s">
        <v>3</v>
      </c>
      <c r="F123" t="s">
        <v>278</v>
      </c>
      <c r="G123">
        <v>17</v>
      </c>
      <c r="H123">
        <v>6.48</v>
      </c>
      <c r="I123">
        <v>110.16000000000001</v>
      </c>
      <c r="J123">
        <v>7.49</v>
      </c>
      <c r="K123" t="s">
        <v>83</v>
      </c>
      <c r="L123" t="s">
        <v>84</v>
      </c>
      <c r="M123" s="5">
        <v>45314</v>
      </c>
    </row>
    <row r="124" spans="1:13" x14ac:dyDescent="0.35">
      <c r="A124">
        <v>640</v>
      </c>
      <c r="B124" t="s">
        <v>279</v>
      </c>
      <c r="C124" t="s">
        <v>81</v>
      </c>
      <c r="D124" s="5">
        <v>45313</v>
      </c>
      <c r="E124" t="s">
        <v>4</v>
      </c>
      <c r="F124" t="s">
        <v>280</v>
      </c>
      <c r="G124">
        <v>39</v>
      </c>
      <c r="H124">
        <v>120.98</v>
      </c>
      <c r="I124">
        <v>4718.22</v>
      </c>
      <c r="J124">
        <v>58.64</v>
      </c>
      <c r="K124" t="s">
        <v>88</v>
      </c>
      <c r="L124" t="s">
        <v>124</v>
      </c>
      <c r="M124" s="5">
        <v>45314</v>
      </c>
    </row>
    <row r="125" spans="1:13" x14ac:dyDescent="0.35">
      <c r="A125">
        <v>640</v>
      </c>
      <c r="B125" t="s">
        <v>279</v>
      </c>
      <c r="C125" t="s">
        <v>105</v>
      </c>
      <c r="D125" s="5">
        <v>45313</v>
      </c>
      <c r="E125" t="s">
        <v>4</v>
      </c>
      <c r="F125" t="s">
        <v>281</v>
      </c>
      <c r="G125">
        <v>24</v>
      </c>
      <c r="H125">
        <v>18.97</v>
      </c>
      <c r="I125">
        <v>455.28</v>
      </c>
      <c r="J125">
        <v>9.5399999999999991</v>
      </c>
      <c r="K125" t="s">
        <v>83</v>
      </c>
      <c r="L125" t="s">
        <v>84</v>
      </c>
      <c r="M125" s="5">
        <v>45314</v>
      </c>
    </row>
    <row r="126" spans="1:13" x14ac:dyDescent="0.35">
      <c r="A126">
        <v>24135</v>
      </c>
      <c r="B126" t="s">
        <v>282</v>
      </c>
      <c r="C126" t="s">
        <v>81</v>
      </c>
      <c r="D126" s="5">
        <v>45313</v>
      </c>
      <c r="E126" t="s">
        <v>2</v>
      </c>
      <c r="F126" t="s">
        <v>283</v>
      </c>
      <c r="G126">
        <v>12</v>
      </c>
      <c r="H126">
        <v>30.44</v>
      </c>
      <c r="I126">
        <v>365.28000000000003</v>
      </c>
      <c r="J126">
        <v>1.49</v>
      </c>
      <c r="K126" t="s">
        <v>83</v>
      </c>
      <c r="L126" t="s">
        <v>84</v>
      </c>
      <c r="M126" s="5">
        <v>45315</v>
      </c>
    </row>
    <row r="127" spans="1:13" x14ac:dyDescent="0.35">
      <c r="A127">
        <v>55270</v>
      </c>
      <c r="B127" t="s">
        <v>284</v>
      </c>
      <c r="C127" t="s">
        <v>91</v>
      </c>
      <c r="D127" s="5">
        <v>45313</v>
      </c>
      <c r="E127" t="s">
        <v>3</v>
      </c>
      <c r="F127" t="s">
        <v>285</v>
      </c>
      <c r="G127">
        <v>1</v>
      </c>
      <c r="H127">
        <v>29.17</v>
      </c>
      <c r="I127">
        <v>29.17</v>
      </c>
      <c r="J127">
        <v>6.27</v>
      </c>
      <c r="K127" t="s">
        <v>83</v>
      </c>
      <c r="L127" t="s">
        <v>84</v>
      </c>
      <c r="M127" s="5">
        <v>45314</v>
      </c>
    </row>
    <row r="128" spans="1:13" x14ac:dyDescent="0.35">
      <c r="A128">
        <v>49925</v>
      </c>
      <c r="B128" t="s">
        <v>286</v>
      </c>
      <c r="C128" t="s">
        <v>81</v>
      </c>
      <c r="D128" s="5">
        <v>45313</v>
      </c>
      <c r="E128" t="s">
        <v>4</v>
      </c>
      <c r="F128" t="s">
        <v>287</v>
      </c>
      <c r="G128">
        <v>1</v>
      </c>
      <c r="H128">
        <v>2.88</v>
      </c>
      <c r="I128">
        <v>2.88</v>
      </c>
      <c r="J128">
        <v>0.7</v>
      </c>
      <c r="K128" t="s">
        <v>83</v>
      </c>
      <c r="L128" t="s">
        <v>121</v>
      </c>
      <c r="M128" s="5">
        <v>45314</v>
      </c>
    </row>
    <row r="129" spans="1:13" x14ac:dyDescent="0.35">
      <c r="A129">
        <v>41472</v>
      </c>
      <c r="B129" t="s">
        <v>288</v>
      </c>
      <c r="C129" t="s">
        <v>81</v>
      </c>
      <c r="D129" s="5">
        <v>45314</v>
      </c>
      <c r="E129" t="s">
        <v>2</v>
      </c>
      <c r="F129" t="s">
        <v>289</v>
      </c>
      <c r="G129">
        <v>48</v>
      </c>
      <c r="H129">
        <v>5.38</v>
      </c>
      <c r="I129">
        <v>258.24</v>
      </c>
      <c r="J129">
        <v>7.57</v>
      </c>
      <c r="K129" t="s">
        <v>93</v>
      </c>
      <c r="L129" t="s">
        <v>84</v>
      </c>
      <c r="M129" s="5">
        <v>45321</v>
      </c>
    </row>
    <row r="130" spans="1:13" x14ac:dyDescent="0.35">
      <c r="A130">
        <v>13958</v>
      </c>
      <c r="B130" t="s">
        <v>152</v>
      </c>
      <c r="C130" t="s">
        <v>81</v>
      </c>
      <c r="D130" s="5">
        <v>45314</v>
      </c>
      <c r="E130" t="s">
        <v>2</v>
      </c>
      <c r="F130" t="s">
        <v>290</v>
      </c>
      <c r="G130">
        <v>11</v>
      </c>
      <c r="H130">
        <v>85.99</v>
      </c>
      <c r="I130">
        <v>945.89</v>
      </c>
      <c r="J130">
        <v>0.99</v>
      </c>
      <c r="K130" t="s">
        <v>83</v>
      </c>
      <c r="L130" t="s">
        <v>121</v>
      </c>
      <c r="M130" s="5">
        <v>45323</v>
      </c>
    </row>
    <row r="131" spans="1:13" x14ac:dyDescent="0.35">
      <c r="A131">
        <v>44295</v>
      </c>
      <c r="B131" t="s">
        <v>291</v>
      </c>
      <c r="C131" t="s">
        <v>81</v>
      </c>
      <c r="D131" s="5">
        <v>45314</v>
      </c>
      <c r="E131" t="s">
        <v>3</v>
      </c>
      <c r="F131" t="s">
        <v>292</v>
      </c>
      <c r="G131">
        <v>47</v>
      </c>
      <c r="H131">
        <v>115.99</v>
      </c>
      <c r="I131">
        <v>5451.53</v>
      </c>
      <c r="J131">
        <v>2.5</v>
      </c>
      <c r="K131" t="s">
        <v>83</v>
      </c>
      <c r="L131" t="s">
        <v>84</v>
      </c>
      <c r="M131" s="5">
        <v>45316</v>
      </c>
    </row>
    <row r="132" spans="1:13" x14ac:dyDescent="0.35">
      <c r="A132">
        <v>38048</v>
      </c>
      <c r="B132" t="s">
        <v>293</v>
      </c>
      <c r="C132" t="s">
        <v>91</v>
      </c>
      <c r="D132" s="5">
        <v>45315</v>
      </c>
      <c r="E132" t="s">
        <v>4</v>
      </c>
      <c r="F132" t="s">
        <v>294</v>
      </c>
      <c r="G132">
        <v>42</v>
      </c>
      <c r="H132">
        <v>65.989999999999995</v>
      </c>
      <c r="I132">
        <v>2771.58</v>
      </c>
      <c r="J132">
        <v>5.63</v>
      </c>
      <c r="K132" t="s">
        <v>83</v>
      </c>
      <c r="L132" t="s">
        <v>84</v>
      </c>
      <c r="M132" s="5">
        <v>45315</v>
      </c>
    </row>
    <row r="133" spans="1:13" x14ac:dyDescent="0.35">
      <c r="A133">
        <v>38048</v>
      </c>
      <c r="B133" t="s">
        <v>293</v>
      </c>
      <c r="C133" t="s">
        <v>91</v>
      </c>
      <c r="D133" s="5">
        <v>45315</v>
      </c>
      <c r="E133" t="s">
        <v>4</v>
      </c>
      <c r="F133" t="s">
        <v>295</v>
      </c>
      <c r="G133">
        <v>47</v>
      </c>
      <c r="H133">
        <v>5.77</v>
      </c>
      <c r="I133">
        <v>271.19</v>
      </c>
      <c r="J133">
        <v>5.92</v>
      </c>
      <c r="K133" t="s">
        <v>83</v>
      </c>
      <c r="L133" t="s">
        <v>86</v>
      </c>
      <c r="M133" s="5">
        <v>45316</v>
      </c>
    </row>
    <row r="134" spans="1:13" x14ac:dyDescent="0.35">
      <c r="A134">
        <v>14661</v>
      </c>
      <c r="B134" t="s">
        <v>254</v>
      </c>
      <c r="C134" t="s">
        <v>105</v>
      </c>
      <c r="D134" s="5">
        <v>45315</v>
      </c>
      <c r="E134" t="s">
        <v>109</v>
      </c>
      <c r="F134" t="s">
        <v>296</v>
      </c>
      <c r="G134">
        <v>38</v>
      </c>
      <c r="H134">
        <v>35.770000000000003</v>
      </c>
      <c r="I134">
        <v>1359.2600000000002</v>
      </c>
      <c r="J134">
        <v>9.02</v>
      </c>
      <c r="K134" t="s">
        <v>83</v>
      </c>
      <c r="L134" t="s">
        <v>84</v>
      </c>
      <c r="M134" s="5">
        <v>45316</v>
      </c>
    </row>
    <row r="135" spans="1:13" x14ac:dyDescent="0.35">
      <c r="A135">
        <v>40162</v>
      </c>
      <c r="B135" t="s">
        <v>297</v>
      </c>
      <c r="C135" t="s">
        <v>81</v>
      </c>
      <c r="D135" s="5">
        <v>45315</v>
      </c>
      <c r="E135" t="s">
        <v>97</v>
      </c>
      <c r="F135" t="s">
        <v>298</v>
      </c>
      <c r="G135">
        <v>28</v>
      </c>
      <c r="H135">
        <v>55.98</v>
      </c>
      <c r="I135">
        <v>1567.4399999999998</v>
      </c>
      <c r="J135">
        <v>5.15</v>
      </c>
      <c r="K135" t="s">
        <v>83</v>
      </c>
      <c r="L135" t="s">
        <v>84</v>
      </c>
      <c r="M135" s="5">
        <v>45317</v>
      </c>
    </row>
    <row r="136" spans="1:13" x14ac:dyDescent="0.35">
      <c r="A136">
        <v>14819</v>
      </c>
      <c r="B136" t="s">
        <v>299</v>
      </c>
      <c r="C136" t="s">
        <v>81</v>
      </c>
      <c r="D136" s="5">
        <v>45316</v>
      </c>
      <c r="E136" t="s">
        <v>109</v>
      </c>
      <c r="F136" t="s">
        <v>300</v>
      </c>
      <c r="G136">
        <v>48</v>
      </c>
      <c r="H136">
        <v>207.48</v>
      </c>
      <c r="I136">
        <v>9959.0399999999991</v>
      </c>
      <c r="J136">
        <v>0.99</v>
      </c>
      <c r="K136" t="s">
        <v>83</v>
      </c>
      <c r="L136" t="s">
        <v>84</v>
      </c>
      <c r="M136" s="5">
        <v>45318</v>
      </c>
    </row>
    <row r="137" spans="1:13" x14ac:dyDescent="0.35">
      <c r="A137">
        <v>14819</v>
      </c>
      <c r="B137" t="s">
        <v>299</v>
      </c>
      <c r="C137" t="s">
        <v>91</v>
      </c>
      <c r="D137" s="5">
        <v>45316</v>
      </c>
      <c r="E137" t="s">
        <v>109</v>
      </c>
      <c r="F137" t="s">
        <v>301</v>
      </c>
      <c r="G137">
        <v>27</v>
      </c>
      <c r="H137">
        <v>58.14</v>
      </c>
      <c r="I137">
        <v>1569.78</v>
      </c>
      <c r="J137">
        <v>36.61</v>
      </c>
      <c r="K137" t="s">
        <v>88</v>
      </c>
      <c r="L137" t="s">
        <v>124</v>
      </c>
      <c r="M137" s="5">
        <v>45317</v>
      </c>
    </row>
    <row r="138" spans="1:13" x14ac:dyDescent="0.35">
      <c r="A138">
        <v>2305</v>
      </c>
      <c r="B138" t="s">
        <v>302</v>
      </c>
      <c r="C138" t="s">
        <v>81</v>
      </c>
      <c r="D138" s="5">
        <v>45316</v>
      </c>
      <c r="E138" t="s">
        <v>4</v>
      </c>
      <c r="F138" t="s">
        <v>303</v>
      </c>
      <c r="G138">
        <v>11</v>
      </c>
      <c r="H138">
        <v>120.33</v>
      </c>
      <c r="I138">
        <v>1323.6299999999999</v>
      </c>
      <c r="J138">
        <v>19.989999999999998</v>
      </c>
      <c r="K138" t="s">
        <v>83</v>
      </c>
      <c r="L138" t="s">
        <v>84</v>
      </c>
      <c r="M138" s="5">
        <v>45316</v>
      </c>
    </row>
    <row r="139" spans="1:13" x14ac:dyDescent="0.35">
      <c r="A139">
        <v>34785</v>
      </c>
      <c r="B139" t="s">
        <v>304</v>
      </c>
      <c r="C139" t="s">
        <v>105</v>
      </c>
      <c r="D139" s="5">
        <v>45316</v>
      </c>
      <c r="E139" t="s">
        <v>97</v>
      </c>
      <c r="F139" t="s">
        <v>305</v>
      </c>
      <c r="G139">
        <v>45</v>
      </c>
      <c r="H139">
        <v>400.98</v>
      </c>
      <c r="I139">
        <v>18044.100000000002</v>
      </c>
      <c r="J139">
        <v>42.52</v>
      </c>
      <c r="K139" t="s">
        <v>88</v>
      </c>
      <c r="L139" t="s">
        <v>124</v>
      </c>
      <c r="M139" s="5">
        <v>45319</v>
      </c>
    </row>
    <row r="140" spans="1:13" x14ac:dyDescent="0.35">
      <c r="A140">
        <v>1253</v>
      </c>
      <c r="B140" t="s">
        <v>306</v>
      </c>
      <c r="C140" t="s">
        <v>105</v>
      </c>
      <c r="D140" s="5">
        <v>45316</v>
      </c>
      <c r="E140" t="s">
        <v>97</v>
      </c>
      <c r="F140" t="s">
        <v>307</v>
      </c>
      <c r="G140">
        <v>15</v>
      </c>
      <c r="H140">
        <v>31.98</v>
      </c>
      <c r="I140">
        <v>479.7</v>
      </c>
      <c r="J140">
        <v>6.72</v>
      </c>
      <c r="K140" t="s">
        <v>83</v>
      </c>
      <c r="L140" t="s">
        <v>84</v>
      </c>
      <c r="M140" s="5">
        <v>45316</v>
      </c>
    </row>
    <row r="141" spans="1:13" x14ac:dyDescent="0.35">
      <c r="A141">
        <v>2305</v>
      </c>
      <c r="B141" t="s">
        <v>302</v>
      </c>
      <c r="C141" t="s">
        <v>81</v>
      </c>
      <c r="D141" s="5">
        <v>45316</v>
      </c>
      <c r="E141" t="s">
        <v>4</v>
      </c>
      <c r="F141" t="s">
        <v>308</v>
      </c>
      <c r="G141">
        <v>33</v>
      </c>
      <c r="H141">
        <v>100.98</v>
      </c>
      <c r="I141">
        <v>3332.34</v>
      </c>
      <c r="J141">
        <v>57.38</v>
      </c>
      <c r="K141" t="s">
        <v>88</v>
      </c>
      <c r="L141" t="s">
        <v>124</v>
      </c>
      <c r="M141" s="5">
        <v>45318</v>
      </c>
    </row>
    <row r="142" spans="1:13" x14ac:dyDescent="0.35">
      <c r="A142">
        <v>2305</v>
      </c>
      <c r="B142" t="s">
        <v>302</v>
      </c>
      <c r="C142" t="s">
        <v>91</v>
      </c>
      <c r="D142" s="5">
        <v>45316</v>
      </c>
      <c r="E142" t="s">
        <v>4</v>
      </c>
      <c r="F142" t="s">
        <v>309</v>
      </c>
      <c r="G142">
        <v>1</v>
      </c>
      <c r="H142">
        <v>6.68</v>
      </c>
      <c r="I142">
        <v>6.68</v>
      </c>
      <c r="J142">
        <v>5.66</v>
      </c>
      <c r="K142" t="s">
        <v>83</v>
      </c>
      <c r="L142" t="s">
        <v>84</v>
      </c>
      <c r="M142" s="5">
        <v>45317</v>
      </c>
    </row>
    <row r="143" spans="1:13" x14ac:dyDescent="0.35">
      <c r="A143">
        <v>27680</v>
      </c>
      <c r="B143" t="s">
        <v>310</v>
      </c>
      <c r="C143" t="s">
        <v>105</v>
      </c>
      <c r="D143" s="5">
        <v>45317</v>
      </c>
      <c r="E143" t="s">
        <v>97</v>
      </c>
      <c r="F143" t="s">
        <v>311</v>
      </c>
      <c r="G143">
        <v>32</v>
      </c>
      <c r="H143">
        <v>10.89</v>
      </c>
      <c r="I143">
        <v>348.48</v>
      </c>
      <c r="J143">
        <v>4.5</v>
      </c>
      <c r="K143" t="s">
        <v>83</v>
      </c>
      <c r="L143" t="s">
        <v>84</v>
      </c>
      <c r="M143" s="5">
        <v>45318</v>
      </c>
    </row>
    <row r="144" spans="1:13" x14ac:dyDescent="0.35">
      <c r="A144">
        <v>27680</v>
      </c>
      <c r="B144" t="s">
        <v>310</v>
      </c>
      <c r="C144" t="s">
        <v>91</v>
      </c>
      <c r="D144" s="5">
        <v>45317</v>
      </c>
      <c r="E144" t="s">
        <v>97</v>
      </c>
      <c r="F144" t="s">
        <v>312</v>
      </c>
      <c r="G144">
        <v>19</v>
      </c>
      <c r="H144">
        <v>6.48</v>
      </c>
      <c r="I144">
        <v>123.12</v>
      </c>
      <c r="J144">
        <v>6.6</v>
      </c>
      <c r="K144" t="s">
        <v>83</v>
      </c>
      <c r="L144" t="s">
        <v>84</v>
      </c>
      <c r="M144" s="5">
        <v>45318</v>
      </c>
    </row>
    <row r="145" spans="1:13" x14ac:dyDescent="0.35">
      <c r="A145">
        <v>27808</v>
      </c>
      <c r="B145" t="s">
        <v>313</v>
      </c>
      <c r="C145" t="s">
        <v>81</v>
      </c>
      <c r="D145" s="5">
        <v>45317</v>
      </c>
      <c r="E145" t="s">
        <v>2</v>
      </c>
      <c r="F145" t="s">
        <v>314</v>
      </c>
      <c r="G145">
        <v>9</v>
      </c>
      <c r="H145">
        <v>20.89</v>
      </c>
      <c r="I145">
        <v>188.01</v>
      </c>
      <c r="J145">
        <v>1.99</v>
      </c>
      <c r="K145" t="s">
        <v>93</v>
      </c>
      <c r="L145" t="s">
        <v>111</v>
      </c>
      <c r="M145" s="5">
        <v>45324</v>
      </c>
    </row>
    <row r="146" spans="1:13" x14ac:dyDescent="0.35">
      <c r="A146">
        <v>611</v>
      </c>
      <c r="B146" t="s">
        <v>315</v>
      </c>
      <c r="C146" t="s">
        <v>105</v>
      </c>
      <c r="D146" s="5">
        <v>45317</v>
      </c>
      <c r="E146" t="s">
        <v>97</v>
      </c>
      <c r="F146" t="s">
        <v>316</v>
      </c>
      <c r="G146">
        <v>47</v>
      </c>
      <c r="H146">
        <v>17.7</v>
      </c>
      <c r="I146">
        <v>831.9</v>
      </c>
      <c r="J146">
        <v>9.4700000000000006</v>
      </c>
      <c r="K146" t="s">
        <v>83</v>
      </c>
      <c r="L146" t="s">
        <v>84</v>
      </c>
      <c r="M146" s="5">
        <v>45319</v>
      </c>
    </row>
    <row r="147" spans="1:13" x14ac:dyDescent="0.35">
      <c r="A147">
        <v>24961</v>
      </c>
      <c r="B147" t="s">
        <v>317</v>
      </c>
      <c r="C147" t="s">
        <v>105</v>
      </c>
      <c r="D147" s="5">
        <v>45317</v>
      </c>
      <c r="E147" t="s">
        <v>2</v>
      </c>
      <c r="F147" t="s">
        <v>301</v>
      </c>
      <c r="G147">
        <v>8</v>
      </c>
      <c r="H147">
        <v>58.14</v>
      </c>
      <c r="I147">
        <v>465.12</v>
      </c>
      <c r="J147">
        <v>36.61</v>
      </c>
      <c r="K147" t="s">
        <v>88</v>
      </c>
      <c r="L147" t="s">
        <v>124</v>
      </c>
      <c r="M147" s="5">
        <v>45324</v>
      </c>
    </row>
    <row r="148" spans="1:13" x14ac:dyDescent="0.35">
      <c r="A148">
        <v>44098</v>
      </c>
      <c r="B148" t="s">
        <v>318</v>
      </c>
      <c r="C148" t="s">
        <v>91</v>
      </c>
      <c r="D148" s="5">
        <v>45318</v>
      </c>
      <c r="E148" t="s">
        <v>2</v>
      </c>
      <c r="F148" t="s">
        <v>319</v>
      </c>
      <c r="G148">
        <v>1</v>
      </c>
      <c r="H148">
        <v>3.14</v>
      </c>
      <c r="I148">
        <v>3.14</v>
      </c>
      <c r="J148">
        <v>1.92</v>
      </c>
      <c r="K148" t="s">
        <v>83</v>
      </c>
      <c r="L148" t="s">
        <v>121</v>
      </c>
      <c r="M148" s="5">
        <v>45322</v>
      </c>
    </row>
    <row r="149" spans="1:13" x14ac:dyDescent="0.35">
      <c r="A149">
        <v>5381</v>
      </c>
      <c r="B149" t="s">
        <v>284</v>
      </c>
      <c r="C149" t="s">
        <v>81</v>
      </c>
      <c r="D149" s="5">
        <v>45319</v>
      </c>
      <c r="E149" t="s">
        <v>2</v>
      </c>
      <c r="F149" t="s">
        <v>320</v>
      </c>
      <c r="G149">
        <v>47</v>
      </c>
      <c r="H149">
        <v>107.53</v>
      </c>
      <c r="I149">
        <v>5053.91</v>
      </c>
      <c r="J149">
        <v>5.81</v>
      </c>
      <c r="K149" t="s">
        <v>83</v>
      </c>
      <c r="L149" t="s">
        <v>86</v>
      </c>
      <c r="M149" s="5">
        <v>45326</v>
      </c>
    </row>
    <row r="150" spans="1:13" x14ac:dyDescent="0.35">
      <c r="A150">
        <v>5381</v>
      </c>
      <c r="B150" t="s">
        <v>284</v>
      </c>
      <c r="C150" t="s">
        <v>91</v>
      </c>
      <c r="D150" s="5">
        <v>45319</v>
      </c>
      <c r="E150" t="s">
        <v>2</v>
      </c>
      <c r="F150" t="s">
        <v>321</v>
      </c>
      <c r="G150">
        <v>27</v>
      </c>
      <c r="H150">
        <v>2.1800000000000002</v>
      </c>
      <c r="I150">
        <v>58.860000000000007</v>
      </c>
      <c r="J150">
        <v>7.09</v>
      </c>
      <c r="K150" t="s">
        <v>83</v>
      </c>
      <c r="L150" t="s">
        <v>121</v>
      </c>
      <c r="M150" s="5">
        <v>45326</v>
      </c>
    </row>
    <row r="151" spans="1:13" x14ac:dyDescent="0.35">
      <c r="A151">
        <v>27810</v>
      </c>
      <c r="B151" t="s">
        <v>322</v>
      </c>
      <c r="C151" t="s">
        <v>105</v>
      </c>
      <c r="D151" s="5">
        <v>45319</v>
      </c>
      <c r="E151" t="s">
        <v>4</v>
      </c>
      <c r="F151" t="s">
        <v>323</v>
      </c>
      <c r="G151">
        <v>32</v>
      </c>
      <c r="H151">
        <v>6.3</v>
      </c>
      <c r="I151">
        <v>201.6</v>
      </c>
      <c r="J151">
        <v>0.5</v>
      </c>
      <c r="K151" t="s">
        <v>93</v>
      </c>
      <c r="L151" t="s">
        <v>84</v>
      </c>
      <c r="M151" s="5">
        <v>45321</v>
      </c>
    </row>
    <row r="152" spans="1:13" x14ac:dyDescent="0.35">
      <c r="A152">
        <v>97</v>
      </c>
      <c r="B152" t="s">
        <v>324</v>
      </c>
      <c r="C152" t="s">
        <v>91</v>
      </c>
      <c r="D152" s="5">
        <v>45319</v>
      </c>
      <c r="E152" t="s">
        <v>3</v>
      </c>
      <c r="F152" t="s">
        <v>325</v>
      </c>
      <c r="G152">
        <v>26</v>
      </c>
      <c r="H152">
        <v>2.89</v>
      </c>
      <c r="I152">
        <v>75.14</v>
      </c>
      <c r="J152">
        <v>0.5</v>
      </c>
      <c r="K152" t="s">
        <v>83</v>
      </c>
      <c r="L152" t="s">
        <v>84</v>
      </c>
      <c r="M152" s="5">
        <v>45320</v>
      </c>
    </row>
    <row r="153" spans="1:13" x14ac:dyDescent="0.35">
      <c r="A153">
        <v>30336</v>
      </c>
      <c r="B153" t="s">
        <v>326</v>
      </c>
      <c r="C153" t="s">
        <v>105</v>
      </c>
      <c r="D153" s="5">
        <v>45320</v>
      </c>
      <c r="E153" t="s">
        <v>3</v>
      </c>
      <c r="F153" t="s">
        <v>327</v>
      </c>
      <c r="G153">
        <v>28</v>
      </c>
      <c r="H153">
        <v>193.17</v>
      </c>
      <c r="I153">
        <v>5408.7599999999993</v>
      </c>
      <c r="J153">
        <v>19.989999999999998</v>
      </c>
      <c r="K153" t="s">
        <v>83</v>
      </c>
      <c r="L153" t="s">
        <v>84</v>
      </c>
      <c r="M153" s="5">
        <v>45322</v>
      </c>
    </row>
    <row r="154" spans="1:13" x14ac:dyDescent="0.35">
      <c r="A154">
        <v>13413</v>
      </c>
      <c r="B154" t="s">
        <v>328</v>
      </c>
      <c r="C154" t="s">
        <v>105</v>
      </c>
      <c r="D154" s="5">
        <v>45320</v>
      </c>
      <c r="E154" t="s">
        <v>97</v>
      </c>
      <c r="F154" t="s">
        <v>329</v>
      </c>
      <c r="G154">
        <v>29</v>
      </c>
      <c r="H154">
        <v>4.9800000000000004</v>
      </c>
      <c r="I154">
        <v>144.42000000000002</v>
      </c>
      <c r="J154">
        <v>4.7</v>
      </c>
      <c r="K154" t="s">
        <v>83</v>
      </c>
      <c r="L154" t="s">
        <v>84</v>
      </c>
      <c r="M154" s="5">
        <v>45322</v>
      </c>
    </row>
    <row r="155" spans="1:13" x14ac:dyDescent="0.35">
      <c r="A155">
        <v>31780</v>
      </c>
      <c r="B155" t="s">
        <v>330</v>
      </c>
      <c r="C155" t="s">
        <v>81</v>
      </c>
      <c r="D155" s="5">
        <v>45320</v>
      </c>
      <c r="E155" t="s">
        <v>3</v>
      </c>
      <c r="F155" t="s">
        <v>331</v>
      </c>
      <c r="G155">
        <v>17</v>
      </c>
      <c r="H155">
        <v>42.98</v>
      </c>
      <c r="I155">
        <v>730.66</v>
      </c>
      <c r="J155">
        <v>4.62</v>
      </c>
      <c r="K155" t="s">
        <v>93</v>
      </c>
      <c r="L155" t="s">
        <v>84</v>
      </c>
      <c r="M155" s="5">
        <v>45322</v>
      </c>
    </row>
    <row r="156" spans="1:13" x14ac:dyDescent="0.35">
      <c r="A156">
        <v>6279</v>
      </c>
      <c r="B156" t="s">
        <v>332</v>
      </c>
      <c r="C156" t="s">
        <v>91</v>
      </c>
      <c r="D156" s="5">
        <v>45320</v>
      </c>
      <c r="E156" t="s">
        <v>97</v>
      </c>
      <c r="F156" t="s">
        <v>113</v>
      </c>
      <c r="G156">
        <v>49</v>
      </c>
      <c r="H156">
        <v>67.28</v>
      </c>
      <c r="I156">
        <v>3296.7200000000003</v>
      </c>
      <c r="J156">
        <v>19.989999999999998</v>
      </c>
      <c r="K156" t="s">
        <v>83</v>
      </c>
      <c r="L156" t="s">
        <v>84</v>
      </c>
      <c r="M156" s="5">
        <v>45322</v>
      </c>
    </row>
    <row r="157" spans="1:13" x14ac:dyDescent="0.35">
      <c r="A157">
        <v>3461</v>
      </c>
      <c r="B157" t="s">
        <v>156</v>
      </c>
      <c r="C157" t="s">
        <v>105</v>
      </c>
      <c r="D157" s="5">
        <v>45321</v>
      </c>
      <c r="E157" t="s">
        <v>97</v>
      </c>
      <c r="F157" t="s">
        <v>333</v>
      </c>
      <c r="G157">
        <v>47</v>
      </c>
      <c r="H157">
        <v>55.99</v>
      </c>
      <c r="I157">
        <v>2631.53</v>
      </c>
      <c r="J157">
        <v>1.25</v>
      </c>
      <c r="K157" t="s">
        <v>83</v>
      </c>
      <c r="L157" t="s">
        <v>111</v>
      </c>
      <c r="M157" s="5">
        <v>45323</v>
      </c>
    </row>
    <row r="158" spans="1:13" x14ac:dyDescent="0.35">
      <c r="A158">
        <v>3461</v>
      </c>
      <c r="B158" t="s">
        <v>156</v>
      </c>
      <c r="C158" t="s">
        <v>105</v>
      </c>
      <c r="D158" s="5">
        <v>45321</v>
      </c>
      <c r="E158" t="s">
        <v>97</v>
      </c>
      <c r="F158" t="s">
        <v>292</v>
      </c>
      <c r="G158">
        <v>35</v>
      </c>
      <c r="H158">
        <v>115.99</v>
      </c>
      <c r="I158">
        <v>4059.6499999999996</v>
      </c>
      <c r="J158">
        <v>2.5</v>
      </c>
      <c r="K158" t="s">
        <v>83</v>
      </c>
      <c r="L158" t="s">
        <v>84</v>
      </c>
      <c r="M158" s="5">
        <v>45323</v>
      </c>
    </row>
    <row r="159" spans="1:13" x14ac:dyDescent="0.35">
      <c r="A159">
        <v>52196</v>
      </c>
      <c r="B159" t="s">
        <v>286</v>
      </c>
      <c r="C159" t="s">
        <v>81</v>
      </c>
      <c r="D159" s="5">
        <v>45321</v>
      </c>
      <c r="E159" t="s">
        <v>109</v>
      </c>
      <c r="F159" t="s">
        <v>334</v>
      </c>
      <c r="G159">
        <v>1</v>
      </c>
      <c r="H159">
        <v>3.08</v>
      </c>
      <c r="I159">
        <v>3.08</v>
      </c>
      <c r="J159">
        <v>0.99</v>
      </c>
      <c r="K159" t="s">
        <v>83</v>
      </c>
      <c r="L159" t="s">
        <v>84</v>
      </c>
      <c r="M159" s="5">
        <v>45322</v>
      </c>
    </row>
    <row r="160" spans="1:13" x14ac:dyDescent="0.35">
      <c r="A160">
        <v>52196</v>
      </c>
      <c r="B160" t="s">
        <v>286</v>
      </c>
      <c r="C160" t="s">
        <v>81</v>
      </c>
      <c r="D160" s="5">
        <v>45321</v>
      </c>
      <c r="E160" t="s">
        <v>109</v>
      </c>
      <c r="F160" t="s">
        <v>335</v>
      </c>
      <c r="G160">
        <v>10</v>
      </c>
      <c r="H160">
        <v>65.989999999999995</v>
      </c>
      <c r="I160">
        <v>659.9</v>
      </c>
      <c r="J160">
        <v>3.9</v>
      </c>
      <c r="K160" t="s">
        <v>83</v>
      </c>
      <c r="L160" t="s">
        <v>84</v>
      </c>
      <c r="M160" s="5">
        <v>45323</v>
      </c>
    </row>
    <row r="161" spans="1:13" x14ac:dyDescent="0.35">
      <c r="A161">
        <v>14375</v>
      </c>
      <c r="B161" t="s">
        <v>336</v>
      </c>
      <c r="C161" t="s">
        <v>91</v>
      </c>
      <c r="D161" s="5">
        <v>45322</v>
      </c>
      <c r="E161" t="s">
        <v>3</v>
      </c>
      <c r="F161" t="s">
        <v>337</v>
      </c>
      <c r="G161">
        <v>7</v>
      </c>
      <c r="H161">
        <v>5.78</v>
      </c>
      <c r="I161">
        <v>40.46</v>
      </c>
      <c r="J161">
        <v>5.67</v>
      </c>
      <c r="K161" t="s">
        <v>83</v>
      </c>
      <c r="L161" t="s">
        <v>84</v>
      </c>
      <c r="M161" s="5">
        <v>45323</v>
      </c>
    </row>
    <row r="162" spans="1:13" x14ac:dyDescent="0.35">
      <c r="A162">
        <v>14338</v>
      </c>
      <c r="B162" t="s">
        <v>277</v>
      </c>
      <c r="C162" t="s">
        <v>81</v>
      </c>
      <c r="D162" s="5">
        <v>45322</v>
      </c>
      <c r="E162" t="s">
        <v>2</v>
      </c>
      <c r="F162" t="s">
        <v>338</v>
      </c>
      <c r="G162">
        <v>34</v>
      </c>
      <c r="H162">
        <v>200.97</v>
      </c>
      <c r="I162">
        <v>6832.98</v>
      </c>
      <c r="J162">
        <v>15.59</v>
      </c>
      <c r="K162" t="s">
        <v>88</v>
      </c>
      <c r="L162" t="s">
        <v>89</v>
      </c>
      <c r="M162" s="5">
        <v>45329</v>
      </c>
    </row>
    <row r="163" spans="1:13" x14ac:dyDescent="0.35">
      <c r="A163">
        <v>14375</v>
      </c>
      <c r="B163" t="s">
        <v>336</v>
      </c>
      <c r="C163" t="s">
        <v>91</v>
      </c>
      <c r="D163" s="5">
        <v>45322</v>
      </c>
      <c r="E163" t="s">
        <v>3</v>
      </c>
      <c r="F163" t="s">
        <v>339</v>
      </c>
      <c r="G163">
        <v>50</v>
      </c>
      <c r="H163">
        <v>83.93</v>
      </c>
      <c r="I163">
        <v>4196.5</v>
      </c>
      <c r="J163">
        <v>19.989999999999998</v>
      </c>
      <c r="K163" t="s">
        <v>83</v>
      </c>
      <c r="L163" t="s">
        <v>84</v>
      </c>
      <c r="M163" s="5">
        <v>45323</v>
      </c>
    </row>
    <row r="164" spans="1:13" x14ac:dyDescent="0.35">
      <c r="A164">
        <v>50304</v>
      </c>
      <c r="B164" t="s">
        <v>340</v>
      </c>
      <c r="C164" t="s">
        <v>91</v>
      </c>
      <c r="D164" s="5">
        <v>45322</v>
      </c>
      <c r="E164" t="s">
        <v>97</v>
      </c>
      <c r="F164" t="s">
        <v>341</v>
      </c>
      <c r="G164">
        <v>22</v>
      </c>
      <c r="H164">
        <v>39.979999999999997</v>
      </c>
      <c r="I164">
        <v>879.56</v>
      </c>
      <c r="J164">
        <v>9.83</v>
      </c>
      <c r="K164" t="s">
        <v>83</v>
      </c>
      <c r="L164" t="s">
        <v>84</v>
      </c>
      <c r="M164" s="5">
        <v>45324</v>
      </c>
    </row>
    <row r="165" spans="1:13" x14ac:dyDescent="0.35">
      <c r="A165">
        <v>50304</v>
      </c>
      <c r="B165" t="s">
        <v>340</v>
      </c>
      <c r="C165" t="s">
        <v>105</v>
      </c>
      <c r="D165" s="5">
        <v>45322</v>
      </c>
      <c r="E165" t="s">
        <v>97</v>
      </c>
      <c r="F165" t="s">
        <v>342</v>
      </c>
      <c r="G165">
        <v>3</v>
      </c>
      <c r="H165">
        <v>15.23</v>
      </c>
      <c r="I165">
        <v>45.69</v>
      </c>
      <c r="J165">
        <v>27.75</v>
      </c>
      <c r="K165" t="s">
        <v>88</v>
      </c>
      <c r="L165" t="s">
        <v>124</v>
      </c>
      <c r="M165" s="5">
        <v>45324</v>
      </c>
    </row>
    <row r="166" spans="1:13" x14ac:dyDescent="0.35">
      <c r="A166">
        <v>12449</v>
      </c>
      <c r="B166" t="s">
        <v>343</v>
      </c>
      <c r="C166" t="s">
        <v>81</v>
      </c>
      <c r="D166" s="5">
        <v>45322</v>
      </c>
      <c r="E166" t="s">
        <v>3</v>
      </c>
      <c r="F166" t="s">
        <v>344</v>
      </c>
      <c r="G166">
        <v>36</v>
      </c>
      <c r="H166">
        <v>39.979999999999997</v>
      </c>
      <c r="I166">
        <v>1439.28</v>
      </c>
      <c r="J166">
        <v>4</v>
      </c>
      <c r="K166" t="s">
        <v>83</v>
      </c>
      <c r="L166" t="s">
        <v>84</v>
      </c>
      <c r="M166" s="5">
        <v>45324</v>
      </c>
    </row>
    <row r="167" spans="1:13" x14ac:dyDescent="0.35">
      <c r="A167">
        <v>16166</v>
      </c>
      <c r="B167" t="s">
        <v>343</v>
      </c>
      <c r="C167" t="s">
        <v>91</v>
      </c>
      <c r="D167" s="5">
        <v>45322</v>
      </c>
      <c r="E167" t="s">
        <v>97</v>
      </c>
      <c r="F167" t="s">
        <v>345</v>
      </c>
      <c r="G167">
        <v>36</v>
      </c>
      <c r="H167">
        <v>2.1800000000000002</v>
      </c>
      <c r="I167">
        <v>78.48</v>
      </c>
      <c r="J167">
        <v>1.38</v>
      </c>
      <c r="K167" t="s">
        <v>83</v>
      </c>
      <c r="L167" t="s">
        <v>121</v>
      </c>
      <c r="M167" s="5">
        <v>45323</v>
      </c>
    </row>
    <row r="168" spans="1:13" x14ac:dyDescent="0.35">
      <c r="A168">
        <v>58788</v>
      </c>
      <c r="B168" t="s">
        <v>346</v>
      </c>
      <c r="C168" t="s">
        <v>105</v>
      </c>
      <c r="D168" s="5">
        <v>45323</v>
      </c>
      <c r="E168" t="s">
        <v>2</v>
      </c>
      <c r="F168" t="s">
        <v>347</v>
      </c>
      <c r="G168">
        <v>31</v>
      </c>
      <c r="H168">
        <v>30.98</v>
      </c>
      <c r="I168">
        <v>960.38</v>
      </c>
      <c r="J168">
        <v>6.5</v>
      </c>
      <c r="K168" t="s">
        <v>83</v>
      </c>
      <c r="L168" t="s">
        <v>84</v>
      </c>
      <c r="M168" s="5">
        <v>45325</v>
      </c>
    </row>
    <row r="169" spans="1:13" x14ac:dyDescent="0.35">
      <c r="A169">
        <v>48642</v>
      </c>
      <c r="B169" t="s">
        <v>348</v>
      </c>
      <c r="C169" t="s">
        <v>81</v>
      </c>
      <c r="D169" s="5">
        <v>45323</v>
      </c>
      <c r="E169" t="s">
        <v>4</v>
      </c>
      <c r="F169" t="s">
        <v>349</v>
      </c>
      <c r="G169">
        <v>4</v>
      </c>
      <c r="H169">
        <v>8.67</v>
      </c>
      <c r="I169">
        <v>34.68</v>
      </c>
      <c r="J169">
        <v>3.5</v>
      </c>
      <c r="K169" t="s">
        <v>83</v>
      </c>
      <c r="L169" t="s">
        <v>84</v>
      </c>
      <c r="M169" s="5">
        <v>45325</v>
      </c>
    </row>
    <row r="170" spans="1:13" x14ac:dyDescent="0.35">
      <c r="A170">
        <v>48642</v>
      </c>
      <c r="B170" t="s">
        <v>348</v>
      </c>
      <c r="C170" t="s">
        <v>81</v>
      </c>
      <c r="D170" s="5">
        <v>45323</v>
      </c>
      <c r="E170" t="s">
        <v>4</v>
      </c>
      <c r="F170" t="s">
        <v>350</v>
      </c>
      <c r="G170">
        <v>5</v>
      </c>
      <c r="H170">
        <v>100.98</v>
      </c>
      <c r="I170">
        <v>504.90000000000003</v>
      </c>
      <c r="J170">
        <v>7.18</v>
      </c>
      <c r="K170" t="s">
        <v>93</v>
      </c>
      <c r="L170" t="s">
        <v>84</v>
      </c>
      <c r="M170" s="5">
        <v>45324</v>
      </c>
    </row>
    <row r="171" spans="1:13" x14ac:dyDescent="0.35">
      <c r="A171">
        <v>48642</v>
      </c>
      <c r="B171" t="s">
        <v>348</v>
      </c>
      <c r="C171" t="s">
        <v>91</v>
      </c>
      <c r="D171" s="5">
        <v>45323</v>
      </c>
      <c r="E171" t="s">
        <v>4</v>
      </c>
      <c r="F171" t="s">
        <v>351</v>
      </c>
      <c r="G171">
        <v>36</v>
      </c>
      <c r="H171">
        <v>2.94</v>
      </c>
      <c r="I171">
        <v>105.84</v>
      </c>
      <c r="J171">
        <v>0.7</v>
      </c>
      <c r="K171" t="s">
        <v>83</v>
      </c>
      <c r="L171" t="s">
        <v>121</v>
      </c>
      <c r="M171" s="5">
        <v>45323</v>
      </c>
    </row>
    <row r="172" spans="1:13" x14ac:dyDescent="0.35">
      <c r="A172">
        <v>48642</v>
      </c>
      <c r="B172" t="s">
        <v>348</v>
      </c>
      <c r="C172" t="s">
        <v>91</v>
      </c>
      <c r="D172" s="5">
        <v>45323</v>
      </c>
      <c r="E172" t="s">
        <v>4</v>
      </c>
      <c r="F172" t="s">
        <v>352</v>
      </c>
      <c r="G172">
        <v>50</v>
      </c>
      <c r="H172">
        <v>95.99</v>
      </c>
      <c r="I172">
        <v>4799.5</v>
      </c>
      <c r="J172">
        <v>4.9000000000000004</v>
      </c>
      <c r="K172" t="s">
        <v>93</v>
      </c>
      <c r="L172" t="s">
        <v>84</v>
      </c>
      <c r="M172" s="5">
        <v>45323</v>
      </c>
    </row>
    <row r="173" spans="1:13" x14ac:dyDescent="0.35">
      <c r="A173">
        <v>8292</v>
      </c>
      <c r="B173" t="s">
        <v>353</v>
      </c>
      <c r="C173" t="s">
        <v>105</v>
      </c>
      <c r="D173" s="5">
        <v>45323</v>
      </c>
      <c r="E173" t="s">
        <v>109</v>
      </c>
      <c r="F173" t="s">
        <v>354</v>
      </c>
      <c r="G173">
        <v>18</v>
      </c>
      <c r="H173">
        <v>15.74</v>
      </c>
      <c r="I173">
        <v>283.32</v>
      </c>
      <c r="J173">
        <v>1.39</v>
      </c>
      <c r="K173" t="s">
        <v>83</v>
      </c>
      <c r="L173" t="s">
        <v>84</v>
      </c>
      <c r="M173" s="5">
        <v>45324</v>
      </c>
    </row>
    <row r="174" spans="1:13" x14ac:dyDescent="0.35">
      <c r="A174">
        <v>27524</v>
      </c>
      <c r="B174" t="s">
        <v>355</v>
      </c>
      <c r="C174" t="s">
        <v>91</v>
      </c>
      <c r="D174" s="5">
        <v>45323</v>
      </c>
      <c r="E174" t="s">
        <v>109</v>
      </c>
      <c r="F174" t="s">
        <v>356</v>
      </c>
      <c r="G174">
        <v>50</v>
      </c>
      <c r="H174">
        <v>6.48</v>
      </c>
      <c r="I174">
        <v>324</v>
      </c>
      <c r="J174">
        <v>7.37</v>
      </c>
      <c r="K174" t="s">
        <v>83</v>
      </c>
      <c r="L174" t="s">
        <v>84</v>
      </c>
      <c r="M174" s="5">
        <v>45325</v>
      </c>
    </row>
    <row r="175" spans="1:13" x14ac:dyDescent="0.35">
      <c r="A175">
        <v>43781</v>
      </c>
      <c r="B175" t="s">
        <v>357</v>
      </c>
      <c r="C175" t="s">
        <v>81</v>
      </c>
      <c r="D175" s="5">
        <v>45324</v>
      </c>
      <c r="E175" t="s">
        <v>109</v>
      </c>
      <c r="F175" t="s">
        <v>358</v>
      </c>
      <c r="G175">
        <v>45</v>
      </c>
      <c r="H175">
        <v>10.94</v>
      </c>
      <c r="I175">
        <v>492.29999999999995</v>
      </c>
      <c r="J175">
        <v>1.39</v>
      </c>
      <c r="K175" t="s">
        <v>83</v>
      </c>
      <c r="L175" t="s">
        <v>84</v>
      </c>
      <c r="M175" s="5">
        <v>45324</v>
      </c>
    </row>
    <row r="176" spans="1:13" x14ac:dyDescent="0.35">
      <c r="A176">
        <v>43781</v>
      </c>
      <c r="B176" t="s">
        <v>357</v>
      </c>
      <c r="C176" t="s">
        <v>91</v>
      </c>
      <c r="D176" s="5">
        <v>45324</v>
      </c>
      <c r="E176" t="s">
        <v>109</v>
      </c>
      <c r="F176" t="s">
        <v>359</v>
      </c>
      <c r="G176">
        <v>21</v>
      </c>
      <c r="H176">
        <v>40.98</v>
      </c>
      <c r="I176">
        <v>860.57999999999993</v>
      </c>
      <c r="J176">
        <v>2.99</v>
      </c>
      <c r="K176" t="s">
        <v>93</v>
      </c>
      <c r="L176" t="s">
        <v>84</v>
      </c>
      <c r="M176" s="5">
        <v>45325</v>
      </c>
    </row>
    <row r="177" spans="1:13" x14ac:dyDescent="0.35">
      <c r="A177">
        <v>3687</v>
      </c>
      <c r="B177" t="s">
        <v>360</v>
      </c>
      <c r="C177" t="s">
        <v>91</v>
      </c>
      <c r="D177" s="5">
        <v>45324</v>
      </c>
      <c r="E177" t="s">
        <v>97</v>
      </c>
      <c r="F177" t="s">
        <v>361</v>
      </c>
      <c r="G177">
        <v>25</v>
      </c>
      <c r="H177">
        <v>3.29</v>
      </c>
      <c r="I177">
        <v>82.25</v>
      </c>
      <c r="J177">
        <v>1.35</v>
      </c>
      <c r="K177" t="s">
        <v>83</v>
      </c>
      <c r="L177" t="s">
        <v>121</v>
      </c>
      <c r="M177" s="5">
        <v>45324</v>
      </c>
    </row>
    <row r="178" spans="1:13" x14ac:dyDescent="0.35">
      <c r="A178">
        <v>52322</v>
      </c>
      <c r="B178" t="s">
        <v>99</v>
      </c>
      <c r="C178" t="s">
        <v>105</v>
      </c>
      <c r="D178" s="5">
        <v>45324</v>
      </c>
      <c r="E178" t="s">
        <v>2</v>
      </c>
      <c r="F178" t="s">
        <v>362</v>
      </c>
      <c r="G178">
        <v>1</v>
      </c>
      <c r="H178">
        <v>3.95</v>
      </c>
      <c r="I178">
        <v>3.95</v>
      </c>
      <c r="J178">
        <v>2</v>
      </c>
      <c r="K178" t="s">
        <v>83</v>
      </c>
      <c r="L178" t="s">
        <v>121</v>
      </c>
      <c r="M178" s="5">
        <v>45331</v>
      </c>
    </row>
    <row r="179" spans="1:13" x14ac:dyDescent="0.35">
      <c r="A179">
        <v>55877</v>
      </c>
      <c r="B179" t="s">
        <v>363</v>
      </c>
      <c r="C179" t="s">
        <v>81</v>
      </c>
      <c r="D179" s="5">
        <v>45324</v>
      </c>
      <c r="E179" t="s">
        <v>109</v>
      </c>
      <c r="F179" t="s">
        <v>364</v>
      </c>
      <c r="G179">
        <v>40</v>
      </c>
      <c r="H179">
        <v>3.08</v>
      </c>
      <c r="I179">
        <v>123.2</v>
      </c>
      <c r="J179">
        <v>0.99</v>
      </c>
      <c r="K179" t="s">
        <v>93</v>
      </c>
      <c r="L179" t="s">
        <v>84</v>
      </c>
      <c r="M179" s="5">
        <v>45326</v>
      </c>
    </row>
    <row r="180" spans="1:13" x14ac:dyDescent="0.35">
      <c r="A180">
        <v>55877</v>
      </c>
      <c r="B180" t="s">
        <v>363</v>
      </c>
      <c r="C180" t="s">
        <v>81</v>
      </c>
      <c r="D180" s="5">
        <v>45324</v>
      </c>
      <c r="E180" t="s">
        <v>109</v>
      </c>
      <c r="F180" t="s">
        <v>365</v>
      </c>
      <c r="G180">
        <v>19</v>
      </c>
      <c r="H180">
        <v>5.98</v>
      </c>
      <c r="I180">
        <v>113.62</v>
      </c>
      <c r="J180">
        <v>7.5</v>
      </c>
      <c r="K180" t="s">
        <v>83</v>
      </c>
      <c r="L180" t="s">
        <v>84</v>
      </c>
      <c r="M180" s="5">
        <v>45325</v>
      </c>
    </row>
    <row r="181" spans="1:13" x14ac:dyDescent="0.35">
      <c r="A181">
        <v>18307</v>
      </c>
      <c r="B181" t="s">
        <v>104</v>
      </c>
      <c r="C181" t="s">
        <v>81</v>
      </c>
      <c r="D181" s="5">
        <v>45324</v>
      </c>
      <c r="E181" t="s">
        <v>2</v>
      </c>
      <c r="F181" t="s">
        <v>366</v>
      </c>
      <c r="G181">
        <v>23</v>
      </c>
      <c r="H181">
        <v>19.98</v>
      </c>
      <c r="I181">
        <v>459.54</v>
      </c>
      <c r="J181">
        <v>8.68</v>
      </c>
      <c r="K181" t="s">
        <v>93</v>
      </c>
      <c r="L181" t="s">
        <v>84</v>
      </c>
      <c r="M181" s="5">
        <v>45328</v>
      </c>
    </row>
    <row r="182" spans="1:13" x14ac:dyDescent="0.35">
      <c r="A182">
        <v>18307</v>
      </c>
      <c r="B182" t="s">
        <v>104</v>
      </c>
      <c r="C182" t="s">
        <v>91</v>
      </c>
      <c r="D182" s="5">
        <v>45324</v>
      </c>
      <c r="E182" t="s">
        <v>2</v>
      </c>
      <c r="F182" t="s">
        <v>367</v>
      </c>
      <c r="G182">
        <v>34</v>
      </c>
      <c r="H182">
        <v>7.08</v>
      </c>
      <c r="I182">
        <v>240.72</v>
      </c>
      <c r="J182">
        <v>2.35</v>
      </c>
      <c r="K182" t="s">
        <v>83</v>
      </c>
      <c r="L182" t="s">
        <v>121</v>
      </c>
      <c r="M182" s="5">
        <v>45324</v>
      </c>
    </row>
    <row r="183" spans="1:13" x14ac:dyDescent="0.35">
      <c r="A183">
        <v>32164</v>
      </c>
      <c r="B183" t="s">
        <v>368</v>
      </c>
      <c r="C183" t="s">
        <v>105</v>
      </c>
      <c r="D183" s="5">
        <v>45324</v>
      </c>
      <c r="E183" t="s">
        <v>109</v>
      </c>
      <c r="F183" t="s">
        <v>369</v>
      </c>
      <c r="G183">
        <v>12</v>
      </c>
      <c r="H183">
        <v>5.78</v>
      </c>
      <c r="I183">
        <v>69.36</v>
      </c>
      <c r="J183">
        <v>4.96</v>
      </c>
      <c r="K183" t="s">
        <v>83</v>
      </c>
      <c r="L183" t="s">
        <v>84</v>
      </c>
      <c r="M183" s="5">
        <v>45325</v>
      </c>
    </row>
    <row r="184" spans="1:13" x14ac:dyDescent="0.35">
      <c r="A184">
        <v>32164</v>
      </c>
      <c r="B184" t="s">
        <v>368</v>
      </c>
      <c r="C184" t="s">
        <v>105</v>
      </c>
      <c r="D184" s="5">
        <v>45324</v>
      </c>
      <c r="E184" t="s">
        <v>109</v>
      </c>
      <c r="F184" t="s">
        <v>370</v>
      </c>
      <c r="G184">
        <v>34</v>
      </c>
      <c r="H184">
        <v>3.28</v>
      </c>
      <c r="I184">
        <v>111.52</v>
      </c>
      <c r="J184">
        <v>3.97</v>
      </c>
      <c r="K184" t="s">
        <v>83</v>
      </c>
      <c r="L184" t="s">
        <v>121</v>
      </c>
      <c r="M184" s="5">
        <v>45325</v>
      </c>
    </row>
    <row r="185" spans="1:13" x14ac:dyDescent="0.35">
      <c r="A185">
        <v>32164</v>
      </c>
      <c r="B185" t="s">
        <v>368</v>
      </c>
      <c r="C185" t="s">
        <v>91</v>
      </c>
      <c r="D185" s="5">
        <v>45324</v>
      </c>
      <c r="E185" t="s">
        <v>109</v>
      </c>
      <c r="F185" t="s">
        <v>371</v>
      </c>
      <c r="G185">
        <v>23</v>
      </c>
      <c r="H185">
        <v>296.18</v>
      </c>
      <c r="I185">
        <v>6812.14</v>
      </c>
      <c r="J185">
        <v>54.12</v>
      </c>
      <c r="K185" t="s">
        <v>88</v>
      </c>
      <c r="L185" t="s">
        <v>124</v>
      </c>
      <c r="M185" s="5">
        <v>45325</v>
      </c>
    </row>
    <row r="186" spans="1:13" x14ac:dyDescent="0.35">
      <c r="A186">
        <v>24197</v>
      </c>
      <c r="B186" t="s">
        <v>372</v>
      </c>
      <c r="C186" t="s">
        <v>81</v>
      </c>
      <c r="D186" s="5">
        <v>45325</v>
      </c>
      <c r="E186" t="s">
        <v>2</v>
      </c>
      <c r="F186" t="s">
        <v>373</v>
      </c>
      <c r="G186">
        <v>41</v>
      </c>
      <c r="H186">
        <v>55.94</v>
      </c>
      <c r="I186">
        <v>2293.54</v>
      </c>
      <c r="J186">
        <v>6.55</v>
      </c>
      <c r="K186" t="s">
        <v>93</v>
      </c>
      <c r="L186" t="s">
        <v>84</v>
      </c>
      <c r="M186" s="5">
        <v>45332</v>
      </c>
    </row>
    <row r="187" spans="1:13" x14ac:dyDescent="0.35">
      <c r="A187">
        <v>24197</v>
      </c>
      <c r="B187" t="s">
        <v>372</v>
      </c>
      <c r="C187" t="s">
        <v>91</v>
      </c>
      <c r="D187" s="5">
        <v>45325</v>
      </c>
      <c r="E187" t="s">
        <v>2</v>
      </c>
      <c r="F187" t="s">
        <v>374</v>
      </c>
      <c r="G187">
        <v>2</v>
      </c>
      <c r="H187">
        <v>20.99</v>
      </c>
      <c r="I187">
        <v>41.98</v>
      </c>
      <c r="J187">
        <v>1.25</v>
      </c>
      <c r="K187" t="s">
        <v>83</v>
      </c>
      <c r="L187" t="s">
        <v>111</v>
      </c>
      <c r="M187" s="5">
        <v>45332</v>
      </c>
    </row>
    <row r="188" spans="1:13" x14ac:dyDescent="0.35">
      <c r="A188">
        <v>56931</v>
      </c>
      <c r="B188" t="s">
        <v>375</v>
      </c>
      <c r="C188" t="s">
        <v>105</v>
      </c>
      <c r="D188" s="5">
        <v>45325</v>
      </c>
      <c r="E188" t="s">
        <v>4</v>
      </c>
      <c r="F188" t="s">
        <v>376</v>
      </c>
      <c r="G188">
        <v>34</v>
      </c>
      <c r="H188">
        <v>7.99</v>
      </c>
      <c r="I188">
        <v>271.66000000000003</v>
      </c>
      <c r="J188">
        <v>5.03</v>
      </c>
      <c r="K188" t="s">
        <v>83</v>
      </c>
      <c r="L188" t="s">
        <v>86</v>
      </c>
      <c r="M188" s="5">
        <v>45327</v>
      </c>
    </row>
    <row r="189" spans="1:13" x14ac:dyDescent="0.35">
      <c r="A189">
        <v>27141</v>
      </c>
      <c r="B189" t="s">
        <v>238</v>
      </c>
      <c r="C189" t="s">
        <v>81</v>
      </c>
      <c r="D189" s="5">
        <v>45326</v>
      </c>
      <c r="E189" t="s">
        <v>109</v>
      </c>
      <c r="F189" t="s">
        <v>377</v>
      </c>
      <c r="G189">
        <v>25</v>
      </c>
      <c r="H189">
        <v>19.04</v>
      </c>
      <c r="I189">
        <v>476</v>
      </c>
      <c r="J189">
        <v>6.38</v>
      </c>
      <c r="K189" t="s">
        <v>83</v>
      </c>
      <c r="L189" t="s">
        <v>84</v>
      </c>
      <c r="M189" s="5">
        <v>45327</v>
      </c>
    </row>
    <row r="190" spans="1:13" x14ac:dyDescent="0.35">
      <c r="A190">
        <v>27141</v>
      </c>
      <c r="B190" t="s">
        <v>238</v>
      </c>
      <c r="C190" t="s">
        <v>81</v>
      </c>
      <c r="D190" s="5">
        <v>45326</v>
      </c>
      <c r="E190" t="s">
        <v>109</v>
      </c>
      <c r="F190" t="s">
        <v>378</v>
      </c>
      <c r="G190">
        <v>28</v>
      </c>
      <c r="H190">
        <v>59.76</v>
      </c>
      <c r="I190">
        <v>1673.28</v>
      </c>
      <c r="J190">
        <v>9.7100000000000009</v>
      </c>
      <c r="K190" t="s">
        <v>83</v>
      </c>
      <c r="L190" t="s">
        <v>84</v>
      </c>
      <c r="M190" s="5">
        <v>45327</v>
      </c>
    </row>
    <row r="191" spans="1:13" x14ac:dyDescent="0.35">
      <c r="A191">
        <v>12067</v>
      </c>
      <c r="B191" t="s">
        <v>379</v>
      </c>
      <c r="C191" t="s">
        <v>91</v>
      </c>
      <c r="D191" s="5">
        <v>45326</v>
      </c>
      <c r="E191" t="s">
        <v>97</v>
      </c>
      <c r="F191" t="s">
        <v>380</v>
      </c>
      <c r="G191">
        <v>45</v>
      </c>
      <c r="H191">
        <v>5.74</v>
      </c>
      <c r="I191">
        <v>258.3</v>
      </c>
      <c r="J191">
        <v>5.01</v>
      </c>
      <c r="K191" t="s">
        <v>83</v>
      </c>
      <c r="L191" t="s">
        <v>84</v>
      </c>
      <c r="M191" s="5">
        <v>45326</v>
      </c>
    </row>
    <row r="192" spans="1:13" x14ac:dyDescent="0.35">
      <c r="A192">
        <v>12067</v>
      </c>
      <c r="B192" t="s">
        <v>379</v>
      </c>
      <c r="C192" t="s">
        <v>91</v>
      </c>
      <c r="D192" s="5">
        <v>45326</v>
      </c>
      <c r="E192" t="s">
        <v>97</v>
      </c>
      <c r="F192" t="s">
        <v>381</v>
      </c>
      <c r="G192">
        <v>6</v>
      </c>
      <c r="H192">
        <v>9.48</v>
      </c>
      <c r="I192">
        <v>56.88</v>
      </c>
      <c r="J192">
        <v>3.72</v>
      </c>
      <c r="K192" t="s">
        <v>83</v>
      </c>
      <c r="L192" t="s">
        <v>111</v>
      </c>
      <c r="M192" s="5">
        <v>45327</v>
      </c>
    </row>
    <row r="193" spans="1:13" x14ac:dyDescent="0.35">
      <c r="A193">
        <v>12067</v>
      </c>
      <c r="B193" t="s">
        <v>379</v>
      </c>
      <c r="C193" t="s">
        <v>91</v>
      </c>
      <c r="D193" s="5">
        <v>45326</v>
      </c>
      <c r="E193" t="s">
        <v>97</v>
      </c>
      <c r="F193" t="s">
        <v>382</v>
      </c>
      <c r="G193">
        <v>12</v>
      </c>
      <c r="H193">
        <v>99.23</v>
      </c>
      <c r="I193">
        <v>1190.76</v>
      </c>
      <c r="J193">
        <v>8.99</v>
      </c>
      <c r="K193" t="s">
        <v>83</v>
      </c>
      <c r="L193" t="s">
        <v>111</v>
      </c>
      <c r="M193" s="5">
        <v>45327</v>
      </c>
    </row>
    <row r="194" spans="1:13" x14ac:dyDescent="0.35">
      <c r="A194">
        <v>12067</v>
      </c>
      <c r="B194" t="s">
        <v>379</v>
      </c>
      <c r="C194" t="s">
        <v>105</v>
      </c>
      <c r="D194" s="5">
        <v>45326</v>
      </c>
      <c r="E194" t="s">
        <v>97</v>
      </c>
      <c r="F194" t="s">
        <v>383</v>
      </c>
      <c r="G194">
        <v>9</v>
      </c>
      <c r="H194">
        <v>7.64</v>
      </c>
      <c r="I194">
        <v>68.759999999999991</v>
      </c>
      <c r="J194">
        <v>5.83</v>
      </c>
      <c r="K194" t="s">
        <v>83</v>
      </c>
      <c r="L194" t="s">
        <v>121</v>
      </c>
      <c r="M194" s="5">
        <v>45327</v>
      </c>
    </row>
    <row r="195" spans="1:13" x14ac:dyDescent="0.35">
      <c r="A195">
        <v>12067</v>
      </c>
      <c r="B195" t="s">
        <v>379</v>
      </c>
      <c r="C195" t="s">
        <v>105</v>
      </c>
      <c r="D195" s="5">
        <v>45326</v>
      </c>
      <c r="E195" t="s">
        <v>97</v>
      </c>
      <c r="F195" t="s">
        <v>103</v>
      </c>
      <c r="G195">
        <v>7</v>
      </c>
      <c r="H195">
        <v>65.989999999999995</v>
      </c>
      <c r="I195">
        <v>461.92999999999995</v>
      </c>
      <c r="J195">
        <v>19.989999999999998</v>
      </c>
      <c r="K195" t="s">
        <v>83</v>
      </c>
      <c r="L195" t="s">
        <v>84</v>
      </c>
      <c r="M195" s="5">
        <v>45327</v>
      </c>
    </row>
    <row r="196" spans="1:13" x14ac:dyDescent="0.35">
      <c r="A196">
        <v>10630</v>
      </c>
      <c r="B196" t="s">
        <v>384</v>
      </c>
      <c r="C196" t="s">
        <v>91</v>
      </c>
      <c r="D196" s="5">
        <v>45326</v>
      </c>
      <c r="E196" t="s">
        <v>3</v>
      </c>
      <c r="F196" t="s">
        <v>301</v>
      </c>
      <c r="G196">
        <v>44</v>
      </c>
      <c r="H196">
        <v>58.14</v>
      </c>
      <c r="I196">
        <v>2558.16</v>
      </c>
      <c r="J196">
        <v>36.61</v>
      </c>
      <c r="K196" t="s">
        <v>88</v>
      </c>
      <c r="L196" t="s">
        <v>124</v>
      </c>
      <c r="M196" s="5">
        <v>45328</v>
      </c>
    </row>
    <row r="197" spans="1:13" x14ac:dyDescent="0.35">
      <c r="A197">
        <v>18055</v>
      </c>
      <c r="B197" t="s">
        <v>385</v>
      </c>
      <c r="C197" t="s">
        <v>105</v>
      </c>
      <c r="D197" s="5">
        <v>45326</v>
      </c>
      <c r="E197" t="s">
        <v>97</v>
      </c>
      <c r="F197" t="s">
        <v>207</v>
      </c>
      <c r="G197">
        <v>3</v>
      </c>
      <c r="H197">
        <v>4.9800000000000004</v>
      </c>
      <c r="I197">
        <v>14.940000000000001</v>
      </c>
      <c r="J197">
        <v>4.75</v>
      </c>
      <c r="K197" t="s">
        <v>83</v>
      </c>
      <c r="L197" t="s">
        <v>84</v>
      </c>
      <c r="M197" s="5">
        <v>45328</v>
      </c>
    </row>
    <row r="198" spans="1:13" x14ac:dyDescent="0.35">
      <c r="A198">
        <v>1222</v>
      </c>
      <c r="B198" t="s">
        <v>386</v>
      </c>
      <c r="C198" t="s">
        <v>81</v>
      </c>
      <c r="D198" s="5">
        <v>45326</v>
      </c>
      <c r="E198" t="s">
        <v>3</v>
      </c>
      <c r="F198" t="s">
        <v>387</v>
      </c>
      <c r="G198">
        <v>48</v>
      </c>
      <c r="H198">
        <v>5.28</v>
      </c>
      <c r="I198">
        <v>253.44</v>
      </c>
      <c r="J198">
        <v>5.57</v>
      </c>
      <c r="K198" t="s">
        <v>83</v>
      </c>
      <c r="L198" t="s">
        <v>84</v>
      </c>
      <c r="M198" s="5">
        <v>45326</v>
      </c>
    </row>
    <row r="199" spans="1:13" x14ac:dyDescent="0.35">
      <c r="A199">
        <v>42500</v>
      </c>
      <c r="B199" t="s">
        <v>130</v>
      </c>
      <c r="C199" t="s">
        <v>81</v>
      </c>
      <c r="D199" s="5">
        <v>45327</v>
      </c>
      <c r="E199" t="s">
        <v>109</v>
      </c>
      <c r="F199" t="s">
        <v>388</v>
      </c>
      <c r="G199">
        <v>39</v>
      </c>
      <c r="H199">
        <v>48.92</v>
      </c>
      <c r="I199">
        <v>1907.88</v>
      </c>
      <c r="J199">
        <v>4.5</v>
      </c>
      <c r="K199" t="s">
        <v>83</v>
      </c>
      <c r="L199" t="s">
        <v>84</v>
      </c>
      <c r="M199" s="5">
        <v>45329</v>
      </c>
    </row>
    <row r="200" spans="1:13" x14ac:dyDescent="0.35">
      <c r="A200">
        <v>42500</v>
      </c>
      <c r="B200" t="s">
        <v>130</v>
      </c>
      <c r="C200" t="s">
        <v>91</v>
      </c>
      <c r="D200" s="5">
        <v>45327</v>
      </c>
      <c r="E200" t="s">
        <v>109</v>
      </c>
      <c r="F200" t="s">
        <v>258</v>
      </c>
      <c r="G200">
        <v>2</v>
      </c>
      <c r="H200">
        <v>8.69</v>
      </c>
      <c r="I200">
        <v>17.38</v>
      </c>
      <c r="J200">
        <v>2.99</v>
      </c>
      <c r="K200" t="s">
        <v>83</v>
      </c>
      <c r="L200" t="s">
        <v>84</v>
      </c>
      <c r="M200" s="5">
        <v>45329</v>
      </c>
    </row>
    <row r="201" spans="1:13" x14ac:dyDescent="0.35">
      <c r="A201">
        <v>39110</v>
      </c>
      <c r="B201" t="s">
        <v>389</v>
      </c>
      <c r="C201" t="s">
        <v>81</v>
      </c>
      <c r="D201" s="5">
        <v>45327</v>
      </c>
      <c r="E201" t="s">
        <v>3</v>
      </c>
      <c r="F201" t="s">
        <v>390</v>
      </c>
      <c r="G201">
        <v>14</v>
      </c>
      <c r="H201">
        <v>194.3</v>
      </c>
      <c r="I201">
        <v>2720.2000000000003</v>
      </c>
      <c r="J201">
        <v>11.54</v>
      </c>
      <c r="K201" t="s">
        <v>83</v>
      </c>
      <c r="L201" t="s">
        <v>128</v>
      </c>
      <c r="M201" s="5">
        <v>45327</v>
      </c>
    </row>
    <row r="202" spans="1:13" x14ac:dyDescent="0.35">
      <c r="A202">
        <v>33703</v>
      </c>
      <c r="B202" t="s">
        <v>206</v>
      </c>
      <c r="C202" t="s">
        <v>91</v>
      </c>
      <c r="D202" s="5">
        <v>45328</v>
      </c>
      <c r="E202" t="s">
        <v>109</v>
      </c>
      <c r="F202" t="s">
        <v>391</v>
      </c>
      <c r="G202">
        <v>4</v>
      </c>
      <c r="H202">
        <v>60.98</v>
      </c>
      <c r="I202">
        <v>243.92</v>
      </c>
      <c r="J202">
        <v>1.99</v>
      </c>
      <c r="K202" t="s">
        <v>83</v>
      </c>
      <c r="L202" t="s">
        <v>111</v>
      </c>
      <c r="M202" s="5">
        <v>45329</v>
      </c>
    </row>
    <row r="203" spans="1:13" x14ac:dyDescent="0.35">
      <c r="A203">
        <v>33703</v>
      </c>
      <c r="B203" t="s">
        <v>206</v>
      </c>
      <c r="C203" t="s">
        <v>105</v>
      </c>
      <c r="D203" s="5">
        <v>45328</v>
      </c>
      <c r="E203" t="s">
        <v>109</v>
      </c>
      <c r="F203" t="s">
        <v>392</v>
      </c>
      <c r="G203">
        <v>25</v>
      </c>
      <c r="H203">
        <v>29.74</v>
      </c>
      <c r="I203">
        <v>743.5</v>
      </c>
      <c r="J203">
        <v>6.64</v>
      </c>
      <c r="K203" t="s">
        <v>83</v>
      </c>
      <c r="L203" t="s">
        <v>84</v>
      </c>
      <c r="M203" s="5">
        <v>45329</v>
      </c>
    </row>
    <row r="204" spans="1:13" x14ac:dyDescent="0.35">
      <c r="A204">
        <v>33703</v>
      </c>
      <c r="B204" t="s">
        <v>206</v>
      </c>
      <c r="C204" t="s">
        <v>81</v>
      </c>
      <c r="D204" s="5">
        <v>45328</v>
      </c>
      <c r="E204" t="s">
        <v>109</v>
      </c>
      <c r="F204" t="s">
        <v>257</v>
      </c>
      <c r="G204">
        <v>4</v>
      </c>
      <c r="H204">
        <v>12.21</v>
      </c>
      <c r="I204">
        <v>48.84</v>
      </c>
      <c r="J204">
        <v>4.8099999999999996</v>
      </c>
      <c r="K204" t="s">
        <v>93</v>
      </c>
      <c r="L204" t="s">
        <v>84</v>
      </c>
      <c r="M204" s="5">
        <v>45330</v>
      </c>
    </row>
    <row r="205" spans="1:13" x14ac:dyDescent="0.35">
      <c r="A205">
        <v>42561</v>
      </c>
      <c r="B205" t="s">
        <v>393</v>
      </c>
      <c r="C205" t="s">
        <v>81</v>
      </c>
      <c r="D205" s="5">
        <v>45328</v>
      </c>
      <c r="E205" t="s">
        <v>2</v>
      </c>
      <c r="F205" t="s">
        <v>394</v>
      </c>
      <c r="G205">
        <v>15</v>
      </c>
      <c r="H205">
        <v>85.99</v>
      </c>
      <c r="I205">
        <v>1289.8499999999999</v>
      </c>
      <c r="J205">
        <v>2.5</v>
      </c>
      <c r="K205" t="s">
        <v>93</v>
      </c>
      <c r="L205" t="s">
        <v>84</v>
      </c>
      <c r="M205" s="5">
        <v>45330</v>
      </c>
    </row>
    <row r="206" spans="1:13" x14ac:dyDescent="0.35">
      <c r="A206">
        <v>54276</v>
      </c>
      <c r="B206" t="s">
        <v>395</v>
      </c>
      <c r="C206" t="s">
        <v>81</v>
      </c>
      <c r="D206" s="5">
        <v>45328</v>
      </c>
      <c r="E206" t="s">
        <v>109</v>
      </c>
      <c r="F206" t="s">
        <v>396</v>
      </c>
      <c r="G206">
        <v>21</v>
      </c>
      <c r="H206">
        <v>35.44</v>
      </c>
      <c r="I206">
        <v>744.24</v>
      </c>
      <c r="J206">
        <v>4.92</v>
      </c>
      <c r="K206" t="s">
        <v>83</v>
      </c>
      <c r="L206" t="s">
        <v>84</v>
      </c>
      <c r="M206" s="5">
        <v>45329</v>
      </c>
    </row>
    <row r="207" spans="1:13" x14ac:dyDescent="0.35">
      <c r="A207">
        <v>15397</v>
      </c>
      <c r="B207" t="s">
        <v>397</v>
      </c>
      <c r="C207" t="s">
        <v>91</v>
      </c>
      <c r="D207" s="5">
        <v>45328</v>
      </c>
      <c r="E207" t="s">
        <v>97</v>
      </c>
      <c r="F207" t="s">
        <v>398</v>
      </c>
      <c r="G207">
        <v>42</v>
      </c>
      <c r="H207">
        <v>4.9800000000000004</v>
      </c>
      <c r="I207">
        <v>209.16000000000003</v>
      </c>
      <c r="J207">
        <v>4.32</v>
      </c>
      <c r="K207" t="s">
        <v>93</v>
      </c>
      <c r="L207" t="s">
        <v>111</v>
      </c>
      <c r="M207" s="5">
        <v>45330</v>
      </c>
    </row>
    <row r="208" spans="1:13" x14ac:dyDescent="0.35">
      <c r="A208">
        <v>15397</v>
      </c>
      <c r="B208" t="s">
        <v>397</v>
      </c>
      <c r="C208" t="s">
        <v>105</v>
      </c>
      <c r="D208" s="5">
        <v>45328</v>
      </c>
      <c r="E208" t="s">
        <v>97</v>
      </c>
      <c r="F208" t="s">
        <v>399</v>
      </c>
      <c r="G208">
        <v>29</v>
      </c>
      <c r="H208">
        <v>40.98</v>
      </c>
      <c r="I208">
        <v>1188.4199999999998</v>
      </c>
      <c r="J208">
        <v>6.5</v>
      </c>
      <c r="K208" t="s">
        <v>83</v>
      </c>
      <c r="L208" t="s">
        <v>84</v>
      </c>
      <c r="M208" s="5">
        <v>45328</v>
      </c>
    </row>
    <row r="209" spans="1:13" x14ac:dyDescent="0.35">
      <c r="A209">
        <v>15397</v>
      </c>
      <c r="B209" t="s">
        <v>397</v>
      </c>
      <c r="C209" t="s">
        <v>91</v>
      </c>
      <c r="D209" s="5">
        <v>45328</v>
      </c>
      <c r="E209" t="s">
        <v>97</v>
      </c>
      <c r="F209" t="s">
        <v>400</v>
      </c>
      <c r="G209">
        <v>43</v>
      </c>
      <c r="H209">
        <v>2.6</v>
      </c>
      <c r="I209">
        <v>111.8</v>
      </c>
      <c r="J209">
        <v>2.4</v>
      </c>
      <c r="K209" t="s">
        <v>83</v>
      </c>
      <c r="L209" t="s">
        <v>121</v>
      </c>
      <c r="M209" s="5">
        <v>45329</v>
      </c>
    </row>
    <row r="210" spans="1:13" x14ac:dyDescent="0.35">
      <c r="A210">
        <v>10913</v>
      </c>
      <c r="B210" t="s">
        <v>401</v>
      </c>
      <c r="C210" t="s">
        <v>81</v>
      </c>
      <c r="D210" s="5">
        <v>45328</v>
      </c>
      <c r="E210" t="s">
        <v>2</v>
      </c>
      <c r="F210" t="s">
        <v>402</v>
      </c>
      <c r="G210">
        <v>27</v>
      </c>
      <c r="H210">
        <v>180.98</v>
      </c>
      <c r="I210">
        <v>4886.46</v>
      </c>
      <c r="J210">
        <v>30</v>
      </c>
      <c r="K210" t="s">
        <v>88</v>
      </c>
      <c r="L210" t="s">
        <v>89</v>
      </c>
      <c r="M210" s="5">
        <v>45328</v>
      </c>
    </row>
    <row r="211" spans="1:13" x14ac:dyDescent="0.35">
      <c r="A211">
        <v>7175</v>
      </c>
      <c r="B211" t="s">
        <v>403</v>
      </c>
      <c r="C211" t="s">
        <v>91</v>
      </c>
      <c r="D211" s="5">
        <v>45329</v>
      </c>
      <c r="E211" t="s">
        <v>97</v>
      </c>
      <c r="F211" t="s">
        <v>404</v>
      </c>
      <c r="G211">
        <v>10</v>
      </c>
      <c r="H211">
        <v>70.98</v>
      </c>
      <c r="I211">
        <v>709.80000000000007</v>
      </c>
      <c r="J211">
        <v>26.74</v>
      </c>
      <c r="K211" t="s">
        <v>88</v>
      </c>
      <c r="L211" t="s">
        <v>124</v>
      </c>
      <c r="M211" s="5">
        <v>45331</v>
      </c>
    </row>
    <row r="212" spans="1:13" x14ac:dyDescent="0.35">
      <c r="A212">
        <v>45542</v>
      </c>
      <c r="B212" t="s">
        <v>405</v>
      </c>
      <c r="C212" t="s">
        <v>105</v>
      </c>
      <c r="D212" s="5">
        <v>45329</v>
      </c>
      <c r="E212" t="s">
        <v>4</v>
      </c>
      <c r="F212" t="s">
        <v>383</v>
      </c>
      <c r="G212">
        <v>37</v>
      </c>
      <c r="H212">
        <v>7.64</v>
      </c>
      <c r="I212">
        <v>282.68</v>
      </c>
      <c r="J212">
        <v>5.83</v>
      </c>
      <c r="K212" t="s">
        <v>93</v>
      </c>
      <c r="L212" t="s">
        <v>121</v>
      </c>
      <c r="M212" s="5">
        <v>45332</v>
      </c>
    </row>
    <row r="213" spans="1:13" x14ac:dyDescent="0.35">
      <c r="A213">
        <v>45542</v>
      </c>
      <c r="B213" t="s">
        <v>405</v>
      </c>
      <c r="C213" t="s">
        <v>105</v>
      </c>
      <c r="D213" s="5">
        <v>45329</v>
      </c>
      <c r="E213" t="s">
        <v>4</v>
      </c>
      <c r="F213" t="s">
        <v>406</v>
      </c>
      <c r="G213">
        <v>40</v>
      </c>
      <c r="H213">
        <v>124.49</v>
      </c>
      <c r="I213">
        <v>4979.5999999999995</v>
      </c>
      <c r="J213">
        <v>51.94</v>
      </c>
      <c r="K213" t="s">
        <v>88</v>
      </c>
      <c r="L213" t="s">
        <v>124</v>
      </c>
      <c r="M213" s="5">
        <v>45330</v>
      </c>
    </row>
    <row r="214" spans="1:13" x14ac:dyDescent="0.35">
      <c r="A214">
        <v>34245</v>
      </c>
      <c r="B214" t="s">
        <v>407</v>
      </c>
      <c r="C214" t="s">
        <v>91</v>
      </c>
      <c r="D214" s="5">
        <v>45329</v>
      </c>
      <c r="E214" t="s">
        <v>3</v>
      </c>
      <c r="F214" t="s">
        <v>408</v>
      </c>
      <c r="G214">
        <v>42</v>
      </c>
      <c r="H214">
        <v>4.28</v>
      </c>
      <c r="I214">
        <v>179.76000000000002</v>
      </c>
      <c r="J214">
        <v>4.79</v>
      </c>
      <c r="K214" t="s">
        <v>83</v>
      </c>
      <c r="L214" t="s">
        <v>84</v>
      </c>
      <c r="M214" s="5">
        <v>45330</v>
      </c>
    </row>
    <row r="215" spans="1:13" x14ac:dyDescent="0.35">
      <c r="A215">
        <v>36292</v>
      </c>
      <c r="B215" t="s">
        <v>409</v>
      </c>
      <c r="C215" t="s">
        <v>91</v>
      </c>
      <c r="D215" s="5">
        <v>45329</v>
      </c>
      <c r="E215" t="s">
        <v>97</v>
      </c>
      <c r="F215" t="s">
        <v>410</v>
      </c>
      <c r="G215">
        <v>21</v>
      </c>
      <c r="H215">
        <v>4.9800000000000004</v>
      </c>
      <c r="I215">
        <v>104.58000000000001</v>
      </c>
      <c r="J215">
        <v>7.54</v>
      </c>
      <c r="K215" t="s">
        <v>83</v>
      </c>
      <c r="L215" t="s">
        <v>84</v>
      </c>
      <c r="M215" s="5">
        <v>45330</v>
      </c>
    </row>
    <row r="216" spans="1:13" x14ac:dyDescent="0.35">
      <c r="A216">
        <v>36292</v>
      </c>
      <c r="B216" t="s">
        <v>409</v>
      </c>
      <c r="C216" t="s">
        <v>91</v>
      </c>
      <c r="D216" s="5">
        <v>45329</v>
      </c>
      <c r="E216" t="s">
        <v>97</v>
      </c>
      <c r="F216" t="s">
        <v>411</v>
      </c>
      <c r="G216">
        <v>37</v>
      </c>
      <c r="H216">
        <v>22.84</v>
      </c>
      <c r="I216">
        <v>845.08</v>
      </c>
      <c r="J216">
        <v>16.87</v>
      </c>
      <c r="K216" t="s">
        <v>83</v>
      </c>
      <c r="L216" t="s">
        <v>84</v>
      </c>
      <c r="M216" s="5">
        <v>45329</v>
      </c>
    </row>
    <row r="217" spans="1:13" x14ac:dyDescent="0.35">
      <c r="A217">
        <v>10114</v>
      </c>
      <c r="B217" t="s">
        <v>412</v>
      </c>
      <c r="C217" t="s">
        <v>105</v>
      </c>
      <c r="D217" s="5">
        <v>45330</v>
      </c>
      <c r="E217" t="s">
        <v>97</v>
      </c>
      <c r="F217" t="s">
        <v>82</v>
      </c>
      <c r="G217">
        <v>39</v>
      </c>
      <c r="H217">
        <v>3.58</v>
      </c>
      <c r="I217">
        <v>139.62</v>
      </c>
      <c r="J217">
        <v>5.47</v>
      </c>
      <c r="K217" t="s">
        <v>83</v>
      </c>
      <c r="L217" t="s">
        <v>84</v>
      </c>
      <c r="M217" s="5">
        <v>45332</v>
      </c>
    </row>
    <row r="218" spans="1:13" x14ac:dyDescent="0.35">
      <c r="A218">
        <v>7079</v>
      </c>
      <c r="B218" t="s">
        <v>413</v>
      </c>
      <c r="C218" t="s">
        <v>105</v>
      </c>
      <c r="D218" s="5">
        <v>45330</v>
      </c>
      <c r="E218" t="s">
        <v>3</v>
      </c>
      <c r="F218" t="s">
        <v>414</v>
      </c>
      <c r="G218">
        <v>44</v>
      </c>
      <c r="H218">
        <v>280.98</v>
      </c>
      <c r="I218">
        <v>12363.12</v>
      </c>
      <c r="J218">
        <v>57</v>
      </c>
      <c r="K218" t="s">
        <v>88</v>
      </c>
      <c r="L218" t="s">
        <v>89</v>
      </c>
      <c r="M218" s="5">
        <v>45331</v>
      </c>
    </row>
    <row r="219" spans="1:13" x14ac:dyDescent="0.35">
      <c r="A219">
        <v>7079</v>
      </c>
      <c r="B219" t="s">
        <v>413</v>
      </c>
      <c r="C219" t="s">
        <v>91</v>
      </c>
      <c r="D219" s="5">
        <v>45330</v>
      </c>
      <c r="E219" t="s">
        <v>3</v>
      </c>
      <c r="F219" t="s">
        <v>415</v>
      </c>
      <c r="G219">
        <v>18</v>
      </c>
      <c r="H219">
        <v>6.48</v>
      </c>
      <c r="I219">
        <v>116.64000000000001</v>
      </c>
      <c r="J219">
        <v>5.94</v>
      </c>
      <c r="K219" t="s">
        <v>83</v>
      </c>
      <c r="L219" t="s">
        <v>84</v>
      </c>
      <c r="M219" s="5">
        <v>45332</v>
      </c>
    </row>
    <row r="220" spans="1:13" x14ac:dyDescent="0.35">
      <c r="A220">
        <v>30625</v>
      </c>
      <c r="B220" t="s">
        <v>384</v>
      </c>
      <c r="C220" t="s">
        <v>105</v>
      </c>
      <c r="D220" s="5">
        <v>45330</v>
      </c>
      <c r="E220" t="s">
        <v>97</v>
      </c>
      <c r="F220" t="s">
        <v>416</v>
      </c>
      <c r="G220">
        <v>37</v>
      </c>
      <c r="H220">
        <v>12.53</v>
      </c>
      <c r="I220">
        <v>463.60999999999996</v>
      </c>
      <c r="J220">
        <v>7.17</v>
      </c>
      <c r="K220" t="s">
        <v>83</v>
      </c>
      <c r="L220" t="s">
        <v>84</v>
      </c>
      <c r="M220" s="5">
        <v>45330</v>
      </c>
    </row>
    <row r="221" spans="1:13" x14ac:dyDescent="0.35">
      <c r="A221">
        <v>30625</v>
      </c>
      <c r="B221" t="s">
        <v>384</v>
      </c>
      <c r="C221" t="s">
        <v>81</v>
      </c>
      <c r="D221" s="5">
        <v>45330</v>
      </c>
      <c r="E221" t="s">
        <v>97</v>
      </c>
      <c r="F221" t="s">
        <v>417</v>
      </c>
      <c r="G221">
        <v>24</v>
      </c>
      <c r="H221">
        <v>105.29</v>
      </c>
      <c r="I221">
        <v>2526.96</v>
      </c>
      <c r="J221">
        <v>10.119999999999999</v>
      </c>
      <c r="K221" t="s">
        <v>93</v>
      </c>
      <c r="L221" t="s">
        <v>128</v>
      </c>
      <c r="M221" s="5">
        <v>45332</v>
      </c>
    </row>
    <row r="222" spans="1:13" x14ac:dyDescent="0.35">
      <c r="A222">
        <v>12704</v>
      </c>
      <c r="B222" t="s">
        <v>418</v>
      </c>
      <c r="C222" t="s">
        <v>91</v>
      </c>
      <c r="D222" s="5">
        <v>45331</v>
      </c>
      <c r="E222" t="s">
        <v>2</v>
      </c>
      <c r="F222" t="s">
        <v>419</v>
      </c>
      <c r="G222">
        <v>44</v>
      </c>
      <c r="H222">
        <v>499.99</v>
      </c>
      <c r="I222">
        <v>21999.56</v>
      </c>
      <c r="J222">
        <v>24.49</v>
      </c>
      <c r="K222" t="s">
        <v>83</v>
      </c>
      <c r="L222" t="s">
        <v>128</v>
      </c>
      <c r="M222" s="5">
        <v>45331</v>
      </c>
    </row>
    <row r="223" spans="1:13" x14ac:dyDescent="0.35">
      <c r="A223">
        <v>12704</v>
      </c>
      <c r="B223" t="s">
        <v>418</v>
      </c>
      <c r="C223" t="s">
        <v>81</v>
      </c>
      <c r="D223" s="5">
        <v>45331</v>
      </c>
      <c r="E223" t="s">
        <v>2</v>
      </c>
      <c r="F223" t="s">
        <v>420</v>
      </c>
      <c r="G223">
        <v>28</v>
      </c>
      <c r="H223">
        <v>20.98</v>
      </c>
      <c r="I223">
        <v>587.44000000000005</v>
      </c>
      <c r="J223">
        <v>53.03</v>
      </c>
      <c r="K223" t="s">
        <v>88</v>
      </c>
      <c r="L223" t="s">
        <v>89</v>
      </c>
      <c r="M223" s="5">
        <v>45333</v>
      </c>
    </row>
    <row r="224" spans="1:13" x14ac:dyDescent="0.35">
      <c r="A224">
        <v>44900</v>
      </c>
      <c r="B224" t="s">
        <v>421</v>
      </c>
      <c r="C224" t="s">
        <v>91</v>
      </c>
      <c r="D224" s="5">
        <v>45331</v>
      </c>
      <c r="E224" t="s">
        <v>3</v>
      </c>
      <c r="F224" t="s">
        <v>422</v>
      </c>
      <c r="G224">
        <v>4</v>
      </c>
      <c r="H224">
        <v>11.19</v>
      </c>
      <c r="I224">
        <v>44.76</v>
      </c>
      <c r="J224">
        <v>5.03</v>
      </c>
      <c r="K224" t="s">
        <v>83</v>
      </c>
      <c r="L224" t="s">
        <v>84</v>
      </c>
      <c r="M224" s="5">
        <v>45332</v>
      </c>
    </row>
    <row r="225" spans="1:13" x14ac:dyDescent="0.35">
      <c r="A225">
        <v>20577</v>
      </c>
      <c r="B225" t="s">
        <v>423</v>
      </c>
      <c r="C225" t="s">
        <v>105</v>
      </c>
      <c r="D225" s="5">
        <v>45331</v>
      </c>
      <c r="E225" t="s">
        <v>97</v>
      </c>
      <c r="F225" t="s">
        <v>424</v>
      </c>
      <c r="G225">
        <v>15</v>
      </c>
      <c r="H225">
        <v>39.06</v>
      </c>
      <c r="I225">
        <v>585.90000000000009</v>
      </c>
      <c r="J225">
        <v>10.55</v>
      </c>
      <c r="K225" t="s">
        <v>83</v>
      </c>
      <c r="L225" t="s">
        <v>84</v>
      </c>
      <c r="M225" s="5">
        <v>45333</v>
      </c>
    </row>
    <row r="226" spans="1:13" x14ac:dyDescent="0.35">
      <c r="A226">
        <v>6311</v>
      </c>
      <c r="B226" t="s">
        <v>425</v>
      </c>
      <c r="C226" t="s">
        <v>81</v>
      </c>
      <c r="D226" s="5">
        <v>45332</v>
      </c>
      <c r="E226" t="s">
        <v>3</v>
      </c>
      <c r="F226" t="s">
        <v>426</v>
      </c>
      <c r="G226">
        <v>18</v>
      </c>
      <c r="H226">
        <v>85.99</v>
      </c>
      <c r="I226">
        <v>1547.82</v>
      </c>
      <c r="J226">
        <v>10.78</v>
      </c>
      <c r="K226" t="s">
        <v>83</v>
      </c>
      <c r="L226" t="s">
        <v>84</v>
      </c>
      <c r="M226" s="5">
        <v>45335</v>
      </c>
    </row>
    <row r="227" spans="1:13" x14ac:dyDescent="0.35">
      <c r="A227">
        <v>15014</v>
      </c>
      <c r="B227" t="s">
        <v>427</v>
      </c>
      <c r="C227" t="s">
        <v>105</v>
      </c>
      <c r="D227" s="5">
        <v>45332</v>
      </c>
      <c r="E227" t="s">
        <v>3</v>
      </c>
      <c r="F227" t="s">
        <v>301</v>
      </c>
      <c r="G227">
        <v>10</v>
      </c>
      <c r="H227">
        <v>58.14</v>
      </c>
      <c r="I227">
        <v>581.4</v>
      </c>
      <c r="J227">
        <v>36.61</v>
      </c>
      <c r="K227" t="s">
        <v>88</v>
      </c>
      <c r="L227" t="s">
        <v>124</v>
      </c>
      <c r="M227" s="5">
        <v>45335</v>
      </c>
    </row>
    <row r="228" spans="1:13" x14ac:dyDescent="0.35">
      <c r="A228">
        <v>20704</v>
      </c>
      <c r="B228" t="s">
        <v>428</v>
      </c>
      <c r="C228" t="s">
        <v>105</v>
      </c>
      <c r="D228" s="5">
        <v>45332</v>
      </c>
      <c r="E228" t="s">
        <v>2</v>
      </c>
      <c r="F228" t="s">
        <v>429</v>
      </c>
      <c r="G228">
        <v>1</v>
      </c>
      <c r="H228">
        <v>4.71</v>
      </c>
      <c r="I228">
        <v>4.71</v>
      </c>
      <c r="J228">
        <v>0.7</v>
      </c>
      <c r="K228" t="s">
        <v>83</v>
      </c>
      <c r="L228" t="s">
        <v>121</v>
      </c>
      <c r="M228" s="5">
        <v>45332</v>
      </c>
    </row>
    <row r="229" spans="1:13" x14ac:dyDescent="0.35">
      <c r="A229">
        <v>20704</v>
      </c>
      <c r="B229" t="s">
        <v>428</v>
      </c>
      <c r="C229" t="s">
        <v>105</v>
      </c>
      <c r="D229" s="5">
        <v>45332</v>
      </c>
      <c r="E229" t="s">
        <v>2</v>
      </c>
      <c r="F229" t="s">
        <v>334</v>
      </c>
      <c r="G229">
        <v>5</v>
      </c>
      <c r="H229">
        <v>3.08</v>
      </c>
      <c r="I229">
        <v>15.4</v>
      </c>
      <c r="J229">
        <v>0.99</v>
      </c>
      <c r="K229" t="s">
        <v>83</v>
      </c>
      <c r="L229" t="s">
        <v>84</v>
      </c>
      <c r="M229" s="5">
        <v>45337</v>
      </c>
    </row>
    <row r="230" spans="1:13" x14ac:dyDescent="0.35">
      <c r="A230">
        <v>20704</v>
      </c>
      <c r="B230" t="s">
        <v>428</v>
      </c>
      <c r="C230" t="s">
        <v>105</v>
      </c>
      <c r="D230" s="5">
        <v>45332</v>
      </c>
      <c r="E230" t="s">
        <v>2</v>
      </c>
      <c r="F230" t="s">
        <v>430</v>
      </c>
      <c r="G230">
        <v>38</v>
      </c>
      <c r="H230">
        <v>419.19</v>
      </c>
      <c r="I230">
        <v>15929.22</v>
      </c>
      <c r="J230">
        <v>19.989999999999998</v>
      </c>
      <c r="K230" t="s">
        <v>83</v>
      </c>
      <c r="L230" t="s">
        <v>84</v>
      </c>
      <c r="M230" s="5">
        <v>45337</v>
      </c>
    </row>
    <row r="231" spans="1:13" x14ac:dyDescent="0.35">
      <c r="A231">
        <v>47329</v>
      </c>
      <c r="B231" t="s">
        <v>431</v>
      </c>
      <c r="C231" t="s">
        <v>91</v>
      </c>
      <c r="D231" s="5">
        <v>45332</v>
      </c>
      <c r="E231" t="s">
        <v>2</v>
      </c>
      <c r="F231" t="s">
        <v>432</v>
      </c>
      <c r="G231">
        <v>2</v>
      </c>
      <c r="H231">
        <v>11.55</v>
      </c>
      <c r="I231">
        <v>23.1</v>
      </c>
      <c r="J231">
        <v>2.36</v>
      </c>
      <c r="K231" t="s">
        <v>93</v>
      </c>
      <c r="L231" t="s">
        <v>121</v>
      </c>
      <c r="M231" s="5">
        <v>45337</v>
      </c>
    </row>
    <row r="232" spans="1:13" x14ac:dyDescent="0.35">
      <c r="A232">
        <v>47329</v>
      </c>
      <c r="B232" t="s">
        <v>431</v>
      </c>
      <c r="C232" t="s">
        <v>91</v>
      </c>
      <c r="D232" s="5">
        <v>45332</v>
      </c>
      <c r="E232" t="s">
        <v>2</v>
      </c>
      <c r="F232" t="s">
        <v>433</v>
      </c>
      <c r="G232">
        <v>16</v>
      </c>
      <c r="H232">
        <v>4.9800000000000004</v>
      </c>
      <c r="I232">
        <v>79.680000000000007</v>
      </c>
      <c r="J232">
        <v>4.72</v>
      </c>
      <c r="K232" t="s">
        <v>83</v>
      </c>
      <c r="L232" t="s">
        <v>84</v>
      </c>
      <c r="M232" s="5">
        <v>45341</v>
      </c>
    </row>
    <row r="233" spans="1:13" x14ac:dyDescent="0.35">
      <c r="A233">
        <v>7654</v>
      </c>
      <c r="B233" t="s">
        <v>434</v>
      </c>
      <c r="C233" t="s">
        <v>81</v>
      </c>
      <c r="D233" s="5">
        <v>45332</v>
      </c>
      <c r="E233" t="s">
        <v>4</v>
      </c>
      <c r="F233" t="s">
        <v>435</v>
      </c>
      <c r="G233">
        <v>3</v>
      </c>
      <c r="H233">
        <v>4.13</v>
      </c>
      <c r="I233">
        <v>12.39</v>
      </c>
      <c r="J233">
        <v>6.89</v>
      </c>
      <c r="K233" t="s">
        <v>83</v>
      </c>
      <c r="L233" t="s">
        <v>84</v>
      </c>
      <c r="M233" s="5">
        <v>45334</v>
      </c>
    </row>
    <row r="234" spans="1:13" x14ac:dyDescent="0.35">
      <c r="A234">
        <v>3078</v>
      </c>
      <c r="B234" t="s">
        <v>436</v>
      </c>
      <c r="C234" t="s">
        <v>105</v>
      </c>
      <c r="D234" s="5">
        <v>45333</v>
      </c>
      <c r="E234" t="s">
        <v>4</v>
      </c>
      <c r="F234" t="s">
        <v>437</v>
      </c>
      <c r="G234">
        <v>1</v>
      </c>
      <c r="H234">
        <v>291.73</v>
      </c>
      <c r="I234">
        <v>291.73</v>
      </c>
      <c r="J234">
        <v>48.8</v>
      </c>
      <c r="K234" t="s">
        <v>88</v>
      </c>
      <c r="L234" t="s">
        <v>89</v>
      </c>
      <c r="M234" s="5">
        <v>45335</v>
      </c>
    </row>
    <row r="235" spans="1:13" x14ac:dyDescent="0.35">
      <c r="A235">
        <v>20103</v>
      </c>
      <c r="B235" t="s">
        <v>438</v>
      </c>
      <c r="C235" t="s">
        <v>81</v>
      </c>
      <c r="D235" s="5">
        <v>45333</v>
      </c>
      <c r="E235" t="s">
        <v>3</v>
      </c>
      <c r="F235" t="s">
        <v>439</v>
      </c>
      <c r="G235">
        <v>30</v>
      </c>
      <c r="H235">
        <v>9.99</v>
      </c>
      <c r="I235">
        <v>299.7</v>
      </c>
      <c r="J235">
        <v>6.24</v>
      </c>
      <c r="K235" t="s">
        <v>83</v>
      </c>
      <c r="L235" t="s">
        <v>86</v>
      </c>
      <c r="M235" s="5">
        <v>45334</v>
      </c>
    </row>
    <row r="236" spans="1:13" x14ac:dyDescent="0.35">
      <c r="A236">
        <v>20103</v>
      </c>
      <c r="B236" t="s">
        <v>438</v>
      </c>
      <c r="C236" t="s">
        <v>105</v>
      </c>
      <c r="D236" s="5">
        <v>45333</v>
      </c>
      <c r="E236" t="s">
        <v>3</v>
      </c>
      <c r="F236" t="s">
        <v>440</v>
      </c>
      <c r="G236">
        <v>25</v>
      </c>
      <c r="H236">
        <v>30.42</v>
      </c>
      <c r="I236">
        <v>760.5</v>
      </c>
      <c r="J236">
        <v>8.65</v>
      </c>
      <c r="K236" t="s">
        <v>93</v>
      </c>
      <c r="L236" t="s">
        <v>84</v>
      </c>
      <c r="M236" s="5">
        <v>45335</v>
      </c>
    </row>
    <row r="237" spans="1:13" x14ac:dyDescent="0.35">
      <c r="A237">
        <v>14245</v>
      </c>
      <c r="B237" t="s">
        <v>441</v>
      </c>
      <c r="C237" t="s">
        <v>81</v>
      </c>
      <c r="D237" s="5">
        <v>45333</v>
      </c>
      <c r="E237" t="s">
        <v>97</v>
      </c>
      <c r="F237" t="s">
        <v>442</v>
      </c>
      <c r="G237">
        <v>17</v>
      </c>
      <c r="H237">
        <v>28.15</v>
      </c>
      <c r="I237">
        <v>478.54999999999995</v>
      </c>
      <c r="J237">
        <v>6.17</v>
      </c>
      <c r="K237" t="s">
        <v>83</v>
      </c>
      <c r="L237" t="s">
        <v>111</v>
      </c>
      <c r="M237" s="5">
        <v>45334</v>
      </c>
    </row>
    <row r="238" spans="1:13" x14ac:dyDescent="0.35">
      <c r="A238">
        <v>3078</v>
      </c>
      <c r="B238" t="s">
        <v>436</v>
      </c>
      <c r="C238" t="s">
        <v>105</v>
      </c>
      <c r="D238" s="5">
        <v>45333</v>
      </c>
      <c r="E238" t="s">
        <v>4</v>
      </c>
      <c r="F238" t="s">
        <v>443</v>
      </c>
      <c r="G238">
        <v>12</v>
      </c>
      <c r="H238">
        <v>2.88</v>
      </c>
      <c r="I238">
        <v>34.56</v>
      </c>
      <c r="J238">
        <v>0.7</v>
      </c>
      <c r="K238" t="s">
        <v>83</v>
      </c>
      <c r="L238" t="s">
        <v>121</v>
      </c>
      <c r="M238" s="5">
        <v>45334</v>
      </c>
    </row>
    <row r="239" spans="1:13" x14ac:dyDescent="0.35">
      <c r="A239">
        <v>19555</v>
      </c>
      <c r="B239" t="s">
        <v>444</v>
      </c>
      <c r="C239" t="s">
        <v>91</v>
      </c>
      <c r="D239" s="5">
        <v>45333</v>
      </c>
      <c r="E239" t="s">
        <v>2</v>
      </c>
      <c r="F239" t="s">
        <v>157</v>
      </c>
      <c r="G239">
        <v>36</v>
      </c>
      <c r="H239">
        <v>6.68</v>
      </c>
      <c r="I239">
        <v>240.48</v>
      </c>
      <c r="J239">
        <v>7.3</v>
      </c>
      <c r="K239" t="s">
        <v>83</v>
      </c>
      <c r="L239" t="s">
        <v>84</v>
      </c>
      <c r="M239" s="5">
        <v>45337</v>
      </c>
    </row>
    <row r="240" spans="1:13" x14ac:dyDescent="0.35">
      <c r="A240">
        <v>19555</v>
      </c>
      <c r="B240" t="s">
        <v>444</v>
      </c>
      <c r="C240" t="s">
        <v>81</v>
      </c>
      <c r="D240" s="5">
        <v>45333</v>
      </c>
      <c r="E240" t="s">
        <v>2</v>
      </c>
      <c r="F240" t="s">
        <v>445</v>
      </c>
      <c r="G240">
        <v>8</v>
      </c>
      <c r="H240">
        <v>9.11</v>
      </c>
      <c r="I240">
        <v>72.88</v>
      </c>
      <c r="J240">
        <v>2.15</v>
      </c>
      <c r="K240" t="s">
        <v>83</v>
      </c>
      <c r="L240" t="s">
        <v>121</v>
      </c>
      <c r="M240" s="5">
        <v>45340</v>
      </c>
    </row>
    <row r="241" spans="1:13" x14ac:dyDescent="0.35">
      <c r="A241">
        <v>6850</v>
      </c>
      <c r="B241" t="s">
        <v>446</v>
      </c>
      <c r="C241" t="s">
        <v>105</v>
      </c>
      <c r="D241" s="5">
        <v>45333</v>
      </c>
      <c r="E241" t="s">
        <v>4</v>
      </c>
      <c r="F241" t="s">
        <v>447</v>
      </c>
      <c r="G241">
        <v>8</v>
      </c>
      <c r="H241">
        <v>10.01</v>
      </c>
      <c r="I241">
        <v>80.08</v>
      </c>
      <c r="J241">
        <v>1.99</v>
      </c>
      <c r="K241" t="s">
        <v>83</v>
      </c>
      <c r="L241" t="s">
        <v>111</v>
      </c>
      <c r="M241" s="5">
        <v>45333</v>
      </c>
    </row>
    <row r="242" spans="1:13" x14ac:dyDescent="0.35">
      <c r="A242">
        <v>6850</v>
      </c>
      <c r="B242" t="s">
        <v>446</v>
      </c>
      <c r="C242" t="s">
        <v>81</v>
      </c>
      <c r="D242" s="5">
        <v>45333</v>
      </c>
      <c r="E242" t="s">
        <v>4</v>
      </c>
      <c r="F242" t="s">
        <v>448</v>
      </c>
      <c r="G242">
        <v>41</v>
      </c>
      <c r="H242">
        <v>51.98</v>
      </c>
      <c r="I242">
        <v>2131.1799999999998</v>
      </c>
      <c r="J242">
        <v>10.17</v>
      </c>
      <c r="K242" t="s">
        <v>83</v>
      </c>
      <c r="L242" t="s">
        <v>86</v>
      </c>
      <c r="M242" s="5">
        <v>45334</v>
      </c>
    </row>
    <row r="243" spans="1:13" x14ac:dyDescent="0.35">
      <c r="A243">
        <v>6850</v>
      </c>
      <c r="B243" t="s">
        <v>446</v>
      </c>
      <c r="C243" t="s">
        <v>81</v>
      </c>
      <c r="D243" s="5">
        <v>45333</v>
      </c>
      <c r="E243" t="s">
        <v>4</v>
      </c>
      <c r="F243" t="s">
        <v>449</v>
      </c>
      <c r="G243">
        <v>34</v>
      </c>
      <c r="H243">
        <v>64.98</v>
      </c>
      <c r="I243">
        <v>2209.3200000000002</v>
      </c>
      <c r="J243">
        <v>6.88</v>
      </c>
      <c r="K243" t="s">
        <v>83</v>
      </c>
      <c r="L243" t="s">
        <v>84</v>
      </c>
      <c r="M243" s="5">
        <v>45335</v>
      </c>
    </row>
    <row r="244" spans="1:13" x14ac:dyDescent="0.35">
      <c r="A244">
        <v>6850</v>
      </c>
      <c r="B244" t="s">
        <v>446</v>
      </c>
      <c r="C244" t="s">
        <v>81</v>
      </c>
      <c r="D244" s="5">
        <v>45333</v>
      </c>
      <c r="E244" t="s">
        <v>4</v>
      </c>
      <c r="F244" t="s">
        <v>450</v>
      </c>
      <c r="G244">
        <v>26</v>
      </c>
      <c r="H244">
        <v>138.75</v>
      </c>
      <c r="I244">
        <v>3607.5</v>
      </c>
      <c r="J244">
        <v>52.42</v>
      </c>
      <c r="K244" t="s">
        <v>88</v>
      </c>
      <c r="L244" t="s">
        <v>124</v>
      </c>
      <c r="M244" s="5">
        <v>45334</v>
      </c>
    </row>
    <row r="245" spans="1:13" x14ac:dyDescent="0.35">
      <c r="A245">
        <v>57159</v>
      </c>
      <c r="B245" t="s">
        <v>451</v>
      </c>
      <c r="C245" t="s">
        <v>105</v>
      </c>
      <c r="D245" s="5">
        <v>45334</v>
      </c>
      <c r="E245" t="s">
        <v>97</v>
      </c>
      <c r="F245" t="s">
        <v>414</v>
      </c>
      <c r="G245">
        <v>17</v>
      </c>
      <c r="H245">
        <v>280.98</v>
      </c>
      <c r="I245">
        <v>4776.66</v>
      </c>
      <c r="J245">
        <v>57</v>
      </c>
      <c r="K245" t="s">
        <v>88</v>
      </c>
      <c r="L245" t="s">
        <v>89</v>
      </c>
      <c r="M245" s="5">
        <v>45335</v>
      </c>
    </row>
    <row r="246" spans="1:13" x14ac:dyDescent="0.35">
      <c r="A246">
        <v>57159</v>
      </c>
      <c r="B246" t="s">
        <v>451</v>
      </c>
      <c r="C246" t="s">
        <v>91</v>
      </c>
      <c r="D246" s="5">
        <v>45334</v>
      </c>
      <c r="E246" t="s">
        <v>97</v>
      </c>
      <c r="F246" t="s">
        <v>452</v>
      </c>
      <c r="G246">
        <v>42</v>
      </c>
      <c r="H246">
        <v>9.99</v>
      </c>
      <c r="I246">
        <v>419.58</v>
      </c>
      <c r="J246">
        <v>11.59</v>
      </c>
      <c r="K246" t="s">
        <v>83</v>
      </c>
      <c r="L246" t="s">
        <v>84</v>
      </c>
      <c r="M246" s="5">
        <v>45334</v>
      </c>
    </row>
    <row r="247" spans="1:13" x14ac:dyDescent="0.35">
      <c r="A247">
        <v>58502</v>
      </c>
      <c r="B247" t="s">
        <v>453</v>
      </c>
      <c r="C247" t="s">
        <v>105</v>
      </c>
      <c r="D247" s="5">
        <v>45334</v>
      </c>
      <c r="E247" t="s">
        <v>97</v>
      </c>
      <c r="F247" t="s">
        <v>454</v>
      </c>
      <c r="G247">
        <v>23</v>
      </c>
      <c r="H247">
        <v>226.67</v>
      </c>
      <c r="I247">
        <v>5213.41</v>
      </c>
      <c r="J247">
        <v>28.16</v>
      </c>
      <c r="K247" t="s">
        <v>88</v>
      </c>
      <c r="L247" t="s">
        <v>89</v>
      </c>
      <c r="M247" s="5">
        <v>45336</v>
      </c>
    </row>
    <row r="248" spans="1:13" x14ac:dyDescent="0.35">
      <c r="A248">
        <v>10080</v>
      </c>
      <c r="B248" t="s">
        <v>219</v>
      </c>
      <c r="C248" t="s">
        <v>105</v>
      </c>
      <c r="D248" s="5">
        <v>45334</v>
      </c>
      <c r="E248" t="s">
        <v>2</v>
      </c>
      <c r="F248" t="s">
        <v>275</v>
      </c>
      <c r="G248">
        <v>20</v>
      </c>
      <c r="H248">
        <v>30.73</v>
      </c>
      <c r="I248">
        <v>614.6</v>
      </c>
      <c r="J248">
        <v>4</v>
      </c>
      <c r="K248" t="s">
        <v>83</v>
      </c>
      <c r="L248" t="s">
        <v>84</v>
      </c>
      <c r="M248" s="5">
        <v>45341</v>
      </c>
    </row>
    <row r="249" spans="1:13" x14ac:dyDescent="0.35">
      <c r="A249">
        <v>26054</v>
      </c>
      <c r="B249" t="s">
        <v>434</v>
      </c>
      <c r="C249" t="s">
        <v>81</v>
      </c>
      <c r="D249" s="5">
        <v>45334</v>
      </c>
      <c r="E249" t="s">
        <v>97</v>
      </c>
      <c r="F249" t="s">
        <v>262</v>
      </c>
      <c r="G249">
        <v>47</v>
      </c>
      <c r="H249">
        <v>8.3699999999999992</v>
      </c>
      <c r="I249">
        <v>393.39</v>
      </c>
      <c r="J249">
        <v>10.16</v>
      </c>
      <c r="K249" t="s">
        <v>83</v>
      </c>
      <c r="L249" t="s">
        <v>128</v>
      </c>
      <c r="M249" s="5">
        <v>45336</v>
      </c>
    </row>
    <row r="250" spans="1:13" x14ac:dyDescent="0.35">
      <c r="A250">
        <v>59619</v>
      </c>
      <c r="B250" t="s">
        <v>455</v>
      </c>
      <c r="C250" t="s">
        <v>91</v>
      </c>
      <c r="D250" s="5">
        <v>45335</v>
      </c>
      <c r="E250" t="s">
        <v>109</v>
      </c>
      <c r="F250" t="s">
        <v>456</v>
      </c>
      <c r="G250">
        <v>12</v>
      </c>
      <c r="H250">
        <v>5.98</v>
      </c>
      <c r="I250">
        <v>71.760000000000005</v>
      </c>
      <c r="J250">
        <v>7.15</v>
      </c>
      <c r="K250" t="s">
        <v>83</v>
      </c>
      <c r="L250" t="s">
        <v>84</v>
      </c>
      <c r="M250" s="5">
        <v>45337</v>
      </c>
    </row>
    <row r="251" spans="1:13" x14ac:dyDescent="0.35">
      <c r="A251">
        <v>59619</v>
      </c>
      <c r="B251" t="s">
        <v>455</v>
      </c>
      <c r="C251" t="s">
        <v>81</v>
      </c>
      <c r="D251" s="5">
        <v>45335</v>
      </c>
      <c r="E251" t="s">
        <v>109</v>
      </c>
      <c r="F251" t="s">
        <v>145</v>
      </c>
      <c r="G251">
        <v>35</v>
      </c>
      <c r="H251">
        <v>6.48</v>
      </c>
      <c r="I251">
        <v>226.8</v>
      </c>
      <c r="J251">
        <v>8.4</v>
      </c>
      <c r="K251" t="s">
        <v>83</v>
      </c>
      <c r="L251" t="s">
        <v>84</v>
      </c>
      <c r="M251" s="5">
        <v>45337</v>
      </c>
    </row>
    <row r="252" spans="1:13" x14ac:dyDescent="0.35">
      <c r="A252">
        <v>14791</v>
      </c>
      <c r="B252" t="s">
        <v>457</v>
      </c>
      <c r="C252" t="s">
        <v>91</v>
      </c>
      <c r="D252" s="5">
        <v>45336</v>
      </c>
      <c r="E252" t="s">
        <v>3</v>
      </c>
      <c r="F252" t="s">
        <v>458</v>
      </c>
      <c r="G252">
        <v>29</v>
      </c>
      <c r="H252">
        <v>65.989999999999995</v>
      </c>
      <c r="I252">
        <v>1913.7099999999998</v>
      </c>
      <c r="J252">
        <v>3.99</v>
      </c>
      <c r="K252" t="s">
        <v>83</v>
      </c>
      <c r="L252" t="s">
        <v>84</v>
      </c>
      <c r="M252" s="5">
        <v>45337</v>
      </c>
    </row>
    <row r="253" spans="1:13" x14ac:dyDescent="0.35">
      <c r="A253">
        <v>12259</v>
      </c>
      <c r="B253" t="s">
        <v>459</v>
      </c>
      <c r="C253" t="s">
        <v>81</v>
      </c>
      <c r="D253" s="5">
        <v>45336</v>
      </c>
      <c r="E253" t="s">
        <v>4</v>
      </c>
      <c r="F253" t="s">
        <v>460</v>
      </c>
      <c r="G253">
        <v>45</v>
      </c>
      <c r="H253">
        <v>114.98</v>
      </c>
      <c r="I253">
        <v>5174.1000000000004</v>
      </c>
      <c r="J253">
        <v>51.42</v>
      </c>
      <c r="K253" t="s">
        <v>88</v>
      </c>
      <c r="L253" t="s">
        <v>124</v>
      </c>
      <c r="M253" s="5">
        <v>45338</v>
      </c>
    </row>
    <row r="254" spans="1:13" x14ac:dyDescent="0.35">
      <c r="A254">
        <v>12259</v>
      </c>
      <c r="B254" t="s">
        <v>459</v>
      </c>
      <c r="C254" t="s">
        <v>105</v>
      </c>
      <c r="D254" s="5">
        <v>45336</v>
      </c>
      <c r="E254" t="s">
        <v>4</v>
      </c>
      <c r="F254" t="s">
        <v>307</v>
      </c>
      <c r="G254">
        <v>45</v>
      </c>
      <c r="H254">
        <v>31.98</v>
      </c>
      <c r="I254">
        <v>1439.1</v>
      </c>
      <c r="J254">
        <v>6.72</v>
      </c>
      <c r="K254" t="s">
        <v>83</v>
      </c>
      <c r="L254" t="s">
        <v>84</v>
      </c>
      <c r="M254" s="5">
        <v>45337</v>
      </c>
    </row>
    <row r="255" spans="1:13" x14ac:dyDescent="0.35">
      <c r="A255">
        <v>47778</v>
      </c>
      <c r="B255" t="s">
        <v>461</v>
      </c>
      <c r="C255" t="s">
        <v>91</v>
      </c>
      <c r="D255" s="5">
        <v>45336</v>
      </c>
      <c r="E255" t="s">
        <v>97</v>
      </c>
      <c r="F255" t="s">
        <v>462</v>
      </c>
      <c r="G255">
        <v>12</v>
      </c>
      <c r="H255">
        <v>13.73</v>
      </c>
      <c r="I255">
        <v>164.76</v>
      </c>
      <c r="J255">
        <v>6.85</v>
      </c>
      <c r="K255" t="s">
        <v>83</v>
      </c>
      <c r="L255" t="s">
        <v>121</v>
      </c>
      <c r="M255" s="5">
        <v>45338</v>
      </c>
    </row>
    <row r="256" spans="1:13" x14ac:dyDescent="0.35">
      <c r="A256">
        <v>37349</v>
      </c>
      <c r="B256" t="s">
        <v>463</v>
      </c>
      <c r="C256" t="s">
        <v>81</v>
      </c>
      <c r="D256" s="5">
        <v>45337</v>
      </c>
      <c r="E256" t="s">
        <v>97</v>
      </c>
      <c r="F256" t="s">
        <v>464</v>
      </c>
      <c r="G256">
        <v>8</v>
      </c>
      <c r="H256">
        <v>78.69</v>
      </c>
      <c r="I256">
        <v>629.52</v>
      </c>
      <c r="J256">
        <v>19.989999999999998</v>
      </c>
      <c r="K256" t="s">
        <v>93</v>
      </c>
      <c r="L256" t="s">
        <v>84</v>
      </c>
      <c r="M256" s="5">
        <v>45339</v>
      </c>
    </row>
    <row r="257" spans="1:13" x14ac:dyDescent="0.35">
      <c r="A257">
        <v>32931</v>
      </c>
      <c r="B257" t="s">
        <v>465</v>
      </c>
      <c r="C257" t="s">
        <v>81</v>
      </c>
      <c r="D257" s="5">
        <v>45337</v>
      </c>
      <c r="E257" t="s">
        <v>2</v>
      </c>
      <c r="F257" t="s">
        <v>466</v>
      </c>
      <c r="G257">
        <v>31</v>
      </c>
      <c r="H257">
        <v>2.88</v>
      </c>
      <c r="I257">
        <v>89.28</v>
      </c>
      <c r="J257">
        <v>0.5</v>
      </c>
      <c r="K257" t="s">
        <v>83</v>
      </c>
      <c r="L257" t="s">
        <v>84</v>
      </c>
      <c r="M257" s="5">
        <v>45344</v>
      </c>
    </row>
    <row r="258" spans="1:13" x14ac:dyDescent="0.35">
      <c r="A258">
        <v>32931</v>
      </c>
      <c r="B258" t="s">
        <v>465</v>
      </c>
      <c r="C258" t="s">
        <v>81</v>
      </c>
      <c r="D258" s="5">
        <v>45337</v>
      </c>
      <c r="E258" t="s">
        <v>2</v>
      </c>
      <c r="F258" t="s">
        <v>467</v>
      </c>
      <c r="G258">
        <v>25</v>
      </c>
      <c r="H258">
        <v>12.44</v>
      </c>
      <c r="I258">
        <v>311</v>
      </c>
      <c r="J258">
        <v>6.27</v>
      </c>
      <c r="K258" t="s">
        <v>83</v>
      </c>
      <c r="L258" t="s">
        <v>86</v>
      </c>
      <c r="M258" s="5">
        <v>45342</v>
      </c>
    </row>
    <row r="259" spans="1:13" x14ac:dyDescent="0.35">
      <c r="A259">
        <v>57127</v>
      </c>
      <c r="B259" t="s">
        <v>468</v>
      </c>
      <c r="C259" t="s">
        <v>81</v>
      </c>
      <c r="D259" s="5">
        <v>45338</v>
      </c>
      <c r="E259" t="s">
        <v>2</v>
      </c>
      <c r="F259" t="s">
        <v>469</v>
      </c>
      <c r="G259">
        <v>13</v>
      </c>
      <c r="H259">
        <v>55.48</v>
      </c>
      <c r="I259">
        <v>721.24</v>
      </c>
      <c r="J259">
        <v>14.3</v>
      </c>
      <c r="K259" t="s">
        <v>83</v>
      </c>
      <c r="L259" t="s">
        <v>84</v>
      </c>
      <c r="M259" s="5">
        <v>45340</v>
      </c>
    </row>
    <row r="260" spans="1:13" x14ac:dyDescent="0.35">
      <c r="A260">
        <v>42820</v>
      </c>
      <c r="B260" t="s">
        <v>427</v>
      </c>
      <c r="C260" t="s">
        <v>81</v>
      </c>
      <c r="D260" s="5">
        <v>45338</v>
      </c>
      <c r="E260" t="s">
        <v>2</v>
      </c>
      <c r="F260" t="s">
        <v>470</v>
      </c>
      <c r="G260">
        <v>27</v>
      </c>
      <c r="H260">
        <v>5.28</v>
      </c>
      <c r="I260">
        <v>142.56</v>
      </c>
      <c r="J260">
        <v>2.99</v>
      </c>
      <c r="K260" t="s">
        <v>83</v>
      </c>
      <c r="L260" t="s">
        <v>84</v>
      </c>
      <c r="M260" s="5">
        <v>45345</v>
      </c>
    </row>
    <row r="261" spans="1:13" x14ac:dyDescent="0.35">
      <c r="A261">
        <v>54304</v>
      </c>
      <c r="B261" t="s">
        <v>471</v>
      </c>
      <c r="C261" t="s">
        <v>91</v>
      </c>
      <c r="D261" s="5">
        <v>45339</v>
      </c>
      <c r="E261" t="s">
        <v>4</v>
      </c>
      <c r="F261" t="s">
        <v>472</v>
      </c>
      <c r="G261">
        <v>11</v>
      </c>
      <c r="H261">
        <v>48.58</v>
      </c>
      <c r="I261">
        <v>534.38</v>
      </c>
      <c r="J261">
        <v>3.99</v>
      </c>
      <c r="K261" t="s">
        <v>83</v>
      </c>
      <c r="L261" t="s">
        <v>84</v>
      </c>
      <c r="M261" s="5">
        <v>45341</v>
      </c>
    </row>
    <row r="262" spans="1:13" x14ac:dyDescent="0.35">
      <c r="A262">
        <v>39333</v>
      </c>
      <c r="B262" t="s">
        <v>313</v>
      </c>
      <c r="C262" t="s">
        <v>91</v>
      </c>
      <c r="D262" s="5">
        <v>45339</v>
      </c>
      <c r="E262" t="s">
        <v>97</v>
      </c>
      <c r="F262" t="s">
        <v>473</v>
      </c>
      <c r="G262">
        <v>31</v>
      </c>
      <c r="H262">
        <v>320.98</v>
      </c>
      <c r="I262">
        <v>9950.380000000001</v>
      </c>
      <c r="J262">
        <v>24.49</v>
      </c>
      <c r="K262" t="s">
        <v>83</v>
      </c>
      <c r="L262" t="s">
        <v>128</v>
      </c>
      <c r="M262" s="5">
        <v>45341</v>
      </c>
    </row>
    <row r="263" spans="1:13" x14ac:dyDescent="0.35">
      <c r="A263">
        <v>39333</v>
      </c>
      <c r="B263" t="s">
        <v>313</v>
      </c>
      <c r="C263" t="s">
        <v>81</v>
      </c>
      <c r="D263" s="5">
        <v>45339</v>
      </c>
      <c r="E263" t="s">
        <v>97</v>
      </c>
      <c r="F263" t="s">
        <v>329</v>
      </c>
      <c r="G263">
        <v>18</v>
      </c>
      <c r="H263">
        <v>4.9800000000000004</v>
      </c>
      <c r="I263">
        <v>89.640000000000015</v>
      </c>
      <c r="J263">
        <v>4.7</v>
      </c>
      <c r="K263" t="s">
        <v>83</v>
      </c>
      <c r="L263" t="s">
        <v>84</v>
      </c>
      <c r="M263" s="5">
        <v>45339</v>
      </c>
    </row>
    <row r="264" spans="1:13" x14ac:dyDescent="0.35">
      <c r="A264">
        <v>36065</v>
      </c>
      <c r="B264" t="s">
        <v>375</v>
      </c>
      <c r="C264" t="s">
        <v>81</v>
      </c>
      <c r="D264" s="5">
        <v>45339</v>
      </c>
      <c r="E264" t="s">
        <v>4</v>
      </c>
      <c r="F264" t="s">
        <v>474</v>
      </c>
      <c r="G264">
        <v>31</v>
      </c>
      <c r="H264">
        <v>16.98</v>
      </c>
      <c r="I264">
        <v>526.38</v>
      </c>
      <c r="J264">
        <v>12.39</v>
      </c>
      <c r="K264" t="s">
        <v>83</v>
      </c>
      <c r="L264" t="s">
        <v>84</v>
      </c>
      <c r="M264" s="5">
        <v>45339</v>
      </c>
    </row>
    <row r="265" spans="1:13" x14ac:dyDescent="0.35">
      <c r="A265">
        <v>6980</v>
      </c>
      <c r="B265" t="s">
        <v>468</v>
      </c>
      <c r="C265" t="s">
        <v>105</v>
      </c>
      <c r="D265" s="5">
        <v>45340</v>
      </c>
      <c r="E265" t="s">
        <v>109</v>
      </c>
      <c r="F265" t="s">
        <v>475</v>
      </c>
      <c r="G265">
        <v>18</v>
      </c>
      <c r="H265">
        <v>7.3</v>
      </c>
      <c r="I265">
        <v>131.4</v>
      </c>
      <c r="J265">
        <v>7.72</v>
      </c>
      <c r="K265" t="s">
        <v>83</v>
      </c>
      <c r="L265" t="s">
        <v>84</v>
      </c>
      <c r="M265" s="5">
        <v>45341</v>
      </c>
    </row>
    <row r="266" spans="1:13" x14ac:dyDescent="0.35">
      <c r="A266">
        <v>22368</v>
      </c>
      <c r="B266" t="s">
        <v>476</v>
      </c>
      <c r="C266" t="s">
        <v>105</v>
      </c>
      <c r="D266" s="5">
        <v>45341</v>
      </c>
      <c r="E266" t="s">
        <v>3</v>
      </c>
      <c r="F266" t="s">
        <v>477</v>
      </c>
      <c r="G266">
        <v>5</v>
      </c>
      <c r="H266">
        <v>39.24</v>
      </c>
      <c r="I266">
        <v>196.20000000000002</v>
      </c>
      <c r="J266">
        <v>1.99</v>
      </c>
      <c r="K266" t="s">
        <v>83</v>
      </c>
      <c r="L266" t="s">
        <v>111</v>
      </c>
      <c r="M266" s="5">
        <v>45342</v>
      </c>
    </row>
    <row r="267" spans="1:13" x14ac:dyDescent="0.35">
      <c r="A267">
        <v>22368</v>
      </c>
      <c r="B267" t="s">
        <v>476</v>
      </c>
      <c r="C267" t="s">
        <v>81</v>
      </c>
      <c r="D267" s="5">
        <v>45341</v>
      </c>
      <c r="E267" t="s">
        <v>3</v>
      </c>
      <c r="F267" t="s">
        <v>478</v>
      </c>
      <c r="G267">
        <v>33</v>
      </c>
      <c r="H267">
        <v>119.99</v>
      </c>
      <c r="I267">
        <v>3959.6699999999996</v>
      </c>
      <c r="J267">
        <v>56.14</v>
      </c>
      <c r="K267" t="s">
        <v>88</v>
      </c>
      <c r="L267" t="s">
        <v>124</v>
      </c>
      <c r="M267" s="5">
        <v>45343</v>
      </c>
    </row>
    <row r="268" spans="1:13" x14ac:dyDescent="0.35">
      <c r="A268">
        <v>22368</v>
      </c>
      <c r="B268" t="s">
        <v>476</v>
      </c>
      <c r="C268" t="s">
        <v>105</v>
      </c>
      <c r="D268" s="5">
        <v>45341</v>
      </c>
      <c r="E268" t="s">
        <v>3</v>
      </c>
      <c r="F268" t="s">
        <v>479</v>
      </c>
      <c r="G268">
        <v>34</v>
      </c>
      <c r="H268">
        <v>80.98</v>
      </c>
      <c r="I268">
        <v>2753.32</v>
      </c>
      <c r="J268">
        <v>35</v>
      </c>
      <c r="K268" t="s">
        <v>83</v>
      </c>
      <c r="L268" t="s">
        <v>128</v>
      </c>
      <c r="M268" s="5">
        <v>45342</v>
      </c>
    </row>
    <row r="269" spans="1:13" x14ac:dyDescent="0.35">
      <c r="A269">
        <v>25091</v>
      </c>
      <c r="B269" t="s">
        <v>480</v>
      </c>
      <c r="C269" t="s">
        <v>105</v>
      </c>
      <c r="D269" s="5">
        <v>45341</v>
      </c>
      <c r="E269" t="s">
        <v>3</v>
      </c>
      <c r="F269" t="s">
        <v>481</v>
      </c>
      <c r="G269">
        <v>4</v>
      </c>
      <c r="H269">
        <v>34.54</v>
      </c>
      <c r="I269">
        <v>138.16</v>
      </c>
      <c r="J269">
        <v>14.72</v>
      </c>
      <c r="K269" t="s">
        <v>83</v>
      </c>
      <c r="L269" t="s">
        <v>84</v>
      </c>
      <c r="M269" s="5">
        <v>45344</v>
      </c>
    </row>
    <row r="270" spans="1:13" x14ac:dyDescent="0.35">
      <c r="A270">
        <v>33060</v>
      </c>
      <c r="B270" t="s">
        <v>482</v>
      </c>
      <c r="C270" t="s">
        <v>91</v>
      </c>
      <c r="D270" s="5">
        <v>45341</v>
      </c>
      <c r="E270" t="s">
        <v>4</v>
      </c>
      <c r="F270" t="s">
        <v>483</v>
      </c>
      <c r="G270">
        <v>3</v>
      </c>
      <c r="H270">
        <v>3.74</v>
      </c>
      <c r="I270">
        <v>11.22</v>
      </c>
      <c r="J270">
        <v>4.6900000000000004</v>
      </c>
      <c r="K270" t="s">
        <v>83</v>
      </c>
      <c r="L270" t="s">
        <v>84</v>
      </c>
      <c r="M270" s="5">
        <v>45342</v>
      </c>
    </row>
    <row r="271" spans="1:13" x14ac:dyDescent="0.35">
      <c r="A271">
        <v>57538</v>
      </c>
      <c r="B271" t="s">
        <v>164</v>
      </c>
      <c r="C271" t="s">
        <v>91</v>
      </c>
      <c r="D271" s="5">
        <v>45342</v>
      </c>
      <c r="E271" t="s">
        <v>97</v>
      </c>
      <c r="F271" t="s">
        <v>269</v>
      </c>
      <c r="G271">
        <v>40</v>
      </c>
      <c r="H271">
        <v>33.979999999999997</v>
      </c>
      <c r="I271">
        <v>1359.1999999999998</v>
      </c>
      <c r="J271">
        <v>19.989999999999998</v>
      </c>
      <c r="K271" t="s">
        <v>83</v>
      </c>
      <c r="L271" t="s">
        <v>84</v>
      </c>
      <c r="M271" s="5">
        <v>45344</v>
      </c>
    </row>
    <row r="272" spans="1:13" x14ac:dyDescent="0.35">
      <c r="A272">
        <v>38496</v>
      </c>
      <c r="B272" t="s">
        <v>233</v>
      </c>
      <c r="C272" t="s">
        <v>91</v>
      </c>
      <c r="D272" s="5">
        <v>45342</v>
      </c>
      <c r="E272" t="s">
        <v>97</v>
      </c>
      <c r="F272" t="s">
        <v>433</v>
      </c>
      <c r="G272">
        <v>23</v>
      </c>
      <c r="H272">
        <v>4.9800000000000004</v>
      </c>
      <c r="I272">
        <v>114.54</v>
      </c>
      <c r="J272">
        <v>4.72</v>
      </c>
      <c r="K272" t="s">
        <v>83</v>
      </c>
      <c r="L272" t="s">
        <v>84</v>
      </c>
      <c r="M272" s="5">
        <v>45344</v>
      </c>
    </row>
    <row r="273" spans="1:13" x14ac:dyDescent="0.35">
      <c r="A273">
        <v>14023</v>
      </c>
      <c r="B273" t="s">
        <v>166</v>
      </c>
      <c r="C273" t="s">
        <v>81</v>
      </c>
      <c r="D273" s="5">
        <v>45342</v>
      </c>
      <c r="E273" t="s">
        <v>109</v>
      </c>
      <c r="F273" t="s">
        <v>484</v>
      </c>
      <c r="G273">
        <v>36</v>
      </c>
      <c r="H273">
        <v>21.38</v>
      </c>
      <c r="I273">
        <v>769.68</v>
      </c>
      <c r="J273">
        <v>2.99</v>
      </c>
      <c r="K273" t="s">
        <v>83</v>
      </c>
      <c r="L273" t="s">
        <v>84</v>
      </c>
      <c r="M273" s="5">
        <v>45344</v>
      </c>
    </row>
    <row r="274" spans="1:13" x14ac:dyDescent="0.35">
      <c r="A274">
        <v>14023</v>
      </c>
      <c r="B274" t="s">
        <v>166</v>
      </c>
      <c r="C274" t="s">
        <v>81</v>
      </c>
      <c r="D274" s="5">
        <v>45342</v>
      </c>
      <c r="E274" t="s">
        <v>109</v>
      </c>
      <c r="F274" t="s">
        <v>485</v>
      </c>
      <c r="G274">
        <v>48</v>
      </c>
      <c r="H274">
        <v>9.99</v>
      </c>
      <c r="I274">
        <v>479.52</v>
      </c>
      <c r="J274">
        <v>5.12</v>
      </c>
      <c r="K274" t="s">
        <v>83</v>
      </c>
      <c r="L274" t="s">
        <v>84</v>
      </c>
      <c r="M274" s="5">
        <v>45343</v>
      </c>
    </row>
    <row r="275" spans="1:13" x14ac:dyDescent="0.35">
      <c r="A275">
        <v>37157</v>
      </c>
      <c r="B275" t="s">
        <v>268</v>
      </c>
      <c r="C275" t="s">
        <v>91</v>
      </c>
      <c r="D275" s="5">
        <v>45342</v>
      </c>
      <c r="E275" t="s">
        <v>4</v>
      </c>
      <c r="F275" t="s">
        <v>486</v>
      </c>
      <c r="G275">
        <v>39</v>
      </c>
      <c r="H275">
        <v>5.28</v>
      </c>
      <c r="I275">
        <v>205.92000000000002</v>
      </c>
      <c r="J275">
        <v>5.0599999999999996</v>
      </c>
      <c r="K275" t="s">
        <v>83</v>
      </c>
      <c r="L275" t="s">
        <v>84</v>
      </c>
      <c r="M275" s="5">
        <v>45344</v>
      </c>
    </row>
    <row r="276" spans="1:13" x14ac:dyDescent="0.35">
      <c r="A276">
        <v>56835</v>
      </c>
      <c r="B276" t="s">
        <v>487</v>
      </c>
      <c r="C276" t="s">
        <v>105</v>
      </c>
      <c r="D276" s="5">
        <v>45342</v>
      </c>
      <c r="E276" t="s">
        <v>109</v>
      </c>
      <c r="F276" t="s">
        <v>488</v>
      </c>
      <c r="G276">
        <v>1</v>
      </c>
      <c r="H276">
        <v>9.11</v>
      </c>
      <c r="I276">
        <v>9.11</v>
      </c>
      <c r="J276">
        <v>2.25</v>
      </c>
      <c r="K276" t="s">
        <v>83</v>
      </c>
      <c r="L276" t="s">
        <v>121</v>
      </c>
      <c r="M276" s="5">
        <v>45342</v>
      </c>
    </row>
    <row r="277" spans="1:13" x14ac:dyDescent="0.35">
      <c r="A277">
        <v>4739</v>
      </c>
      <c r="B277" t="s">
        <v>489</v>
      </c>
      <c r="C277" t="s">
        <v>105</v>
      </c>
      <c r="D277" s="5">
        <v>45342</v>
      </c>
      <c r="E277" t="s">
        <v>2</v>
      </c>
      <c r="F277" t="s">
        <v>351</v>
      </c>
      <c r="G277">
        <v>16</v>
      </c>
      <c r="H277">
        <v>2.94</v>
      </c>
      <c r="I277">
        <v>47.04</v>
      </c>
      <c r="J277">
        <v>0.7</v>
      </c>
      <c r="K277" t="s">
        <v>83</v>
      </c>
      <c r="L277" t="s">
        <v>121</v>
      </c>
      <c r="M277" s="5">
        <v>45346</v>
      </c>
    </row>
    <row r="278" spans="1:13" x14ac:dyDescent="0.35">
      <c r="A278">
        <v>59780</v>
      </c>
      <c r="B278" t="s">
        <v>490</v>
      </c>
      <c r="C278" t="s">
        <v>81</v>
      </c>
      <c r="D278" s="5">
        <v>45342</v>
      </c>
      <c r="E278" t="s">
        <v>97</v>
      </c>
      <c r="F278" t="s">
        <v>491</v>
      </c>
      <c r="G278">
        <v>21</v>
      </c>
      <c r="H278">
        <v>306.14</v>
      </c>
      <c r="I278">
        <v>6428.94</v>
      </c>
      <c r="J278">
        <v>26.53</v>
      </c>
      <c r="K278" t="s">
        <v>88</v>
      </c>
      <c r="L278" t="s">
        <v>89</v>
      </c>
      <c r="M278" s="5">
        <v>45342</v>
      </c>
    </row>
    <row r="279" spans="1:13" x14ac:dyDescent="0.35">
      <c r="A279">
        <v>1060</v>
      </c>
      <c r="B279" t="s">
        <v>176</v>
      </c>
      <c r="C279" t="s">
        <v>81</v>
      </c>
      <c r="D279" s="5">
        <v>45342</v>
      </c>
      <c r="E279" t="s">
        <v>3</v>
      </c>
      <c r="F279" t="s">
        <v>492</v>
      </c>
      <c r="G279">
        <v>30</v>
      </c>
      <c r="H279">
        <v>37.700000000000003</v>
      </c>
      <c r="I279">
        <v>1131</v>
      </c>
      <c r="J279">
        <v>2.99</v>
      </c>
      <c r="K279" t="s">
        <v>83</v>
      </c>
      <c r="L279" t="s">
        <v>84</v>
      </c>
      <c r="M279" s="5">
        <v>45344</v>
      </c>
    </row>
    <row r="280" spans="1:13" x14ac:dyDescent="0.35">
      <c r="A280">
        <v>26499</v>
      </c>
      <c r="B280" t="s">
        <v>493</v>
      </c>
      <c r="C280" t="s">
        <v>105</v>
      </c>
      <c r="D280" s="5">
        <v>45343</v>
      </c>
      <c r="E280" t="s">
        <v>3</v>
      </c>
      <c r="F280" t="s">
        <v>494</v>
      </c>
      <c r="G280">
        <v>11</v>
      </c>
      <c r="H280">
        <v>2.88</v>
      </c>
      <c r="I280">
        <v>31.68</v>
      </c>
      <c r="J280">
        <v>0.5</v>
      </c>
      <c r="K280" t="s">
        <v>83</v>
      </c>
      <c r="L280" t="s">
        <v>84</v>
      </c>
      <c r="M280" s="5">
        <v>45344</v>
      </c>
    </row>
    <row r="281" spans="1:13" x14ac:dyDescent="0.35">
      <c r="A281">
        <v>17632</v>
      </c>
      <c r="B281" t="s">
        <v>495</v>
      </c>
      <c r="C281" t="s">
        <v>91</v>
      </c>
      <c r="D281" s="5">
        <v>45343</v>
      </c>
      <c r="E281" t="s">
        <v>3</v>
      </c>
      <c r="F281" t="s">
        <v>496</v>
      </c>
      <c r="G281">
        <v>38</v>
      </c>
      <c r="H281">
        <v>1.98</v>
      </c>
      <c r="I281">
        <v>75.239999999999995</v>
      </c>
      <c r="J281">
        <v>0.7</v>
      </c>
      <c r="K281" t="s">
        <v>83</v>
      </c>
      <c r="L281" t="s">
        <v>121</v>
      </c>
      <c r="M281" s="5">
        <v>45344</v>
      </c>
    </row>
    <row r="282" spans="1:13" x14ac:dyDescent="0.35">
      <c r="A282">
        <v>41122</v>
      </c>
      <c r="B282" t="s">
        <v>108</v>
      </c>
      <c r="C282" t="s">
        <v>105</v>
      </c>
      <c r="D282" s="5">
        <v>45343</v>
      </c>
      <c r="E282" t="s">
        <v>109</v>
      </c>
      <c r="F282" t="s">
        <v>497</v>
      </c>
      <c r="G282">
        <v>29</v>
      </c>
      <c r="H282">
        <v>1.74</v>
      </c>
      <c r="I282">
        <v>50.46</v>
      </c>
      <c r="J282">
        <v>4.08</v>
      </c>
      <c r="K282" t="s">
        <v>93</v>
      </c>
      <c r="L282" t="s">
        <v>111</v>
      </c>
      <c r="M282" s="5">
        <v>45345</v>
      </c>
    </row>
    <row r="283" spans="1:13" x14ac:dyDescent="0.35">
      <c r="A283">
        <v>43940</v>
      </c>
      <c r="B283" t="s">
        <v>498</v>
      </c>
      <c r="C283" t="s">
        <v>81</v>
      </c>
      <c r="D283" s="5">
        <v>45343</v>
      </c>
      <c r="E283" t="s">
        <v>97</v>
      </c>
      <c r="F283" t="s">
        <v>499</v>
      </c>
      <c r="G283">
        <v>12</v>
      </c>
      <c r="H283">
        <v>200.99</v>
      </c>
      <c r="I283">
        <v>2411.88</v>
      </c>
      <c r="J283">
        <v>4.2</v>
      </c>
      <c r="K283" t="s">
        <v>83</v>
      </c>
      <c r="L283" t="s">
        <v>84</v>
      </c>
      <c r="M283" s="5">
        <v>45344</v>
      </c>
    </row>
    <row r="284" spans="1:13" x14ac:dyDescent="0.35">
      <c r="A284">
        <v>43940</v>
      </c>
      <c r="B284" t="s">
        <v>498</v>
      </c>
      <c r="C284" t="s">
        <v>81</v>
      </c>
      <c r="D284" s="5">
        <v>45343</v>
      </c>
      <c r="E284" t="s">
        <v>97</v>
      </c>
      <c r="F284" t="s">
        <v>500</v>
      </c>
      <c r="G284">
        <v>44</v>
      </c>
      <c r="H284">
        <v>40.97</v>
      </c>
      <c r="I284">
        <v>1802.6799999999998</v>
      </c>
      <c r="J284">
        <v>8.99</v>
      </c>
      <c r="K284" t="s">
        <v>83</v>
      </c>
      <c r="L284" t="s">
        <v>111</v>
      </c>
      <c r="M284" s="5">
        <v>45344</v>
      </c>
    </row>
    <row r="285" spans="1:13" x14ac:dyDescent="0.35">
      <c r="A285">
        <v>2279</v>
      </c>
      <c r="B285" t="s">
        <v>501</v>
      </c>
      <c r="C285" t="s">
        <v>105</v>
      </c>
      <c r="D285" s="5">
        <v>45344</v>
      </c>
      <c r="E285" t="s">
        <v>3</v>
      </c>
      <c r="F285" t="s">
        <v>502</v>
      </c>
      <c r="G285">
        <v>49</v>
      </c>
      <c r="H285">
        <v>90.98</v>
      </c>
      <c r="I285">
        <v>4458.0200000000004</v>
      </c>
      <c r="J285">
        <v>30</v>
      </c>
      <c r="K285" t="s">
        <v>88</v>
      </c>
      <c r="L285" t="s">
        <v>89</v>
      </c>
      <c r="M285" s="5">
        <v>45345</v>
      </c>
    </row>
    <row r="286" spans="1:13" x14ac:dyDescent="0.35">
      <c r="A286">
        <v>2279</v>
      </c>
      <c r="B286" t="s">
        <v>501</v>
      </c>
      <c r="C286" t="s">
        <v>81</v>
      </c>
      <c r="D286" s="5">
        <v>45344</v>
      </c>
      <c r="E286" t="s">
        <v>3</v>
      </c>
      <c r="F286" t="s">
        <v>503</v>
      </c>
      <c r="G286">
        <v>39</v>
      </c>
      <c r="H286">
        <v>20.98</v>
      </c>
      <c r="I286">
        <v>818.22</v>
      </c>
      <c r="J286">
        <v>5.42</v>
      </c>
      <c r="K286" t="s">
        <v>83</v>
      </c>
      <c r="L286" t="s">
        <v>84</v>
      </c>
      <c r="M286" s="5">
        <v>45346</v>
      </c>
    </row>
    <row r="287" spans="1:13" x14ac:dyDescent="0.35">
      <c r="A287">
        <v>4487</v>
      </c>
      <c r="B287" t="s">
        <v>504</v>
      </c>
      <c r="C287" t="s">
        <v>105</v>
      </c>
      <c r="D287" s="5">
        <v>45344</v>
      </c>
      <c r="E287" t="s">
        <v>3</v>
      </c>
      <c r="F287" t="s">
        <v>505</v>
      </c>
      <c r="G287">
        <v>50</v>
      </c>
      <c r="H287">
        <v>6.54</v>
      </c>
      <c r="I287">
        <v>327</v>
      </c>
      <c r="J287">
        <v>5.27</v>
      </c>
      <c r="K287" t="s">
        <v>83</v>
      </c>
      <c r="L287" t="s">
        <v>84</v>
      </c>
      <c r="M287" s="5">
        <v>45345</v>
      </c>
    </row>
    <row r="288" spans="1:13" x14ac:dyDescent="0.35">
      <c r="A288">
        <v>39872</v>
      </c>
      <c r="B288" t="s">
        <v>144</v>
      </c>
      <c r="C288" t="s">
        <v>105</v>
      </c>
      <c r="D288" s="5">
        <v>45344</v>
      </c>
      <c r="E288" t="s">
        <v>97</v>
      </c>
      <c r="F288" t="s">
        <v>506</v>
      </c>
      <c r="G288">
        <v>5</v>
      </c>
      <c r="H288">
        <v>2.88</v>
      </c>
      <c r="I288">
        <v>14.399999999999999</v>
      </c>
      <c r="J288">
        <v>0.99</v>
      </c>
      <c r="K288" t="s">
        <v>83</v>
      </c>
      <c r="L288" t="s">
        <v>84</v>
      </c>
      <c r="M288" s="5">
        <v>45345</v>
      </c>
    </row>
    <row r="289" spans="1:13" x14ac:dyDescent="0.35">
      <c r="A289">
        <v>29475</v>
      </c>
      <c r="B289" t="s">
        <v>507</v>
      </c>
      <c r="C289" t="s">
        <v>91</v>
      </c>
      <c r="D289" s="5">
        <v>45344</v>
      </c>
      <c r="E289" t="s">
        <v>4</v>
      </c>
      <c r="F289" t="s">
        <v>508</v>
      </c>
      <c r="G289">
        <v>49</v>
      </c>
      <c r="H289">
        <v>4.91</v>
      </c>
      <c r="I289">
        <v>240.59</v>
      </c>
      <c r="J289">
        <v>3.05</v>
      </c>
      <c r="K289" t="s">
        <v>83</v>
      </c>
      <c r="L289" t="s">
        <v>111</v>
      </c>
      <c r="M289" s="5">
        <v>45346</v>
      </c>
    </row>
    <row r="290" spans="1:13" x14ac:dyDescent="0.35">
      <c r="A290">
        <v>29475</v>
      </c>
      <c r="B290" t="s">
        <v>507</v>
      </c>
      <c r="C290" t="s">
        <v>105</v>
      </c>
      <c r="D290" s="5">
        <v>45344</v>
      </c>
      <c r="E290" t="s">
        <v>4</v>
      </c>
      <c r="F290" t="s">
        <v>123</v>
      </c>
      <c r="G290">
        <v>2</v>
      </c>
      <c r="H290">
        <v>880.98</v>
      </c>
      <c r="I290">
        <v>1761.96</v>
      </c>
      <c r="J290">
        <v>44.55</v>
      </c>
      <c r="K290" t="s">
        <v>88</v>
      </c>
      <c r="L290" t="s">
        <v>124</v>
      </c>
      <c r="M290" s="5">
        <v>45347</v>
      </c>
    </row>
    <row r="291" spans="1:13" x14ac:dyDescent="0.35">
      <c r="A291">
        <v>37606</v>
      </c>
      <c r="B291" t="s">
        <v>509</v>
      </c>
      <c r="C291" t="s">
        <v>91</v>
      </c>
      <c r="D291" s="5">
        <v>45344</v>
      </c>
      <c r="E291" t="s">
        <v>97</v>
      </c>
      <c r="F291" t="s">
        <v>510</v>
      </c>
      <c r="G291">
        <v>1</v>
      </c>
      <c r="H291">
        <v>4.9800000000000004</v>
      </c>
      <c r="I291">
        <v>4.9800000000000004</v>
      </c>
      <c r="J291">
        <v>4.8600000000000003</v>
      </c>
      <c r="K291" t="s">
        <v>93</v>
      </c>
      <c r="L291" t="s">
        <v>84</v>
      </c>
      <c r="M291" s="5">
        <v>45345</v>
      </c>
    </row>
    <row r="292" spans="1:13" x14ac:dyDescent="0.35">
      <c r="A292">
        <v>37606</v>
      </c>
      <c r="B292" t="s">
        <v>509</v>
      </c>
      <c r="C292" t="s">
        <v>105</v>
      </c>
      <c r="D292" s="5">
        <v>45344</v>
      </c>
      <c r="E292" t="s">
        <v>97</v>
      </c>
      <c r="F292" t="s">
        <v>511</v>
      </c>
      <c r="G292">
        <v>41</v>
      </c>
      <c r="H292">
        <v>3.57</v>
      </c>
      <c r="I292">
        <v>146.37</v>
      </c>
      <c r="J292">
        <v>4.17</v>
      </c>
      <c r="K292" t="s">
        <v>83</v>
      </c>
      <c r="L292" t="s">
        <v>111</v>
      </c>
      <c r="M292" s="5">
        <v>45346</v>
      </c>
    </row>
    <row r="293" spans="1:13" x14ac:dyDescent="0.35">
      <c r="A293">
        <v>37606</v>
      </c>
      <c r="B293" t="s">
        <v>509</v>
      </c>
      <c r="C293" t="s">
        <v>81</v>
      </c>
      <c r="D293" s="5">
        <v>45344</v>
      </c>
      <c r="E293" t="s">
        <v>97</v>
      </c>
      <c r="F293" t="s">
        <v>202</v>
      </c>
      <c r="G293">
        <v>21</v>
      </c>
      <c r="H293">
        <v>3.28</v>
      </c>
      <c r="I293">
        <v>68.88</v>
      </c>
      <c r="J293">
        <v>3.97</v>
      </c>
      <c r="K293" t="s">
        <v>83</v>
      </c>
      <c r="L293" t="s">
        <v>121</v>
      </c>
      <c r="M293" s="5">
        <v>45346</v>
      </c>
    </row>
    <row r="294" spans="1:13" x14ac:dyDescent="0.35">
      <c r="A294">
        <v>51362</v>
      </c>
      <c r="B294" t="s">
        <v>512</v>
      </c>
      <c r="C294" t="s">
        <v>105</v>
      </c>
      <c r="D294" s="5">
        <v>45344</v>
      </c>
      <c r="E294" t="s">
        <v>3</v>
      </c>
      <c r="F294" t="s">
        <v>513</v>
      </c>
      <c r="G294">
        <v>47</v>
      </c>
      <c r="H294">
        <v>30.97</v>
      </c>
      <c r="I294">
        <v>1455.59</v>
      </c>
      <c r="J294">
        <v>4</v>
      </c>
      <c r="K294" t="s">
        <v>83</v>
      </c>
      <c r="L294" t="s">
        <v>84</v>
      </c>
      <c r="M294" s="5">
        <v>45346</v>
      </c>
    </row>
    <row r="295" spans="1:13" x14ac:dyDescent="0.35">
      <c r="A295">
        <v>42528</v>
      </c>
      <c r="B295" t="s">
        <v>514</v>
      </c>
      <c r="C295" t="s">
        <v>81</v>
      </c>
      <c r="D295" s="5">
        <v>45345</v>
      </c>
      <c r="E295" t="s">
        <v>3</v>
      </c>
      <c r="F295" t="s">
        <v>515</v>
      </c>
      <c r="G295">
        <v>46</v>
      </c>
      <c r="H295">
        <v>3.49</v>
      </c>
      <c r="I295">
        <v>160.54000000000002</v>
      </c>
      <c r="J295">
        <v>0.76</v>
      </c>
      <c r="K295" t="s">
        <v>83</v>
      </c>
      <c r="L295" t="s">
        <v>121</v>
      </c>
      <c r="M295" s="5">
        <v>45347</v>
      </c>
    </row>
    <row r="296" spans="1:13" x14ac:dyDescent="0.35">
      <c r="A296">
        <v>42528</v>
      </c>
      <c r="B296" t="s">
        <v>514</v>
      </c>
      <c r="C296" t="s">
        <v>91</v>
      </c>
      <c r="D296" s="5">
        <v>45345</v>
      </c>
      <c r="E296" t="s">
        <v>3</v>
      </c>
      <c r="F296" t="s">
        <v>516</v>
      </c>
      <c r="G296">
        <v>37</v>
      </c>
      <c r="H296">
        <v>35.44</v>
      </c>
      <c r="I296">
        <v>1311.28</v>
      </c>
      <c r="J296">
        <v>19.989999999999998</v>
      </c>
      <c r="K296" t="s">
        <v>83</v>
      </c>
      <c r="L296" t="s">
        <v>84</v>
      </c>
      <c r="M296" s="5">
        <v>45347</v>
      </c>
    </row>
    <row r="297" spans="1:13" x14ac:dyDescent="0.35">
      <c r="A297">
        <v>42528</v>
      </c>
      <c r="B297" t="s">
        <v>514</v>
      </c>
      <c r="C297" t="s">
        <v>91</v>
      </c>
      <c r="D297" s="5">
        <v>45345</v>
      </c>
      <c r="E297" t="s">
        <v>3</v>
      </c>
      <c r="F297" t="s">
        <v>316</v>
      </c>
      <c r="G297">
        <v>13</v>
      </c>
      <c r="H297">
        <v>17.7</v>
      </c>
      <c r="I297">
        <v>230.1</v>
      </c>
      <c r="J297">
        <v>9.4700000000000006</v>
      </c>
      <c r="K297" t="s">
        <v>83</v>
      </c>
      <c r="L297" t="s">
        <v>84</v>
      </c>
      <c r="M297" s="5">
        <v>45346</v>
      </c>
    </row>
    <row r="298" spans="1:13" x14ac:dyDescent="0.35">
      <c r="A298">
        <v>42528</v>
      </c>
      <c r="B298" t="s">
        <v>514</v>
      </c>
      <c r="C298" t="s">
        <v>105</v>
      </c>
      <c r="D298" s="5">
        <v>45345</v>
      </c>
      <c r="E298" t="s">
        <v>3</v>
      </c>
      <c r="F298" t="s">
        <v>168</v>
      </c>
      <c r="G298">
        <v>31</v>
      </c>
      <c r="H298">
        <v>9.7799999999999994</v>
      </c>
      <c r="I298">
        <v>303.18</v>
      </c>
      <c r="J298">
        <v>1.99</v>
      </c>
      <c r="K298" t="s">
        <v>93</v>
      </c>
      <c r="L298" t="s">
        <v>111</v>
      </c>
      <c r="M298" s="5">
        <v>45346</v>
      </c>
    </row>
    <row r="299" spans="1:13" x14ac:dyDescent="0.35">
      <c r="A299">
        <v>42528</v>
      </c>
      <c r="B299" t="s">
        <v>514</v>
      </c>
      <c r="C299" t="s">
        <v>81</v>
      </c>
      <c r="D299" s="5">
        <v>45345</v>
      </c>
      <c r="E299" t="s">
        <v>3</v>
      </c>
      <c r="F299" t="s">
        <v>517</v>
      </c>
      <c r="G299">
        <v>29</v>
      </c>
      <c r="H299">
        <v>6.48</v>
      </c>
      <c r="I299">
        <v>187.92000000000002</v>
      </c>
      <c r="J299">
        <v>9.17</v>
      </c>
      <c r="K299" t="s">
        <v>83</v>
      </c>
      <c r="L299" t="s">
        <v>84</v>
      </c>
      <c r="M299" s="5">
        <v>45346</v>
      </c>
    </row>
    <row r="300" spans="1:13" x14ac:dyDescent="0.35">
      <c r="A300">
        <v>27426</v>
      </c>
      <c r="B300" t="s">
        <v>518</v>
      </c>
      <c r="C300" t="s">
        <v>81</v>
      </c>
      <c r="D300" s="5">
        <v>45345</v>
      </c>
      <c r="E300" t="s">
        <v>2</v>
      </c>
      <c r="F300" t="s">
        <v>519</v>
      </c>
      <c r="G300">
        <v>41</v>
      </c>
      <c r="H300">
        <v>9.99</v>
      </c>
      <c r="I300">
        <v>409.59000000000003</v>
      </c>
      <c r="J300">
        <v>4.78</v>
      </c>
      <c r="K300" t="s">
        <v>83</v>
      </c>
      <c r="L300" t="s">
        <v>84</v>
      </c>
      <c r="M300" s="5">
        <v>45347</v>
      </c>
    </row>
    <row r="301" spans="1:13" x14ac:dyDescent="0.35">
      <c r="A301">
        <v>27426</v>
      </c>
      <c r="B301" t="s">
        <v>518</v>
      </c>
      <c r="C301" t="s">
        <v>81</v>
      </c>
      <c r="D301" s="5">
        <v>45345</v>
      </c>
      <c r="E301" t="s">
        <v>2</v>
      </c>
      <c r="F301" t="s">
        <v>520</v>
      </c>
      <c r="G301">
        <v>32</v>
      </c>
      <c r="H301">
        <v>12.88</v>
      </c>
      <c r="I301">
        <v>412.16</v>
      </c>
      <c r="J301">
        <v>4.59</v>
      </c>
      <c r="K301" t="s">
        <v>93</v>
      </c>
      <c r="L301" t="s">
        <v>121</v>
      </c>
      <c r="M301" s="5">
        <v>45353</v>
      </c>
    </row>
    <row r="302" spans="1:13" x14ac:dyDescent="0.35">
      <c r="A302">
        <v>11878</v>
      </c>
      <c r="B302" t="s">
        <v>521</v>
      </c>
      <c r="C302" t="s">
        <v>81</v>
      </c>
      <c r="D302" s="5">
        <v>45346</v>
      </c>
      <c r="E302" t="s">
        <v>109</v>
      </c>
      <c r="F302" t="s">
        <v>522</v>
      </c>
      <c r="G302">
        <v>18</v>
      </c>
      <c r="H302">
        <v>6.3</v>
      </c>
      <c r="I302">
        <v>113.39999999999999</v>
      </c>
      <c r="J302">
        <v>0.5</v>
      </c>
      <c r="K302" t="s">
        <v>83</v>
      </c>
      <c r="L302" t="s">
        <v>84</v>
      </c>
      <c r="M302" s="5">
        <v>45347</v>
      </c>
    </row>
    <row r="303" spans="1:13" x14ac:dyDescent="0.35">
      <c r="A303">
        <v>11878</v>
      </c>
      <c r="B303" t="s">
        <v>521</v>
      </c>
      <c r="C303" t="s">
        <v>81</v>
      </c>
      <c r="D303" s="5">
        <v>45346</v>
      </c>
      <c r="E303" t="s">
        <v>109</v>
      </c>
      <c r="F303" t="s">
        <v>523</v>
      </c>
      <c r="G303">
        <v>15</v>
      </c>
      <c r="H303">
        <v>6.48</v>
      </c>
      <c r="I303">
        <v>97.2</v>
      </c>
      <c r="J303">
        <v>7.03</v>
      </c>
      <c r="K303" t="s">
        <v>83</v>
      </c>
      <c r="L303" t="s">
        <v>84</v>
      </c>
      <c r="M303" s="5">
        <v>45347</v>
      </c>
    </row>
    <row r="304" spans="1:13" x14ac:dyDescent="0.35">
      <c r="A304">
        <v>10627</v>
      </c>
      <c r="B304" t="s">
        <v>348</v>
      </c>
      <c r="C304" t="s">
        <v>91</v>
      </c>
      <c r="D304" s="5">
        <v>45346</v>
      </c>
      <c r="E304" t="s">
        <v>2</v>
      </c>
      <c r="F304" t="s">
        <v>524</v>
      </c>
      <c r="G304">
        <v>4</v>
      </c>
      <c r="H304">
        <v>7.77</v>
      </c>
      <c r="I304">
        <v>31.08</v>
      </c>
      <c r="J304">
        <v>9.23</v>
      </c>
      <c r="K304" t="s">
        <v>83</v>
      </c>
      <c r="L304" t="s">
        <v>84</v>
      </c>
      <c r="M304" s="5">
        <v>45352</v>
      </c>
    </row>
    <row r="305" spans="1:13" x14ac:dyDescent="0.35">
      <c r="A305">
        <v>29156</v>
      </c>
      <c r="B305" t="s">
        <v>525</v>
      </c>
      <c r="C305" t="s">
        <v>91</v>
      </c>
      <c r="D305" s="5">
        <v>45346</v>
      </c>
      <c r="E305" t="s">
        <v>2</v>
      </c>
      <c r="F305" t="s">
        <v>177</v>
      </c>
      <c r="G305">
        <v>10</v>
      </c>
      <c r="H305">
        <v>20.97</v>
      </c>
      <c r="I305">
        <v>209.7</v>
      </c>
      <c r="J305">
        <v>4</v>
      </c>
      <c r="K305" t="s">
        <v>83</v>
      </c>
      <c r="L305" t="s">
        <v>84</v>
      </c>
      <c r="M305" s="5">
        <v>45352</v>
      </c>
    </row>
    <row r="306" spans="1:13" x14ac:dyDescent="0.35">
      <c r="A306">
        <v>48609</v>
      </c>
      <c r="B306" t="s">
        <v>384</v>
      </c>
      <c r="C306" t="s">
        <v>91</v>
      </c>
      <c r="D306" s="5">
        <v>45346</v>
      </c>
      <c r="E306" t="s">
        <v>4</v>
      </c>
      <c r="F306" t="s">
        <v>526</v>
      </c>
      <c r="G306">
        <v>26</v>
      </c>
      <c r="H306">
        <v>6.48</v>
      </c>
      <c r="I306">
        <v>168.48000000000002</v>
      </c>
      <c r="J306">
        <v>7.86</v>
      </c>
      <c r="K306" t="s">
        <v>83</v>
      </c>
      <c r="L306" t="s">
        <v>84</v>
      </c>
      <c r="M306" s="5">
        <v>45347</v>
      </c>
    </row>
    <row r="307" spans="1:13" x14ac:dyDescent="0.35">
      <c r="A307">
        <v>48609</v>
      </c>
      <c r="B307" t="s">
        <v>384</v>
      </c>
      <c r="C307" t="s">
        <v>81</v>
      </c>
      <c r="D307" s="5">
        <v>45346</v>
      </c>
      <c r="E307" t="s">
        <v>4</v>
      </c>
      <c r="F307" t="s">
        <v>527</v>
      </c>
      <c r="G307">
        <v>5</v>
      </c>
      <c r="H307">
        <v>37.44</v>
      </c>
      <c r="I307">
        <v>187.2</v>
      </c>
      <c r="J307">
        <v>4.2699999999999996</v>
      </c>
      <c r="K307" t="s">
        <v>93</v>
      </c>
      <c r="L307" t="s">
        <v>121</v>
      </c>
      <c r="M307" s="5">
        <v>45347</v>
      </c>
    </row>
    <row r="308" spans="1:13" x14ac:dyDescent="0.35">
      <c r="A308">
        <v>53344</v>
      </c>
      <c r="B308" t="s">
        <v>112</v>
      </c>
      <c r="C308" t="s">
        <v>105</v>
      </c>
      <c r="D308" s="5">
        <v>45346</v>
      </c>
      <c r="E308" t="s">
        <v>4</v>
      </c>
      <c r="F308" t="s">
        <v>528</v>
      </c>
      <c r="G308">
        <v>36</v>
      </c>
      <c r="H308">
        <v>4.8899999999999997</v>
      </c>
      <c r="I308">
        <v>176.04</v>
      </c>
      <c r="J308">
        <v>6.07</v>
      </c>
      <c r="K308" t="s">
        <v>83</v>
      </c>
      <c r="L308" t="s">
        <v>84</v>
      </c>
      <c r="M308" s="5">
        <v>45348</v>
      </c>
    </row>
    <row r="309" spans="1:13" x14ac:dyDescent="0.35">
      <c r="A309">
        <v>8807</v>
      </c>
      <c r="B309" t="s">
        <v>529</v>
      </c>
      <c r="C309" t="s">
        <v>81</v>
      </c>
      <c r="D309" s="5">
        <v>45347</v>
      </c>
      <c r="E309" t="s">
        <v>2</v>
      </c>
      <c r="F309" t="s">
        <v>530</v>
      </c>
      <c r="G309">
        <v>14</v>
      </c>
      <c r="H309">
        <v>125.99</v>
      </c>
      <c r="I309">
        <v>1763.86</v>
      </c>
      <c r="J309">
        <v>4.2</v>
      </c>
      <c r="K309" t="s">
        <v>83</v>
      </c>
      <c r="L309" t="s">
        <v>84</v>
      </c>
      <c r="M309" s="5">
        <v>45355</v>
      </c>
    </row>
    <row r="310" spans="1:13" x14ac:dyDescent="0.35">
      <c r="A310">
        <v>11747</v>
      </c>
      <c r="B310" t="s">
        <v>531</v>
      </c>
      <c r="C310" t="s">
        <v>105</v>
      </c>
      <c r="D310" s="5">
        <v>45347</v>
      </c>
      <c r="E310" t="s">
        <v>3</v>
      </c>
      <c r="F310" t="s">
        <v>532</v>
      </c>
      <c r="G310">
        <v>3</v>
      </c>
      <c r="H310">
        <v>99.99</v>
      </c>
      <c r="I310">
        <v>299.96999999999997</v>
      </c>
      <c r="J310">
        <v>19.989999999999998</v>
      </c>
      <c r="K310" t="s">
        <v>83</v>
      </c>
      <c r="L310" t="s">
        <v>84</v>
      </c>
      <c r="M310" s="5">
        <v>45347</v>
      </c>
    </row>
    <row r="311" spans="1:13" x14ac:dyDescent="0.35">
      <c r="A311">
        <v>8807</v>
      </c>
      <c r="B311" t="s">
        <v>529</v>
      </c>
      <c r="C311" t="s">
        <v>91</v>
      </c>
      <c r="D311" s="5">
        <v>45347</v>
      </c>
      <c r="E311" t="s">
        <v>2</v>
      </c>
      <c r="F311" t="s">
        <v>533</v>
      </c>
      <c r="G311">
        <v>19</v>
      </c>
      <c r="H311">
        <v>22.84</v>
      </c>
      <c r="I311">
        <v>433.96</v>
      </c>
      <c r="J311">
        <v>11.54</v>
      </c>
      <c r="K311" t="s">
        <v>83</v>
      </c>
      <c r="L311" t="s">
        <v>84</v>
      </c>
      <c r="M311" s="5">
        <v>45349</v>
      </c>
    </row>
    <row r="312" spans="1:13" x14ac:dyDescent="0.35">
      <c r="A312">
        <v>12803</v>
      </c>
      <c r="B312" t="s">
        <v>534</v>
      </c>
      <c r="C312" t="s">
        <v>105</v>
      </c>
      <c r="D312" s="5">
        <v>45347</v>
      </c>
      <c r="E312" t="s">
        <v>109</v>
      </c>
      <c r="F312" t="s">
        <v>257</v>
      </c>
      <c r="G312">
        <v>32</v>
      </c>
      <c r="H312">
        <v>12.21</v>
      </c>
      <c r="I312">
        <v>390.72</v>
      </c>
      <c r="J312">
        <v>4.8099999999999996</v>
      </c>
      <c r="K312" t="s">
        <v>83</v>
      </c>
      <c r="L312" t="s">
        <v>84</v>
      </c>
      <c r="M312" s="5">
        <v>45349</v>
      </c>
    </row>
    <row r="313" spans="1:13" x14ac:dyDescent="0.35">
      <c r="A313">
        <v>678</v>
      </c>
      <c r="B313" t="s">
        <v>535</v>
      </c>
      <c r="C313" t="s">
        <v>81</v>
      </c>
      <c r="D313" s="5">
        <v>45348</v>
      </c>
      <c r="E313" t="s">
        <v>2</v>
      </c>
      <c r="F313" t="s">
        <v>536</v>
      </c>
      <c r="G313">
        <v>44</v>
      </c>
      <c r="H313">
        <v>4.9800000000000004</v>
      </c>
      <c r="I313">
        <v>219.12</v>
      </c>
      <c r="J313">
        <v>8.33</v>
      </c>
      <c r="K313" t="s">
        <v>83</v>
      </c>
      <c r="L313" t="s">
        <v>84</v>
      </c>
      <c r="M313" s="5">
        <v>45348</v>
      </c>
    </row>
    <row r="314" spans="1:13" x14ac:dyDescent="0.35">
      <c r="A314">
        <v>37541</v>
      </c>
      <c r="B314" t="s">
        <v>357</v>
      </c>
      <c r="C314" t="s">
        <v>91</v>
      </c>
      <c r="D314" s="5">
        <v>45348</v>
      </c>
      <c r="E314" t="s">
        <v>3</v>
      </c>
      <c r="F314" t="s">
        <v>537</v>
      </c>
      <c r="G314">
        <v>3</v>
      </c>
      <c r="H314">
        <v>20.95</v>
      </c>
      <c r="I314">
        <v>62.849999999999994</v>
      </c>
      <c r="J314">
        <v>5.99</v>
      </c>
      <c r="K314" t="s">
        <v>83</v>
      </c>
      <c r="L314" t="s">
        <v>84</v>
      </c>
      <c r="M314" s="5">
        <v>45350</v>
      </c>
    </row>
    <row r="315" spans="1:13" x14ac:dyDescent="0.35">
      <c r="A315">
        <v>37541</v>
      </c>
      <c r="B315" t="s">
        <v>357</v>
      </c>
      <c r="C315" t="s">
        <v>81</v>
      </c>
      <c r="D315" s="5">
        <v>45348</v>
      </c>
      <c r="E315" t="s">
        <v>3</v>
      </c>
      <c r="F315" t="s">
        <v>538</v>
      </c>
      <c r="G315">
        <v>10</v>
      </c>
      <c r="H315">
        <v>55.98</v>
      </c>
      <c r="I315">
        <v>559.79999999999995</v>
      </c>
      <c r="J315">
        <v>13.88</v>
      </c>
      <c r="K315" t="s">
        <v>93</v>
      </c>
      <c r="L315" t="s">
        <v>84</v>
      </c>
      <c r="M315" s="5">
        <v>45349</v>
      </c>
    </row>
    <row r="316" spans="1:13" x14ac:dyDescent="0.35">
      <c r="A316">
        <v>37541</v>
      </c>
      <c r="B316" t="s">
        <v>357</v>
      </c>
      <c r="C316" t="s">
        <v>81</v>
      </c>
      <c r="D316" s="5">
        <v>45348</v>
      </c>
      <c r="E316" t="s">
        <v>3</v>
      </c>
      <c r="F316" t="s">
        <v>539</v>
      </c>
      <c r="G316">
        <v>18</v>
      </c>
      <c r="H316">
        <v>80.98</v>
      </c>
      <c r="I316">
        <v>1457.64</v>
      </c>
      <c r="J316">
        <v>35</v>
      </c>
      <c r="K316" t="s">
        <v>83</v>
      </c>
      <c r="L316" t="s">
        <v>128</v>
      </c>
      <c r="M316" s="5">
        <v>45350</v>
      </c>
    </row>
    <row r="317" spans="1:13" x14ac:dyDescent="0.35">
      <c r="A317">
        <v>20038</v>
      </c>
      <c r="B317" t="s">
        <v>540</v>
      </c>
      <c r="C317" t="s">
        <v>81</v>
      </c>
      <c r="D317" s="5">
        <v>45348</v>
      </c>
      <c r="E317" t="s">
        <v>2</v>
      </c>
      <c r="F317" t="s">
        <v>541</v>
      </c>
      <c r="G317">
        <v>42</v>
      </c>
      <c r="H317">
        <v>4.1399999999999997</v>
      </c>
      <c r="I317">
        <v>173.88</v>
      </c>
      <c r="J317">
        <v>6.6</v>
      </c>
      <c r="K317" t="s">
        <v>83</v>
      </c>
      <c r="L317" t="s">
        <v>84</v>
      </c>
      <c r="M317" s="5">
        <v>45350</v>
      </c>
    </row>
    <row r="318" spans="1:13" x14ac:dyDescent="0.35">
      <c r="A318">
        <v>55394</v>
      </c>
      <c r="B318" t="s">
        <v>542</v>
      </c>
      <c r="C318" t="s">
        <v>105</v>
      </c>
      <c r="D318" s="5">
        <v>45348</v>
      </c>
      <c r="E318" t="s">
        <v>97</v>
      </c>
      <c r="F318" t="s">
        <v>342</v>
      </c>
      <c r="G318">
        <v>21</v>
      </c>
      <c r="H318">
        <v>15.23</v>
      </c>
      <c r="I318">
        <v>319.83</v>
      </c>
      <c r="J318">
        <v>27.75</v>
      </c>
      <c r="K318" t="s">
        <v>88</v>
      </c>
      <c r="L318" t="s">
        <v>124</v>
      </c>
      <c r="M318" s="5">
        <v>45350</v>
      </c>
    </row>
    <row r="319" spans="1:13" x14ac:dyDescent="0.35">
      <c r="A319">
        <v>27461</v>
      </c>
      <c r="B319" t="s">
        <v>543</v>
      </c>
      <c r="C319" t="s">
        <v>81</v>
      </c>
      <c r="D319" s="5">
        <v>45348</v>
      </c>
      <c r="E319" t="s">
        <v>97</v>
      </c>
      <c r="F319" t="s">
        <v>494</v>
      </c>
      <c r="G319">
        <v>40</v>
      </c>
      <c r="H319">
        <v>2.88</v>
      </c>
      <c r="I319">
        <v>115.19999999999999</v>
      </c>
      <c r="J319">
        <v>0.5</v>
      </c>
      <c r="K319" t="s">
        <v>93</v>
      </c>
      <c r="L319" t="s">
        <v>84</v>
      </c>
      <c r="M319" s="5">
        <v>45348</v>
      </c>
    </row>
    <row r="320" spans="1:13" x14ac:dyDescent="0.35">
      <c r="A320">
        <v>27461</v>
      </c>
      <c r="B320" t="s">
        <v>543</v>
      </c>
      <c r="C320" t="s">
        <v>81</v>
      </c>
      <c r="D320" s="5">
        <v>45348</v>
      </c>
      <c r="E320" t="s">
        <v>97</v>
      </c>
      <c r="F320" t="s">
        <v>544</v>
      </c>
      <c r="G320">
        <v>26</v>
      </c>
      <c r="H320">
        <v>40.99</v>
      </c>
      <c r="I320">
        <v>1065.74</v>
      </c>
      <c r="J320">
        <v>19.989999999999998</v>
      </c>
      <c r="K320" t="s">
        <v>83</v>
      </c>
      <c r="L320" t="s">
        <v>84</v>
      </c>
      <c r="M320" s="5">
        <v>45348</v>
      </c>
    </row>
    <row r="321" spans="1:13" x14ac:dyDescent="0.35">
      <c r="A321">
        <v>38979</v>
      </c>
      <c r="B321" t="s">
        <v>545</v>
      </c>
      <c r="C321" t="s">
        <v>91</v>
      </c>
      <c r="D321" s="5">
        <v>45348</v>
      </c>
      <c r="E321" t="s">
        <v>2</v>
      </c>
      <c r="F321" t="s">
        <v>546</v>
      </c>
      <c r="G321">
        <v>48</v>
      </c>
      <c r="H321">
        <v>70.98</v>
      </c>
      <c r="I321">
        <v>3407.04</v>
      </c>
      <c r="J321">
        <v>59.81</v>
      </c>
      <c r="K321" t="s">
        <v>88</v>
      </c>
      <c r="L321" t="s">
        <v>89</v>
      </c>
      <c r="M321" s="5">
        <v>45348</v>
      </c>
    </row>
    <row r="322" spans="1:13" x14ac:dyDescent="0.35">
      <c r="A322">
        <v>38979</v>
      </c>
      <c r="B322" t="s">
        <v>545</v>
      </c>
      <c r="C322" t="s">
        <v>105</v>
      </c>
      <c r="D322" s="5">
        <v>45348</v>
      </c>
      <c r="E322" t="s">
        <v>2</v>
      </c>
      <c r="F322" t="s">
        <v>547</v>
      </c>
      <c r="G322">
        <v>34</v>
      </c>
      <c r="H322">
        <v>82.99</v>
      </c>
      <c r="I322">
        <v>2821.66</v>
      </c>
      <c r="J322">
        <v>5.5</v>
      </c>
      <c r="K322" t="s">
        <v>83</v>
      </c>
      <c r="L322" t="s">
        <v>84</v>
      </c>
      <c r="M322" s="5">
        <v>45354</v>
      </c>
    </row>
    <row r="323" spans="1:13" x14ac:dyDescent="0.35">
      <c r="A323">
        <v>38979</v>
      </c>
      <c r="B323" t="s">
        <v>545</v>
      </c>
      <c r="C323" t="s">
        <v>91</v>
      </c>
      <c r="D323" s="5">
        <v>45348</v>
      </c>
      <c r="E323" t="s">
        <v>2</v>
      </c>
      <c r="F323" t="s">
        <v>548</v>
      </c>
      <c r="G323">
        <v>31</v>
      </c>
      <c r="H323">
        <v>1.95</v>
      </c>
      <c r="I323">
        <v>60.449999999999996</v>
      </c>
      <c r="J323">
        <v>1.63</v>
      </c>
      <c r="K323" t="s">
        <v>83</v>
      </c>
      <c r="L323" t="s">
        <v>121</v>
      </c>
      <c r="M323" s="5">
        <v>45354</v>
      </c>
    </row>
    <row r="324" spans="1:13" x14ac:dyDescent="0.35">
      <c r="A324">
        <v>27879</v>
      </c>
      <c r="B324" t="s">
        <v>549</v>
      </c>
      <c r="C324" t="s">
        <v>81</v>
      </c>
      <c r="D324" s="5">
        <v>45348</v>
      </c>
      <c r="E324" t="s">
        <v>3</v>
      </c>
      <c r="F324" t="s">
        <v>354</v>
      </c>
      <c r="G324">
        <v>44</v>
      </c>
      <c r="H324">
        <v>15.74</v>
      </c>
      <c r="I324">
        <v>692.56000000000006</v>
      </c>
      <c r="J324">
        <v>1.39</v>
      </c>
      <c r="K324" t="s">
        <v>83</v>
      </c>
      <c r="L324" t="s">
        <v>84</v>
      </c>
      <c r="M324" s="5">
        <v>45349</v>
      </c>
    </row>
    <row r="325" spans="1:13" x14ac:dyDescent="0.35">
      <c r="A325">
        <v>27879</v>
      </c>
      <c r="B325" t="s">
        <v>549</v>
      </c>
      <c r="C325" t="s">
        <v>91</v>
      </c>
      <c r="D325" s="5">
        <v>45348</v>
      </c>
      <c r="E325" t="s">
        <v>3</v>
      </c>
      <c r="F325" t="s">
        <v>550</v>
      </c>
      <c r="G325">
        <v>30</v>
      </c>
      <c r="H325">
        <v>9.65</v>
      </c>
      <c r="I325">
        <v>289.5</v>
      </c>
      <c r="J325">
        <v>6.22</v>
      </c>
      <c r="K325" t="s">
        <v>93</v>
      </c>
      <c r="L325" t="s">
        <v>84</v>
      </c>
      <c r="M325" s="5">
        <v>45350</v>
      </c>
    </row>
    <row r="326" spans="1:13" x14ac:dyDescent="0.35">
      <c r="A326">
        <v>36836</v>
      </c>
      <c r="B326" t="s">
        <v>162</v>
      </c>
      <c r="C326" t="s">
        <v>91</v>
      </c>
      <c r="D326" s="5">
        <v>45348</v>
      </c>
      <c r="E326" t="s">
        <v>3</v>
      </c>
      <c r="F326" t="s">
        <v>551</v>
      </c>
      <c r="G326">
        <v>43</v>
      </c>
      <c r="H326">
        <v>387.99</v>
      </c>
      <c r="I326">
        <v>16683.57</v>
      </c>
      <c r="J326">
        <v>19.989999999999998</v>
      </c>
      <c r="K326" t="s">
        <v>83</v>
      </c>
      <c r="L326" t="s">
        <v>84</v>
      </c>
      <c r="M326" s="5">
        <v>45352</v>
      </c>
    </row>
    <row r="327" spans="1:13" x14ac:dyDescent="0.35">
      <c r="A327">
        <v>33922</v>
      </c>
      <c r="B327" t="s">
        <v>552</v>
      </c>
      <c r="C327" t="s">
        <v>81</v>
      </c>
      <c r="D327" s="5">
        <v>45349</v>
      </c>
      <c r="E327" t="s">
        <v>109</v>
      </c>
      <c r="F327" t="s">
        <v>553</v>
      </c>
      <c r="G327">
        <v>31</v>
      </c>
      <c r="H327">
        <v>500.97</v>
      </c>
      <c r="I327">
        <v>15530.070000000002</v>
      </c>
      <c r="J327">
        <v>69.3</v>
      </c>
      <c r="K327" t="s">
        <v>88</v>
      </c>
      <c r="L327" t="s">
        <v>89</v>
      </c>
      <c r="M327" s="5">
        <v>45349</v>
      </c>
    </row>
    <row r="328" spans="1:13" x14ac:dyDescent="0.35">
      <c r="A328">
        <v>16230</v>
      </c>
      <c r="B328" t="s">
        <v>554</v>
      </c>
      <c r="C328" t="s">
        <v>105</v>
      </c>
      <c r="D328" s="5">
        <v>45349</v>
      </c>
      <c r="E328" t="s">
        <v>2</v>
      </c>
      <c r="F328" t="s">
        <v>555</v>
      </c>
      <c r="G328">
        <v>2</v>
      </c>
      <c r="H328">
        <v>7.31</v>
      </c>
      <c r="I328">
        <v>14.62</v>
      </c>
      <c r="J328">
        <v>0.49</v>
      </c>
      <c r="K328" t="s">
        <v>83</v>
      </c>
      <c r="L328" t="s">
        <v>84</v>
      </c>
      <c r="M328" s="5">
        <v>45352</v>
      </c>
    </row>
    <row r="329" spans="1:13" x14ac:dyDescent="0.35">
      <c r="A329">
        <v>16230</v>
      </c>
      <c r="B329" t="s">
        <v>554</v>
      </c>
      <c r="C329" t="s">
        <v>105</v>
      </c>
      <c r="D329" s="5">
        <v>45349</v>
      </c>
      <c r="E329" t="s">
        <v>2</v>
      </c>
      <c r="F329" t="s">
        <v>556</v>
      </c>
      <c r="G329">
        <v>27</v>
      </c>
      <c r="H329">
        <v>130.97999999999999</v>
      </c>
      <c r="I329">
        <v>3536.4599999999996</v>
      </c>
      <c r="J329">
        <v>54.74</v>
      </c>
      <c r="K329" t="s">
        <v>88</v>
      </c>
      <c r="L329" t="s">
        <v>124</v>
      </c>
      <c r="M329" s="5">
        <v>45352</v>
      </c>
    </row>
    <row r="330" spans="1:13" x14ac:dyDescent="0.35">
      <c r="A330">
        <v>16230</v>
      </c>
      <c r="B330" t="s">
        <v>554</v>
      </c>
      <c r="C330" t="s">
        <v>105</v>
      </c>
      <c r="D330" s="5">
        <v>45349</v>
      </c>
      <c r="E330" t="s">
        <v>2</v>
      </c>
      <c r="F330" t="s">
        <v>557</v>
      </c>
      <c r="G330">
        <v>15</v>
      </c>
      <c r="H330">
        <v>48.91</v>
      </c>
      <c r="I330">
        <v>733.65</v>
      </c>
      <c r="J330">
        <v>5.81</v>
      </c>
      <c r="K330" t="s">
        <v>83</v>
      </c>
      <c r="L330" t="s">
        <v>84</v>
      </c>
      <c r="M330" s="5">
        <v>45357</v>
      </c>
    </row>
    <row r="331" spans="1:13" x14ac:dyDescent="0.35">
      <c r="A331">
        <v>16230</v>
      </c>
      <c r="B331" t="s">
        <v>554</v>
      </c>
      <c r="C331" t="s">
        <v>105</v>
      </c>
      <c r="D331" s="5">
        <v>45349</v>
      </c>
      <c r="E331" t="s">
        <v>2</v>
      </c>
      <c r="F331" t="s">
        <v>558</v>
      </c>
      <c r="G331">
        <v>40</v>
      </c>
      <c r="H331">
        <v>111.03</v>
      </c>
      <c r="I331">
        <v>4441.2</v>
      </c>
      <c r="J331">
        <v>8.64</v>
      </c>
      <c r="K331" t="s">
        <v>83</v>
      </c>
      <c r="L331" t="s">
        <v>84</v>
      </c>
      <c r="M331" s="5">
        <v>45355</v>
      </c>
    </row>
    <row r="332" spans="1:13" x14ac:dyDescent="0.35">
      <c r="A332">
        <v>20386</v>
      </c>
      <c r="B332" t="s">
        <v>277</v>
      </c>
      <c r="C332" t="s">
        <v>91</v>
      </c>
      <c r="D332" s="5">
        <v>45349</v>
      </c>
      <c r="E332" t="s">
        <v>97</v>
      </c>
      <c r="F332" t="s">
        <v>559</v>
      </c>
      <c r="G332">
        <v>35</v>
      </c>
      <c r="H332">
        <v>1.26</v>
      </c>
      <c r="I332">
        <v>44.1</v>
      </c>
      <c r="J332">
        <v>0.7</v>
      </c>
      <c r="K332" t="s">
        <v>83</v>
      </c>
      <c r="L332" t="s">
        <v>121</v>
      </c>
      <c r="M332" s="5">
        <v>45349</v>
      </c>
    </row>
    <row r="333" spans="1:13" x14ac:dyDescent="0.35">
      <c r="A333">
        <v>58820</v>
      </c>
      <c r="B333" t="s">
        <v>560</v>
      </c>
      <c r="C333" t="s">
        <v>91</v>
      </c>
      <c r="D333" s="5">
        <v>45349</v>
      </c>
      <c r="E333" t="s">
        <v>2</v>
      </c>
      <c r="F333" t="s">
        <v>561</v>
      </c>
      <c r="G333">
        <v>24</v>
      </c>
      <c r="H333">
        <v>12.2</v>
      </c>
      <c r="I333">
        <v>292.79999999999995</v>
      </c>
      <c r="J333">
        <v>6.02</v>
      </c>
      <c r="K333" t="s">
        <v>83</v>
      </c>
      <c r="L333" t="s">
        <v>111</v>
      </c>
      <c r="M333" s="5">
        <v>45355</v>
      </c>
    </row>
    <row r="334" spans="1:13" x14ac:dyDescent="0.35">
      <c r="A334">
        <v>9701</v>
      </c>
      <c r="B334" t="s">
        <v>562</v>
      </c>
      <c r="C334" t="s">
        <v>105</v>
      </c>
      <c r="D334" s="5">
        <v>45349</v>
      </c>
      <c r="E334" t="s">
        <v>2</v>
      </c>
      <c r="F334" t="s">
        <v>184</v>
      </c>
      <c r="G334">
        <v>8</v>
      </c>
      <c r="H334">
        <v>12.97</v>
      </c>
      <c r="I334">
        <v>103.76</v>
      </c>
      <c r="J334">
        <v>1.49</v>
      </c>
      <c r="K334" t="s">
        <v>83</v>
      </c>
      <c r="L334" t="s">
        <v>84</v>
      </c>
      <c r="M334" s="5">
        <v>45355</v>
      </c>
    </row>
    <row r="335" spans="1:13" x14ac:dyDescent="0.35">
      <c r="A335">
        <v>9701</v>
      </c>
      <c r="B335" t="s">
        <v>562</v>
      </c>
      <c r="C335" t="s">
        <v>81</v>
      </c>
      <c r="D335" s="5">
        <v>45349</v>
      </c>
      <c r="E335" t="s">
        <v>2</v>
      </c>
      <c r="F335" t="s">
        <v>563</v>
      </c>
      <c r="G335">
        <v>9</v>
      </c>
      <c r="H335">
        <v>110.99</v>
      </c>
      <c r="I335">
        <v>998.91</v>
      </c>
      <c r="J335">
        <v>2.5</v>
      </c>
      <c r="K335" t="s">
        <v>83</v>
      </c>
      <c r="L335" t="s">
        <v>84</v>
      </c>
      <c r="M335" s="5">
        <v>45354</v>
      </c>
    </row>
    <row r="336" spans="1:13" x14ac:dyDescent="0.35">
      <c r="A336">
        <v>4166</v>
      </c>
      <c r="B336" t="s">
        <v>238</v>
      </c>
      <c r="C336" t="s">
        <v>91</v>
      </c>
      <c r="D336" s="5">
        <v>45349</v>
      </c>
      <c r="E336" t="s">
        <v>2</v>
      </c>
      <c r="F336" t="s">
        <v>564</v>
      </c>
      <c r="G336">
        <v>19</v>
      </c>
      <c r="H336">
        <v>7.1</v>
      </c>
      <c r="I336">
        <v>134.9</v>
      </c>
      <c r="J336">
        <v>6.05</v>
      </c>
      <c r="K336" t="s">
        <v>83</v>
      </c>
      <c r="L336" t="s">
        <v>84</v>
      </c>
      <c r="M336" s="5">
        <v>45349</v>
      </c>
    </row>
    <row r="337" spans="1:13" x14ac:dyDescent="0.35">
      <c r="A337">
        <v>47942</v>
      </c>
      <c r="B337" t="s">
        <v>176</v>
      </c>
      <c r="C337" t="s">
        <v>105</v>
      </c>
      <c r="D337" s="5">
        <v>45349</v>
      </c>
      <c r="E337" t="s">
        <v>3</v>
      </c>
      <c r="F337" t="s">
        <v>565</v>
      </c>
      <c r="G337">
        <v>30</v>
      </c>
      <c r="H337">
        <v>599.99</v>
      </c>
      <c r="I337">
        <v>17999.7</v>
      </c>
      <c r="J337">
        <v>24.49</v>
      </c>
      <c r="K337" t="s">
        <v>83</v>
      </c>
      <c r="L337" t="s">
        <v>128</v>
      </c>
      <c r="M337" s="5">
        <v>45352</v>
      </c>
    </row>
    <row r="338" spans="1:13" x14ac:dyDescent="0.35">
      <c r="A338">
        <v>47942</v>
      </c>
      <c r="B338" t="s">
        <v>176</v>
      </c>
      <c r="C338" t="s">
        <v>91</v>
      </c>
      <c r="D338" s="5">
        <v>45349</v>
      </c>
      <c r="E338" t="s">
        <v>3</v>
      </c>
      <c r="F338" t="s">
        <v>566</v>
      </c>
      <c r="G338">
        <v>3</v>
      </c>
      <c r="H338">
        <v>5.88</v>
      </c>
      <c r="I338">
        <v>17.64</v>
      </c>
      <c r="J338">
        <v>3.04</v>
      </c>
      <c r="K338" t="s">
        <v>93</v>
      </c>
      <c r="L338" t="s">
        <v>121</v>
      </c>
      <c r="M338" s="5">
        <v>45352</v>
      </c>
    </row>
    <row r="339" spans="1:13" x14ac:dyDescent="0.35">
      <c r="A339">
        <v>47942</v>
      </c>
      <c r="B339" t="s">
        <v>176</v>
      </c>
      <c r="C339" t="s">
        <v>81</v>
      </c>
      <c r="D339" s="5">
        <v>45349</v>
      </c>
      <c r="E339" t="s">
        <v>3</v>
      </c>
      <c r="F339" t="s">
        <v>567</v>
      </c>
      <c r="G339">
        <v>9</v>
      </c>
      <c r="H339">
        <v>125.99</v>
      </c>
      <c r="I339">
        <v>1133.9099999999999</v>
      </c>
      <c r="J339">
        <v>7.69</v>
      </c>
      <c r="K339" t="s">
        <v>93</v>
      </c>
      <c r="L339" t="s">
        <v>84</v>
      </c>
      <c r="M339" s="5">
        <v>45350</v>
      </c>
    </row>
    <row r="340" spans="1:13" x14ac:dyDescent="0.35">
      <c r="A340">
        <v>6272</v>
      </c>
      <c r="B340" t="s">
        <v>568</v>
      </c>
      <c r="C340" t="s">
        <v>105</v>
      </c>
      <c r="D340" s="5">
        <v>45349</v>
      </c>
      <c r="E340" t="s">
        <v>4</v>
      </c>
      <c r="F340" t="s">
        <v>569</v>
      </c>
      <c r="G340">
        <v>33</v>
      </c>
      <c r="H340">
        <v>14.98</v>
      </c>
      <c r="I340">
        <v>494.34000000000003</v>
      </c>
      <c r="J340">
        <v>8.99</v>
      </c>
      <c r="K340" t="s">
        <v>83</v>
      </c>
      <c r="L340" t="s">
        <v>111</v>
      </c>
      <c r="M340" s="5">
        <v>45352</v>
      </c>
    </row>
    <row r="341" spans="1:13" x14ac:dyDescent="0.35">
      <c r="A341">
        <v>6272</v>
      </c>
      <c r="B341" t="s">
        <v>568</v>
      </c>
      <c r="C341" t="s">
        <v>81</v>
      </c>
      <c r="D341" s="5">
        <v>45349</v>
      </c>
      <c r="E341" t="s">
        <v>4</v>
      </c>
      <c r="F341" t="s">
        <v>406</v>
      </c>
      <c r="G341">
        <v>48</v>
      </c>
      <c r="H341">
        <v>124.49</v>
      </c>
      <c r="I341">
        <v>5975.5199999999995</v>
      </c>
      <c r="J341">
        <v>51.94</v>
      </c>
      <c r="K341" t="s">
        <v>88</v>
      </c>
      <c r="L341" t="s">
        <v>124</v>
      </c>
      <c r="M341" s="5">
        <v>45352</v>
      </c>
    </row>
    <row r="342" spans="1:13" x14ac:dyDescent="0.35">
      <c r="A342">
        <v>6272</v>
      </c>
      <c r="B342" t="s">
        <v>568</v>
      </c>
      <c r="C342" t="s">
        <v>105</v>
      </c>
      <c r="D342" s="5">
        <v>45349</v>
      </c>
      <c r="E342" t="s">
        <v>4</v>
      </c>
      <c r="F342" t="s">
        <v>570</v>
      </c>
      <c r="G342">
        <v>8</v>
      </c>
      <c r="H342">
        <v>55.99</v>
      </c>
      <c r="I342">
        <v>447.92</v>
      </c>
      <c r="J342">
        <v>2.5</v>
      </c>
      <c r="K342" t="s">
        <v>93</v>
      </c>
      <c r="L342" t="s">
        <v>111</v>
      </c>
      <c r="M342" s="5">
        <v>45352</v>
      </c>
    </row>
    <row r="343" spans="1:13" x14ac:dyDescent="0.35">
      <c r="A343">
        <v>6272</v>
      </c>
      <c r="B343" t="s">
        <v>568</v>
      </c>
      <c r="C343" t="s">
        <v>105</v>
      </c>
      <c r="D343" s="5">
        <v>45349</v>
      </c>
      <c r="E343" t="s">
        <v>4</v>
      </c>
      <c r="F343" t="s">
        <v>571</v>
      </c>
      <c r="G343">
        <v>31</v>
      </c>
      <c r="H343">
        <v>105.98</v>
      </c>
      <c r="I343">
        <v>3285.38</v>
      </c>
      <c r="J343">
        <v>13.99</v>
      </c>
      <c r="K343" t="s">
        <v>83</v>
      </c>
      <c r="L343" t="s">
        <v>86</v>
      </c>
      <c r="M343" s="5">
        <v>45352</v>
      </c>
    </row>
    <row r="344" spans="1:13" x14ac:dyDescent="0.35">
      <c r="A344">
        <v>34787</v>
      </c>
      <c r="B344" t="s">
        <v>96</v>
      </c>
      <c r="C344" t="s">
        <v>91</v>
      </c>
      <c r="D344" s="5">
        <v>45350</v>
      </c>
      <c r="E344" t="s">
        <v>2</v>
      </c>
      <c r="F344" t="s">
        <v>572</v>
      </c>
      <c r="G344">
        <v>14</v>
      </c>
      <c r="H344">
        <v>30.98</v>
      </c>
      <c r="I344">
        <v>433.72</v>
      </c>
      <c r="J344">
        <v>8.99</v>
      </c>
      <c r="K344" t="s">
        <v>83</v>
      </c>
      <c r="L344" t="s">
        <v>111</v>
      </c>
      <c r="M344" s="5">
        <v>45353</v>
      </c>
    </row>
    <row r="345" spans="1:13" x14ac:dyDescent="0.35">
      <c r="A345">
        <v>17506</v>
      </c>
      <c r="B345" t="s">
        <v>573</v>
      </c>
      <c r="C345" t="s">
        <v>81</v>
      </c>
      <c r="D345" s="5">
        <v>45350</v>
      </c>
      <c r="E345" t="s">
        <v>2</v>
      </c>
      <c r="F345" t="s">
        <v>574</v>
      </c>
      <c r="G345">
        <v>33</v>
      </c>
      <c r="H345">
        <v>294.62</v>
      </c>
      <c r="I345">
        <v>9722.4600000000009</v>
      </c>
      <c r="J345">
        <v>42.52</v>
      </c>
      <c r="K345" t="s">
        <v>88</v>
      </c>
      <c r="L345" t="s">
        <v>89</v>
      </c>
      <c r="M345" s="5">
        <v>45355</v>
      </c>
    </row>
    <row r="346" spans="1:13" x14ac:dyDescent="0.35">
      <c r="A346">
        <v>738</v>
      </c>
      <c r="B346" t="s">
        <v>326</v>
      </c>
      <c r="C346" t="s">
        <v>91</v>
      </c>
      <c r="D346" s="5">
        <v>45352</v>
      </c>
      <c r="E346" t="s">
        <v>109</v>
      </c>
      <c r="F346" t="s">
        <v>575</v>
      </c>
      <c r="G346">
        <v>7</v>
      </c>
      <c r="H346">
        <v>80.98</v>
      </c>
      <c r="I346">
        <v>566.86</v>
      </c>
      <c r="J346">
        <v>4.5</v>
      </c>
      <c r="K346" t="s">
        <v>83</v>
      </c>
      <c r="L346" t="s">
        <v>84</v>
      </c>
      <c r="M346" s="5">
        <v>45354</v>
      </c>
    </row>
    <row r="347" spans="1:13" x14ac:dyDescent="0.35">
      <c r="A347">
        <v>738</v>
      </c>
      <c r="B347" t="s">
        <v>326</v>
      </c>
      <c r="C347" t="s">
        <v>105</v>
      </c>
      <c r="D347" s="5">
        <v>45352</v>
      </c>
      <c r="E347" t="s">
        <v>109</v>
      </c>
      <c r="F347" t="s">
        <v>576</v>
      </c>
      <c r="G347">
        <v>31</v>
      </c>
      <c r="H347">
        <v>6.48</v>
      </c>
      <c r="I347">
        <v>200.88000000000002</v>
      </c>
      <c r="J347">
        <v>5.14</v>
      </c>
      <c r="K347" t="s">
        <v>83</v>
      </c>
      <c r="L347" t="s">
        <v>84</v>
      </c>
      <c r="M347" s="5">
        <v>45353</v>
      </c>
    </row>
    <row r="348" spans="1:13" x14ac:dyDescent="0.35">
      <c r="A348">
        <v>36517</v>
      </c>
      <c r="B348" t="s">
        <v>577</v>
      </c>
      <c r="C348" t="s">
        <v>91</v>
      </c>
      <c r="D348" s="5">
        <v>45352</v>
      </c>
      <c r="E348" t="s">
        <v>109</v>
      </c>
      <c r="F348" t="s">
        <v>472</v>
      </c>
      <c r="G348">
        <v>18</v>
      </c>
      <c r="H348">
        <v>48.58</v>
      </c>
      <c r="I348">
        <v>874.43999999999994</v>
      </c>
      <c r="J348">
        <v>3.99</v>
      </c>
      <c r="K348" t="s">
        <v>83</v>
      </c>
      <c r="L348" t="s">
        <v>84</v>
      </c>
      <c r="M348" s="5">
        <v>45353</v>
      </c>
    </row>
    <row r="349" spans="1:13" x14ac:dyDescent="0.35">
      <c r="A349">
        <v>36517</v>
      </c>
      <c r="B349" t="s">
        <v>577</v>
      </c>
      <c r="C349" t="s">
        <v>81</v>
      </c>
      <c r="D349" s="5">
        <v>45352</v>
      </c>
      <c r="E349" t="s">
        <v>109</v>
      </c>
      <c r="F349" t="s">
        <v>537</v>
      </c>
      <c r="G349">
        <v>9</v>
      </c>
      <c r="H349">
        <v>20.95</v>
      </c>
      <c r="I349">
        <v>188.54999999999998</v>
      </c>
      <c r="J349">
        <v>4</v>
      </c>
      <c r="K349" t="s">
        <v>83</v>
      </c>
      <c r="L349" t="s">
        <v>84</v>
      </c>
      <c r="M349" s="5">
        <v>45354</v>
      </c>
    </row>
    <row r="350" spans="1:13" x14ac:dyDescent="0.35">
      <c r="A350">
        <v>24577</v>
      </c>
      <c r="B350" t="s">
        <v>545</v>
      </c>
      <c r="C350" t="s">
        <v>105</v>
      </c>
      <c r="D350" s="5">
        <v>45352</v>
      </c>
      <c r="E350" t="s">
        <v>3</v>
      </c>
      <c r="F350" t="s">
        <v>578</v>
      </c>
      <c r="G350">
        <v>8</v>
      </c>
      <c r="H350">
        <v>22.84</v>
      </c>
      <c r="I350">
        <v>182.72</v>
      </c>
      <c r="J350">
        <v>5.47</v>
      </c>
      <c r="K350" t="s">
        <v>83</v>
      </c>
      <c r="L350" t="s">
        <v>84</v>
      </c>
      <c r="M350" s="5">
        <v>45353</v>
      </c>
    </row>
    <row r="351" spans="1:13" x14ac:dyDescent="0.35">
      <c r="A351">
        <v>35300</v>
      </c>
      <c r="B351" t="s">
        <v>579</v>
      </c>
      <c r="C351" t="s">
        <v>91</v>
      </c>
      <c r="D351" s="5">
        <v>45353</v>
      </c>
      <c r="E351" t="s">
        <v>3</v>
      </c>
      <c r="F351" t="s">
        <v>580</v>
      </c>
      <c r="G351">
        <v>10</v>
      </c>
      <c r="H351">
        <v>2.89</v>
      </c>
      <c r="I351">
        <v>28.900000000000002</v>
      </c>
      <c r="J351">
        <v>0.49</v>
      </c>
      <c r="K351" t="s">
        <v>83</v>
      </c>
      <c r="L351" t="s">
        <v>84</v>
      </c>
      <c r="M351" s="5">
        <v>45354</v>
      </c>
    </row>
    <row r="352" spans="1:13" x14ac:dyDescent="0.35">
      <c r="A352">
        <v>35300</v>
      </c>
      <c r="B352" t="s">
        <v>579</v>
      </c>
      <c r="C352" t="s">
        <v>105</v>
      </c>
      <c r="D352" s="5">
        <v>45353</v>
      </c>
      <c r="E352" t="s">
        <v>3</v>
      </c>
      <c r="F352" t="s">
        <v>85</v>
      </c>
      <c r="G352">
        <v>35</v>
      </c>
      <c r="H352">
        <v>41.32</v>
      </c>
      <c r="I352">
        <v>1446.2</v>
      </c>
      <c r="J352">
        <v>8.66</v>
      </c>
      <c r="K352" t="s">
        <v>83</v>
      </c>
      <c r="L352" t="s">
        <v>86</v>
      </c>
      <c r="M352" s="5">
        <v>45356</v>
      </c>
    </row>
    <row r="353" spans="1:13" x14ac:dyDescent="0.35">
      <c r="A353">
        <v>35300</v>
      </c>
      <c r="B353" t="s">
        <v>579</v>
      </c>
      <c r="C353" t="s">
        <v>91</v>
      </c>
      <c r="D353" s="5">
        <v>45353</v>
      </c>
      <c r="E353" t="s">
        <v>3</v>
      </c>
      <c r="F353" t="s">
        <v>581</v>
      </c>
      <c r="G353">
        <v>13</v>
      </c>
      <c r="H353">
        <v>8.9499999999999993</v>
      </c>
      <c r="I353">
        <v>116.35</v>
      </c>
      <c r="J353">
        <v>2.0099999999999998</v>
      </c>
      <c r="K353" t="s">
        <v>83</v>
      </c>
      <c r="L353" t="s">
        <v>121</v>
      </c>
      <c r="M353" s="5">
        <v>45354</v>
      </c>
    </row>
    <row r="354" spans="1:13" x14ac:dyDescent="0.35">
      <c r="A354">
        <v>19813</v>
      </c>
      <c r="B354" t="s">
        <v>582</v>
      </c>
      <c r="C354" t="s">
        <v>91</v>
      </c>
      <c r="D354" s="5">
        <v>45353</v>
      </c>
      <c r="E354" t="s">
        <v>97</v>
      </c>
      <c r="F354" t="s">
        <v>583</v>
      </c>
      <c r="G354">
        <v>29</v>
      </c>
      <c r="H354">
        <v>45.99</v>
      </c>
      <c r="I354">
        <v>1333.71</v>
      </c>
      <c r="J354">
        <v>2.5</v>
      </c>
      <c r="K354" t="s">
        <v>83</v>
      </c>
      <c r="L354" t="s">
        <v>84</v>
      </c>
      <c r="M354" s="5">
        <v>45354</v>
      </c>
    </row>
    <row r="355" spans="1:13" x14ac:dyDescent="0.35">
      <c r="A355">
        <v>1600</v>
      </c>
      <c r="B355" t="s">
        <v>584</v>
      </c>
      <c r="C355" t="s">
        <v>81</v>
      </c>
      <c r="D355" s="5">
        <v>45353</v>
      </c>
      <c r="E355" t="s">
        <v>3</v>
      </c>
      <c r="F355" t="s">
        <v>550</v>
      </c>
      <c r="G355">
        <v>32</v>
      </c>
      <c r="H355">
        <v>9.65</v>
      </c>
      <c r="I355">
        <v>308.8</v>
      </c>
      <c r="J355">
        <v>6.22</v>
      </c>
      <c r="K355" t="s">
        <v>83</v>
      </c>
      <c r="L355" t="s">
        <v>84</v>
      </c>
      <c r="M355" s="5">
        <v>45355</v>
      </c>
    </row>
    <row r="356" spans="1:13" x14ac:dyDescent="0.35">
      <c r="A356">
        <v>1600</v>
      </c>
      <c r="B356" t="s">
        <v>584</v>
      </c>
      <c r="C356" t="s">
        <v>91</v>
      </c>
      <c r="D356" s="5">
        <v>45353</v>
      </c>
      <c r="E356" t="s">
        <v>3</v>
      </c>
      <c r="F356" t="s">
        <v>585</v>
      </c>
      <c r="G356">
        <v>36</v>
      </c>
      <c r="H356">
        <v>4.9800000000000004</v>
      </c>
      <c r="I356">
        <v>179.28000000000003</v>
      </c>
      <c r="J356">
        <v>7.44</v>
      </c>
      <c r="K356" t="s">
        <v>83</v>
      </c>
      <c r="L356" t="s">
        <v>84</v>
      </c>
      <c r="M356" s="5">
        <v>45354</v>
      </c>
    </row>
    <row r="357" spans="1:13" x14ac:dyDescent="0.35">
      <c r="A357">
        <v>27236</v>
      </c>
      <c r="B357" t="s">
        <v>586</v>
      </c>
      <c r="C357" t="s">
        <v>105</v>
      </c>
      <c r="D357" s="5">
        <v>45353</v>
      </c>
      <c r="E357" t="s">
        <v>4</v>
      </c>
      <c r="F357" t="s">
        <v>587</v>
      </c>
      <c r="G357">
        <v>20</v>
      </c>
      <c r="H357">
        <v>19.98</v>
      </c>
      <c r="I357">
        <v>399.6</v>
      </c>
      <c r="J357">
        <v>5.86</v>
      </c>
      <c r="K357" t="s">
        <v>83</v>
      </c>
      <c r="L357" t="s">
        <v>84</v>
      </c>
      <c r="M357" s="5">
        <v>45354</v>
      </c>
    </row>
    <row r="358" spans="1:13" x14ac:dyDescent="0.35">
      <c r="A358">
        <v>4359</v>
      </c>
      <c r="B358" t="s">
        <v>588</v>
      </c>
      <c r="C358" t="s">
        <v>91</v>
      </c>
      <c r="D358" s="5">
        <v>45353</v>
      </c>
      <c r="E358" t="s">
        <v>97</v>
      </c>
      <c r="F358" t="s">
        <v>589</v>
      </c>
      <c r="G358">
        <v>21</v>
      </c>
      <c r="H358">
        <v>10.9</v>
      </c>
      <c r="I358">
        <v>228.9</v>
      </c>
      <c r="J358">
        <v>7.46</v>
      </c>
      <c r="K358" t="s">
        <v>83</v>
      </c>
      <c r="L358" t="s">
        <v>84</v>
      </c>
      <c r="M358" s="5">
        <v>45355</v>
      </c>
    </row>
    <row r="359" spans="1:13" x14ac:dyDescent="0.35">
      <c r="A359">
        <v>2914</v>
      </c>
      <c r="B359" t="s">
        <v>455</v>
      </c>
      <c r="C359" t="s">
        <v>81</v>
      </c>
      <c r="D359" s="5">
        <v>45353</v>
      </c>
      <c r="E359" t="s">
        <v>3</v>
      </c>
      <c r="F359" t="s">
        <v>281</v>
      </c>
      <c r="G359">
        <v>3</v>
      </c>
      <c r="H359">
        <v>18.97</v>
      </c>
      <c r="I359">
        <v>56.91</v>
      </c>
      <c r="J359">
        <v>9.5399999999999991</v>
      </c>
      <c r="K359" t="s">
        <v>83</v>
      </c>
      <c r="L359" t="s">
        <v>84</v>
      </c>
      <c r="M359" s="5">
        <v>45354</v>
      </c>
    </row>
    <row r="360" spans="1:13" x14ac:dyDescent="0.35">
      <c r="A360">
        <v>55424</v>
      </c>
      <c r="B360" t="s">
        <v>187</v>
      </c>
      <c r="C360" t="s">
        <v>105</v>
      </c>
      <c r="D360" s="5">
        <v>45353</v>
      </c>
      <c r="E360" t="s">
        <v>3</v>
      </c>
      <c r="F360" t="s">
        <v>590</v>
      </c>
      <c r="G360">
        <v>6</v>
      </c>
      <c r="H360">
        <v>1.76</v>
      </c>
      <c r="I360">
        <v>10.56</v>
      </c>
      <c r="J360">
        <v>4.8600000000000003</v>
      </c>
      <c r="K360" t="s">
        <v>93</v>
      </c>
      <c r="L360" t="s">
        <v>84</v>
      </c>
      <c r="M360" s="5">
        <v>45355</v>
      </c>
    </row>
    <row r="361" spans="1:13" x14ac:dyDescent="0.35">
      <c r="A361">
        <v>34599</v>
      </c>
      <c r="B361" t="s">
        <v>591</v>
      </c>
      <c r="C361" t="s">
        <v>81</v>
      </c>
      <c r="D361" s="5">
        <v>45354</v>
      </c>
      <c r="E361" t="s">
        <v>2</v>
      </c>
      <c r="F361" t="s">
        <v>592</v>
      </c>
      <c r="G361">
        <v>26</v>
      </c>
      <c r="H361">
        <v>7.7</v>
      </c>
      <c r="I361">
        <v>200.20000000000002</v>
      </c>
      <c r="J361">
        <v>3.68</v>
      </c>
      <c r="K361" t="s">
        <v>83</v>
      </c>
      <c r="L361" t="s">
        <v>121</v>
      </c>
      <c r="M361" s="5">
        <v>45358</v>
      </c>
    </row>
    <row r="362" spans="1:13" x14ac:dyDescent="0.35">
      <c r="A362">
        <v>34599</v>
      </c>
      <c r="B362" t="s">
        <v>591</v>
      </c>
      <c r="C362" t="s">
        <v>81</v>
      </c>
      <c r="D362" s="5">
        <v>45354</v>
      </c>
      <c r="E362" t="s">
        <v>2</v>
      </c>
      <c r="F362" t="s">
        <v>593</v>
      </c>
      <c r="G362">
        <v>29</v>
      </c>
      <c r="H362">
        <v>30.98</v>
      </c>
      <c r="I362">
        <v>898.42</v>
      </c>
      <c r="J362">
        <v>17.079999999999998</v>
      </c>
      <c r="K362" t="s">
        <v>83</v>
      </c>
      <c r="L362" t="s">
        <v>84</v>
      </c>
      <c r="M362" s="5">
        <v>45358</v>
      </c>
    </row>
    <row r="363" spans="1:13" x14ac:dyDescent="0.35">
      <c r="A363">
        <v>47169</v>
      </c>
      <c r="B363" t="s">
        <v>594</v>
      </c>
      <c r="C363" t="s">
        <v>91</v>
      </c>
      <c r="D363" s="5">
        <v>45354</v>
      </c>
      <c r="E363" t="s">
        <v>3</v>
      </c>
      <c r="F363" t="s">
        <v>595</v>
      </c>
      <c r="G363">
        <v>15</v>
      </c>
      <c r="H363">
        <v>65.989999999999995</v>
      </c>
      <c r="I363">
        <v>989.84999999999991</v>
      </c>
      <c r="J363">
        <v>5.26</v>
      </c>
      <c r="K363" t="s">
        <v>83</v>
      </c>
      <c r="L363" t="s">
        <v>84</v>
      </c>
      <c r="M363" s="5">
        <v>45355</v>
      </c>
    </row>
    <row r="364" spans="1:13" x14ac:dyDescent="0.35">
      <c r="A364">
        <v>11429</v>
      </c>
      <c r="B364" t="s">
        <v>596</v>
      </c>
      <c r="C364" t="s">
        <v>91</v>
      </c>
      <c r="D364" s="5">
        <v>45354</v>
      </c>
      <c r="E364" t="s">
        <v>2</v>
      </c>
      <c r="F364" t="s">
        <v>597</v>
      </c>
      <c r="G364">
        <v>39</v>
      </c>
      <c r="H364">
        <v>10.98</v>
      </c>
      <c r="I364">
        <v>428.22</v>
      </c>
      <c r="J364">
        <v>5.14</v>
      </c>
      <c r="K364" t="s">
        <v>83</v>
      </c>
      <c r="L364" t="s">
        <v>84</v>
      </c>
      <c r="M364" s="5">
        <v>45358</v>
      </c>
    </row>
    <row r="365" spans="1:13" x14ac:dyDescent="0.35">
      <c r="A365">
        <v>11429</v>
      </c>
      <c r="B365" t="s">
        <v>596</v>
      </c>
      <c r="C365" t="s">
        <v>91</v>
      </c>
      <c r="D365" s="5">
        <v>45354</v>
      </c>
      <c r="E365" t="s">
        <v>2</v>
      </c>
      <c r="F365" t="s">
        <v>305</v>
      </c>
      <c r="G365">
        <v>46</v>
      </c>
      <c r="H365">
        <v>400.98</v>
      </c>
      <c r="I365">
        <v>18445.080000000002</v>
      </c>
      <c r="J365">
        <v>42.52</v>
      </c>
      <c r="K365" t="s">
        <v>88</v>
      </c>
      <c r="L365" t="s">
        <v>124</v>
      </c>
      <c r="M365" s="5">
        <v>45356</v>
      </c>
    </row>
    <row r="366" spans="1:13" x14ac:dyDescent="0.35">
      <c r="A366">
        <v>43271</v>
      </c>
      <c r="B366" t="s">
        <v>413</v>
      </c>
      <c r="C366" t="s">
        <v>91</v>
      </c>
      <c r="D366" s="5">
        <v>45354</v>
      </c>
      <c r="E366" t="s">
        <v>3</v>
      </c>
      <c r="F366" t="s">
        <v>400</v>
      </c>
      <c r="G366">
        <v>2</v>
      </c>
      <c r="H366">
        <v>2.6</v>
      </c>
      <c r="I366">
        <v>5.2</v>
      </c>
      <c r="J366">
        <v>2.4</v>
      </c>
      <c r="K366" t="s">
        <v>83</v>
      </c>
      <c r="L366" t="s">
        <v>121</v>
      </c>
      <c r="M366" s="5">
        <v>45355</v>
      </c>
    </row>
    <row r="367" spans="1:13" x14ac:dyDescent="0.35">
      <c r="A367">
        <v>44064</v>
      </c>
      <c r="B367" t="s">
        <v>598</v>
      </c>
      <c r="C367" t="s">
        <v>105</v>
      </c>
      <c r="D367" s="5">
        <v>45354</v>
      </c>
      <c r="E367" t="s">
        <v>3</v>
      </c>
      <c r="F367" t="s">
        <v>599</v>
      </c>
      <c r="G367">
        <v>43</v>
      </c>
      <c r="H367">
        <v>11.34</v>
      </c>
      <c r="I367">
        <v>487.62</v>
      </c>
      <c r="J367">
        <v>11.25</v>
      </c>
      <c r="K367" t="s">
        <v>93</v>
      </c>
      <c r="L367" t="s">
        <v>84</v>
      </c>
      <c r="M367" s="5">
        <v>45356</v>
      </c>
    </row>
    <row r="368" spans="1:13" x14ac:dyDescent="0.35">
      <c r="A368">
        <v>44064</v>
      </c>
      <c r="B368" t="s">
        <v>598</v>
      </c>
      <c r="C368" t="s">
        <v>81</v>
      </c>
      <c r="D368" s="5">
        <v>45354</v>
      </c>
      <c r="E368" t="s">
        <v>3</v>
      </c>
      <c r="F368" t="s">
        <v>600</v>
      </c>
      <c r="G368">
        <v>23</v>
      </c>
      <c r="H368">
        <v>11.66</v>
      </c>
      <c r="I368">
        <v>268.18</v>
      </c>
      <c r="J368">
        <v>8.99</v>
      </c>
      <c r="K368" t="s">
        <v>83</v>
      </c>
      <c r="L368" t="s">
        <v>111</v>
      </c>
      <c r="M368" s="5">
        <v>45357</v>
      </c>
    </row>
    <row r="369" spans="1:13" x14ac:dyDescent="0.35">
      <c r="A369">
        <v>8101</v>
      </c>
      <c r="B369" t="s">
        <v>455</v>
      </c>
      <c r="C369" t="s">
        <v>81</v>
      </c>
      <c r="D369" s="5">
        <v>45355</v>
      </c>
      <c r="E369" t="s">
        <v>3</v>
      </c>
      <c r="F369" t="s">
        <v>601</v>
      </c>
      <c r="G369">
        <v>35</v>
      </c>
      <c r="H369">
        <v>95.95</v>
      </c>
      <c r="I369">
        <v>3358.25</v>
      </c>
      <c r="J369">
        <v>74.349999999999994</v>
      </c>
      <c r="K369" t="s">
        <v>88</v>
      </c>
      <c r="L369" t="s">
        <v>89</v>
      </c>
      <c r="M369" s="5">
        <v>45357</v>
      </c>
    </row>
    <row r="370" spans="1:13" x14ac:dyDescent="0.35">
      <c r="A370">
        <v>8101</v>
      </c>
      <c r="B370" t="s">
        <v>455</v>
      </c>
      <c r="C370" t="s">
        <v>91</v>
      </c>
      <c r="D370" s="5">
        <v>45355</v>
      </c>
      <c r="E370" t="s">
        <v>3</v>
      </c>
      <c r="F370" t="s">
        <v>256</v>
      </c>
      <c r="G370">
        <v>15</v>
      </c>
      <c r="H370">
        <v>34.58</v>
      </c>
      <c r="I370">
        <v>518.69999999999993</v>
      </c>
      <c r="J370">
        <v>8.99</v>
      </c>
      <c r="K370" t="s">
        <v>83</v>
      </c>
      <c r="L370" t="s">
        <v>111</v>
      </c>
      <c r="M370" s="5">
        <v>45357</v>
      </c>
    </row>
    <row r="371" spans="1:13" x14ac:dyDescent="0.35">
      <c r="A371">
        <v>27712</v>
      </c>
      <c r="B371" t="s">
        <v>602</v>
      </c>
      <c r="C371" t="s">
        <v>81</v>
      </c>
      <c r="D371" s="5">
        <v>45355</v>
      </c>
      <c r="E371" t="s">
        <v>2</v>
      </c>
      <c r="F371" t="s">
        <v>603</v>
      </c>
      <c r="G371">
        <v>20</v>
      </c>
      <c r="H371">
        <v>12.28</v>
      </c>
      <c r="I371">
        <v>245.6</v>
      </c>
      <c r="J371">
        <v>4.8600000000000003</v>
      </c>
      <c r="K371" t="s">
        <v>83</v>
      </c>
      <c r="L371" t="s">
        <v>84</v>
      </c>
      <c r="M371" s="5">
        <v>45362</v>
      </c>
    </row>
    <row r="372" spans="1:13" x14ac:dyDescent="0.35">
      <c r="A372">
        <v>52193</v>
      </c>
      <c r="B372" t="s">
        <v>604</v>
      </c>
      <c r="C372" t="s">
        <v>81</v>
      </c>
      <c r="D372" s="5">
        <v>45356</v>
      </c>
      <c r="E372" t="s">
        <v>109</v>
      </c>
      <c r="F372" t="s">
        <v>605</v>
      </c>
      <c r="G372">
        <v>1</v>
      </c>
      <c r="H372">
        <v>2.88</v>
      </c>
      <c r="I372">
        <v>2.88</v>
      </c>
      <c r="J372">
        <v>0.5</v>
      </c>
      <c r="K372" t="s">
        <v>93</v>
      </c>
      <c r="L372" t="s">
        <v>84</v>
      </c>
      <c r="M372" s="5">
        <v>45358</v>
      </c>
    </row>
    <row r="373" spans="1:13" x14ac:dyDescent="0.35">
      <c r="A373">
        <v>52193</v>
      </c>
      <c r="B373" t="s">
        <v>604</v>
      </c>
      <c r="C373" t="s">
        <v>105</v>
      </c>
      <c r="D373" s="5">
        <v>45356</v>
      </c>
      <c r="E373" t="s">
        <v>109</v>
      </c>
      <c r="F373" t="s">
        <v>606</v>
      </c>
      <c r="G373">
        <v>47</v>
      </c>
      <c r="H373">
        <v>2.94</v>
      </c>
      <c r="I373">
        <v>138.18</v>
      </c>
      <c r="J373">
        <v>0.96</v>
      </c>
      <c r="K373" t="s">
        <v>83</v>
      </c>
      <c r="L373" t="s">
        <v>121</v>
      </c>
      <c r="M373" s="5">
        <v>45358</v>
      </c>
    </row>
    <row r="374" spans="1:13" x14ac:dyDescent="0.35">
      <c r="A374">
        <v>46855</v>
      </c>
      <c r="B374" t="s">
        <v>108</v>
      </c>
      <c r="C374" t="s">
        <v>81</v>
      </c>
      <c r="D374" s="5">
        <v>45356</v>
      </c>
      <c r="E374" t="s">
        <v>4</v>
      </c>
      <c r="F374" t="s">
        <v>607</v>
      </c>
      <c r="G374">
        <v>32</v>
      </c>
      <c r="H374">
        <v>1.68</v>
      </c>
      <c r="I374">
        <v>53.76</v>
      </c>
      <c r="J374">
        <v>0.7</v>
      </c>
      <c r="K374" t="s">
        <v>83</v>
      </c>
      <c r="L374" t="s">
        <v>121</v>
      </c>
      <c r="M374" s="5">
        <v>45357</v>
      </c>
    </row>
    <row r="375" spans="1:13" x14ac:dyDescent="0.35">
      <c r="A375">
        <v>8870</v>
      </c>
      <c r="B375" t="s">
        <v>608</v>
      </c>
      <c r="C375" t="s">
        <v>105</v>
      </c>
      <c r="D375" s="5">
        <v>45356</v>
      </c>
      <c r="E375" t="s">
        <v>109</v>
      </c>
      <c r="F375" t="s">
        <v>609</v>
      </c>
      <c r="G375">
        <v>15</v>
      </c>
      <c r="H375">
        <v>30.98</v>
      </c>
      <c r="I375">
        <v>464.7</v>
      </c>
      <c r="J375">
        <v>5.09</v>
      </c>
      <c r="K375" t="s">
        <v>83</v>
      </c>
      <c r="L375" t="s">
        <v>84</v>
      </c>
      <c r="M375" s="5">
        <v>45357</v>
      </c>
    </row>
    <row r="376" spans="1:13" x14ac:dyDescent="0.35">
      <c r="A376">
        <v>54692</v>
      </c>
      <c r="B376" t="s">
        <v>610</v>
      </c>
      <c r="C376" t="s">
        <v>91</v>
      </c>
      <c r="D376" s="5">
        <v>45356</v>
      </c>
      <c r="E376" t="s">
        <v>3</v>
      </c>
      <c r="F376" t="s">
        <v>611</v>
      </c>
      <c r="G376">
        <v>16</v>
      </c>
      <c r="H376">
        <v>2.78</v>
      </c>
      <c r="I376">
        <v>44.48</v>
      </c>
      <c r="J376">
        <v>0.97</v>
      </c>
      <c r="K376" t="s">
        <v>83</v>
      </c>
      <c r="L376" t="s">
        <v>121</v>
      </c>
      <c r="M376" s="5">
        <v>45356</v>
      </c>
    </row>
    <row r="377" spans="1:13" x14ac:dyDescent="0.35">
      <c r="A377">
        <v>54692</v>
      </c>
      <c r="B377" t="s">
        <v>610</v>
      </c>
      <c r="C377" t="s">
        <v>91</v>
      </c>
      <c r="D377" s="5">
        <v>45356</v>
      </c>
      <c r="E377" t="s">
        <v>3</v>
      </c>
      <c r="F377" t="s">
        <v>612</v>
      </c>
      <c r="G377">
        <v>27</v>
      </c>
      <c r="H377">
        <v>115.99</v>
      </c>
      <c r="I377">
        <v>3131.73</v>
      </c>
      <c r="J377">
        <v>8.99</v>
      </c>
      <c r="K377" t="s">
        <v>83</v>
      </c>
      <c r="L377" t="s">
        <v>84</v>
      </c>
      <c r="M377" s="5">
        <v>45358</v>
      </c>
    </row>
    <row r="378" spans="1:13" x14ac:dyDescent="0.35">
      <c r="A378">
        <v>26852</v>
      </c>
      <c r="B378" t="s">
        <v>613</v>
      </c>
      <c r="C378" t="s">
        <v>105</v>
      </c>
      <c r="D378" s="5">
        <v>45357</v>
      </c>
      <c r="E378" t="s">
        <v>97</v>
      </c>
      <c r="F378" t="s">
        <v>614</v>
      </c>
      <c r="G378">
        <v>2</v>
      </c>
      <c r="H378">
        <v>4.9800000000000004</v>
      </c>
      <c r="I378">
        <v>9.9600000000000009</v>
      </c>
      <c r="J378">
        <v>6.07</v>
      </c>
      <c r="K378" t="s">
        <v>83</v>
      </c>
      <c r="L378" t="s">
        <v>84</v>
      </c>
      <c r="M378" s="5">
        <v>45359</v>
      </c>
    </row>
    <row r="379" spans="1:13" x14ac:dyDescent="0.35">
      <c r="A379">
        <v>43329</v>
      </c>
      <c r="B379" t="s">
        <v>230</v>
      </c>
      <c r="C379" t="s">
        <v>105</v>
      </c>
      <c r="D379" s="5">
        <v>45358</v>
      </c>
      <c r="E379" t="s">
        <v>3</v>
      </c>
      <c r="F379" t="s">
        <v>615</v>
      </c>
      <c r="G379">
        <v>42</v>
      </c>
      <c r="H379">
        <v>59.98</v>
      </c>
      <c r="I379">
        <v>2519.16</v>
      </c>
      <c r="J379">
        <v>3.99</v>
      </c>
      <c r="K379" t="s">
        <v>83</v>
      </c>
      <c r="L379" t="s">
        <v>84</v>
      </c>
      <c r="M379" s="5">
        <v>45361</v>
      </c>
    </row>
    <row r="380" spans="1:13" x14ac:dyDescent="0.35">
      <c r="A380">
        <v>56610</v>
      </c>
      <c r="B380" t="s">
        <v>471</v>
      </c>
      <c r="C380" t="s">
        <v>91</v>
      </c>
      <c r="D380" s="5">
        <v>45358</v>
      </c>
      <c r="E380" t="s">
        <v>3</v>
      </c>
      <c r="F380" t="s">
        <v>616</v>
      </c>
      <c r="G380">
        <v>20</v>
      </c>
      <c r="H380">
        <v>43.22</v>
      </c>
      <c r="I380">
        <v>864.4</v>
      </c>
      <c r="J380">
        <v>4</v>
      </c>
      <c r="K380" t="s">
        <v>93</v>
      </c>
      <c r="L380" t="s">
        <v>84</v>
      </c>
      <c r="M380" s="5">
        <v>45358</v>
      </c>
    </row>
    <row r="381" spans="1:13" x14ac:dyDescent="0.35">
      <c r="A381">
        <v>55269</v>
      </c>
      <c r="B381" t="s">
        <v>617</v>
      </c>
      <c r="C381" t="s">
        <v>81</v>
      </c>
      <c r="D381" s="5">
        <v>45358</v>
      </c>
      <c r="E381" t="s">
        <v>3</v>
      </c>
      <c r="F381" t="s">
        <v>593</v>
      </c>
      <c r="G381">
        <v>1</v>
      </c>
      <c r="H381">
        <v>30.98</v>
      </c>
      <c r="I381">
        <v>30.98</v>
      </c>
      <c r="J381">
        <v>17.079999999999998</v>
      </c>
      <c r="K381" t="s">
        <v>83</v>
      </c>
      <c r="L381" t="s">
        <v>84</v>
      </c>
      <c r="M381" s="5">
        <v>45359</v>
      </c>
    </row>
    <row r="382" spans="1:13" x14ac:dyDescent="0.35">
      <c r="A382">
        <v>14147</v>
      </c>
      <c r="B382" t="s">
        <v>618</v>
      </c>
      <c r="C382" t="s">
        <v>91</v>
      </c>
      <c r="D382" s="5">
        <v>45358</v>
      </c>
      <c r="E382" t="s">
        <v>109</v>
      </c>
      <c r="F382" t="s">
        <v>619</v>
      </c>
      <c r="G382">
        <v>8</v>
      </c>
      <c r="H382">
        <v>41.94</v>
      </c>
      <c r="I382">
        <v>335.52</v>
      </c>
      <c r="J382">
        <v>2.99</v>
      </c>
      <c r="K382" t="s">
        <v>83</v>
      </c>
      <c r="L382" t="s">
        <v>84</v>
      </c>
      <c r="M382" s="5">
        <v>45361</v>
      </c>
    </row>
    <row r="383" spans="1:13" x14ac:dyDescent="0.35">
      <c r="A383">
        <v>14147</v>
      </c>
      <c r="B383" t="s">
        <v>618</v>
      </c>
      <c r="C383" t="s">
        <v>91</v>
      </c>
      <c r="D383" s="5">
        <v>45358</v>
      </c>
      <c r="E383" t="s">
        <v>109</v>
      </c>
      <c r="F383" t="s">
        <v>620</v>
      </c>
      <c r="G383">
        <v>16</v>
      </c>
      <c r="H383">
        <v>4.28</v>
      </c>
      <c r="I383">
        <v>68.48</v>
      </c>
      <c r="J383">
        <v>6.72</v>
      </c>
      <c r="K383" t="s">
        <v>83</v>
      </c>
      <c r="L383" t="s">
        <v>84</v>
      </c>
      <c r="M383" s="5">
        <v>45359</v>
      </c>
    </row>
    <row r="384" spans="1:13" x14ac:dyDescent="0.35">
      <c r="A384">
        <v>14147</v>
      </c>
      <c r="B384" t="s">
        <v>618</v>
      </c>
      <c r="C384" t="s">
        <v>91</v>
      </c>
      <c r="D384" s="5">
        <v>45358</v>
      </c>
      <c r="E384" t="s">
        <v>109</v>
      </c>
      <c r="F384" t="s">
        <v>621</v>
      </c>
      <c r="G384">
        <v>45</v>
      </c>
      <c r="H384">
        <v>4.28</v>
      </c>
      <c r="I384">
        <v>192.60000000000002</v>
      </c>
      <c r="J384">
        <v>5.74</v>
      </c>
      <c r="K384" t="s">
        <v>83</v>
      </c>
      <c r="L384" t="s">
        <v>84</v>
      </c>
      <c r="M384" s="5">
        <v>45360</v>
      </c>
    </row>
    <row r="385" spans="1:13" x14ac:dyDescent="0.35">
      <c r="A385">
        <v>58720</v>
      </c>
      <c r="B385" t="s">
        <v>622</v>
      </c>
      <c r="C385" t="s">
        <v>91</v>
      </c>
      <c r="D385" s="5">
        <v>45358</v>
      </c>
      <c r="E385" t="s">
        <v>109</v>
      </c>
      <c r="F385" t="s">
        <v>623</v>
      </c>
      <c r="G385">
        <v>43</v>
      </c>
      <c r="H385">
        <v>52.4</v>
      </c>
      <c r="I385">
        <v>2253.1999999999998</v>
      </c>
      <c r="J385">
        <v>16.11</v>
      </c>
      <c r="K385" t="s">
        <v>83</v>
      </c>
      <c r="L385" t="s">
        <v>84</v>
      </c>
      <c r="M385" s="5">
        <v>45358</v>
      </c>
    </row>
    <row r="386" spans="1:13" x14ac:dyDescent="0.35">
      <c r="A386">
        <v>58720</v>
      </c>
      <c r="B386" t="s">
        <v>622</v>
      </c>
      <c r="C386" t="s">
        <v>81</v>
      </c>
      <c r="D386" s="5">
        <v>45358</v>
      </c>
      <c r="E386" t="s">
        <v>109</v>
      </c>
      <c r="F386" t="s">
        <v>624</v>
      </c>
      <c r="G386">
        <v>6</v>
      </c>
      <c r="H386">
        <v>30.98</v>
      </c>
      <c r="I386">
        <v>185.88</v>
      </c>
      <c r="J386">
        <v>8.74</v>
      </c>
      <c r="K386" t="s">
        <v>93</v>
      </c>
      <c r="L386" t="s">
        <v>84</v>
      </c>
      <c r="M386" s="5">
        <v>45359</v>
      </c>
    </row>
    <row r="387" spans="1:13" x14ac:dyDescent="0.35">
      <c r="A387">
        <v>19329</v>
      </c>
      <c r="B387" t="s">
        <v>625</v>
      </c>
      <c r="C387" t="s">
        <v>105</v>
      </c>
      <c r="D387" s="5">
        <v>45358</v>
      </c>
      <c r="E387" t="s">
        <v>109</v>
      </c>
      <c r="F387" t="s">
        <v>626</v>
      </c>
      <c r="G387">
        <v>37</v>
      </c>
      <c r="H387">
        <v>7.96</v>
      </c>
      <c r="I387">
        <v>294.52</v>
      </c>
      <c r="J387">
        <v>4.95</v>
      </c>
      <c r="K387" t="s">
        <v>83</v>
      </c>
      <c r="L387" t="s">
        <v>84</v>
      </c>
      <c r="M387" s="5">
        <v>45360</v>
      </c>
    </row>
    <row r="388" spans="1:13" x14ac:dyDescent="0.35">
      <c r="A388">
        <v>19329</v>
      </c>
      <c r="B388" t="s">
        <v>625</v>
      </c>
      <c r="C388" t="s">
        <v>81</v>
      </c>
      <c r="D388" s="5">
        <v>45358</v>
      </c>
      <c r="E388" t="s">
        <v>109</v>
      </c>
      <c r="F388" t="s">
        <v>135</v>
      </c>
      <c r="G388">
        <v>6</v>
      </c>
      <c r="H388">
        <v>45.99</v>
      </c>
      <c r="I388">
        <v>275.94</v>
      </c>
      <c r="J388">
        <v>4.99</v>
      </c>
      <c r="K388" t="s">
        <v>83</v>
      </c>
      <c r="L388" t="s">
        <v>84</v>
      </c>
      <c r="M388" s="5">
        <v>45359</v>
      </c>
    </row>
    <row r="389" spans="1:13" x14ac:dyDescent="0.35">
      <c r="A389">
        <v>9568</v>
      </c>
      <c r="B389" t="s">
        <v>627</v>
      </c>
      <c r="C389" t="s">
        <v>81</v>
      </c>
      <c r="D389" s="5">
        <v>45358</v>
      </c>
      <c r="E389" t="s">
        <v>109</v>
      </c>
      <c r="F389" t="s">
        <v>628</v>
      </c>
      <c r="G389">
        <v>46</v>
      </c>
      <c r="H389">
        <v>76.72</v>
      </c>
      <c r="I389">
        <v>3529.12</v>
      </c>
      <c r="J389">
        <v>19.95</v>
      </c>
      <c r="K389" t="s">
        <v>83</v>
      </c>
      <c r="L389" t="s">
        <v>128</v>
      </c>
      <c r="M389" s="5">
        <v>45360</v>
      </c>
    </row>
    <row r="390" spans="1:13" x14ac:dyDescent="0.35">
      <c r="A390">
        <v>13121</v>
      </c>
      <c r="B390" t="s">
        <v>629</v>
      </c>
      <c r="C390" t="s">
        <v>81</v>
      </c>
      <c r="D390" s="5">
        <v>45358</v>
      </c>
      <c r="E390" t="s">
        <v>4</v>
      </c>
      <c r="F390" t="s">
        <v>630</v>
      </c>
      <c r="G390">
        <v>36</v>
      </c>
      <c r="H390">
        <v>30.98</v>
      </c>
      <c r="I390">
        <v>1115.28</v>
      </c>
      <c r="J390">
        <v>6.5</v>
      </c>
      <c r="K390" t="s">
        <v>83</v>
      </c>
      <c r="L390" t="s">
        <v>84</v>
      </c>
      <c r="M390" s="5">
        <v>45359</v>
      </c>
    </row>
    <row r="391" spans="1:13" x14ac:dyDescent="0.35">
      <c r="A391">
        <v>13121</v>
      </c>
      <c r="B391" t="s">
        <v>629</v>
      </c>
      <c r="C391" t="s">
        <v>81</v>
      </c>
      <c r="D391" s="5">
        <v>45358</v>
      </c>
      <c r="E391" t="s">
        <v>4</v>
      </c>
      <c r="F391" t="s">
        <v>631</v>
      </c>
      <c r="G391">
        <v>28</v>
      </c>
      <c r="H391">
        <v>205.99</v>
      </c>
      <c r="I391">
        <v>5767.72</v>
      </c>
      <c r="J391">
        <v>8.99</v>
      </c>
      <c r="K391" t="s">
        <v>83</v>
      </c>
      <c r="L391" t="s">
        <v>84</v>
      </c>
      <c r="M391" s="5">
        <v>45361</v>
      </c>
    </row>
    <row r="392" spans="1:13" x14ac:dyDescent="0.35">
      <c r="A392">
        <v>46949</v>
      </c>
      <c r="B392" t="s">
        <v>632</v>
      </c>
      <c r="C392" t="s">
        <v>105</v>
      </c>
      <c r="D392" s="5">
        <v>45358</v>
      </c>
      <c r="E392" t="s">
        <v>4</v>
      </c>
      <c r="F392" t="s">
        <v>110</v>
      </c>
      <c r="G392">
        <v>37</v>
      </c>
      <c r="H392">
        <v>8.4600000000000009</v>
      </c>
      <c r="I392">
        <v>313.02000000000004</v>
      </c>
      <c r="J392">
        <v>3.62</v>
      </c>
      <c r="K392" t="s">
        <v>83</v>
      </c>
      <c r="L392" t="s">
        <v>111</v>
      </c>
      <c r="M392" s="5">
        <v>45359</v>
      </c>
    </row>
    <row r="393" spans="1:13" x14ac:dyDescent="0.35">
      <c r="A393">
        <v>3908</v>
      </c>
      <c r="B393" t="s">
        <v>633</v>
      </c>
      <c r="C393" t="s">
        <v>81</v>
      </c>
      <c r="D393" s="5">
        <v>45359</v>
      </c>
      <c r="E393" t="s">
        <v>3</v>
      </c>
      <c r="F393" t="s">
        <v>634</v>
      </c>
      <c r="G393">
        <v>8</v>
      </c>
      <c r="H393">
        <v>115.99</v>
      </c>
      <c r="I393">
        <v>927.92</v>
      </c>
      <c r="J393">
        <v>2.5</v>
      </c>
      <c r="K393" t="s">
        <v>83</v>
      </c>
      <c r="L393" t="s">
        <v>84</v>
      </c>
      <c r="M393" s="5">
        <v>45359</v>
      </c>
    </row>
    <row r="394" spans="1:13" x14ac:dyDescent="0.35">
      <c r="A394">
        <v>14406</v>
      </c>
      <c r="B394" t="s">
        <v>635</v>
      </c>
      <c r="C394" t="s">
        <v>105</v>
      </c>
      <c r="D394" s="5">
        <v>45359</v>
      </c>
      <c r="E394" t="s">
        <v>3</v>
      </c>
      <c r="F394" t="s">
        <v>636</v>
      </c>
      <c r="G394">
        <v>37</v>
      </c>
      <c r="H394">
        <v>150.97999999999999</v>
      </c>
      <c r="I394">
        <v>5586.2599999999993</v>
      </c>
      <c r="J394">
        <v>13.99</v>
      </c>
      <c r="K394" t="s">
        <v>83</v>
      </c>
      <c r="L394" t="s">
        <v>86</v>
      </c>
      <c r="M394" s="5">
        <v>45361</v>
      </c>
    </row>
    <row r="395" spans="1:13" x14ac:dyDescent="0.35">
      <c r="A395">
        <v>14406</v>
      </c>
      <c r="B395" t="s">
        <v>635</v>
      </c>
      <c r="C395" t="s">
        <v>81</v>
      </c>
      <c r="D395" s="5">
        <v>45359</v>
      </c>
      <c r="E395" t="s">
        <v>3</v>
      </c>
      <c r="F395" t="s">
        <v>420</v>
      </c>
      <c r="G395">
        <v>20</v>
      </c>
      <c r="H395">
        <v>20.98</v>
      </c>
      <c r="I395">
        <v>419.6</v>
      </c>
      <c r="J395">
        <v>53.03</v>
      </c>
      <c r="K395" t="s">
        <v>88</v>
      </c>
      <c r="L395" t="s">
        <v>89</v>
      </c>
      <c r="M395" s="5">
        <v>45361</v>
      </c>
    </row>
    <row r="396" spans="1:13" x14ac:dyDescent="0.35">
      <c r="A396">
        <v>14406</v>
      </c>
      <c r="B396" t="s">
        <v>635</v>
      </c>
      <c r="C396" t="s">
        <v>91</v>
      </c>
      <c r="D396" s="5">
        <v>45359</v>
      </c>
      <c r="E396" t="s">
        <v>3</v>
      </c>
      <c r="F396" t="s">
        <v>637</v>
      </c>
      <c r="G396">
        <v>35</v>
      </c>
      <c r="H396">
        <v>85.99</v>
      </c>
      <c r="I396">
        <v>3009.6499999999996</v>
      </c>
      <c r="J396">
        <v>0.99</v>
      </c>
      <c r="K396" t="s">
        <v>93</v>
      </c>
      <c r="L396" t="s">
        <v>121</v>
      </c>
      <c r="M396" s="5">
        <v>45361</v>
      </c>
    </row>
    <row r="397" spans="1:13" x14ac:dyDescent="0.35">
      <c r="A397">
        <v>28482</v>
      </c>
      <c r="B397" t="s">
        <v>638</v>
      </c>
      <c r="C397" t="s">
        <v>81</v>
      </c>
      <c r="D397" s="5">
        <v>45359</v>
      </c>
      <c r="E397" t="s">
        <v>97</v>
      </c>
      <c r="F397" t="s">
        <v>639</v>
      </c>
      <c r="G397">
        <v>22</v>
      </c>
      <c r="H397">
        <v>5.08</v>
      </c>
      <c r="I397">
        <v>111.76</v>
      </c>
      <c r="J397">
        <v>3.63</v>
      </c>
      <c r="K397" t="s">
        <v>83</v>
      </c>
      <c r="L397" t="s">
        <v>121</v>
      </c>
      <c r="M397" s="5">
        <v>45361</v>
      </c>
    </row>
    <row r="398" spans="1:13" x14ac:dyDescent="0.35">
      <c r="A398">
        <v>28482</v>
      </c>
      <c r="B398" t="s">
        <v>638</v>
      </c>
      <c r="C398" t="s">
        <v>105</v>
      </c>
      <c r="D398" s="5">
        <v>45359</v>
      </c>
      <c r="E398" t="s">
        <v>97</v>
      </c>
      <c r="F398" t="s">
        <v>620</v>
      </c>
      <c r="G398">
        <v>40</v>
      </c>
      <c r="H398">
        <v>4.28</v>
      </c>
      <c r="I398">
        <v>171.20000000000002</v>
      </c>
      <c r="J398">
        <v>6.72</v>
      </c>
      <c r="K398" t="s">
        <v>83</v>
      </c>
      <c r="L398" t="s">
        <v>84</v>
      </c>
      <c r="M398" s="5">
        <v>45359</v>
      </c>
    </row>
    <row r="399" spans="1:13" x14ac:dyDescent="0.35">
      <c r="A399">
        <v>896</v>
      </c>
      <c r="B399" t="s">
        <v>284</v>
      </c>
      <c r="C399" t="s">
        <v>91</v>
      </c>
      <c r="D399" s="5">
        <v>45359</v>
      </c>
      <c r="E399" t="s">
        <v>97</v>
      </c>
      <c r="F399" t="s">
        <v>640</v>
      </c>
      <c r="G399">
        <v>50</v>
      </c>
      <c r="H399">
        <v>24.92</v>
      </c>
      <c r="I399">
        <v>1246</v>
      </c>
      <c r="J399">
        <v>12.98</v>
      </c>
      <c r="K399" t="s">
        <v>83</v>
      </c>
      <c r="L399" t="s">
        <v>84</v>
      </c>
      <c r="M399" s="5">
        <v>45359</v>
      </c>
    </row>
    <row r="400" spans="1:13" x14ac:dyDescent="0.35">
      <c r="A400">
        <v>12736</v>
      </c>
      <c r="B400" t="s">
        <v>641</v>
      </c>
      <c r="C400" t="s">
        <v>81</v>
      </c>
      <c r="D400" s="5">
        <v>45359</v>
      </c>
      <c r="E400" t="s">
        <v>2</v>
      </c>
      <c r="F400" t="s">
        <v>550</v>
      </c>
      <c r="G400">
        <v>2</v>
      </c>
      <c r="H400">
        <v>9.65</v>
      </c>
      <c r="I400">
        <v>19.3</v>
      </c>
      <c r="J400">
        <v>6.22</v>
      </c>
      <c r="K400" t="s">
        <v>83</v>
      </c>
      <c r="L400" t="s">
        <v>84</v>
      </c>
      <c r="M400" s="5">
        <v>45366</v>
      </c>
    </row>
    <row r="401" spans="1:13" x14ac:dyDescent="0.35">
      <c r="A401">
        <v>43367</v>
      </c>
      <c r="B401" t="s">
        <v>549</v>
      </c>
      <c r="C401" t="s">
        <v>91</v>
      </c>
      <c r="D401" s="5">
        <v>45360</v>
      </c>
      <c r="E401" t="s">
        <v>97</v>
      </c>
      <c r="F401" t="s">
        <v>576</v>
      </c>
      <c r="G401">
        <v>3</v>
      </c>
      <c r="H401">
        <v>6.48</v>
      </c>
      <c r="I401">
        <v>19.440000000000001</v>
      </c>
      <c r="J401">
        <v>5.14</v>
      </c>
      <c r="K401" t="s">
        <v>83</v>
      </c>
      <c r="L401" t="s">
        <v>84</v>
      </c>
      <c r="M401" s="5">
        <v>45363</v>
      </c>
    </row>
    <row r="402" spans="1:13" x14ac:dyDescent="0.35">
      <c r="A402">
        <v>43367</v>
      </c>
      <c r="B402" t="s">
        <v>549</v>
      </c>
      <c r="C402" t="s">
        <v>105</v>
      </c>
      <c r="D402" s="5">
        <v>45360</v>
      </c>
      <c r="E402" t="s">
        <v>97</v>
      </c>
      <c r="F402" t="s">
        <v>642</v>
      </c>
      <c r="G402">
        <v>16</v>
      </c>
      <c r="H402">
        <v>8.34</v>
      </c>
      <c r="I402">
        <v>133.44</v>
      </c>
      <c r="J402">
        <v>2.64</v>
      </c>
      <c r="K402" t="s">
        <v>93</v>
      </c>
      <c r="L402" t="s">
        <v>111</v>
      </c>
      <c r="M402" s="5">
        <v>45361</v>
      </c>
    </row>
    <row r="403" spans="1:13" x14ac:dyDescent="0.35">
      <c r="A403">
        <v>43367</v>
      </c>
      <c r="B403" t="s">
        <v>549</v>
      </c>
      <c r="C403" t="s">
        <v>105</v>
      </c>
      <c r="D403" s="5">
        <v>45360</v>
      </c>
      <c r="E403" t="s">
        <v>97</v>
      </c>
      <c r="F403" t="s">
        <v>643</v>
      </c>
      <c r="G403">
        <v>18</v>
      </c>
      <c r="H403">
        <v>64.650000000000006</v>
      </c>
      <c r="I403">
        <v>1163.7</v>
      </c>
      <c r="J403">
        <v>35</v>
      </c>
      <c r="K403" t="s">
        <v>83</v>
      </c>
      <c r="L403" t="s">
        <v>128</v>
      </c>
      <c r="M403" s="5">
        <v>45360</v>
      </c>
    </row>
    <row r="404" spans="1:13" x14ac:dyDescent="0.35">
      <c r="A404">
        <v>31682</v>
      </c>
      <c r="B404" t="s">
        <v>644</v>
      </c>
      <c r="C404" t="s">
        <v>105</v>
      </c>
      <c r="D404" s="5">
        <v>45360</v>
      </c>
      <c r="E404" t="s">
        <v>2</v>
      </c>
      <c r="F404" t="s">
        <v>628</v>
      </c>
      <c r="G404">
        <v>42</v>
      </c>
      <c r="H404">
        <v>76.72</v>
      </c>
      <c r="I404">
        <v>3222.24</v>
      </c>
      <c r="J404">
        <v>19.95</v>
      </c>
      <c r="K404" t="s">
        <v>83</v>
      </c>
      <c r="L404" t="s">
        <v>128</v>
      </c>
      <c r="M404" s="5">
        <v>45369</v>
      </c>
    </row>
    <row r="405" spans="1:13" x14ac:dyDescent="0.35">
      <c r="A405">
        <v>48263</v>
      </c>
      <c r="B405" t="s">
        <v>514</v>
      </c>
      <c r="C405" t="s">
        <v>105</v>
      </c>
      <c r="D405" s="5">
        <v>45360</v>
      </c>
      <c r="E405" t="s">
        <v>3</v>
      </c>
      <c r="F405" t="s">
        <v>365</v>
      </c>
      <c r="G405">
        <v>28</v>
      </c>
      <c r="H405">
        <v>5.98</v>
      </c>
      <c r="I405">
        <v>167.44</v>
      </c>
      <c r="J405">
        <v>7.5</v>
      </c>
      <c r="K405" t="s">
        <v>83</v>
      </c>
      <c r="L405" t="s">
        <v>84</v>
      </c>
      <c r="M405" s="5">
        <v>45361</v>
      </c>
    </row>
    <row r="406" spans="1:13" x14ac:dyDescent="0.35">
      <c r="A406">
        <v>48263</v>
      </c>
      <c r="B406" t="s">
        <v>514</v>
      </c>
      <c r="C406" t="s">
        <v>81</v>
      </c>
      <c r="D406" s="5">
        <v>45360</v>
      </c>
      <c r="E406" t="s">
        <v>3</v>
      </c>
      <c r="F406" t="s">
        <v>645</v>
      </c>
      <c r="G406">
        <v>25</v>
      </c>
      <c r="H406">
        <v>5.68</v>
      </c>
      <c r="I406">
        <v>142</v>
      </c>
      <c r="J406">
        <v>1.21</v>
      </c>
      <c r="K406" t="s">
        <v>83</v>
      </c>
      <c r="L406" t="s">
        <v>121</v>
      </c>
      <c r="M406" s="5">
        <v>45361</v>
      </c>
    </row>
    <row r="407" spans="1:13" x14ac:dyDescent="0.35">
      <c r="A407">
        <v>44897</v>
      </c>
      <c r="B407" t="s">
        <v>646</v>
      </c>
      <c r="C407" t="s">
        <v>81</v>
      </c>
      <c r="D407" s="5">
        <v>45360</v>
      </c>
      <c r="E407" t="s">
        <v>4</v>
      </c>
      <c r="F407" t="s">
        <v>647</v>
      </c>
      <c r="G407">
        <v>11</v>
      </c>
      <c r="H407">
        <v>7.28</v>
      </c>
      <c r="I407">
        <v>80.08</v>
      </c>
      <c r="J407">
        <v>11.15</v>
      </c>
      <c r="K407" t="s">
        <v>83</v>
      </c>
      <c r="L407" t="s">
        <v>84</v>
      </c>
      <c r="M407" s="5">
        <v>45362</v>
      </c>
    </row>
    <row r="408" spans="1:13" x14ac:dyDescent="0.35">
      <c r="A408">
        <v>47909</v>
      </c>
      <c r="B408" t="s">
        <v>648</v>
      </c>
      <c r="C408" t="s">
        <v>81</v>
      </c>
      <c r="D408" s="5">
        <v>45360</v>
      </c>
      <c r="E408" t="s">
        <v>3</v>
      </c>
      <c r="F408" t="s">
        <v>585</v>
      </c>
      <c r="G408">
        <v>38</v>
      </c>
      <c r="H408">
        <v>4.9800000000000004</v>
      </c>
      <c r="I408">
        <v>189.24</v>
      </c>
      <c r="J408">
        <v>7.44</v>
      </c>
      <c r="K408" t="s">
        <v>83</v>
      </c>
      <c r="L408" t="s">
        <v>84</v>
      </c>
      <c r="M408" s="5">
        <v>45360</v>
      </c>
    </row>
    <row r="409" spans="1:13" x14ac:dyDescent="0.35">
      <c r="A409">
        <v>47909</v>
      </c>
      <c r="B409" t="s">
        <v>648</v>
      </c>
      <c r="C409" t="s">
        <v>91</v>
      </c>
      <c r="D409" s="5">
        <v>45360</v>
      </c>
      <c r="E409" t="s">
        <v>3</v>
      </c>
      <c r="F409" t="s">
        <v>218</v>
      </c>
      <c r="G409">
        <v>22</v>
      </c>
      <c r="H409">
        <v>10.23</v>
      </c>
      <c r="I409">
        <v>225.06</v>
      </c>
      <c r="J409">
        <v>4.68</v>
      </c>
      <c r="K409" t="s">
        <v>83</v>
      </c>
      <c r="L409" t="s">
        <v>111</v>
      </c>
      <c r="M409" s="5">
        <v>45361</v>
      </c>
    </row>
    <row r="410" spans="1:13" x14ac:dyDescent="0.35">
      <c r="A410">
        <v>47909</v>
      </c>
      <c r="B410" t="s">
        <v>648</v>
      </c>
      <c r="C410" t="s">
        <v>91</v>
      </c>
      <c r="D410" s="5">
        <v>45360</v>
      </c>
      <c r="E410" t="s">
        <v>3</v>
      </c>
      <c r="F410" t="s">
        <v>649</v>
      </c>
      <c r="G410">
        <v>48</v>
      </c>
      <c r="H410">
        <v>20.99</v>
      </c>
      <c r="I410">
        <v>1007.52</v>
      </c>
      <c r="J410">
        <v>0.99</v>
      </c>
      <c r="K410" t="s">
        <v>83</v>
      </c>
      <c r="L410" t="s">
        <v>121</v>
      </c>
      <c r="M410" s="5">
        <v>45362</v>
      </c>
    </row>
    <row r="411" spans="1:13" x14ac:dyDescent="0.35">
      <c r="A411">
        <v>21735</v>
      </c>
      <c r="B411" t="s">
        <v>650</v>
      </c>
      <c r="C411" t="s">
        <v>105</v>
      </c>
      <c r="D411" s="5">
        <v>45360</v>
      </c>
      <c r="E411" t="s">
        <v>109</v>
      </c>
      <c r="F411" t="s">
        <v>651</v>
      </c>
      <c r="G411">
        <v>23</v>
      </c>
      <c r="H411">
        <v>9.98</v>
      </c>
      <c r="I411">
        <v>229.54000000000002</v>
      </c>
      <c r="J411">
        <v>12.52</v>
      </c>
      <c r="K411" t="s">
        <v>83</v>
      </c>
      <c r="L411" t="s">
        <v>84</v>
      </c>
      <c r="M411" s="5">
        <v>45362</v>
      </c>
    </row>
    <row r="412" spans="1:13" x14ac:dyDescent="0.35">
      <c r="A412">
        <v>21735</v>
      </c>
      <c r="B412" t="s">
        <v>650</v>
      </c>
      <c r="C412" t="s">
        <v>105</v>
      </c>
      <c r="D412" s="5">
        <v>45360</v>
      </c>
      <c r="E412" t="s">
        <v>109</v>
      </c>
      <c r="F412" t="s">
        <v>652</v>
      </c>
      <c r="G412">
        <v>14</v>
      </c>
      <c r="H412">
        <v>155.99</v>
      </c>
      <c r="I412">
        <v>2183.86</v>
      </c>
      <c r="J412">
        <v>8.99</v>
      </c>
      <c r="K412" t="s">
        <v>83</v>
      </c>
      <c r="L412" t="s">
        <v>84</v>
      </c>
      <c r="M412" s="5">
        <v>45363</v>
      </c>
    </row>
    <row r="413" spans="1:13" x14ac:dyDescent="0.35">
      <c r="A413">
        <v>52098</v>
      </c>
      <c r="B413" t="s">
        <v>108</v>
      </c>
      <c r="C413" t="s">
        <v>105</v>
      </c>
      <c r="D413" s="5">
        <v>45361</v>
      </c>
      <c r="E413" t="s">
        <v>3</v>
      </c>
      <c r="F413" t="s">
        <v>653</v>
      </c>
      <c r="G413">
        <v>19</v>
      </c>
      <c r="H413">
        <v>39.06</v>
      </c>
      <c r="I413">
        <v>742.1400000000001</v>
      </c>
      <c r="J413">
        <v>10.55</v>
      </c>
      <c r="K413" t="s">
        <v>83</v>
      </c>
      <c r="L413" t="s">
        <v>89</v>
      </c>
      <c r="M413" s="5">
        <v>45361</v>
      </c>
    </row>
    <row r="414" spans="1:13" x14ac:dyDescent="0.35">
      <c r="A414">
        <v>4737</v>
      </c>
      <c r="B414" t="s">
        <v>654</v>
      </c>
      <c r="C414" t="s">
        <v>81</v>
      </c>
      <c r="D414" s="5">
        <v>45361</v>
      </c>
      <c r="E414" t="s">
        <v>109</v>
      </c>
      <c r="F414" t="s">
        <v>566</v>
      </c>
      <c r="G414">
        <v>49</v>
      </c>
      <c r="H414">
        <v>5.88</v>
      </c>
      <c r="I414">
        <v>288.12</v>
      </c>
      <c r="J414">
        <v>3.04</v>
      </c>
      <c r="K414" t="s">
        <v>83</v>
      </c>
      <c r="L414" t="s">
        <v>121</v>
      </c>
      <c r="M414" s="5">
        <v>45362</v>
      </c>
    </row>
    <row r="415" spans="1:13" x14ac:dyDescent="0.35">
      <c r="A415">
        <v>24993</v>
      </c>
      <c r="B415" t="s">
        <v>655</v>
      </c>
      <c r="C415" t="s">
        <v>91</v>
      </c>
      <c r="D415" s="5">
        <v>45362</v>
      </c>
      <c r="E415" t="s">
        <v>4</v>
      </c>
      <c r="F415" t="s">
        <v>570</v>
      </c>
      <c r="G415">
        <v>36</v>
      </c>
      <c r="H415">
        <v>55.99</v>
      </c>
      <c r="I415">
        <v>2015.64</v>
      </c>
      <c r="J415">
        <v>2.5</v>
      </c>
      <c r="K415" t="s">
        <v>83</v>
      </c>
      <c r="L415" t="s">
        <v>111</v>
      </c>
      <c r="M415" s="5">
        <v>45364</v>
      </c>
    </row>
    <row r="416" spans="1:13" x14ac:dyDescent="0.35">
      <c r="A416">
        <v>1412</v>
      </c>
      <c r="B416" t="s">
        <v>418</v>
      </c>
      <c r="C416" t="s">
        <v>105</v>
      </c>
      <c r="D416" s="5">
        <v>45363</v>
      </c>
      <c r="E416" t="s">
        <v>109</v>
      </c>
      <c r="F416" t="s">
        <v>656</v>
      </c>
      <c r="G416">
        <v>13</v>
      </c>
      <c r="H416">
        <v>3.69</v>
      </c>
      <c r="I416">
        <v>47.97</v>
      </c>
      <c r="J416">
        <v>0.5</v>
      </c>
      <c r="K416" t="s">
        <v>93</v>
      </c>
      <c r="L416" t="s">
        <v>84</v>
      </c>
      <c r="M416" s="5">
        <v>45365</v>
      </c>
    </row>
    <row r="417" spans="1:13" x14ac:dyDescent="0.35">
      <c r="A417">
        <v>1412</v>
      </c>
      <c r="B417" t="s">
        <v>418</v>
      </c>
      <c r="C417" t="s">
        <v>91</v>
      </c>
      <c r="D417" s="5">
        <v>45363</v>
      </c>
      <c r="E417" t="s">
        <v>109</v>
      </c>
      <c r="F417" t="s">
        <v>429</v>
      </c>
      <c r="G417">
        <v>21</v>
      </c>
      <c r="H417">
        <v>4.71</v>
      </c>
      <c r="I417">
        <v>98.91</v>
      </c>
      <c r="J417">
        <v>0.7</v>
      </c>
      <c r="K417" t="s">
        <v>83</v>
      </c>
      <c r="L417" t="s">
        <v>121</v>
      </c>
      <c r="M417" s="5">
        <v>45365</v>
      </c>
    </row>
    <row r="418" spans="1:13" x14ac:dyDescent="0.35">
      <c r="A418">
        <v>40804</v>
      </c>
      <c r="B418" t="s">
        <v>657</v>
      </c>
      <c r="C418" t="s">
        <v>105</v>
      </c>
      <c r="D418" s="5">
        <v>45363</v>
      </c>
      <c r="E418" t="s">
        <v>3</v>
      </c>
      <c r="F418" t="s">
        <v>182</v>
      </c>
      <c r="G418">
        <v>36</v>
      </c>
      <c r="H418">
        <v>122.99</v>
      </c>
      <c r="I418">
        <v>4427.6399999999994</v>
      </c>
      <c r="J418">
        <v>70.2</v>
      </c>
      <c r="K418" t="s">
        <v>88</v>
      </c>
      <c r="L418" t="s">
        <v>89</v>
      </c>
      <c r="M418" s="5">
        <v>45365</v>
      </c>
    </row>
    <row r="419" spans="1:13" x14ac:dyDescent="0.35">
      <c r="A419">
        <v>42884</v>
      </c>
      <c r="B419" t="s">
        <v>459</v>
      </c>
      <c r="C419" t="s">
        <v>91</v>
      </c>
      <c r="D419" s="5">
        <v>45363</v>
      </c>
      <c r="E419" t="s">
        <v>109</v>
      </c>
      <c r="F419" t="s">
        <v>305</v>
      </c>
      <c r="G419">
        <v>29</v>
      </c>
      <c r="H419">
        <v>400.98</v>
      </c>
      <c r="I419">
        <v>11628.42</v>
      </c>
      <c r="J419">
        <v>42.52</v>
      </c>
      <c r="K419" t="s">
        <v>88</v>
      </c>
      <c r="L419" t="s">
        <v>124</v>
      </c>
      <c r="M419" s="5">
        <v>45363</v>
      </c>
    </row>
    <row r="420" spans="1:13" x14ac:dyDescent="0.35">
      <c r="A420">
        <v>2149</v>
      </c>
      <c r="B420" t="s">
        <v>658</v>
      </c>
      <c r="C420" t="s">
        <v>105</v>
      </c>
      <c r="D420" s="5">
        <v>45363</v>
      </c>
      <c r="E420" t="s">
        <v>2</v>
      </c>
      <c r="F420" t="s">
        <v>659</v>
      </c>
      <c r="G420">
        <v>4</v>
      </c>
      <c r="H420">
        <v>9.3800000000000008</v>
      </c>
      <c r="I420">
        <v>37.520000000000003</v>
      </c>
      <c r="J420">
        <v>4.93</v>
      </c>
      <c r="K420" t="s">
        <v>83</v>
      </c>
      <c r="L420" t="s">
        <v>84</v>
      </c>
      <c r="M420" s="5">
        <v>45367</v>
      </c>
    </row>
    <row r="421" spans="1:13" x14ac:dyDescent="0.35">
      <c r="A421">
        <v>15234</v>
      </c>
      <c r="B421" t="s">
        <v>660</v>
      </c>
      <c r="C421" t="s">
        <v>91</v>
      </c>
      <c r="D421" s="5">
        <v>45363</v>
      </c>
      <c r="E421" t="s">
        <v>109</v>
      </c>
      <c r="F421" t="s">
        <v>661</v>
      </c>
      <c r="G421">
        <v>21</v>
      </c>
      <c r="H421">
        <v>125.99</v>
      </c>
      <c r="I421">
        <v>2645.79</v>
      </c>
      <c r="J421">
        <v>8.99</v>
      </c>
      <c r="K421" t="s">
        <v>83</v>
      </c>
      <c r="L421" t="s">
        <v>84</v>
      </c>
      <c r="M421" s="5">
        <v>45364</v>
      </c>
    </row>
    <row r="422" spans="1:13" x14ac:dyDescent="0.35">
      <c r="A422">
        <v>15234</v>
      </c>
      <c r="B422" t="s">
        <v>660</v>
      </c>
      <c r="C422" t="s">
        <v>91</v>
      </c>
      <c r="D422" s="5">
        <v>45363</v>
      </c>
      <c r="E422" t="s">
        <v>109</v>
      </c>
      <c r="F422" t="s">
        <v>662</v>
      </c>
      <c r="G422">
        <v>12</v>
      </c>
      <c r="H422">
        <v>125.99</v>
      </c>
      <c r="I422">
        <v>1511.8799999999999</v>
      </c>
      <c r="J422">
        <v>8.08</v>
      </c>
      <c r="K422" t="s">
        <v>93</v>
      </c>
      <c r="L422" t="s">
        <v>84</v>
      </c>
      <c r="M422" s="5">
        <v>45364</v>
      </c>
    </row>
    <row r="423" spans="1:13" x14ac:dyDescent="0.35">
      <c r="A423">
        <v>33632</v>
      </c>
      <c r="B423" t="s">
        <v>663</v>
      </c>
      <c r="C423" t="s">
        <v>105</v>
      </c>
      <c r="D423" s="5">
        <v>45364</v>
      </c>
      <c r="E423" t="s">
        <v>97</v>
      </c>
      <c r="F423" t="s">
        <v>664</v>
      </c>
      <c r="G423">
        <v>8</v>
      </c>
      <c r="H423">
        <v>115.99</v>
      </c>
      <c r="I423">
        <v>927.92</v>
      </c>
      <c r="J423">
        <v>5.26</v>
      </c>
      <c r="K423" t="s">
        <v>83</v>
      </c>
      <c r="L423" t="s">
        <v>84</v>
      </c>
      <c r="M423" s="5">
        <v>45365</v>
      </c>
    </row>
    <row r="424" spans="1:13" x14ac:dyDescent="0.35">
      <c r="A424">
        <v>7938</v>
      </c>
      <c r="B424" t="s">
        <v>644</v>
      </c>
      <c r="C424" t="s">
        <v>91</v>
      </c>
      <c r="D424" s="5">
        <v>45364</v>
      </c>
      <c r="E424" t="s">
        <v>3</v>
      </c>
      <c r="F424" t="s">
        <v>665</v>
      </c>
      <c r="G424">
        <v>34</v>
      </c>
      <c r="H424">
        <v>9.93</v>
      </c>
      <c r="I424">
        <v>337.62</v>
      </c>
      <c r="J424">
        <v>1.0900000000000001</v>
      </c>
      <c r="K424" t="s">
        <v>83</v>
      </c>
      <c r="L424" t="s">
        <v>121</v>
      </c>
      <c r="M424" s="5">
        <v>45365</v>
      </c>
    </row>
    <row r="425" spans="1:13" x14ac:dyDescent="0.35">
      <c r="A425">
        <v>7938</v>
      </c>
      <c r="B425" t="s">
        <v>644</v>
      </c>
      <c r="C425" t="s">
        <v>105</v>
      </c>
      <c r="D425" s="5">
        <v>45364</v>
      </c>
      <c r="E425" t="s">
        <v>3</v>
      </c>
      <c r="F425" t="s">
        <v>456</v>
      </c>
      <c r="G425">
        <v>23</v>
      </c>
      <c r="H425">
        <v>5.98</v>
      </c>
      <c r="I425">
        <v>137.54000000000002</v>
      </c>
      <c r="J425">
        <v>7.15</v>
      </c>
      <c r="K425" t="s">
        <v>83</v>
      </c>
      <c r="L425" t="s">
        <v>84</v>
      </c>
      <c r="M425" s="5">
        <v>45366</v>
      </c>
    </row>
    <row r="426" spans="1:13" x14ac:dyDescent="0.35">
      <c r="A426">
        <v>29957</v>
      </c>
      <c r="B426" t="s">
        <v>666</v>
      </c>
      <c r="C426" t="s">
        <v>81</v>
      </c>
      <c r="D426" s="5">
        <v>45364</v>
      </c>
      <c r="E426" t="s">
        <v>97</v>
      </c>
      <c r="F426" t="s">
        <v>667</v>
      </c>
      <c r="G426">
        <v>31</v>
      </c>
      <c r="H426">
        <v>48.04</v>
      </c>
      <c r="I426">
        <v>1489.24</v>
      </c>
      <c r="J426">
        <v>7.23</v>
      </c>
      <c r="K426" t="s">
        <v>83</v>
      </c>
      <c r="L426" t="s">
        <v>84</v>
      </c>
      <c r="M426" s="5">
        <v>45365</v>
      </c>
    </row>
    <row r="427" spans="1:13" x14ac:dyDescent="0.35">
      <c r="A427">
        <v>29957</v>
      </c>
      <c r="B427" t="s">
        <v>666</v>
      </c>
      <c r="C427" t="s">
        <v>81</v>
      </c>
      <c r="D427" s="5">
        <v>45364</v>
      </c>
      <c r="E427" t="s">
        <v>97</v>
      </c>
      <c r="F427" t="s">
        <v>668</v>
      </c>
      <c r="G427">
        <v>28</v>
      </c>
      <c r="H427">
        <v>95.98</v>
      </c>
      <c r="I427">
        <v>2687.44</v>
      </c>
      <c r="J427">
        <v>58.2</v>
      </c>
      <c r="K427" t="s">
        <v>88</v>
      </c>
      <c r="L427" t="s">
        <v>89</v>
      </c>
      <c r="M427" s="5">
        <v>45365</v>
      </c>
    </row>
    <row r="428" spans="1:13" x14ac:dyDescent="0.35">
      <c r="A428">
        <v>47554</v>
      </c>
      <c r="B428" t="s">
        <v>270</v>
      </c>
      <c r="C428" t="s">
        <v>81</v>
      </c>
      <c r="D428" s="5">
        <v>45364</v>
      </c>
      <c r="E428" t="s">
        <v>2</v>
      </c>
      <c r="F428" t="s">
        <v>669</v>
      </c>
      <c r="G428">
        <v>9</v>
      </c>
      <c r="H428">
        <v>50.98</v>
      </c>
      <c r="I428">
        <v>458.82</v>
      </c>
      <c r="J428">
        <v>14.19</v>
      </c>
      <c r="K428" t="s">
        <v>88</v>
      </c>
      <c r="L428" t="s">
        <v>89</v>
      </c>
      <c r="M428" s="5">
        <v>45364</v>
      </c>
    </row>
    <row r="429" spans="1:13" x14ac:dyDescent="0.35">
      <c r="A429">
        <v>47554</v>
      </c>
      <c r="B429" t="s">
        <v>270</v>
      </c>
      <c r="C429" t="s">
        <v>81</v>
      </c>
      <c r="D429" s="5">
        <v>45364</v>
      </c>
      <c r="E429" t="s">
        <v>2</v>
      </c>
      <c r="F429" t="s">
        <v>670</v>
      </c>
      <c r="G429">
        <v>47</v>
      </c>
      <c r="H429">
        <v>7.59</v>
      </c>
      <c r="I429">
        <v>356.73</v>
      </c>
      <c r="J429">
        <v>4</v>
      </c>
      <c r="K429" t="s">
        <v>83</v>
      </c>
      <c r="L429" t="s">
        <v>121</v>
      </c>
      <c r="M429" s="5">
        <v>45371</v>
      </c>
    </row>
    <row r="430" spans="1:13" x14ac:dyDescent="0.35">
      <c r="A430">
        <v>43936</v>
      </c>
      <c r="B430" t="s">
        <v>671</v>
      </c>
      <c r="C430" t="s">
        <v>81</v>
      </c>
      <c r="D430" s="5">
        <v>45364</v>
      </c>
      <c r="E430" t="s">
        <v>97</v>
      </c>
      <c r="F430" t="s">
        <v>672</v>
      </c>
      <c r="G430">
        <v>42</v>
      </c>
      <c r="H430">
        <v>15.94</v>
      </c>
      <c r="I430">
        <v>669.48</v>
      </c>
      <c r="J430">
        <v>5.45</v>
      </c>
      <c r="K430" t="s">
        <v>83</v>
      </c>
      <c r="L430" t="s">
        <v>111</v>
      </c>
      <c r="M430" s="5">
        <v>45365</v>
      </c>
    </row>
    <row r="431" spans="1:13" x14ac:dyDescent="0.35">
      <c r="A431">
        <v>7938</v>
      </c>
      <c r="B431" t="s">
        <v>644</v>
      </c>
      <c r="C431" t="s">
        <v>105</v>
      </c>
      <c r="D431" s="5">
        <v>45364</v>
      </c>
      <c r="E431" t="s">
        <v>3</v>
      </c>
      <c r="F431" t="s">
        <v>673</v>
      </c>
      <c r="G431">
        <v>16</v>
      </c>
      <c r="H431">
        <v>135.99</v>
      </c>
      <c r="I431">
        <v>2175.84</v>
      </c>
      <c r="J431">
        <v>28.63</v>
      </c>
      <c r="K431" t="s">
        <v>88</v>
      </c>
      <c r="L431" t="s">
        <v>89</v>
      </c>
      <c r="M431" s="5">
        <v>45366</v>
      </c>
    </row>
    <row r="432" spans="1:13" x14ac:dyDescent="0.35">
      <c r="A432">
        <v>51524</v>
      </c>
      <c r="B432" t="s">
        <v>233</v>
      </c>
      <c r="C432" t="s">
        <v>91</v>
      </c>
      <c r="D432" s="5">
        <v>45365</v>
      </c>
      <c r="E432" t="s">
        <v>3</v>
      </c>
      <c r="F432" t="s">
        <v>674</v>
      </c>
      <c r="G432">
        <v>16</v>
      </c>
      <c r="H432">
        <v>167.27</v>
      </c>
      <c r="I432">
        <v>2676.32</v>
      </c>
      <c r="J432">
        <v>35</v>
      </c>
      <c r="K432" t="s">
        <v>83</v>
      </c>
      <c r="L432" t="s">
        <v>128</v>
      </c>
      <c r="M432" s="5">
        <v>45366</v>
      </c>
    </row>
    <row r="433" spans="1:13" x14ac:dyDescent="0.35">
      <c r="A433">
        <v>51524</v>
      </c>
      <c r="B433" t="s">
        <v>233</v>
      </c>
      <c r="C433" t="s">
        <v>81</v>
      </c>
      <c r="D433" s="5">
        <v>45365</v>
      </c>
      <c r="E433" t="s">
        <v>3</v>
      </c>
      <c r="F433" t="s">
        <v>675</v>
      </c>
      <c r="G433">
        <v>20</v>
      </c>
      <c r="H433">
        <v>20.99</v>
      </c>
      <c r="I433">
        <v>419.79999999999995</v>
      </c>
      <c r="J433">
        <v>0.99</v>
      </c>
      <c r="K433" t="s">
        <v>93</v>
      </c>
      <c r="L433" t="s">
        <v>111</v>
      </c>
      <c r="M433" s="5">
        <v>45367</v>
      </c>
    </row>
    <row r="434" spans="1:13" x14ac:dyDescent="0.35">
      <c r="A434">
        <v>19744</v>
      </c>
      <c r="B434" t="s">
        <v>529</v>
      </c>
      <c r="C434" t="s">
        <v>91</v>
      </c>
      <c r="D434" s="5">
        <v>45365</v>
      </c>
      <c r="E434" t="s">
        <v>3</v>
      </c>
      <c r="F434" t="s">
        <v>676</v>
      </c>
      <c r="G434">
        <v>41</v>
      </c>
      <c r="H434">
        <v>11.97</v>
      </c>
      <c r="I434">
        <v>490.77000000000004</v>
      </c>
      <c r="J434">
        <v>4.9800000000000004</v>
      </c>
      <c r="K434" t="s">
        <v>83</v>
      </c>
      <c r="L434" t="s">
        <v>84</v>
      </c>
      <c r="M434" s="5">
        <v>45367</v>
      </c>
    </row>
    <row r="435" spans="1:13" x14ac:dyDescent="0.35">
      <c r="A435">
        <v>38791</v>
      </c>
      <c r="B435" t="s">
        <v>677</v>
      </c>
      <c r="C435" t="s">
        <v>81</v>
      </c>
      <c r="D435" s="5">
        <v>45365</v>
      </c>
      <c r="E435" t="s">
        <v>2</v>
      </c>
      <c r="F435" t="s">
        <v>678</v>
      </c>
      <c r="G435">
        <v>24</v>
      </c>
      <c r="H435">
        <v>70.89</v>
      </c>
      <c r="I435">
        <v>1701.3600000000001</v>
      </c>
      <c r="J435">
        <v>89.3</v>
      </c>
      <c r="K435" t="s">
        <v>88</v>
      </c>
      <c r="L435" t="s">
        <v>124</v>
      </c>
      <c r="M435" s="5">
        <v>45372</v>
      </c>
    </row>
    <row r="436" spans="1:13" x14ac:dyDescent="0.35">
      <c r="A436">
        <v>27077</v>
      </c>
      <c r="B436" t="s">
        <v>679</v>
      </c>
      <c r="C436" t="s">
        <v>105</v>
      </c>
      <c r="D436" s="5">
        <v>45366</v>
      </c>
      <c r="E436" t="s">
        <v>97</v>
      </c>
      <c r="F436" t="s">
        <v>680</v>
      </c>
      <c r="G436">
        <v>11</v>
      </c>
      <c r="H436">
        <v>140.99</v>
      </c>
      <c r="I436">
        <v>1550.89</v>
      </c>
      <c r="J436">
        <v>13.99</v>
      </c>
      <c r="K436" t="s">
        <v>83</v>
      </c>
      <c r="L436" t="s">
        <v>86</v>
      </c>
      <c r="M436" s="5">
        <v>45368</v>
      </c>
    </row>
    <row r="437" spans="1:13" x14ac:dyDescent="0.35">
      <c r="A437">
        <v>36737</v>
      </c>
      <c r="B437" t="s">
        <v>176</v>
      </c>
      <c r="C437" t="s">
        <v>91</v>
      </c>
      <c r="D437" s="5">
        <v>45366</v>
      </c>
      <c r="E437" t="s">
        <v>109</v>
      </c>
      <c r="F437" t="s">
        <v>681</v>
      </c>
      <c r="G437">
        <v>26</v>
      </c>
      <c r="H437">
        <v>65.989999999999995</v>
      </c>
      <c r="I437">
        <v>1715.7399999999998</v>
      </c>
      <c r="J437">
        <v>5.99</v>
      </c>
      <c r="K437" t="s">
        <v>83</v>
      </c>
      <c r="L437" t="s">
        <v>84</v>
      </c>
      <c r="M437" s="5">
        <v>45367</v>
      </c>
    </row>
    <row r="438" spans="1:13" x14ac:dyDescent="0.35">
      <c r="A438">
        <v>43877</v>
      </c>
      <c r="B438" t="s">
        <v>682</v>
      </c>
      <c r="C438" t="s">
        <v>91</v>
      </c>
      <c r="D438" s="5">
        <v>45366</v>
      </c>
      <c r="E438" t="s">
        <v>2</v>
      </c>
      <c r="F438" t="s">
        <v>132</v>
      </c>
      <c r="G438">
        <v>36</v>
      </c>
      <c r="H438">
        <v>16.91</v>
      </c>
      <c r="I438">
        <v>608.76</v>
      </c>
      <c r="J438">
        <v>6.25</v>
      </c>
      <c r="K438" t="s">
        <v>93</v>
      </c>
      <c r="L438" t="s">
        <v>84</v>
      </c>
      <c r="M438" s="5">
        <v>45366</v>
      </c>
    </row>
    <row r="439" spans="1:13" x14ac:dyDescent="0.35">
      <c r="A439">
        <v>36737</v>
      </c>
      <c r="B439" t="s">
        <v>176</v>
      </c>
      <c r="C439" t="s">
        <v>81</v>
      </c>
      <c r="D439" s="5">
        <v>45366</v>
      </c>
      <c r="E439" t="s">
        <v>109</v>
      </c>
      <c r="F439" t="s">
        <v>683</v>
      </c>
      <c r="G439">
        <v>10</v>
      </c>
      <c r="H439">
        <v>99.99</v>
      </c>
      <c r="I439">
        <v>999.9</v>
      </c>
      <c r="J439">
        <v>19.989999999999998</v>
      </c>
      <c r="K439" t="s">
        <v>83</v>
      </c>
      <c r="L439" t="s">
        <v>84</v>
      </c>
      <c r="M439" s="5">
        <v>45367</v>
      </c>
    </row>
    <row r="440" spans="1:13" x14ac:dyDescent="0.35">
      <c r="A440">
        <v>36737</v>
      </c>
      <c r="B440" t="s">
        <v>176</v>
      </c>
      <c r="C440" t="s">
        <v>105</v>
      </c>
      <c r="D440" s="5">
        <v>45366</v>
      </c>
      <c r="E440" t="s">
        <v>109</v>
      </c>
      <c r="F440" t="s">
        <v>684</v>
      </c>
      <c r="G440">
        <v>10</v>
      </c>
      <c r="H440">
        <v>3.28</v>
      </c>
      <c r="I440">
        <v>32.799999999999997</v>
      </c>
      <c r="J440">
        <v>4.2</v>
      </c>
      <c r="K440" t="s">
        <v>83</v>
      </c>
      <c r="L440" t="s">
        <v>121</v>
      </c>
      <c r="M440" s="5">
        <v>45367</v>
      </c>
    </row>
    <row r="441" spans="1:13" x14ac:dyDescent="0.35">
      <c r="A441">
        <v>47749</v>
      </c>
      <c r="B441" t="s">
        <v>685</v>
      </c>
      <c r="C441" t="s">
        <v>91</v>
      </c>
      <c r="D441" s="5">
        <v>45367</v>
      </c>
      <c r="E441" t="s">
        <v>3</v>
      </c>
      <c r="F441" t="s">
        <v>686</v>
      </c>
      <c r="G441">
        <v>46</v>
      </c>
      <c r="H441">
        <v>8.4499999999999993</v>
      </c>
      <c r="I441">
        <v>388.7</v>
      </c>
      <c r="J441">
        <v>7.77</v>
      </c>
      <c r="K441" t="s">
        <v>83</v>
      </c>
      <c r="L441" t="s">
        <v>111</v>
      </c>
      <c r="M441" s="5">
        <v>45367</v>
      </c>
    </row>
    <row r="442" spans="1:13" x14ac:dyDescent="0.35">
      <c r="A442">
        <v>43972</v>
      </c>
      <c r="B442" t="s">
        <v>687</v>
      </c>
      <c r="C442" t="s">
        <v>81</v>
      </c>
      <c r="D442" s="5">
        <v>45367</v>
      </c>
      <c r="E442" t="s">
        <v>2</v>
      </c>
      <c r="F442" t="s">
        <v>688</v>
      </c>
      <c r="G442">
        <v>12</v>
      </c>
      <c r="H442">
        <v>65.989999999999995</v>
      </c>
      <c r="I442">
        <v>791.87999999999988</v>
      </c>
      <c r="J442">
        <v>8.99</v>
      </c>
      <c r="K442" t="s">
        <v>83</v>
      </c>
      <c r="L442" t="s">
        <v>84</v>
      </c>
      <c r="M442" s="5">
        <v>45369</v>
      </c>
    </row>
    <row r="443" spans="1:13" x14ac:dyDescent="0.35">
      <c r="A443">
        <v>2084</v>
      </c>
      <c r="B443" t="s">
        <v>689</v>
      </c>
      <c r="C443" t="s">
        <v>91</v>
      </c>
      <c r="D443" s="5">
        <v>45367</v>
      </c>
      <c r="E443" t="s">
        <v>4</v>
      </c>
      <c r="F443" t="s">
        <v>188</v>
      </c>
      <c r="G443">
        <v>16</v>
      </c>
      <c r="H443">
        <v>40.99</v>
      </c>
      <c r="I443">
        <v>655.84</v>
      </c>
      <c r="J443">
        <v>17.48</v>
      </c>
      <c r="K443" t="s">
        <v>83</v>
      </c>
      <c r="L443" t="s">
        <v>84</v>
      </c>
      <c r="M443" s="5">
        <v>45369</v>
      </c>
    </row>
    <row r="444" spans="1:13" x14ac:dyDescent="0.35">
      <c r="A444">
        <v>53025</v>
      </c>
      <c r="B444" t="s">
        <v>471</v>
      </c>
      <c r="C444" t="s">
        <v>91</v>
      </c>
      <c r="D444" s="5">
        <v>45368</v>
      </c>
      <c r="E444" t="s">
        <v>97</v>
      </c>
      <c r="F444" t="s">
        <v>365</v>
      </c>
      <c r="G444">
        <v>32</v>
      </c>
      <c r="H444">
        <v>5.98</v>
      </c>
      <c r="I444">
        <v>191.36</v>
      </c>
      <c r="J444">
        <v>7.5</v>
      </c>
      <c r="K444" t="s">
        <v>83</v>
      </c>
      <c r="L444" t="s">
        <v>84</v>
      </c>
      <c r="M444" s="5">
        <v>45369</v>
      </c>
    </row>
    <row r="445" spans="1:13" x14ac:dyDescent="0.35">
      <c r="A445">
        <v>49538</v>
      </c>
      <c r="B445" t="s">
        <v>108</v>
      </c>
      <c r="C445" t="s">
        <v>81</v>
      </c>
      <c r="D445" s="5">
        <v>45368</v>
      </c>
      <c r="E445" t="s">
        <v>2</v>
      </c>
      <c r="F445" t="s">
        <v>690</v>
      </c>
      <c r="G445">
        <v>29</v>
      </c>
      <c r="H445">
        <v>26.38</v>
      </c>
      <c r="I445">
        <v>765.02</v>
      </c>
      <c r="J445">
        <v>5.58</v>
      </c>
      <c r="K445" t="s">
        <v>83</v>
      </c>
      <c r="L445" t="s">
        <v>89</v>
      </c>
      <c r="M445" s="5">
        <v>45372</v>
      </c>
    </row>
    <row r="446" spans="1:13" x14ac:dyDescent="0.35">
      <c r="A446">
        <v>10754</v>
      </c>
      <c r="B446" t="s">
        <v>691</v>
      </c>
      <c r="C446" t="s">
        <v>91</v>
      </c>
      <c r="D446" s="5">
        <v>45368</v>
      </c>
      <c r="E446" t="s">
        <v>2</v>
      </c>
      <c r="F446" t="s">
        <v>415</v>
      </c>
      <c r="G446">
        <v>7</v>
      </c>
      <c r="H446">
        <v>6.48</v>
      </c>
      <c r="I446">
        <v>45.36</v>
      </c>
      <c r="J446">
        <v>5.94</v>
      </c>
      <c r="K446" t="s">
        <v>83</v>
      </c>
      <c r="L446" t="s">
        <v>84</v>
      </c>
      <c r="M446" s="5">
        <v>45370</v>
      </c>
    </row>
    <row r="447" spans="1:13" x14ac:dyDescent="0.35">
      <c r="A447">
        <v>50118</v>
      </c>
      <c r="B447" t="s">
        <v>692</v>
      </c>
      <c r="C447" t="s">
        <v>105</v>
      </c>
      <c r="D447" s="5">
        <v>45369</v>
      </c>
      <c r="E447" t="s">
        <v>109</v>
      </c>
      <c r="F447" t="s">
        <v>342</v>
      </c>
      <c r="G447">
        <v>19</v>
      </c>
      <c r="H447">
        <v>15.23</v>
      </c>
      <c r="I447">
        <v>289.37</v>
      </c>
      <c r="J447">
        <v>27.75</v>
      </c>
      <c r="K447" t="s">
        <v>88</v>
      </c>
      <c r="L447" t="s">
        <v>124</v>
      </c>
      <c r="M447" s="5">
        <v>45370</v>
      </c>
    </row>
    <row r="448" spans="1:13" x14ac:dyDescent="0.35">
      <c r="A448">
        <v>44162</v>
      </c>
      <c r="B448" t="s">
        <v>693</v>
      </c>
      <c r="C448" t="s">
        <v>105</v>
      </c>
      <c r="D448" s="5">
        <v>45370</v>
      </c>
      <c r="E448" t="s">
        <v>4</v>
      </c>
      <c r="F448" t="s">
        <v>694</v>
      </c>
      <c r="G448">
        <v>46</v>
      </c>
      <c r="H448">
        <v>10.98</v>
      </c>
      <c r="I448">
        <v>505.08000000000004</v>
      </c>
      <c r="J448">
        <v>3.37</v>
      </c>
      <c r="K448" t="s">
        <v>83</v>
      </c>
      <c r="L448" t="s">
        <v>111</v>
      </c>
      <c r="M448" s="5">
        <v>45371</v>
      </c>
    </row>
    <row r="449" spans="1:13" x14ac:dyDescent="0.35">
      <c r="A449">
        <v>12643</v>
      </c>
      <c r="B449" t="s">
        <v>695</v>
      </c>
      <c r="C449" t="s">
        <v>81</v>
      </c>
      <c r="D449" s="5">
        <v>45370</v>
      </c>
      <c r="E449" t="s">
        <v>2</v>
      </c>
      <c r="F449" t="s">
        <v>696</v>
      </c>
      <c r="G449">
        <v>22</v>
      </c>
      <c r="H449">
        <v>15.04</v>
      </c>
      <c r="I449">
        <v>330.88</v>
      </c>
      <c r="J449">
        <v>1.97</v>
      </c>
      <c r="K449" t="s">
        <v>83</v>
      </c>
      <c r="L449" t="s">
        <v>121</v>
      </c>
      <c r="M449" s="5">
        <v>45372</v>
      </c>
    </row>
    <row r="450" spans="1:13" x14ac:dyDescent="0.35">
      <c r="A450">
        <v>50759</v>
      </c>
      <c r="B450" t="s">
        <v>178</v>
      </c>
      <c r="C450" t="s">
        <v>91</v>
      </c>
      <c r="D450" s="5">
        <v>45370</v>
      </c>
      <c r="E450" t="s">
        <v>2</v>
      </c>
      <c r="F450" t="s">
        <v>697</v>
      </c>
      <c r="G450">
        <v>46</v>
      </c>
      <c r="H450">
        <v>65.989999999999995</v>
      </c>
      <c r="I450">
        <v>3035.54</v>
      </c>
      <c r="J450">
        <v>8.99</v>
      </c>
      <c r="K450" t="s">
        <v>83</v>
      </c>
      <c r="L450" t="s">
        <v>84</v>
      </c>
      <c r="M450" s="5">
        <v>45375</v>
      </c>
    </row>
    <row r="451" spans="1:13" x14ac:dyDescent="0.35">
      <c r="A451">
        <v>8387</v>
      </c>
      <c r="B451" t="s">
        <v>698</v>
      </c>
      <c r="C451" t="s">
        <v>91</v>
      </c>
      <c r="D451" s="5">
        <v>45371</v>
      </c>
      <c r="E451" t="s">
        <v>109</v>
      </c>
      <c r="F451" t="s">
        <v>699</v>
      </c>
      <c r="G451">
        <v>35</v>
      </c>
      <c r="H451">
        <v>31.74</v>
      </c>
      <c r="I451">
        <v>1110.8999999999999</v>
      </c>
      <c r="J451">
        <v>12.62</v>
      </c>
      <c r="K451" t="s">
        <v>83</v>
      </c>
      <c r="L451" t="s">
        <v>84</v>
      </c>
      <c r="M451" s="5">
        <v>45372</v>
      </c>
    </row>
    <row r="452" spans="1:13" x14ac:dyDescent="0.35">
      <c r="A452">
        <v>33283</v>
      </c>
      <c r="B452" t="s">
        <v>700</v>
      </c>
      <c r="C452" t="s">
        <v>91</v>
      </c>
      <c r="D452" s="5">
        <v>45371</v>
      </c>
      <c r="E452" t="s">
        <v>3</v>
      </c>
      <c r="F452" t="s">
        <v>701</v>
      </c>
      <c r="G452">
        <v>48</v>
      </c>
      <c r="H452">
        <v>218.75</v>
      </c>
      <c r="I452">
        <v>10500</v>
      </c>
      <c r="J452">
        <v>69.64</v>
      </c>
      <c r="K452" t="s">
        <v>88</v>
      </c>
      <c r="L452" t="s">
        <v>124</v>
      </c>
      <c r="M452" s="5">
        <v>45371</v>
      </c>
    </row>
    <row r="453" spans="1:13" x14ac:dyDescent="0.35">
      <c r="A453">
        <v>30308</v>
      </c>
      <c r="B453" t="s">
        <v>702</v>
      </c>
      <c r="C453" t="s">
        <v>81</v>
      </c>
      <c r="D453" s="5">
        <v>45372</v>
      </c>
      <c r="E453" t="s">
        <v>3</v>
      </c>
      <c r="F453" t="s">
        <v>703</v>
      </c>
      <c r="G453">
        <v>15</v>
      </c>
      <c r="H453">
        <v>1.8</v>
      </c>
      <c r="I453">
        <v>27</v>
      </c>
      <c r="J453">
        <v>4.79</v>
      </c>
      <c r="K453" t="s">
        <v>83</v>
      </c>
      <c r="L453" t="s">
        <v>84</v>
      </c>
      <c r="M453" s="5">
        <v>45373</v>
      </c>
    </row>
    <row r="454" spans="1:13" x14ac:dyDescent="0.35">
      <c r="A454">
        <v>15744</v>
      </c>
      <c r="B454" t="s">
        <v>704</v>
      </c>
      <c r="C454" t="s">
        <v>91</v>
      </c>
      <c r="D454" s="5">
        <v>45372</v>
      </c>
      <c r="E454" t="s">
        <v>97</v>
      </c>
      <c r="F454" t="s">
        <v>705</v>
      </c>
      <c r="G454">
        <v>16</v>
      </c>
      <c r="H454">
        <v>55.48</v>
      </c>
      <c r="I454">
        <v>887.68</v>
      </c>
      <c r="J454">
        <v>6.79</v>
      </c>
      <c r="K454" t="s">
        <v>83</v>
      </c>
      <c r="L454" t="s">
        <v>84</v>
      </c>
      <c r="M454" s="5">
        <v>45373</v>
      </c>
    </row>
    <row r="455" spans="1:13" x14ac:dyDescent="0.35">
      <c r="A455">
        <v>44290</v>
      </c>
      <c r="B455" t="s">
        <v>706</v>
      </c>
      <c r="C455" t="s">
        <v>81</v>
      </c>
      <c r="D455" s="5">
        <v>45372</v>
      </c>
      <c r="E455" t="s">
        <v>3</v>
      </c>
      <c r="F455" t="s">
        <v>707</v>
      </c>
      <c r="G455">
        <v>49</v>
      </c>
      <c r="H455">
        <v>10.4</v>
      </c>
      <c r="I455">
        <v>509.6</v>
      </c>
      <c r="J455">
        <v>5.4</v>
      </c>
      <c r="K455" t="s">
        <v>83</v>
      </c>
      <c r="L455" t="s">
        <v>111</v>
      </c>
      <c r="M455" s="5">
        <v>45374</v>
      </c>
    </row>
    <row r="456" spans="1:13" x14ac:dyDescent="0.35">
      <c r="A456">
        <v>44290</v>
      </c>
      <c r="B456" t="s">
        <v>706</v>
      </c>
      <c r="C456" t="s">
        <v>91</v>
      </c>
      <c r="D456" s="5">
        <v>45372</v>
      </c>
      <c r="E456" t="s">
        <v>3</v>
      </c>
      <c r="F456" t="s">
        <v>708</v>
      </c>
      <c r="G456">
        <v>28</v>
      </c>
      <c r="H456">
        <v>9.06</v>
      </c>
      <c r="I456">
        <v>253.68</v>
      </c>
      <c r="J456">
        <v>9.86</v>
      </c>
      <c r="K456" t="s">
        <v>83</v>
      </c>
      <c r="L456" t="s">
        <v>84</v>
      </c>
      <c r="M456" s="5">
        <v>45374</v>
      </c>
    </row>
    <row r="457" spans="1:13" x14ac:dyDescent="0.35">
      <c r="A457">
        <v>44290</v>
      </c>
      <c r="B457" t="s">
        <v>706</v>
      </c>
      <c r="C457" t="s">
        <v>105</v>
      </c>
      <c r="D457" s="5">
        <v>45372</v>
      </c>
      <c r="E457" t="s">
        <v>3</v>
      </c>
      <c r="F457" t="s">
        <v>709</v>
      </c>
      <c r="G457">
        <v>41</v>
      </c>
      <c r="H457">
        <v>6.48</v>
      </c>
      <c r="I457">
        <v>265.68</v>
      </c>
      <c r="J457">
        <v>5.87</v>
      </c>
      <c r="K457" t="s">
        <v>83</v>
      </c>
      <c r="L457" t="s">
        <v>84</v>
      </c>
      <c r="M457" s="5">
        <v>45374</v>
      </c>
    </row>
    <row r="458" spans="1:13" x14ac:dyDescent="0.35">
      <c r="A458">
        <v>30374</v>
      </c>
      <c r="B458" t="s">
        <v>710</v>
      </c>
      <c r="C458" t="s">
        <v>91</v>
      </c>
      <c r="D458" s="5">
        <v>45372</v>
      </c>
      <c r="E458" t="s">
        <v>97</v>
      </c>
      <c r="F458" t="s">
        <v>615</v>
      </c>
      <c r="G458">
        <v>12</v>
      </c>
      <c r="H458">
        <v>59.98</v>
      </c>
      <c r="I458">
        <v>719.76</v>
      </c>
      <c r="J458">
        <v>3.99</v>
      </c>
      <c r="K458" t="s">
        <v>83</v>
      </c>
      <c r="L458" t="s">
        <v>84</v>
      </c>
      <c r="M458" s="5">
        <v>45373</v>
      </c>
    </row>
    <row r="459" spans="1:13" x14ac:dyDescent="0.35">
      <c r="A459">
        <v>30374</v>
      </c>
      <c r="B459" t="s">
        <v>710</v>
      </c>
      <c r="C459" t="s">
        <v>91</v>
      </c>
      <c r="D459" s="5">
        <v>45372</v>
      </c>
      <c r="E459" t="s">
        <v>97</v>
      </c>
      <c r="F459" t="s">
        <v>711</v>
      </c>
      <c r="G459">
        <v>42</v>
      </c>
      <c r="H459">
        <v>28.48</v>
      </c>
      <c r="I459">
        <v>1196.1600000000001</v>
      </c>
      <c r="J459">
        <v>1.99</v>
      </c>
      <c r="K459" t="s">
        <v>83</v>
      </c>
      <c r="L459" t="s">
        <v>111</v>
      </c>
      <c r="M459" s="5">
        <v>45373</v>
      </c>
    </row>
    <row r="460" spans="1:13" x14ac:dyDescent="0.35">
      <c r="A460">
        <v>32641</v>
      </c>
      <c r="B460" t="s">
        <v>712</v>
      </c>
      <c r="C460" t="s">
        <v>91</v>
      </c>
      <c r="D460" s="5">
        <v>45372</v>
      </c>
      <c r="E460" t="s">
        <v>4</v>
      </c>
      <c r="F460" t="s">
        <v>713</v>
      </c>
      <c r="G460">
        <v>18</v>
      </c>
      <c r="H460">
        <v>8.85</v>
      </c>
      <c r="I460">
        <v>159.29999999999998</v>
      </c>
      <c r="J460">
        <v>5.6</v>
      </c>
      <c r="K460" t="s">
        <v>83</v>
      </c>
      <c r="L460" t="s">
        <v>84</v>
      </c>
      <c r="M460" s="5">
        <v>45373</v>
      </c>
    </row>
    <row r="461" spans="1:13" x14ac:dyDescent="0.35">
      <c r="A461">
        <v>29671</v>
      </c>
      <c r="B461" t="s">
        <v>714</v>
      </c>
      <c r="C461" t="s">
        <v>81</v>
      </c>
      <c r="D461" s="5">
        <v>45373</v>
      </c>
      <c r="E461" t="s">
        <v>97</v>
      </c>
      <c r="F461" t="s">
        <v>715</v>
      </c>
      <c r="G461">
        <v>43</v>
      </c>
      <c r="H461">
        <v>34.99</v>
      </c>
      <c r="I461">
        <v>1504.5700000000002</v>
      </c>
      <c r="J461">
        <v>7.73</v>
      </c>
      <c r="K461" t="s">
        <v>83</v>
      </c>
      <c r="L461" t="s">
        <v>84</v>
      </c>
      <c r="M461" s="5">
        <v>45374</v>
      </c>
    </row>
    <row r="462" spans="1:13" x14ac:dyDescent="0.35">
      <c r="A462">
        <v>53060</v>
      </c>
      <c r="B462" t="s">
        <v>175</v>
      </c>
      <c r="C462" t="s">
        <v>105</v>
      </c>
      <c r="D462" s="5">
        <v>45373</v>
      </c>
      <c r="E462" t="s">
        <v>97</v>
      </c>
      <c r="F462" t="s">
        <v>537</v>
      </c>
      <c r="G462">
        <v>36</v>
      </c>
      <c r="H462">
        <v>20.95</v>
      </c>
      <c r="I462">
        <v>754.19999999999993</v>
      </c>
      <c r="J462">
        <v>5.99</v>
      </c>
      <c r="K462" t="s">
        <v>83</v>
      </c>
      <c r="L462" t="s">
        <v>84</v>
      </c>
      <c r="M462" s="5">
        <v>45375</v>
      </c>
    </row>
    <row r="463" spans="1:13" x14ac:dyDescent="0.35">
      <c r="A463">
        <v>53060</v>
      </c>
      <c r="B463" t="s">
        <v>175</v>
      </c>
      <c r="C463" t="s">
        <v>105</v>
      </c>
      <c r="D463" s="5">
        <v>45373</v>
      </c>
      <c r="E463" t="s">
        <v>97</v>
      </c>
      <c r="F463" t="s">
        <v>445</v>
      </c>
      <c r="G463">
        <v>4</v>
      </c>
      <c r="H463">
        <v>9.11</v>
      </c>
      <c r="I463">
        <v>36.44</v>
      </c>
      <c r="J463">
        <v>2.15</v>
      </c>
      <c r="K463" t="s">
        <v>83</v>
      </c>
      <c r="L463" t="s">
        <v>121</v>
      </c>
      <c r="M463" s="5">
        <v>45375</v>
      </c>
    </row>
    <row r="464" spans="1:13" x14ac:dyDescent="0.35">
      <c r="A464">
        <v>4037</v>
      </c>
      <c r="B464" t="s">
        <v>716</v>
      </c>
      <c r="C464" t="s">
        <v>91</v>
      </c>
      <c r="D464" s="5">
        <v>45374</v>
      </c>
      <c r="E464" t="s">
        <v>4</v>
      </c>
      <c r="F464" t="s">
        <v>526</v>
      </c>
      <c r="G464">
        <v>27</v>
      </c>
      <c r="H464">
        <v>6.48</v>
      </c>
      <c r="I464">
        <v>174.96</v>
      </c>
      <c r="J464">
        <v>7.86</v>
      </c>
      <c r="K464" t="s">
        <v>83</v>
      </c>
      <c r="L464" t="s">
        <v>84</v>
      </c>
      <c r="M464" s="5">
        <v>45375</v>
      </c>
    </row>
    <row r="465" spans="1:13" x14ac:dyDescent="0.35">
      <c r="A465">
        <v>36866</v>
      </c>
      <c r="B465" t="s">
        <v>717</v>
      </c>
      <c r="C465" t="s">
        <v>81</v>
      </c>
      <c r="D465" s="5">
        <v>45375</v>
      </c>
      <c r="E465" t="s">
        <v>2</v>
      </c>
      <c r="F465" t="s">
        <v>718</v>
      </c>
      <c r="G465">
        <v>32</v>
      </c>
      <c r="H465">
        <v>210.55</v>
      </c>
      <c r="I465">
        <v>6737.6</v>
      </c>
      <c r="J465">
        <v>9.99</v>
      </c>
      <c r="K465" t="s">
        <v>83</v>
      </c>
      <c r="L465" t="s">
        <v>84</v>
      </c>
      <c r="M465" s="5">
        <v>45377</v>
      </c>
    </row>
    <row r="466" spans="1:13" x14ac:dyDescent="0.35">
      <c r="A466">
        <v>52135</v>
      </c>
      <c r="B466" t="s">
        <v>719</v>
      </c>
      <c r="C466" t="s">
        <v>91</v>
      </c>
      <c r="D466" s="5">
        <v>45375</v>
      </c>
      <c r="E466" t="s">
        <v>2</v>
      </c>
      <c r="F466" t="s">
        <v>720</v>
      </c>
      <c r="G466">
        <v>38</v>
      </c>
      <c r="H466">
        <v>99.99</v>
      </c>
      <c r="I466">
        <v>3799.62</v>
      </c>
      <c r="J466">
        <v>19.989999999999998</v>
      </c>
      <c r="K466" t="s">
        <v>83</v>
      </c>
      <c r="L466" t="s">
        <v>84</v>
      </c>
      <c r="M466" s="5">
        <v>45377</v>
      </c>
    </row>
    <row r="467" spans="1:13" x14ac:dyDescent="0.35">
      <c r="A467">
        <v>5830</v>
      </c>
      <c r="B467" t="s">
        <v>721</v>
      </c>
      <c r="C467" t="s">
        <v>91</v>
      </c>
      <c r="D467" s="5">
        <v>45375</v>
      </c>
      <c r="E467" t="s">
        <v>3</v>
      </c>
      <c r="F467" t="s">
        <v>722</v>
      </c>
      <c r="G467">
        <v>49</v>
      </c>
      <c r="H467">
        <v>40.97</v>
      </c>
      <c r="I467">
        <v>2007.53</v>
      </c>
      <c r="J467">
        <v>14.45</v>
      </c>
      <c r="K467" t="s">
        <v>83</v>
      </c>
      <c r="L467" t="s">
        <v>128</v>
      </c>
      <c r="M467" s="5">
        <v>45376</v>
      </c>
    </row>
    <row r="468" spans="1:13" x14ac:dyDescent="0.35">
      <c r="A468">
        <v>5414</v>
      </c>
      <c r="B468" t="s">
        <v>723</v>
      </c>
      <c r="C468" t="s">
        <v>91</v>
      </c>
      <c r="D468" s="5">
        <v>45375</v>
      </c>
      <c r="E468" t="s">
        <v>109</v>
      </c>
      <c r="F468" t="s">
        <v>503</v>
      </c>
      <c r="G468">
        <v>14</v>
      </c>
      <c r="H468">
        <v>20.98</v>
      </c>
      <c r="I468">
        <v>293.72000000000003</v>
      </c>
      <c r="J468">
        <v>5.42</v>
      </c>
      <c r="K468" t="s">
        <v>93</v>
      </c>
      <c r="L468" t="s">
        <v>84</v>
      </c>
      <c r="M468" s="5">
        <v>45376</v>
      </c>
    </row>
    <row r="469" spans="1:13" x14ac:dyDescent="0.35">
      <c r="A469">
        <v>44546</v>
      </c>
      <c r="B469" t="s">
        <v>724</v>
      </c>
      <c r="C469" t="s">
        <v>105</v>
      </c>
      <c r="D469" s="5">
        <v>45375</v>
      </c>
      <c r="E469" t="s">
        <v>97</v>
      </c>
      <c r="F469" t="s">
        <v>725</v>
      </c>
      <c r="G469">
        <v>15</v>
      </c>
      <c r="H469">
        <v>3.58</v>
      </c>
      <c r="I469">
        <v>53.7</v>
      </c>
      <c r="J469">
        <v>1.63</v>
      </c>
      <c r="K469" t="s">
        <v>83</v>
      </c>
      <c r="L469" t="s">
        <v>121</v>
      </c>
      <c r="M469" s="5">
        <v>45376</v>
      </c>
    </row>
    <row r="470" spans="1:13" x14ac:dyDescent="0.35">
      <c r="A470">
        <v>42597</v>
      </c>
      <c r="B470" t="s">
        <v>726</v>
      </c>
      <c r="C470" t="s">
        <v>105</v>
      </c>
      <c r="D470" s="5">
        <v>45376</v>
      </c>
      <c r="E470" t="s">
        <v>3</v>
      </c>
      <c r="F470" t="s">
        <v>398</v>
      </c>
      <c r="G470">
        <v>5</v>
      </c>
      <c r="H470">
        <v>4.9800000000000004</v>
      </c>
      <c r="I470">
        <v>24.900000000000002</v>
      </c>
      <c r="J470">
        <v>4.32</v>
      </c>
      <c r="K470" t="s">
        <v>83</v>
      </c>
      <c r="L470" t="s">
        <v>111</v>
      </c>
      <c r="M470" s="5">
        <v>45378</v>
      </c>
    </row>
    <row r="471" spans="1:13" x14ac:dyDescent="0.35">
      <c r="A471">
        <v>18017</v>
      </c>
      <c r="B471" t="s">
        <v>94</v>
      </c>
      <c r="C471" t="s">
        <v>91</v>
      </c>
      <c r="D471" s="5">
        <v>45376</v>
      </c>
      <c r="E471" t="s">
        <v>97</v>
      </c>
      <c r="F471" t="s">
        <v>371</v>
      </c>
      <c r="G471">
        <v>22</v>
      </c>
      <c r="H471">
        <v>296.18</v>
      </c>
      <c r="I471">
        <v>6515.96</v>
      </c>
      <c r="J471">
        <v>54.12</v>
      </c>
      <c r="K471" t="s">
        <v>88</v>
      </c>
      <c r="L471" t="s">
        <v>124</v>
      </c>
      <c r="M471" s="5">
        <v>45378</v>
      </c>
    </row>
    <row r="472" spans="1:13" x14ac:dyDescent="0.35">
      <c r="A472">
        <v>35430</v>
      </c>
      <c r="B472" t="s">
        <v>727</v>
      </c>
      <c r="C472" t="s">
        <v>81</v>
      </c>
      <c r="D472" s="5">
        <v>45376</v>
      </c>
      <c r="E472" t="s">
        <v>2</v>
      </c>
      <c r="F472" t="s">
        <v>728</v>
      </c>
      <c r="G472">
        <v>16</v>
      </c>
      <c r="H472">
        <v>110.98</v>
      </c>
      <c r="I472">
        <v>1775.68</v>
      </c>
      <c r="J472">
        <v>13.99</v>
      </c>
      <c r="K472" t="s">
        <v>83</v>
      </c>
      <c r="L472" t="s">
        <v>86</v>
      </c>
      <c r="M472" s="5">
        <v>45383</v>
      </c>
    </row>
    <row r="473" spans="1:13" x14ac:dyDescent="0.35">
      <c r="A473">
        <v>35430</v>
      </c>
      <c r="B473" t="s">
        <v>727</v>
      </c>
      <c r="C473" t="s">
        <v>105</v>
      </c>
      <c r="D473" s="5">
        <v>45376</v>
      </c>
      <c r="E473" t="s">
        <v>2</v>
      </c>
      <c r="F473" t="s">
        <v>729</v>
      </c>
      <c r="G473">
        <v>48</v>
      </c>
      <c r="H473">
        <v>2.84</v>
      </c>
      <c r="I473">
        <v>136.32</v>
      </c>
      <c r="J473">
        <v>0.93</v>
      </c>
      <c r="K473" t="s">
        <v>83</v>
      </c>
      <c r="L473" t="s">
        <v>121</v>
      </c>
      <c r="M473" s="5">
        <v>45380</v>
      </c>
    </row>
    <row r="474" spans="1:13" x14ac:dyDescent="0.35">
      <c r="A474">
        <v>35430</v>
      </c>
      <c r="B474" t="s">
        <v>727</v>
      </c>
      <c r="C474" t="s">
        <v>81</v>
      </c>
      <c r="D474" s="5">
        <v>45376</v>
      </c>
      <c r="E474" t="s">
        <v>2</v>
      </c>
      <c r="F474" t="s">
        <v>730</v>
      </c>
      <c r="G474">
        <v>31</v>
      </c>
      <c r="H474">
        <v>65.989999999999995</v>
      </c>
      <c r="I474">
        <v>2045.6899999999998</v>
      </c>
      <c r="J474">
        <v>8.99</v>
      </c>
      <c r="K474" t="s">
        <v>83</v>
      </c>
      <c r="L474" t="s">
        <v>84</v>
      </c>
      <c r="M474" s="5">
        <v>45378</v>
      </c>
    </row>
    <row r="475" spans="1:13" x14ac:dyDescent="0.35">
      <c r="A475">
        <v>19815</v>
      </c>
      <c r="B475" t="s">
        <v>162</v>
      </c>
      <c r="C475" t="s">
        <v>81</v>
      </c>
      <c r="D475" s="5">
        <v>45376</v>
      </c>
      <c r="E475" t="s">
        <v>109</v>
      </c>
      <c r="F475" t="s">
        <v>614</v>
      </c>
      <c r="G475">
        <v>33</v>
      </c>
      <c r="H475">
        <v>4.9800000000000004</v>
      </c>
      <c r="I475">
        <v>164.34</v>
      </c>
      <c r="J475">
        <v>6.07</v>
      </c>
      <c r="K475" t="s">
        <v>83</v>
      </c>
      <c r="L475" t="s">
        <v>84</v>
      </c>
      <c r="M475" s="5">
        <v>45379</v>
      </c>
    </row>
    <row r="476" spans="1:13" x14ac:dyDescent="0.35">
      <c r="A476">
        <v>7169</v>
      </c>
      <c r="B476" t="s">
        <v>208</v>
      </c>
      <c r="C476" t="s">
        <v>81</v>
      </c>
      <c r="D476" s="5">
        <v>45377</v>
      </c>
      <c r="E476" t="s">
        <v>3</v>
      </c>
      <c r="F476" t="s">
        <v>731</v>
      </c>
      <c r="G476">
        <v>22</v>
      </c>
      <c r="H476">
        <v>20.28</v>
      </c>
      <c r="I476">
        <v>446.16</v>
      </c>
      <c r="J476">
        <v>14.39</v>
      </c>
      <c r="K476" t="s">
        <v>83</v>
      </c>
      <c r="L476" t="s">
        <v>84</v>
      </c>
      <c r="M476" s="5">
        <v>45379</v>
      </c>
    </row>
    <row r="477" spans="1:13" x14ac:dyDescent="0.35">
      <c r="A477">
        <v>7169</v>
      </c>
      <c r="B477" t="s">
        <v>208</v>
      </c>
      <c r="C477" t="s">
        <v>91</v>
      </c>
      <c r="D477" s="5">
        <v>45377</v>
      </c>
      <c r="E477" t="s">
        <v>3</v>
      </c>
      <c r="F477" t="s">
        <v>732</v>
      </c>
      <c r="G477">
        <v>30</v>
      </c>
      <c r="H477">
        <v>65.989999999999995</v>
      </c>
      <c r="I477">
        <v>1979.6999999999998</v>
      </c>
      <c r="J477">
        <v>2.79</v>
      </c>
      <c r="K477" t="s">
        <v>83</v>
      </c>
      <c r="L477" t="s">
        <v>84</v>
      </c>
      <c r="M477" s="5">
        <v>45379</v>
      </c>
    </row>
    <row r="478" spans="1:13" x14ac:dyDescent="0.35">
      <c r="A478">
        <v>27875</v>
      </c>
      <c r="B478" t="s">
        <v>459</v>
      </c>
      <c r="C478" t="s">
        <v>105</v>
      </c>
      <c r="D478" s="5">
        <v>45377</v>
      </c>
      <c r="E478" t="s">
        <v>2</v>
      </c>
      <c r="F478" t="s">
        <v>733</v>
      </c>
      <c r="G478">
        <v>5</v>
      </c>
      <c r="H478">
        <v>3.48</v>
      </c>
      <c r="I478">
        <v>17.399999999999999</v>
      </c>
      <c r="J478">
        <v>49</v>
      </c>
      <c r="K478" t="s">
        <v>83</v>
      </c>
      <c r="L478" t="s">
        <v>128</v>
      </c>
      <c r="M478" s="5">
        <v>45382</v>
      </c>
    </row>
    <row r="479" spans="1:13" x14ac:dyDescent="0.35">
      <c r="A479">
        <v>10919</v>
      </c>
      <c r="B479" t="s">
        <v>734</v>
      </c>
      <c r="C479" t="s">
        <v>91</v>
      </c>
      <c r="D479" s="5">
        <v>45378</v>
      </c>
      <c r="E479" t="s">
        <v>4</v>
      </c>
      <c r="F479" t="s">
        <v>735</v>
      </c>
      <c r="G479">
        <v>42</v>
      </c>
      <c r="H479">
        <v>48.91</v>
      </c>
      <c r="I479">
        <v>2054.2199999999998</v>
      </c>
      <c r="J479">
        <v>35</v>
      </c>
      <c r="K479" t="s">
        <v>83</v>
      </c>
      <c r="L479" t="s">
        <v>128</v>
      </c>
      <c r="M479" s="5">
        <v>45378</v>
      </c>
    </row>
    <row r="480" spans="1:13" x14ac:dyDescent="0.35">
      <c r="A480">
        <v>37923</v>
      </c>
      <c r="B480" t="s">
        <v>736</v>
      </c>
      <c r="C480" t="s">
        <v>81</v>
      </c>
      <c r="D480" s="5">
        <v>45378</v>
      </c>
      <c r="E480" t="s">
        <v>109</v>
      </c>
      <c r="F480" t="s">
        <v>737</v>
      </c>
      <c r="G480">
        <v>29</v>
      </c>
      <c r="H480">
        <v>6.48</v>
      </c>
      <c r="I480">
        <v>187.92000000000002</v>
      </c>
      <c r="J480">
        <v>6.81</v>
      </c>
      <c r="K480" t="s">
        <v>83</v>
      </c>
      <c r="L480" t="s">
        <v>84</v>
      </c>
      <c r="M480" s="5">
        <v>45379</v>
      </c>
    </row>
    <row r="481" spans="1:13" x14ac:dyDescent="0.35">
      <c r="A481">
        <v>58657</v>
      </c>
      <c r="B481" t="s">
        <v>738</v>
      </c>
      <c r="C481" t="s">
        <v>81</v>
      </c>
      <c r="D481" s="5">
        <v>45378</v>
      </c>
      <c r="E481" t="s">
        <v>97</v>
      </c>
      <c r="F481" t="s">
        <v>181</v>
      </c>
      <c r="G481">
        <v>43</v>
      </c>
      <c r="H481">
        <v>31.78</v>
      </c>
      <c r="I481">
        <v>1366.54</v>
      </c>
      <c r="J481">
        <v>1.99</v>
      </c>
      <c r="K481" t="s">
        <v>83</v>
      </c>
      <c r="L481" t="s">
        <v>111</v>
      </c>
      <c r="M481" s="5">
        <v>45380</v>
      </c>
    </row>
    <row r="482" spans="1:13" x14ac:dyDescent="0.35">
      <c r="A482">
        <v>6050</v>
      </c>
      <c r="B482" t="s">
        <v>739</v>
      </c>
      <c r="C482" t="s">
        <v>91</v>
      </c>
      <c r="D482" s="5">
        <v>45379</v>
      </c>
      <c r="E482" t="s">
        <v>2</v>
      </c>
      <c r="F482" t="s">
        <v>740</v>
      </c>
      <c r="G482">
        <v>3</v>
      </c>
      <c r="H482">
        <v>80.97</v>
      </c>
      <c r="I482">
        <v>242.91</v>
      </c>
      <c r="J482">
        <v>33.6</v>
      </c>
      <c r="K482" t="s">
        <v>88</v>
      </c>
      <c r="L482" t="s">
        <v>89</v>
      </c>
      <c r="M482" s="5">
        <v>45386</v>
      </c>
    </row>
    <row r="483" spans="1:13" x14ac:dyDescent="0.35">
      <c r="A483">
        <v>6050</v>
      </c>
      <c r="B483" t="s">
        <v>739</v>
      </c>
      <c r="C483" t="s">
        <v>81</v>
      </c>
      <c r="D483" s="5">
        <v>45379</v>
      </c>
      <c r="E483" t="s">
        <v>2</v>
      </c>
      <c r="F483" t="s">
        <v>741</v>
      </c>
      <c r="G483">
        <v>47</v>
      </c>
      <c r="H483">
        <v>209.37</v>
      </c>
      <c r="I483">
        <v>9840.39</v>
      </c>
      <c r="J483">
        <v>69</v>
      </c>
      <c r="K483" t="s">
        <v>83</v>
      </c>
      <c r="L483" t="s">
        <v>128</v>
      </c>
      <c r="M483" s="5">
        <v>45384</v>
      </c>
    </row>
    <row r="484" spans="1:13" x14ac:dyDescent="0.35">
      <c r="A484">
        <v>35425</v>
      </c>
      <c r="B484" t="s">
        <v>742</v>
      </c>
      <c r="C484" t="s">
        <v>105</v>
      </c>
      <c r="D484" s="5">
        <v>45379</v>
      </c>
      <c r="E484" t="s">
        <v>109</v>
      </c>
      <c r="F484" t="s">
        <v>82</v>
      </c>
      <c r="G484">
        <v>25</v>
      </c>
      <c r="H484">
        <v>3.58</v>
      </c>
      <c r="I484">
        <v>89.5</v>
      </c>
      <c r="J484">
        <v>5.47</v>
      </c>
      <c r="K484" t="s">
        <v>83</v>
      </c>
      <c r="L484" t="s">
        <v>84</v>
      </c>
      <c r="M484" s="5">
        <v>45381</v>
      </c>
    </row>
    <row r="485" spans="1:13" x14ac:dyDescent="0.35">
      <c r="A485">
        <v>35425</v>
      </c>
      <c r="B485" t="s">
        <v>742</v>
      </c>
      <c r="C485" t="s">
        <v>91</v>
      </c>
      <c r="D485" s="5">
        <v>45379</v>
      </c>
      <c r="E485" t="s">
        <v>109</v>
      </c>
      <c r="F485" t="s">
        <v>743</v>
      </c>
      <c r="G485">
        <v>45</v>
      </c>
      <c r="H485">
        <v>1.81</v>
      </c>
      <c r="I485">
        <v>81.45</v>
      </c>
      <c r="J485">
        <v>0.75</v>
      </c>
      <c r="K485" t="s">
        <v>83</v>
      </c>
      <c r="L485" t="s">
        <v>121</v>
      </c>
      <c r="M485" s="5">
        <v>45381</v>
      </c>
    </row>
    <row r="486" spans="1:13" x14ac:dyDescent="0.35">
      <c r="A486">
        <v>5094</v>
      </c>
      <c r="B486" t="s">
        <v>744</v>
      </c>
      <c r="C486" t="s">
        <v>91</v>
      </c>
      <c r="D486" s="5">
        <v>45379</v>
      </c>
      <c r="E486" t="s">
        <v>109</v>
      </c>
      <c r="F486" t="s">
        <v>527</v>
      </c>
      <c r="G486">
        <v>2</v>
      </c>
      <c r="H486">
        <v>37.44</v>
      </c>
      <c r="I486">
        <v>74.88</v>
      </c>
      <c r="J486">
        <v>4.2699999999999996</v>
      </c>
      <c r="K486" t="s">
        <v>83</v>
      </c>
      <c r="L486" t="s">
        <v>121</v>
      </c>
      <c r="M486" s="5">
        <v>45381</v>
      </c>
    </row>
    <row r="487" spans="1:13" x14ac:dyDescent="0.35">
      <c r="A487">
        <v>21988</v>
      </c>
      <c r="B487" t="s">
        <v>745</v>
      </c>
      <c r="C487" t="s">
        <v>91</v>
      </c>
      <c r="D487" s="5">
        <v>45379</v>
      </c>
      <c r="E487" t="s">
        <v>3</v>
      </c>
      <c r="F487" t="s">
        <v>746</v>
      </c>
      <c r="G487">
        <v>4</v>
      </c>
      <c r="H487">
        <v>328.14</v>
      </c>
      <c r="I487">
        <v>1312.56</v>
      </c>
      <c r="J487">
        <v>91.05</v>
      </c>
      <c r="K487" t="s">
        <v>88</v>
      </c>
      <c r="L487" t="s">
        <v>89</v>
      </c>
      <c r="M487" s="5">
        <v>45381</v>
      </c>
    </row>
    <row r="488" spans="1:13" x14ac:dyDescent="0.35">
      <c r="A488">
        <v>42209</v>
      </c>
      <c r="B488" t="s">
        <v>747</v>
      </c>
      <c r="C488" t="s">
        <v>81</v>
      </c>
      <c r="D488" s="5">
        <v>45380</v>
      </c>
      <c r="E488" t="s">
        <v>4</v>
      </c>
      <c r="F488" t="s">
        <v>748</v>
      </c>
      <c r="G488">
        <v>5</v>
      </c>
      <c r="H488">
        <v>67.84</v>
      </c>
      <c r="I488">
        <v>339.20000000000005</v>
      </c>
      <c r="J488">
        <v>0.99</v>
      </c>
      <c r="K488" t="s">
        <v>83</v>
      </c>
      <c r="L488" t="s">
        <v>84</v>
      </c>
      <c r="M488" s="5">
        <v>45380</v>
      </c>
    </row>
    <row r="489" spans="1:13" x14ac:dyDescent="0.35">
      <c r="A489">
        <v>42209</v>
      </c>
      <c r="B489" t="s">
        <v>747</v>
      </c>
      <c r="C489" t="s">
        <v>105</v>
      </c>
      <c r="D489" s="5">
        <v>45380</v>
      </c>
      <c r="E489" t="s">
        <v>4</v>
      </c>
      <c r="F489" t="s">
        <v>749</v>
      </c>
      <c r="G489">
        <v>31</v>
      </c>
      <c r="H489">
        <v>276.2</v>
      </c>
      <c r="I489">
        <v>8562.1999999999989</v>
      </c>
      <c r="J489">
        <v>24.49</v>
      </c>
      <c r="K489" t="s">
        <v>83</v>
      </c>
      <c r="L489" t="s">
        <v>128</v>
      </c>
      <c r="M489" s="5">
        <v>45383</v>
      </c>
    </row>
    <row r="490" spans="1:13" x14ac:dyDescent="0.35">
      <c r="A490">
        <v>51558</v>
      </c>
      <c r="B490" t="s">
        <v>750</v>
      </c>
      <c r="C490" t="s">
        <v>81</v>
      </c>
      <c r="D490" s="5">
        <v>45380</v>
      </c>
      <c r="E490" t="s">
        <v>109</v>
      </c>
      <c r="F490" t="s">
        <v>95</v>
      </c>
      <c r="G490">
        <v>34</v>
      </c>
      <c r="H490">
        <v>6.68</v>
      </c>
      <c r="I490">
        <v>227.12</v>
      </c>
      <c r="J490">
        <v>6.92</v>
      </c>
      <c r="K490" t="s">
        <v>83</v>
      </c>
      <c r="L490" t="s">
        <v>84</v>
      </c>
      <c r="M490" s="5">
        <v>45380</v>
      </c>
    </row>
    <row r="491" spans="1:13" x14ac:dyDescent="0.35">
      <c r="A491">
        <v>51558</v>
      </c>
      <c r="B491" t="s">
        <v>750</v>
      </c>
      <c r="C491" t="s">
        <v>105</v>
      </c>
      <c r="D491" s="5">
        <v>45380</v>
      </c>
      <c r="E491" t="s">
        <v>109</v>
      </c>
      <c r="F491" t="s">
        <v>751</v>
      </c>
      <c r="G491">
        <v>47</v>
      </c>
      <c r="H491">
        <v>85.29</v>
      </c>
      <c r="I491">
        <v>4008.63</v>
      </c>
      <c r="J491">
        <v>60</v>
      </c>
      <c r="K491" t="s">
        <v>88</v>
      </c>
      <c r="L491" t="s">
        <v>89</v>
      </c>
      <c r="M491" s="5">
        <v>45380</v>
      </c>
    </row>
    <row r="492" spans="1:13" x14ac:dyDescent="0.35">
      <c r="A492">
        <v>40832</v>
      </c>
      <c r="B492" t="s">
        <v>363</v>
      </c>
      <c r="C492" t="s">
        <v>105</v>
      </c>
      <c r="D492" s="5">
        <v>45380</v>
      </c>
      <c r="E492" t="s">
        <v>4</v>
      </c>
      <c r="F492" t="s">
        <v>752</v>
      </c>
      <c r="G492">
        <v>22</v>
      </c>
      <c r="H492">
        <v>20.239999999999998</v>
      </c>
      <c r="I492">
        <v>445.28</v>
      </c>
      <c r="J492">
        <v>6.67</v>
      </c>
      <c r="K492" t="s">
        <v>83</v>
      </c>
      <c r="L492" t="s">
        <v>111</v>
      </c>
      <c r="M492" s="5">
        <v>45381</v>
      </c>
    </row>
    <row r="493" spans="1:13" x14ac:dyDescent="0.35">
      <c r="A493">
        <v>44706</v>
      </c>
      <c r="B493" t="s">
        <v>753</v>
      </c>
      <c r="C493" t="s">
        <v>91</v>
      </c>
      <c r="D493" s="5">
        <v>45381</v>
      </c>
      <c r="E493" t="s">
        <v>2</v>
      </c>
      <c r="F493" t="s">
        <v>754</v>
      </c>
      <c r="G493">
        <v>18</v>
      </c>
      <c r="H493">
        <v>424.21</v>
      </c>
      <c r="I493">
        <v>7635.78</v>
      </c>
      <c r="J493">
        <v>110.2</v>
      </c>
      <c r="K493" t="s">
        <v>88</v>
      </c>
      <c r="L493" t="s">
        <v>124</v>
      </c>
      <c r="M493" s="5">
        <v>45383</v>
      </c>
    </row>
    <row r="494" spans="1:13" x14ac:dyDescent="0.35">
      <c r="A494">
        <v>44706</v>
      </c>
      <c r="B494" t="s">
        <v>753</v>
      </c>
      <c r="C494" t="s">
        <v>105</v>
      </c>
      <c r="D494" s="5">
        <v>45381</v>
      </c>
      <c r="E494" t="s">
        <v>2</v>
      </c>
      <c r="F494" t="s">
        <v>222</v>
      </c>
      <c r="G494">
        <v>33</v>
      </c>
      <c r="H494">
        <v>1.48</v>
      </c>
      <c r="I494">
        <v>48.839999999999996</v>
      </c>
      <c r="J494">
        <v>0.7</v>
      </c>
      <c r="K494" t="s">
        <v>83</v>
      </c>
      <c r="L494" t="s">
        <v>121</v>
      </c>
      <c r="M494" s="5">
        <v>45386</v>
      </c>
    </row>
    <row r="495" spans="1:13" x14ac:dyDescent="0.35">
      <c r="A495">
        <v>4743</v>
      </c>
      <c r="B495" t="s">
        <v>507</v>
      </c>
      <c r="C495" t="s">
        <v>105</v>
      </c>
      <c r="D495" s="5">
        <v>45381</v>
      </c>
      <c r="E495" t="s">
        <v>2</v>
      </c>
      <c r="F495" t="s">
        <v>184</v>
      </c>
      <c r="G495">
        <v>29</v>
      </c>
      <c r="H495">
        <v>12.97</v>
      </c>
      <c r="I495">
        <v>376.13</v>
      </c>
      <c r="J495">
        <v>1.49</v>
      </c>
      <c r="K495" t="s">
        <v>83</v>
      </c>
      <c r="L495" t="s">
        <v>84</v>
      </c>
      <c r="M495" s="5">
        <v>45385</v>
      </c>
    </row>
    <row r="496" spans="1:13" x14ac:dyDescent="0.35">
      <c r="A496">
        <v>4743</v>
      </c>
      <c r="B496" t="s">
        <v>507</v>
      </c>
      <c r="C496" t="s">
        <v>91</v>
      </c>
      <c r="D496" s="5">
        <v>45381</v>
      </c>
      <c r="E496" t="s">
        <v>2</v>
      </c>
      <c r="F496" t="s">
        <v>755</v>
      </c>
      <c r="G496">
        <v>32</v>
      </c>
      <c r="H496">
        <v>20.89</v>
      </c>
      <c r="I496">
        <v>668.48</v>
      </c>
      <c r="J496">
        <v>11.52</v>
      </c>
      <c r="K496" t="s">
        <v>83</v>
      </c>
      <c r="L496" t="s">
        <v>84</v>
      </c>
      <c r="M496" s="5">
        <v>45388</v>
      </c>
    </row>
    <row r="497" spans="1:13" x14ac:dyDescent="0.35">
      <c r="A497">
        <v>33921</v>
      </c>
      <c r="B497" t="s">
        <v>756</v>
      </c>
      <c r="C497" t="s">
        <v>105</v>
      </c>
      <c r="D497" s="5">
        <v>45381</v>
      </c>
      <c r="E497" t="s">
        <v>2</v>
      </c>
      <c r="F497" t="s">
        <v>669</v>
      </c>
      <c r="G497">
        <v>35</v>
      </c>
      <c r="H497">
        <v>50.98</v>
      </c>
      <c r="I497">
        <v>1784.3</v>
      </c>
      <c r="J497">
        <v>14.19</v>
      </c>
      <c r="K497" t="s">
        <v>88</v>
      </c>
      <c r="L497" t="s">
        <v>89</v>
      </c>
      <c r="M497" s="5">
        <v>45390</v>
      </c>
    </row>
    <row r="498" spans="1:13" x14ac:dyDescent="0.35">
      <c r="A498">
        <v>19206</v>
      </c>
      <c r="B498" t="s">
        <v>710</v>
      </c>
      <c r="C498" t="s">
        <v>91</v>
      </c>
      <c r="D498" s="5">
        <v>45381</v>
      </c>
      <c r="E498" t="s">
        <v>2</v>
      </c>
      <c r="F498" t="s">
        <v>757</v>
      </c>
      <c r="G498">
        <v>40</v>
      </c>
      <c r="H498">
        <v>2.08</v>
      </c>
      <c r="I498">
        <v>83.2</v>
      </c>
      <c r="J498">
        <v>1.49</v>
      </c>
      <c r="K498" t="s">
        <v>83</v>
      </c>
      <c r="L498" t="s">
        <v>84</v>
      </c>
      <c r="M498" s="5">
        <v>45385</v>
      </c>
    </row>
    <row r="499" spans="1:13" x14ac:dyDescent="0.35">
      <c r="A499">
        <v>19206</v>
      </c>
      <c r="B499" t="s">
        <v>710</v>
      </c>
      <c r="C499" t="s">
        <v>105</v>
      </c>
      <c r="D499" s="5">
        <v>45381</v>
      </c>
      <c r="E499" t="s">
        <v>2</v>
      </c>
      <c r="F499" t="s">
        <v>758</v>
      </c>
      <c r="G499">
        <v>32</v>
      </c>
      <c r="H499">
        <v>25.98</v>
      </c>
      <c r="I499">
        <v>831.36</v>
      </c>
      <c r="J499">
        <v>14.36</v>
      </c>
      <c r="K499" t="s">
        <v>88</v>
      </c>
      <c r="L499" t="s">
        <v>89</v>
      </c>
      <c r="M499" s="5">
        <v>45383</v>
      </c>
    </row>
    <row r="500" spans="1:13" x14ac:dyDescent="0.35">
      <c r="A500">
        <v>38659</v>
      </c>
      <c r="B500" t="s">
        <v>340</v>
      </c>
      <c r="C500" t="s">
        <v>81</v>
      </c>
      <c r="D500" s="5">
        <v>45381</v>
      </c>
      <c r="E500" t="s">
        <v>2</v>
      </c>
      <c r="F500" t="s">
        <v>547</v>
      </c>
      <c r="G500">
        <v>48</v>
      </c>
      <c r="H500">
        <v>83.1</v>
      </c>
      <c r="I500">
        <v>3988.7999999999997</v>
      </c>
      <c r="J500">
        <v>6.13</v>
      </c>
      <c r="K500" t="s">
        <v>83</v>
      </c>
      <c r="L500" t="s">
        <v>84</v>
      </c>
      <c r="M500" s="5">
        <v>45385</v>
      </c>
    </row>
    <row r="501" spans="1:13" x14ac:dyDescent="0.35">
      <c r="A501">
        <v>38659</v>
      </c>
      <c r="B501" t="s">
        <v>340</v>
      </c>
      <c r="C501" t="s">
        <v>105</v>
      </c>
      <c r="D501" s="5">
        <v>45381</v>
      </c>
      <c r="E501" t="s">
        <v>2</v>
      </c>
      <c r="F501" t="s">
        <v>406</v>
      </c>
      <c r="G501">
        <v>32</v>
      </c>
      <c r="H501">
        <v>124.49</v>
      </c>
      <c r="I501">
        <v>3983.68</v>
      </c>
      <c r="J501">
        <v>51.94</v>
      </c>
      <c r="K501" t="s">
        <v>88</v>
      </c>
      <c r="L501" t="s">
        <v>124</v>
      </c>
      <c r="M501" s="5">
        <v>45388</v>
      </c>
    </row>
    <row r="502" spans="1:13" x14ac:dyDescent="0.35">
      <c r="A502">
        <v>52964</v>
      </c>
      <c r="B502" t="s">
        <v>759</v>
      </c>
      <c r="C502" t="s">
        <v>91</v>
      </c>
      <c r="D502" s="5">
        <v>45382</v>
      </c>
      <c r="E502" t="s">
        <v>97</v>
      </c>
      <c r="F502" t="s">
        <v>760</v>
      </c>
      <c r="G502">
        <v>44</v>
      </c>
      <c r="H502">
        <v>136.97999999999999</v>
      </c>
      <c r="I502">
        <v>6027.12</v>
      </c>
      <c r="J502">
        <v>24.49</v>
      </c>
      <c r="K502" t="s">
        <v>83</v>
      </c>
      <c r="L502" t="s">
        <v>128</v>
      </c>
      <c r="M502" s="5">
        <v>45383</v>
      </c>
    </row>
    <row r="503" spans="1:13" x14ac:dyDescent="0.35">
      <c r="A503">
        <v>53668</v>
      </c>
      <c r="B503" t="s">
        <v>682</v>
      </c>
      <c r="C503" t="s">
        <v>105</v>
      </c>
      <c r="D503" s="5">
        <v>45382</v>
      </c>
      <c r="E503" t="s">
        <v>109</v>
      </c>
      <c r="F503" t="s">
        <v>694</v>
      </c>
      <c r="G503">
        <v>9</v>
      </c>
      <c r="H503">
        <v>10.98</v>
      </c>
      <c r="I503">
        <v>98.820000000000007</v>
      </c>
      <c r="J503">
        <v>3.37</v>
      </c>
      <c r="K503" t="s">
        <v>83</v>
      </c>
      <c r="L503" t="s">
        <v>111</v>
      </c>
      <c r="M503" s="5">
        <v>45383</v>
      </c>
    </row>
    <row r="504" spans="1:13" x14ac:dyDescent="0.35">
      <c r="A504">
        <v>23238</v>
      </c>
      <c r="B504" t="s">
        <v>761</v>
      </c>
      <c r="C504" t="s">
        <v>105</v>
      </c>
      <c r="D504" s="5">
        <v>45382</v>
      </c>
      <c r="E504" t="s">
        <v>109</v>
      </c>
      <c r="F504" t="s">
        <v>762</v>
      </c>
      <c r="G504">
        <v>25</v>
      </c>
      <c r="H504">
        <v>115.99</v>
      </c>
      <c r="I504">
        <v>2899.75</v>
      </c>
      <c r="J504">
        <v>56.14</v>
      </c>
      <c r="K504" t="s">
        <v>88</v>
      </c>
      <c r="L504" t="s">
        <v>89</v>
      </c>
      <c r="M504" s="5">
        <v>45384</v>
      </c>
    </row>
    <row r="505" spans="1:13" x14ac:dyDescent="0.35">
      <c r="A505">
        <v>21889</v>
      </c>
      <c r="B505" t="s">
        <v>763</v>
      </c>
      <c r="C505" t="s">
        <v>91</v>
      </c>
      <c r="D505" s="5">
        <v>45383</v>
      </c>
      <c r="E505" t="s">
        <v>2</v>
      </c>
      <c r="F505" t="s">
        <v>764</v>
      </c>
      <c r="G505">
        <v>21</v>
      </c>
      <c r="H505">
        <v>51.75</v>
      </c>
      <c r="I505">
        <v>1086.75</v>
      </c>
      <c r="J505">
        <v>19.989999999999998</v>
      </c>
      <c r="K505" t="s">
        <v>83</v>
      </c>
      <c r="L505" t="s">
        <v>84</v>
      </c>
      <c r="M505" s="5">
        <v>45390</v>
      </c>
    </row>
    <row r="506" spans="1:13" x14ac:dyDescent="0.35">
      <c r="A506">
        <v>21889</v>
      </c>
      <c r="B506" t="s">
        <v>763</v>
      </c>
      <c r="C506" t="s">
        <v>91</v>
      </c>
      <c r="D506" s="5">
        <v>45383</v>
      </c>
      <c r="E506" t="s">
        <v>2</v>
      </c>
      <c r="F506" t="s">
        <v>765</v>
      </c>
      <c r="G506">
        <v>16</v>
      </c>
      <c r="H506">
        <v>55.29</v>
      </c>
      <c r="I506">
        <v>884.64</v>
      </c>
      <c r="J506">
        <v>5.08</v>
      </c>
      <c r="K506" t="s">
        <v>83</v>
      </c>
      <c r="L506" t="s">
        <v>84</v>
      </c>
      <c r="M506" s="5">
        <v>45385</v>
      </c>
    </row>
    <row r="507" spans="1:13" x14ac:dyDescent="0.35">
      <c r="A507">
        <v>46434</v>
      </c>
      <c r="B507" t="s">
        <v>766</v>
      </c>
      <c r="C507" t="s">
        <v>81</v>
      </c>
      <c r="D507" s="5">
        <v>45383</v>
      </c>
      <c r="E507" t="s">
        <v>97</v>
      </c>
      <c r="F507" t="s">
        <v>767</v>
      </c>
      <c r="G507">
        <v>34</v>
      </c>
      <c r="H507">
        <v>24.95</v>
      </c>
      <c r="I507">
        <v>848.3</v>
      </c>
      <c r="J507">
        <v>2.99</v>
      </c>
      <c r="K507" t="s">
        <v>83</v>
      </c>
      <c r="L507" t="s">
        <v>84</v>
      </c>
      <c r="M507" s="5">
        <v>45384</v>
      </c>
    </row>
    <row r="508" spans="1:13" x14ac:dyDescent="0.35">
      <c r="A508">
        <v>44358</v>
      </c>
      <c r="B508" t="s">
        <v>768</v>
      </c>
      <c r="C508" t="s">
        <v>81</v>
      </c>
      <c r="D508" s="5">
        <v>45383</v>
      </c>
      <c r="E508" t="s">
        <v>4</v>
      </c>
      <c r="F508" t="s">
        <v>769</v>
      </c>
      <c r="G508">
        <v>22</v>
      </c>
      <c r="H508">
        <v>227.55</v>
      </c>
      <c r="I508">
        <v>5006.1000000000004</v>
      </c>
      <c r="J508">
        <v>32.479999999999997</v>
      </c>
      <c r="K508" t="s">
        <v>88</v>
      </c>
      <c r="L508" t="s">
        <v>124</v>
      </c>
      <c r="M508" s="5">
        <v>45385</v>
      </c>
    </row>
    <row r="509" spans="1:13" x14ac:dyDescent="0.35">
      <c r="A509">
        <v>34371</v>
      </c>
      <c r="B509" t="s">
        <v>770</v>
      </c>
      <c r="C509" t="s">
        <v>91</v>
      </c>
      <c r="D509" s="5">
        <v>45383</v>
      </c>
      <c r="E509" t="s">
        <v>3</v>
      </c>
      <c r="F509" t="s">
        <v>771</v>
      </c>
      <c r="G509">
        <v>18</v>
      </c>
      <c r="H509">
        <v>510.14</v>
      </c>
      <c r="I509">
        <v>9182.52</v>
      </c>
      <c r="J509">
        <v>14.7</v>
      </c>
      <c r="K509" t="s">
        <v>88</v>
      </c>
      <c r="L509" t="s">
        <v>89</v>
      </c>
      <c r="M509" s="5">
        <v>45385</v>
      </c>
    </row>
    <row r="510" spans="1:13" x14ac:dyDescent="0.35">
      <c r="A510">
        <v>38596</v>
      </c>
      <c r="B510" t="s">
        <v>772</v>
      </c>
      <c r="C510" t="s">
        <v>81</v>
      </c>
      <c r="D510" s="5">
        <v>45384</v>
      </c>
      <c r="E510" t="s">
        <v>3</v>
      </c>
      <c r="F510" t="s">
        <v>773</v>
      </c>
      <c r="G510">
        <v>20</v>
      </c>
      <c r="H510">
        <v>9.85</v>
      </c>
      <c r="I510">
        <v>197</v>
      </c>
      <c r="J510">
        <v>4.82</v>
      </c>
      <c r="K510" t="s">
        <v>83</v>
      </c>
      <c r="L510" t="s">
        <v>121</v>
      </c>
      <c r="M510" s="5">
        <v>45385</v>
      </c>
    </row>
    <row r="511" spans="1:13" x14ac:dyDescent="0.35">
      <c r="A511">
        <v>19812</v>
      </c>
      <c r="B511" t="s">
        <v>291</v>
      </c>
      <c r="C511" t="s">
        <v>81</v>
      </c>
      <c r="D511" s="5">
        <v>45384</v>
      </c>
      <c r="E511" t="s">
        <v>2</v>
      </c>
      <c r="F511" t="s">
        <v>774</v>
      </c>
      <c r="G511">
        <v>3</v>
      </c>
      <c r="H511">
        <v>550.98</v>
      </c>
      <c r="I511">
        <v>1652.94</v>
      </c>
      <c r="J511">
        <v>45.7</v>
      </c>
      <c r="K511" t="s">
        <v>88</v>
      </c>
      <c r="L511" t="s">
        <v>124</v>
      </c>
      <c r="M511" s="5">
        <v>45389</v>
      </c>
    </row>
    <row r="512" spans="1:13" x14ac:dyDescent="0.35">
      <c r="A512">
        <v>5318</v>
      </c>
      <c r="B512" t="s">
        <v>775</v>
      </c>
      <c r="C512" t="s">
        <v>91</v>
      </c>
      <c r="D512" s="5">
        <v>45385</v>
      </c>
      <c r="E512" t="s">
        <v>4</v>
      </c>
      <c r="F512" t="s">
        <v>776</v>
      </c>
      <c r="G512">
        <v>8</v>
      </c>
      <c r="H512">
        <v>131.12</v>
      </c>
      <c r="I512">
        <v>1048.96</v>
      </c>
      <c r="J512">
        <v>0.99</v>
      </c>
      <c r="K512" t="s">
        <v>83</v>
      </c>
      <c r="L512" t="s">
        <v>84</v>
      </c>
      <c r="M512" s="5">
        <v>45387</v>
      </c>
    </row>
    <row r="513" spans="1:13" x14ac:dyDescent="0.35">
      <c r="A513">
        <v>5318</v>
      </c>
      <c r="B513" t="s">
        <v>775</v>
      </c>
      <c r="C513" t="s">
        <v>81</v>
      </c>
      <c r="D513" s="5">
        <v>45385</v>
      </c>
      <c r="E513" t="s">
        <v>4</v>
      </c>
      <c r="F513" t="s">
        <v>499</v>
      </c>
      <c r="G513">
        <v>29</v>
      </c>
      <c r="H513">
        <v>200.99</v>
      </c>
      <c r="I513">
        <v>5828.71</v>
      </c>
      <c r="J513">
        <v>4.2</v>
      </c>
      <c r="K513" t="s">
        <v>93</v>
      </c>
      <c r="L513" t="s">
        <v>84</v>
      </c>
      <c r="M513" s="5">
        <v>45386</v>
      </c>
    </row>
    <row r="514" spans="1:13" x14ac:dyDescent="0.35">
      <c r="A514">
        <v>22022</v>
      </c>
      <c r="B514" t="s">
        <v>777</v>
      </c>
      <c r="C514" t="s">
        <v>91</v>
      </c>
      <c r="D514" s="5">
        <v>45385</v>
      </c>
      <c r="E514" t="s">
        <v>97</v>
      </c>
      <c r="F514" t="s">
        <v>778</v>
      </c>
      <c r="G514">
        <v>1</v>
      </c>
      <c r="H514">
        <v>1500.97</v>
      </c>
      <c r="I514">
        <v>1500.97</v>
      </c>
      <c r="J514">
        <v>29.7</v>
      </c>
      <c r="K514" t="s">
        <v>88</v>
      </c>
      <c r="L514" t="s">
        <v>89</v>
      </c>
      <c r="M514" s="5">
        <v>45386</v>
      </c>
    </row>
    <row r="515" spans="1:13" x14ac:dyDescent="0.35">
      <c r="A515">
        <v>22627</v>
      </c>
      <c r="B515" t="s">
        <v>779</v>
      </c>
      <c r="C515" t="s">
        <v>105</v>
      </c>
      <c r="D515" s="5">
        <v>45385</v>
      </c>
      <c r="E515" t="s">
        <v>2</v>
      </c>
      <c r="F515" t="s">
        <v>780</v>
      </c>
      <c r="G515">
        <v>33</v>
      </c>
      <c r="H515">
        <v>63.94</v>
      </c>
      <c r="I515">
        <v>2110.02</v>
      </c>
      <c r="J515">
        <v>14.48</v>
      </c>
      <c r="K515" t="s">
        <v>83</v>
      </c>
      <c r="L515" t="s">
        <v>84</v>
      </c>
      <c r="M515" s="5">
        <v>45390</v>
      </c>
    </row>
    <row r="516" spans="1:13" x14ac:dyDescent="0.35">
      <c r="A516">
        <v>12999</v>
      </c>
      <c r="B516" t="s">
        <v>781</v>
      </c>
      <c r="C516" t="s">
        <v>105</v>
      </c>
      <c r="D516" s="5">
        <v>45385</v>
      </c>
      <c r="E516" t="s">
        <v>4</v>
      </c>
      <c r="F516" t="s">
        <v>129</v>
      </c>
      <c r="G516">
        <v>31</v>
      </c>
      <c r="H516">
        <v>95.43</v>
      </c>
      <c r="I516">
        <v>2958.3300000000004</v>
      </c>
      <c r="J516">
        <v>19.989999999999998</v>
      </c>
      <c r="K516" t="s">
        <v>83</v>
      </c>
      <c r="L516" t="s">
        <v>84</v>
      </c>
      <c r="M516" s="5">
        <v>45386</v>
      </c>
    </row>
    <row r="517" spans="1:13" x14ac:dyDescent="0.35">
      <c r="A517">
        <v>22627</v>
      </c>
      <c r="B517" t="s">
        <v>779</v>
      </c>
      <c r="C517" t="s">
        <v>105</v>
      </c>
      <c r="D517" s="5">
        <v>45385</v>
      </c>
      <c r="E517" t="s">
        <v>2</v>
      </c>
      <c r="F517" t="s">
        <v>231</v>
      </c>
      <c r="G517">
        <v>46</v>
      </c>
      <c r="H517">
        <v>150.97999999999999</v>
      </c>
      <c r="I517">
        <v>6945.08</v>
      </c>
      <c r="J517">
        <v>66.27</v>
      </c>
      <c r="K517" t="s">
        <v>88</v>
      </c>
      <c r="L517" t="s">
        <v>124</v>
      </c>
      <c r="M517" s="5">
        <v>45385</v>
      </c>
    </row>
    <row r="518" spans="1:13" x14ac:dyDescent="0.35">
      <c r="A518">
        <v>21600</v>
      </c>
      <c r="B518" t="s">
        <v>782</v>
      </c>
      <c r="C518" t="s">
        <v>105</v>
      </c>
      <c r="D518" s="5">
        <v>45386</v>
      </c>
      <c r="E518" t="s">
        <v>2</v>
      </c>
      <c r="F518" t="s">
        <v>783</v>
      </c>
      <c r="G518">
        <v>17</v>
      </c>
      <c r="H518">
        <v>10.14</v>
      </c>
      <c r="I518">
        <v>172.38</v>
      </c>
      <c r="J518">
        <v>2.27</v>
      </c>
      <c r="K518" t="s">
        <v>83</v>
      </c>
      <c r="L518" t="s">
        <v>121</v>
      </c>
      <c r="M518" s="5">
        <v>45393</v>
      </c>
    </row>
    <row r="519" spans="1:13" x14ac:dyDescent="0.35">
      <c r="A519">
        <v>39847</v>
      </c>
      <c r="B519" t="s">
        <v>784</v>
      </c>
      <c r="C519" t="s">
        <v>91</v>
      </c>
      <c r="D519" s="5">
        <v>45386</v>
      </c>
      <c r="E519" t="s">
        <v>109</v>
      </c>
      <c r="F519" t="s">
        <v>785</v>
      </c>
      <c r="G519">
        <v>29</v>
      </c>
      <c r="H519">
        <v>4.38</v>
      </c>
      <c r="I519">
        <v>127.02</v>
      </c>
      <c r="J519">
        <v>6.21</v>
      </c>
      <c r="K519" t="s">
        <v>83</v>
      </c>
      <c r="L519" t="s">
        <v>84</v>
      </c>
      <c r="M519" s="5">
        <v>45387</v>
      </c>
    </row>
    <row r="520" spans="1:13" x14ac:dyDescent="0.35">
      <c r="A520">
        <v>39847</v>
      </c>
      <c r="B520" t="s">
        <v>784</v>
      </c>
      <c r="C520" t="s">
        <v>91</v>
      </c>
      <c r="D520" s="5">
        <v>45386</v>
      </c>
      <c r="E520" t="s">
        <v>109</v>
      </c>
      <c r="F520" t="s">
        <v>449</v>
      </c>
      <c r="G520">
        <v>49</v>
      </c>
      <c r="H520">
        <v>64.98</v>
      </c>
      <c r="I520">
        <v>3184.02</v>
      </c>
      <c r="J520">
        <v>6.88</v>
      </c>
      <c r="K520" t="s">
        <v>83</v>
      </c>
      <c r="L520" t="s">
        <v>84</v>
      </c>
      <c r="M520" s="5">
        <v>45387</v>
      </c>
    </row>
    <row r="521" spans="1:13" x14ac:dyDescent="0.35">
      <c r="A521">
        <v>39847</v>
      </c>
      <c r="B521" t="s">
        <v>784</v>
      </c>
      <c r="C521" t="s">
        <v>91</v>
      </c>
      <c r="D521" s="5">
        <v>45386</v>
      </c>
      <c r="E521" t="s">
        <v>109</v>
      </c>
      <c r="F521" t="s">
        <v>786</v>
      </c>
      <c r="G521">
        <v>20</v>
      </c>
      <c r="H521">
        <v>155.99</v>
      </c>
      <c r="I521">
        <v>3119.8</v>
      </c>
      <c r="J521">
        <v>8.99</v>
      </c>
      <c r="K521" t="s">
        <v>83</v>
      </c>
      <c r="L521" t="s">
        <v>84</v>
      </c>
      <c r="M521" s="5">
        <v>45388</v>
      </c>
    </row>
    <row r="522" spans="1:13" x14ac:dyDescent="0.35">
      <c r="A522">
        <v>7936</v>
      </c>
      <c r="B522" t="s">
        <v>787</v>
      </c>
      <c r="C522" t="s">
        <v>105</v>
      </c>
      <c r="D522" s="5">
        <v>45387</v>
      </c>
      <c r="E522" t="s">
        <v>2</v>
      </c>
      <c r="F522" t="s">
        <v>301</v>
      </c>
      <c r="G522">
        <v>50</v>
      </c>
      <c r="H522">
        <v>58.14</v>
      </c>
      <c r="I522">
        <v>2907</v>
      </c>
      <c r="J522">
        <v>36.61</v>
      </c>
      <c r="K522" t="s">
        <v>88</v>
      </c>
      <c r="L522" t="s">
        <v>124</v>
      </c>
      <c r="M522" s="5">
        <v>45387</v>
      </c>
    </row>
    <row r="523" spans="1:13" x14ac:dyDescent="0.35">
      <c r="A523">
        <v>7936</v>
      </c>
      <c r="B523" t="s">
        <v>787</v>
      </c>
      <c r="C523" t="s">
        <v>81</v>
      </c>
      <c r="D523" s="5">
        <v>45387</v>
      </c>
      <c r="E523" t="s">
        <v>2</v>
      </c>
      <c r="F523" t="s">
        <v>467</v>
      </c>
      <c r="G523">
        <v>15</v>
      </c>
      <c r="H523">
        <v>12.44</v>
      </c>
      <c r="I523">
        <v>186.6</v>
      </c>
      <c r="J523">
        <v>6.27</v>
      </c>
      <c r="K523" t="s">
        <v>83</v>
      </c>
      <c r="L523" t="s">
        <v>86</v>
      </c>
      <c r="M523" s="5">
        <v>45392</v>
      </c>
    </row>
    <row r="524" spans="1:13" x14ac:dyDescent="0.35">
      <c r="A524">
        <v>22881</v>
      </c>
      <c r="B524" t="s">
        <v>788</v>
      </c>
      <c r="C524" t="s">
        <v>81</v>
      </c>
      <c r="D524" s="5">
        <v>45388</v>
      </c>
      <c r="E524" t="s">
        <v>3</v>
      </c>
      <c r="F524" t="s">
        <v>789</v>
      </c>
      <c r="G524">
        <v>33</v>
      </c>
      <c r="H524">
        <v>14.03</v>
      </c>
      <c r="I524">
        <v>462.98999999999995</v>
      </c>
      <c r="J524">
        <v>9.3699999999999992</v>
      </c>
      <c r="K524" t="s">
        <v>83</v>
      </c>
      <c r="L524" t="s">
        <v>84</v>
      </c>
      <c r="M524" s="5">
        <v>45389</v>
      </c>
    </row>
    <row r="525" spans="1:13" x14ac:dyDescent="0.35">
      <c r="A525">
        <v>29700</v>
      </c>
      <c r="B525" t="s">
        <v>175</v>
      </c>
      <c r="C525" t="s">
        <v>105</v>
      </c>
      <c r="D525" s="5">
        <v>45388</v>
      </c>
      <c r="E525" t="s">
        <v>3</v>
      </c>
      <c r="F525" t="s">
        <v>334</v>
      </c>
      <c r="G525">
        <v>9</v>
      </c>
      <c r="H525">
        <v>3.08</v>
      </c>
      <c r="I525">
        <v>27.72</v>
      </c>
      <c r="J525">
        <v>0.99</v>
      </c>
      <c r="K525" t="s">
        <v>83</v>
      </c>
      <c r="L525" t="s">
        <v>84</v>
      </c>
      <c r="M525" s="5">
        <v>45389</v>
      </c>
    </row>
    <row r="526" spans="1:13" x14ac:dyDescent="0.35">
      <c r="A526">
        <v>56003</v>
      </c>
      <c r="B526" t="s">
        <v>332</v>
      </c>
      <c r="C526" t="s">
        <v>105</v>
      </c>
      <c r="D526" s="5">
        <v>45388</v>
      </c>
      <c r="E526" t="s">
        <v>97</v>
      </c>
      <c r="F526" t="s">
        <v>790</v>
      </c>
      <c r="G526">
        <v>13</v>
      </c>
      <c r="H526">
        <v>150.97999999999999</v>
      </c>
      <c r="I526">
        <v>1962.7399999999998</v>
      </c>
      <c r="J526">
        <v>16.010000000000002</v>
      </c>
      <c r="K526" t="s">
        <v>88</v>
      </c>
      <c r="L526" t="s">
        <v>124</v>
      </c>
      <c r="M526" s="5">
        <v>45389</v>
      </c>
    </row>
    <row r="527" spans="1:13" x14ac:dyDescent="0.35">
      <c r="A527">
        <v>57889</v>
      </c>
      <c r="B527" t="s">
        <v>791</v>
      </c>
      <c r="C527" t="s">
        <v>81</v>
      </c>
      <c r="D527" s="5">
        <v>45389</v>
      </c>
      <c r="E527" t="s">
        <v>2</v>
      </c>
      <c r="F527" t="s">
        <v>246</v>
      </c>
      <c r="G527">
        <v>39</v>
      </c>
      <c r="H527">
        <v>20.99</v>
      </c>
      <c r="I527">
        <v>818.6099999999999</v>
      </c>
      <c r="J527">
        <v>0.99</v>
      </c>
      <c r="K527" t="s">
        <v>83</v>
      </c>
      <c r="L527" t="s">
        <v>121</v>
      </c>
      <c r="M527" s="5">
        <v>45393</v>
      </c>
    </row>
    <row r="528" spans="1:13" x14ac:dyDescent="0.35">
      <c r="A528">
        <v>5990</v>
      </c>
      <c r="B528" t="s">
        <v>792</v>
      </c>
      <c r="C528" t="s">
        <v>105</v>
      </c>
      <c r="D528" s="5">
        <v>45389</v>
      </c>
      <c r="E528" t="s">
        <v>97</v>
      </c>
      <c r="F528" t="s">
        <v>119</v>
      </c>
      <c r="G528">
        <v>9</v>
      </c>
      <c r="H528">
        <v>6.48</v>
      </c>
      <c r="I528">
        <v>58.320000000000007</v>
      </c>
      <c r="J528">
        <v>6.35</v>
      </c>
      <c r="K528" t="s">
        <v>83</v>
      </c>
      <c r="L528" t="s">
        <v>84</v>
      </c>
      <c r="M528" s="5">
        <v>45390</v>
      </c>
    </row>
    <row r="529" spans="1:13" x14ac:dyDescent="0.35">
      <c r="A529">
        <v>26786</v>
      </c>
      <c r="B529" t="s">
        <v>793</v>
      </c>
      <c r="C529" t="s">
        <v>91</v>
      </c>
      <c r="D529" s="5">
        <v>45389</v>
      </c>
      <c r="E529" t="s">
        <v>3</v>
      </c>
      <c r="F529" t="s">
        <v>794</v>
      </c>
      <c r="G529">
        <v>29</v>
      </c>
      <c r="H529">
        <v>10.98</v>
      </c>
      <c r="I529">
        <v>318.42</v>
      </c>
      <c r="J529">
        <v>3.99</v>
      </c>
      <c r="K529" t="s">
        <v>83</v>
      </c>
      <c r="L529" t="s">
        <v>84</v>
      </c>
      <c r="M529" s="5">
        <v>45390</v>
      </c>
    </row>
    <row r="530" spans="1:13" x14ac:dyDescent="0.35">
      <c r="A530">
        <v>9664</v>
      </c>
      <c r="B530" t="s">
        <v>795</v>
      </c>
      <c r="C530" t="s">
        <v>81</v>
      </c>
      <c r="D530" s="5">
        <v>45389</v>
      </c>
      <c r="E530" t="s">
        <v>4</v>
      </c>
      <c r="F530" t="s">
        <v>145</v>
      </c>
      <c r="G530">
        <v>13</v>
      </c>
      <c r="H530">
        <v>6.48</v>
      </c>
      <c r="I530">
        <v>84.240000000000009</v>
      </c>
      <c r="J530">
        <v>8.4</v>
      </c>
      <c r="K530" t="s">
        <v>83</v>
      </c>
      <c r="L530" t="s">
        <v>84</v>
      </c>
      <c r="M530" s="5">
        <v>45392</v>
      </c>
    </row>
    <row r="531" spans="1:13" x14ac:dyDescent="0.35">
      <c r="A531">
        <v>11943</v>
      </c>
      <c r="B531" t="s">
        <v>796</v>
      </c>
      <c r="C531" t="s">
        <v>81</v>
      </c>
      <c r="D531" s="5">
        <v>45389</v>
      </c>
      <c r="E531" t="s">
        <v>2</v>
      </c>
      <c r="F531" t="s">
        <v>797</v>
      </c>
      <c r="G531">
        <v>49</v>
      </c>
      <c r="H531">
        <v>14.45</v>
      </c>
      <c r="I531">
        <v>708.05</v>
      </c>
      <c r="J531">
        <v>7.17</v>
      </c>
      <c r="K531" t="s">
        <v>83</v>
      </c>
      <c r="L531" t="s">
        <v>84</v>
      </c>
      <c r="M531" s="5">
        <v>45396</v>
      </c>
    </row>
    <row r="532" spans="1:13" x14ac:dyDescent="0.35">
      <c r="A532">
        <v>11943</v>
      </c>
      <c r="B532" t="s">
        <v>796</v>
      </c>
      <c r="C532" t="s">
        <v>81</v>
      </c>
      <c r="D532" s="5">
        <v>45389</v>
      </c>
      <c r="E532" t="s">
        <v>2</v>
      </c>
      <c r="F532" t="s">
        <v>798</v>
      </c>
      <c r="G532">
        <v>19</v>
      </c>
      <c r="H532">
        <v>70.98</v>
      </c>
      <c r="I532">
        <v>1348.6200000000001</v>
      </c>
      <c r="J532">
        <v>30</v>
      </c>
      <c r="K532" t="s">
        <v>88</v>
      </c>
      <c r="L532" t="s">
        <v>89</v>
      </c>
      <c r="M532" s="5">
        <v>45391</v>
      </c>
    </row>
    <row r="533" spans="1:13" x14ac:dyDescent="0.35">
      <c r="A533">
        <v>26951</v>
      </c>
      <c r="B533" t="s">
        <v>799</v>
      </c>
      <c r="C533" t="s">
        <v>81</v>
      </c>
      <c r="D533" s="5">
        <v>45390</v>
      </c>
      <c r="E533" t="s">
        <v>109</v>
      </c>
      <c r="F533" t="s">
        <v>636</v>
      </c>
      <c r="G533">
        <v>3</v>
      </c>
      <c r="H533">
        <v>150.97999999999999</v>
      </c>
      <c r="I533">
        <v>452.93999999999994</v>
      </c>
      <c r="J533">
        <v>13.99</v>
      </c>
      <c r="K533" t="s">
        <v>83</v>
      </c>
      <c r="L533" t="s">
        <v>86</v>
      </c>
      <c r="M533" s="5">
        <v>45391</v>
      </c>
    </row>
    <row r="534" spans="1:13" x14ac:dyDescent="0.35">
      <c r="A534">
        <v>28007</v>
      </c>
      <c r="B534" t="s">
        <v>178</v>
      </c>
      <c r="C534" t="s">
        <v>81</v>
      </c>
      <c r="D534" s="5">
        <v>45390</v>
      </c>
      <c r="E534" t="s">
        <v>109</v>
      </c>
      <c r="F534" t="s">
        <v>733</v>
      </c>
      <c r="G534">
        <v>23</v>
      </c>
      <c r="H534">
        <v>3.48</v>
      </c>
      <c r="I534">
        <v>80.040000000000006</v>
      </c>
      <c r="J534">
        <v>49</v>
      </c>
      <c r="K534" t="s">
        <v>83</v>
      </c>
      <c r="L534" t="s">
        <v>128</v>
      </c>
      <c r="M534" s="5">
        <v>45391</v>
      </c>
    </row>
    <row r="535" spans="1:13" x14ac:dyDescent="0.35">
      <c r="A535">
        <v>28007</v>
      </c>
      <c r="B535" t="s">
        <v>178</v>
      </c>
      <c r="C535" t="s">
        <v>91</v>
      </c>
      <c r="D535" s="5">
        <v>45390</v>
      </c>
      <c r="E535" t="s">
        <v>109</v>
      </c>
      <c r="F535" t="s">
        <v>800</v>
      </c>
      <c r="G535">
        <v>20</v>
      </c>
      <c r="H535">
        <v>11.66</v>
      </c>
      <c r="I535">
        <v>233.2</v>
      </c>
      <c r="J535">
        <v>7.95</v>
      </c>
      <c r="K535" t="s">
        <v>83</v>
      </c>
      <c r="L535" t="s">
        <v>111</v>
      </c>
      <c r="M535" s="5">
        <v>45391</v>
      </c>
    </row>
    <row r="536" spans="1:13" x14ac:dyDescent="0.35">
      <c r="A536">
        <v>28007</v>
      </c>
      <c r="B536" t="s">
        <v>178</v>
      </c>
      <c r="C536" t="s">
        <v>105</v>
      </c>
      <c r="D536" s="5">
        <v>45390</v>
      </c>
      <c r="E536" t="s">
        <v>109</v>
      </c>
      <c r="F536" t="s">
        <v>801</v>
      </c>
      <c r="G536">
        <v>20</v>
      </c>
      <c r="H536">
        <v>12.98</v>
      </c>
      <c r="I536">
        <v>259.60000000000002</v>
      </c>
      <c r="J536">
        <v>3.14</v>
      </c>
      <c r="K536" t="s">
        <v>83</v>
      </c>
      <c r="L536" t="s">
        <v>111</v>
      </c>
      <c r="M536" s="5">
        <v>45391</v>
      </c>
    </row>
    <row r="537" spans="1:13" x14ac:dyDescent="0.35">
      <c r="A537">
        <v>24581</v>
      </c>
      <c r="B537" t="s">
        <v>802</v>
      </c>
      <c r="C537" t="s">
        <v>91</v>
      </c>
      <c r="D537" s="5">
        <v>45391</v>
      </c>
      <c r="E537" t="s">
        <v>4</v>
      </c>
      <c r="F537" t="s">
        <v>803</v>
      </c>
      <c r="G537">
        <v>8</v>
      </c>
      <c r="H537">
        <v>4.55</v>
      </c>
      <c r="I537">
        <v>36.4</v>
      </c>
      <c r="J537">
        <v>1.49</v>
      </c>
      <c r="K537" t="s">
        <v>83</v>
      </c>
      <c r="L537" t="s">
        <v>84</v>
      </c>
      <c r="M537" s="5">
        <v>45392</v>
      </c>
    </row>
    <row r="538" spans="1:13" x14ac:dyDescent="0.35">
      <c r="A538">
        <v>29478</v>
      </c>
      <c r="B538" t="s">
        <v>804</v>
      </c>
      <c r="C538" t="s">
        <v>81</v>
      </c>
      <c r="D538" s="5">
        <v>45391</v>
      </c>
      <c r="E538" t="s">
        <v>4</v>
      </c>
      <c r="F538" t="s">
        <v>246</v>
      </c>
      <c r="G538">
        <v>15</v>
      </c>
      <c r="H538">
        <v>20.99</v>
      </c>
      <c r="I538">
        <v>314.84999999999997</v>
      </c>
      <c r="J538">
        <v>0.99</v>
      </c>
      <c r="K538" t="s">
        <v>83</v>
      </c>
      <c r="L538" t="s">
        <v>121</v>
      </c>
      <c r="M538" s="5">
        <v>45394</v>
      </c>
    </row>
    <row r="539" spans="1:13" x14ac:dyDescent="0.35">
      <c r="A539">
        <v>54917</v>
      </c>
      <c r="B539" t="s">
        <v>343</v>
      </c>
      <c r="C539" t="s">
        <v>105</v>
      </c>
      <c r="D539" s="5">
        <v>45391</v>
      </c>
      <c r="E539" t="s">
        <v>4</v>
      </c>
      <c r="F539" t="s">
        <v>419</v>
      </c>
      <c r="G539">
        <v>12</v>
      </c>
      <c r="H539">
        <v>499.99</v>
      </c>
      <c r="I539">
        <v>5999.88</v>
      </c>
      <c r="J539">
        <v>24.49</v>
      </c>
      <c r="K539" t="s">
        <v>83</v>
      </c>
      <c r="L539" t="s">
        <v>128</v>
      </c>
      <c r="M539" s="5">
        <v>45392</v>
      </c>
    </row>
    <row r="540" spans="1:13" x14ac:dyDescent="0.35">
      <c r="A540">
        <v>40164</v>
      </c>
      <c r="B540" t="s">
        <v>446</v>
      </c>
      <c r="C540" t="s">
        <v>81</v>
      </c>
      <c r="D540" s="5">
        <v>45392</v>
      </c>
      <c r="E540" t="s">
        <v>109</v>
      </c>
      <c r="F540" t="s">
        <v>805</v>
      </c>
      <c r="G540">
        <v>8</v>
      </c>
      <c r="H540">
        <v>22.98</v>
      </c>
      <c r="I540">
        <v>183.84</v>
      </c>
      <c r="J540">
        <v>7.58</v>
      </c>
      <c r="K540" t="s">
        <v>83</v>
      </c>
      <c r="L540" t="s">
        <v>84</v>
      </c>
      <c r="M540" s="5">
        <v>45394</v>
      </c>
    </row>
    <row r="541" spans="1:13" x14ac:dyDescent="0.35">
      <c r="A541">
        <v>53349</v>
      </c>
      <c r="B541" t="s">
        <v>806</v>
      </c>
      <c r="C541" t="s">
        <v>81</v>
      </c>
      <c r="D541" s="5">
        <v>45392</v>
      </c>
      <c r="E541" t="s">
        <v>2</v>
      </c>
      <c r="F541" t="s">
        <v>807</v>
      </c>
      <c r="G541">
        <v>46</v>
      </c>
      <c r="H541">
        <v>243.98</v>
      </c>
      <c r="I541">
        <v>11223.08</v>
      </c>
      <c r="J541">
        <v>43.32</v>
      </c>
      <c r="K541" t="s">
        <v>88</v>
      </c>
      <c r="L541" t="s">
        <v>89</v>
      </c>
      <c r="M541" s="5">
        <v>45401</v>
      </c>
    </row>
    <row r="542" spans="1:13" x14ac:dyDescent="0.35">
      <c r="A542">
        <v>12613</v>
      </c>
      <c r="B542" t="s">
        <v>808</v>
      </c>
      <c r="C542" t="s">
        <v>91</v>
      </c>
      <c r="D542" s="5">
        <v>45392</v>
      </c>
      <c r="E542" t="s">
        <v>3</v>
      </c>
      <c r="F542" t="s">
        <v>809</v>
      </c>
      <c r="G542">
        <v>3</v>
      </c>
      <c r="H542">
        <v>3.36</v>
      </c>
      <c r="I542">
        <v>10.08</v>
      </c>
      <c r="J542">
        <v>6.27</v>
      </c>
      <c r="K542" t="s">
        <v>83</v>
      </c>
      <c r="L542" t="s">
        <v>84</v>
      </c>
      <c r="M542" s="5">
        <v>45395</v>
      </c>
    </row>
    <row r="543" spans="1:13" x14ac:dyDescent="0.35">
      <c r="A543">
        <v>12613</v>
      </c>
      <c r="B543" t="s">
        <v>808</v>
      </c>
      <c r="C543" t="s">
        <v>105</v>
      </c>
      <c r="D543" s="5">
        <v>45392</v>
      </c>
      <c r="E543" t="s">
        <v>3</v>
      </c>
      <c r="F543" t="s">
        <v>810</v>
      </c>
      <c r="G543">
        <v>28</v>
      </c>
      <c r="H543">
        <v>59.78</v>
      </c>
      <c r="I543">
        <v>1673.8400000000001</v>
      </c>
      <c r="J543">
        <v>10.29</v>
      </c>
      <c r="K543" t="s">
        <v>83</v>
      </c>
      <c r="L543" t="s">
        <v>84</v>
      </c>
      <c r="M543" s="5">
        <v>45393</v>
      </c>
    </row>
    <row r="544" spans="1:13" x14ac:dyDescent="0.35">
      <c r="A544">
        <v>12613</v>
      </c>
      <c r="B544" t="s">
        <v>808</v>
      </c>
      <c r="C544" t="s">
        <v>81</v>
      </c>
      <c r="D544" s="5">
        <v>45392</v>
      </c>
      <c r="E544" t="s">
        <v>3</v>
      </c>
      <c r="F544" t="s">
        <v>811</v>
      </c>
      <c r="G544">
        <v>18</v>
      </c>
      <c r="H544">
        <v>12.22</v>
      </c>
      <c r="I544">
        <v>219.96</v>
      </c>
      <c r="J544">
        <v>2.85</v>
      </c>
      <c r="K544" t="s">
        <v>93</v>
      </c>
      <c r="L544" t="s">
        <v>111</v>
      </c>
      <c r="M544" s="5">
        <v>45393</v>
      </c>
    </row>
    <row r="545" spans="1:13" x14ac:dyDescent="0.35">
      <c r="A545">
        <v>5472</v>
      </c>
      <c r="B545" t="s">
        <v>812</v>
      </c>
      <c r="C545" t="s">
        <v>105</v>
      </c>
      <c r="D545" s="5">
        <v>45392</v>
      </c>
      <c r="E545" t="s">
        <v>2</v>
      </c>
      <c r="F545" t="s">
        <v>813</v>
      </c>
      <c r="G545">
        <v>32</v>
      </c>
      <c r="H545">
        <v>6.48</v>
      </c>
      <c r="I545">
        <v>207.36</v>
      </c>
      <c r="J545">
        <v>6.65</v>
      </c>
      <c r="K545" t="s">
        <v>83</v>
      </c>
      <c r="L545" t="s">
        <v>84</v>
      </c>
      <c r="M545" s="5">
        <v>45394</v>
      </c>
    </row>
    <row r="546" spans="1:13" x14ac:dyDescent="0.35">
      <c r="A546">
        <v>5472</v>
      </c>
      <c r="B546" t="s">
        <v>812</v>
      </c>
      <c r="C546" t="s">
        <v>91</v>
      </c>
      <c r="D546" s="5">
        <v>45392</v>
      </c>
      <c r="E546" t="s">
        <v>2</v>
      </c>
      <c r="F546" t="s">
        <v>814</v>
      </c>
      <c r="G546">
        <v>27</v>
      </c>
      <c r="H546">
        <v>13.48</v>
      </c>
      <c r="I546">
        <v>363.96000000000004</v>
      </c>
      <c r="J546">
        <v>4.51</v>
      </c>
      <c r="K546" t="s">
        <v>83</v>
      </c>
      <c r="L546" t="s">
        <v>84</v>
      </c>
      <c r="M546" s="5">
        <v>45396</v>
      </c>
    </row>
    <row r="547" spans="1:13" x14ac:dyDescent="0.35">
      <c r="A547">
        <v>5472</v>
      </c>
      <c r="B547" t="s">
        <v>812</v>
      </c>
      <c r="C547" t="s">
        <v>91</v>
      </c>
      <c r="D547" s="5">
        <v>45392</v>
      </c>
      <c r="E547" t="s">
        <v>2</v>
      </c>
      <c r="F547" t="s">
        <v>815</v>
      </c>
      <c r="G547">
        <v>12</v>
      </c>
      <c r="H547">
        <v>115.99</v>
      </c>
      <c r="I547">
        <v>1391.8799999999999</v>
      </c>
      <c r="J547">
        <v>5.92</v>
      </c>
      <c r="K547" t="s">
        <v>83</v>
      </c>
      <c r="L547" t="s">
        <v>84</v>
      </c>
      <c r="M547" s="5">
        <v>45394</v>
      </c>
    </row>
    <row r="548" spans="1:13" x14ac:dyDescent="0.35">
      <c r="A548">
        <v>19296</v>
      </c>
      <c r="B548" t="s">
        <v>792</v>
      </c>
      <c r="C548" t="s">
        <v>105</v>
      </c>
      <c r="D548" s="5">
        <v>45392</v>
      </c>
      <c r="E548" t="s">
        <v>4</v>
      </c>
      <c r="F548" t="s">
        <v>816</v>
      </c>
      <c r="G548">
        <v>43</v>
      </c>
      <c r="H548">
        <v>1.68</v>
      </c>
      <c r="I548">
        <v>72.239999999999995</v>
      </c>
      <c r="J548">
        <v>1.57</v>
      </c>
      <c r="K548" t="s">
        <v>93</v>
      </c>
      <c r="L548" t="s">
        <v>121</v>
      </c>
      <c r="M548" s="5">
        <v>45394</v>
      </c>
    </row>
    <row r="549" spans="1:13" x14ac:dyDescent="0.35">
      <c r="A549">
        <v>45158</v>
      </c>
      <c r="B549" t="s">
        <v>817</v>
      </c>
      <c r="C549" t="s">
        <v>81</v>
      </c>
      <c r="D549" s="5">
        <v>45392</v>
      </c>
      <c r="E549" t="s">
        <v>2</v>
      </c>
      <c r="F549" t="s">
        <v>149</v>
      </c>
      <c r="G549">
        <v>40</v>
      </c>
      <c r="H549">
        <v>9.68</v>
      </c>
      <c r="I549">
        <v>387.2</v>
      </c>
      <c r="J549">
        <v>2.0299999999999998</v>
      </c>
      <c r="K549" t="s">
        <v>83</v>
      </c>
      <c r="L549" t="s">
        <v>121</v>
      </c>
      <c r="M549" s="5">
        <v>45394</v>
      </c>
    </row>
    <row r="550" spans="1:13" x14ac:dyDescent="0.35">
      <c r="A550">
        <v>45158</v>
      </c>
      <c r="B550" t="s">
        <v>817</v>
      </c>
      <c r="C550" t="s">
        <v>105</v>
      </c>
      <c r="D550" s="5">
        <v>45392</v>
      </c>
      <c r="E550" t="s">
        <v>2</v>
      </c>
      <c r="F550" t="s">
        <v>818</v>
      </c>
      <c r="G550">
        <v>15</v>
      </c>
      <c r="H550">
        <v>3.78</v>
      </c>
      <c r="I550">
        <v>56.699999999999996</v>
      </c>
      <c r="J550">
        <v>0.71</v>
      </c>
      <c r="K550" t="s">
        <v>93</v>
      </c>
      <c r="L550" t="s">
        <v>121</v>
      </c>
      <c r="M550" s="5">
        <v>45397</v>
      </c>
    </row>
    <row r="551" spans="1:13" x14ac:dyDescent="0.35">
      <c r="A551">
        <v>45605</v>
      </c>
      <c r="B551" t="s">
        <v>112</v>
      </c>
      <c r="C551" t="s">
        <v>91</v>
      </c>
      <c r="D551" s="5">
        <v>45392</v>
      </c>
      <c r="E551" t="s">
        <v>3</v>
      </c>
      <c r="F551" t="s">
        <v>819</v>
      </c>
      <c r="G551">
        <v>7</v>
      </c>
      <c r="H551">
        <v>212.6</v>
      </c>
      <c r="I551">
        <v>1488.2</v>
      </c>
      <c r="J551">
        <v>52.2</v>
      </c>
      <c r="K551" t="s">
        <v>88</v>
      </c>
      <c r="L551" t="s">
        <v>124</v>
      </c>
      <c r="M551" s="5">
        <v>45394</v>
      </c>
    </row>
    <row r="552" spans="1:13" x14ac:dyDescent="0.35">
      <c r="A552">
        <v>29121</v>
      </c>
      <c r="B552" t="s">
        <v>820</v>
      </c>
      <c r="C552" t="s">
        <v>81</v>
      </c>
      <c r="D552" s="5">
        <v>45393</v>
      </c>
      <c r="E552" t="s">
        <v>3</v>
      </c>
      <c r="F552" t="s">
        <v>567</v>
      </c>
      <c r="G552">
        <v>31</v>
      </c>
      <c r="H552">
        <v>125.99</v>
      </c>
      <c r="I552">
        <v>3905.69</v>
      </c>
      <c r="J552">
        <v>7.69</v>
      </c>
      <c r="K552" t="s">
        <v>83</v>
      </c>
      <c r="L552" t="s">
        <v>84</v>
      </c>
      <c r="M552" s="5">
        <v>45395</v>
      </c>
    </row>
    <row r="553" spans="1:13" x14ac:dyDescent="0.35">
      <c r="A553">
        <v>3040</v>
      </c>
      <c r="B553" t="s">
        <v>821</v>
      </c>
      <c r="C553" t="s">
        <v>91</v>
      </c>
      <c r="D553" s="5">
        <v>45393</v>
      </c>
      <c r="E553" t="s">
        <v>3</v>
      </c>
      <c r="F553" t="s">
        <v>312</v>
      </c>
      <c r="G553">
        <v>13</v>
      </c>
      <c r="H553">
        <v>6.48</v>
      </c>
      <c r="I553">
        <v>84.240000000000009</v>
      </c>
      <c r="J553">
        <v>6.6</v>
      </c>
      <c r="K553" t="s">
        <v>93</v>
      </c>
      <c r="L553" t="s">
        <v>84</v>
      </c>
      <c r="M553" s="5">
        <v>45394</v>
      </c>
    </row>
    <row r="554" spans="1:13" x14ac:dyDescent="0.35">
      <c r="A554">
        <v>16643</v>
      </c>
      <c r="B554" t="s">
        <v>822</v>
      </c>
      <c r="C554" t="s">
        <v>105</v>
      </c>
      <c r="D554" s="5">
        <v>45393</v>
      </c>
      <c r="E554" t="s">
        <v>2</v>
      </c>
      <c r="F554" t="s">
        <v>555</v>
      </c>
      <c r="G554">
        <v>40</v>
      </c>
      <c r="H554">
        <v>7.31</v>
      </c>
      <c r="I554">
        <v>292.39999999999998</v>
      </c>
      <c r="J554">
        <v>0.49</v>
      </c>
      <c r="K554" t="s">
        <v>83</v>
      </c>
      <c r="L554" t="s">
        <v>84</v>
      </c>
      <c r="M554" s="5">
        <v>45397</v>
      </c>
    </row>
    <row r="555" spans="1:13" x14ac:dyDescent="0.35">
      <c r="A555">
        <v>16643</v>
      </c>
      <c r="B555" t="s">
        <v>822</v>
      </c>
      <c r="C555" t="s">
        <v>81</v>
      </c>
      <c r="D555" s="5">
        <v>45393</v>
      </c>
      <c r="E555" t="s">
        <v>2</v>
      </c>
      <c r="F555" t="s">
        <v>823</v>
      </c>
      <c r="G555">
        <v>46</v>
      </c>
      <c r="H555">
        <v>10.06</v>
      </c>
      <c r="I555">
        <v>462.76000000000005</v>
      </c>
      <c r="J555">
        <v>2.06</v>
      </c>
      <c r="K555" t="s">
        <v>83</v>
      </c>
      <c r="L555" t="s">
        <v>121</v>
      </c>
      <c r="M555" s="5">
        <v>45397</v>
      </c>
    </row>
    <row r="556" spans="1:13" x14ac:dyDescent="0.35">
      <c r="A556">
        <v>55203</v>
      </c>
      <c r="B556" t="s">
        <v>529</v>
      </c>
      <c r="C556" t="s">
        <v>91</v>
      </c>
      <c r="D556" s="5">
        <v>45393</v>
      </c>
      <c r="E556" t="s">
        <v>2</v>
      </c>
      <c r="F556" t="s">
        <v>824</v>
      </c>
      <c r="G556">
        <v>18</v>
      </c>
      <c r="H556">
        <v>65.989999999999995</v>
      </c>
      <c r="I556">
        <v>1187.82</v>
      </c>
      <c r="J556">
        <v>7.69</v>
      </c>
      <c r="K556" t="s">
        <v>83</v>
      </c>
      <c r="L556" t="s">
        <v>84</v>
      </c>
      <c r="M556" s="5">
        <v>45393</v>
      </c>
    </row>
    <row r="557" spans="1:13" x14ac:dyDescent="0.35">
      <c r="A557">
        <v>7078</v>
      </c>
      <c r="B557" t="s">
        <v>825</v>
      </c>
      <c r="C557" t="s">
        <v>91</v>
      </c>
      <c r="D557" s="5">
        <v>45393</v>
      </c>
      <c r="E557" t="s">
        <v>4</v>
      </c>
      <c r="F557" t="s">
        <v>826</v>
      </c>
      <c r="G557">
        <v>9</v>
      </c>
      <c r="H557">
        <v>11.33</v>
      </c>
      <c r="I557">
        <v>101.97</v>
      </c>
      <c r="J557">
        <v>6.12</v>
      </c>
      <c r="K557" t="s">
        <v>83</v>
      </c>
      <c r="L557" t="s">
        <v>86</v>
      </c>
      <c r="M557" s="5">
        <v>45395</v>
      </c>
    </row>
    <row r="558" spans="1:13" x14ac:dyDescent="0.35">
      <c r="A558">
        <v>7078</v>
      </c>
      <c r="B558" t="s">
        <v>825</v>
      </c>
      <c r="C558" t="s">
        <v>81</v>
      </c>
      <c r="D558" s="5">
        <v>45393</v>
      </c>
      <c r="E558" t="s">
        <v>4</v>
      </c>
      <c r="F558" t="s">
        <v>809</v>
      </c>
      <c r="G558">
        <v>11</v>
      </c>
      <c r="H558">
        <v>3.36</v>
      </c>
      <c r="I558">
        <v>36.96</v>
      </c>
      <c r="J558">
        <v>6.27</v>
      </c>
      <c r="K558" t="s">
        <v>93</v>
      </c>
      <c r="L558" t="s">
        <v>84</v>
      </c>
      <c r="M558" s="5">
        <v>45394</v>
      </c>
    </row>
    <row r="559" spans="1:13" x14ac:dyDescent="0.35">
      <c r="A559">
        <v>7078</v>
      </c>
      <c r="B559" t="s">
        <v>825</v>
      </c>
      <c r="C559" t="s">
        <v>81</v>
      </c>
      <c r="D559" s="5">
        <v>45393</v>
      </c>
      <c r="E559" t="s">
        <v>4</v>
      </c>
      <c r="F559" t="s">
        <v>182</v>
      </c>
      <c r="G559">
        <v>16</v>
      </c>
      <c r="H559">
        <v>122.99</v>
      </c>
      <c r="I559">
        <v>1967.84</v>
      </c>
      <c r="J559">
        <v>70.2</v>
      </c>
      <c r="K559" t="s">
        <v>88</v>
      </c>
      <c r="L559" t="s">
        <v>89</v>
      </c>
      <c r="M559" s="5">
        <v>45395</v>
      </c>
    </row>
    <row r="560" spans="1:13" x14ac:dyDescent="0.35">
      <c r="A560">
        <v>7078</v>
      </c>
      <c r="B560" t="s">
        <v>825</v>
      </c>
      <c r="C560" t="s">
        <v>105</v>
      </c>
      <c r="D560" s="5">
        <v>45393</v>
      </c>
      <c r="E560" t="s">
        <v>4</v>
      </c>
      <c r="F560" t="s">
        <v>569</v>
      </c>
      <c r="G560">
        <v>29</v>
      </c>
      <c r="H560">
        <v>14.98</v>
      </c>
      <c r="I560">
        <v>434.42</v>
      </c>
      <c r="J560">
        <v>8.99</v>
      </c>
      <c r="K560" t="s">
        <v>93</v>
      </c>
      <c r="L560" t="s">
        <v>111</v>
      </c>
      <c r="M560" s="5">
        <v>45394</v>
      </c>
    </row>
    <row r="561" spans="1:13" x14ac:dyDescent="0.35">
      <c r="A561">
        <v>52839</v>
      </c>
      <c r="B561" t="s">
        <v>195</v>
      </c>
      <c r="C561" t="s">
        <v>81</v>
      </c>
      <c r="D561" s="5">
        <v>45393</v>
      </c>
      <c r="E561" t="s">
        <v>4</v>
      </c>
      <c r="F561" t="s">
        <v>370</v>
      </c>
      <c r="G561">
        <v>8</v>
      </c>
      <c r="H561">
        <v>3.28</v>
      </c>
      <c r="I561">
        <v>26.24</v>
      </c>
      <c r="J561">
        <v>3.97</v>
      </c>
      <c r="K561" t="s">
        <v>83</v>
      </c>
      <c r="L561" t="s">
        <v>121</v>
      </c>
      <c r="M561" s="5">
        <v>45393</v>
      </c>
    </row>
    <row r="562" spans="1:13" x14ac:dyDescent="0.35">
      <c r="A562">
        <v>52839</v>
      </c>
      <c r="B562" t="s">
        <v>195</v>
      </c>
      <c r="C562" t="s">
        <v>91</v>
      </c>
      <c r="D562" s="5">
        <v>45393</v>
      </c>
      <c r="E562" t="s">
        <v>4</v>
      </c>
      <c r="F562" t="s">
        <v>570</v>
      </c>
      <c r="G562">
        <v>25</v>
      </c>
      <c r="H562">
        <v>55.99</v>
      </c>
      <c r="I562">
        <v>1399.75</v>
      </c>
      <c r="J562">
        <v>2.5</v>
      </c>
      <c r="K562" t="s">
        <v>83</v>
      </c>
      <c r="L562" t="s">
        <v>111</v>
      </c>
      <c r="M562" s="5">
        <v>45394</v>
      </c>
    </row>
    <row r="563" spans="1:13" x14ac:dyDescent="0.35">
      <c r="A563">
        <v>11456</v>
      </c>
      <c r="B563" t="s">
        <v>230</v>
      </c>
      <c r="C563" t="s">
        <v>91</v>
      </c>
      <c r="D563" s="5">
        <v>45394</v>
      </c>
      <c r="E563" t="s">
        <v>2</v>
      </c>
      <c r="F563" t="s">
        <v>827</v>
      </c>
      <c r="G563">
        <v>15</v>
      </c>
      <c r="H563">
        <v>105.34</v>
      </c>
      <c r="I563">
        <v>1580.1000000000001</v>
      </c>
      <c r="J563">
        <v>24.49</v>
      </c>
      <c r="K563" t="s">
        <v>83</v>
      </c>
      <c r="L563" t="s">
        <v>128</v>
      </c>
      <c r="M563" s="5">
        <v>45401</v>
      </c>
    </row>
    <row r="564" spans="1:13" x14ac:dyDescent="0.35">
      <c r="A564">
        <v>56001</v>
      </c>
      <c r="B564" t="s">
        <v>663</v>
      </c>
      <c r="C564" t="s">
        <v>81</v>
      </c>
      <c r="D564" s="5">
        <v>45394</v>
      </c>
      <c r="E564" t="s">
        <v>2</v>
      </c>
      <c r="F564" t="s">
        <v>356</v>
      </c>
      <c r="G564">
        <v>17</v>
      </c>
      <c r="H564">
        <v>6.48</v>
      </c>
      <c r="I564">
        <v>110.16000000000001</v>
      </c>
      <c r="J564">
        <v>7.37</v>
      </c>
      <c r="K564" t="s">
        <v>93</v>
      </c>
      <c r="L564" t="s">
        <v>84</v>
      </c>
      <c r="M564" s="5">
        <v>45398</v>
      </c>
    </row>
    <row r="565" spans="1:13" x14ac:dyDescent="0.35">
      <c r="A565">
        <v>20899</v>
      </c>
      <c r="B565" t="s">
        <v>315</v>
      </c>
      <c r="C565" t="s">
        <v>81</v>
      </c>
      <c r="D565" s="5">
        <v>45394</v>
      </c>
      <c r="E565" t="s">
        <v>2</v>
      </c>
      <c r="F565" t="s">
        <v>828</v>
      </c>
      <c r="G565">
        <v>9</v>
      </c>
      <c r="H565">
        <v>54.96</v>
      </c>
      <c r="I565">
        <v>494.64</v>
      </c>
      <c r="J565">
        <v>10.75</v>
      </c>
      <c r="K565" t="s">
        <v>83</v>
      </c>
      <c r="L565" t="s">
        <v>84</v>
      </c>
      <c r="M565" s="5">
        <v>45403</v>
      </c>
    </row>
    <row r="566" spans="1:13" x14ac:dyDescent="0.35">
      <c r="A566">
        <v>2272</v>
      </c>
      <c r="B566" t="s">
        <v>829</v>
      </c>
      <c r="C566" t="s">
        <v>81</v>
      </c>
      <c r="D566" s="5">
        <v>45394</v>
      </c>
      <c r="E566" t="s">
        <v>4</v>
      </c>
      <c r="F566" t="s">
        <v>819</v>
      </c>
      <c r="G566">
        <v>39</v>
      </c>
      <c r="H566">
        <v>212.6</v>
      </c>
      <c r="I566">
        <v>8291.4</v>
      </c>
      <c r="J566">
        <v>52.2</v>
      </c>
      <c r="K566" t="s">
        <v>88</v>
      </c>
      <c r="L566" t="s">
        <v>124</v>
      </c>
      <c r="M566" s="5">
        <v>45394</v>
      </c>
    </row>
    <row r="567" spans="1:13" x14ac:dyDescent="0.35">
      <c r="A567">
        <v>45409</v>
      </c>
      <c r="B567" t="s">
        <v>830</v>
      </c>
      <c r="C567" t="s">
        <v>105</v>
      </c>
      <c r="D567" s="5">
        <v>45394</v>
      </c>
      <c r="E567" t="s">
        <v>97</v>
      </c>
      <c r="F567" t="s">
        <v>831</v>
      </c>
      <c r="G567">
        <v>11</v>
      </c>
      <c r="H567">
        <v>320.98</v>
      </c>
      <c r="I567">
        <v>3530.78</v>
      </c>
      <c r="J567">
        <v>58.95</v>
      </c>
      <c r="K567" t="s">
        <v>88</v>
      </c>
      <c r="L567" t="s">
        <v>89</v>
      </c>
      <c r="M567" s="5">
        <v>45397</v>
      </c>
    </row>
    <row r="568" spans="1:13" x14ac:dyDescent="0.35">
      <c r="A568">
        <v>45409</v>
      </c>
      <c r="B568" t="s">
        <v>830</v>
      </c>
      <c r="C568" t="s">
        <v>81</v>
      </c>
      <c r="D568" s="5">
        <v>45394</v>
      </c>
      <c r="E568" t="s">
        <v>97</v>
      </c>
      <c r="F568" t="s">
        <v>370</v>
      </c>
      <c r="G568">
        <v>10</v>
      </c>
      <c r="H568">
        <v>3.28</v>
      </c>
      <c r="I568">
        <v>32.799999999999997</v>
      </c>
      <c r="J568">
        <v>3.97</v>
      </c>
      <c r="K568" t="s">
        <v>83</v>
      </c>
      <c r="L568" t="s">
        <v>121</v>
      </c>
      <c r="M568" s="5">
        <v>45395</v>
      </c>
    </row>
    <row r="569" spans="1:13" x14ac:dyDescent="0.35">
      <c r="A569">
        <v>45409</v>
      </c>
      <c r="B569" t="s">
        <v>830</v>
      </c>
      <c r="C569" t="s">
        <v>105</v>
      </c>
      <c r="D569" s="5">
        <v>45394</v>
      </c>
      <c r="E569" t="s">
        <v>97</v>
      </c>
      <c r="F569" t="s">
        <v>374</v>
      </c>
      <c r="G569">
        <v>50</v>
      </c>
      <c r="H569">
        <v>20.99</v>
      </c>
      <c r="I569">
        <v>1049.5</v>
      </c>
      <c r="J569">
        <v>1.25</v>
      </c>
      <c r="K569" t="s">
        <v>83</v>
      </c>
      <c r="L569" t="s">
        <v>111</v>
      </c>
      <c r="M569" s="5">
        <v>45397</v>
      </c>
    </row>
    <row r="570" spans="1:13" x14ac:dyDescent="0.35">
      <c r="A570">
        <v>16932</v>
      </c>
      <c r="B570" t="s">
        <v>418</v>
      </c>
      <c r="C570" t="s">
        <v>81</v>
      </c>
      <c r="D570" s="5">
        <v>45397</v>
      </c>
      <c r="E570" t="s">
        <v>97</v>
      </c>
      <c r="F570" t="s">
        <v>214</v>
      </c>
      <c r="G570">
        <v>25</v>
      </c>
      <c r="H570">
        <v>5.78</v>
      </c>
      <c r="I570">
        <v>144.5</v>
      </c>
      <c r="J570">
        <v>8.09</v>
      </c>
      <c r="K570" t="s">
        <v>83</v>
      </c>
      <c r="L570" t="s">
        <v>84</v>
      </c>
      <c r="M570" s="5">
        <v>45398</v>
      </c>
    </row>
    <row r="571" spans="1:13" x14ac:dyDescent="0.35">
      <c r="A571">
        <v>16932</v>
      </c>
      <c r="B571" t="s">
        <v>418</v>
      </c>
      <c r="C571" t="s">
        <v>81</v>
      </c>
      <c r="D571" s="5">
        <v>45397</v>
      </c>
      <c r="E571" t="s">
        <v>97</v>
      </c>
      <c r="F571" t="s">
        <v>832</v>
      </c>
      <c r="G571">
        <v>20</v>
      </c>
      <c r="H571">
        <v>6.7</v>
      </c>
      <c r="I571">
        <v>134</v>
      </c>
      <c r="J571">
        <v>1.56</v>
      </c>
      <c r="K571" t="s">
        <v>83</v>
      </c>
      <c r="L571" t="s">
        <v>121</v>
      </c>
      <c r="M571" s="5">
        <v>45397</v>
      </c>
    </row>
    <row r="572" spans="1:13" x14ac:dyDescent="0.35">
      <c r="A572">
        <v>22629</v>
      </c>
      <c r="B572" t="s">
        <v>554</v>
      </c>
      <c r="C572" t="s">
        <v>91</v>
      </c>
      <c r="D572" s="5">
        <v>45397</v>
      </c>
      <c r="E572" t="s">
        <v>2</v>
      </c>
      <c r="F572" t="s">
        <v>833</v>
      </c>
      <c r="G572">
        <v>5</v>
      </c>
      <c r="H572">
        <v>73.98</v>
      </c>
      <c r="I572">
        <v>369.90000000000003</v>
      </c>
      <c r="J572">
        <v>14.52</v>
      </c>
      <c r="K572" t="s">
        <v>83</v>
      </c>
      <c r="L572" t="s">
        <v>84</v>
      </c>
      <c r="M572" s="5">
        <v>45402</v>
      </c>
    </row>
    <row r="573" spans="1:13" x14ac:dyDescent="0.35">
      <c r="A573">
        <v>37318</v>
      </c>
      <c r="B573" t="s">
        <v>834</v>
      </c>
      <c r="C573" t="s">
        <v>105</v>
      </c>
      <c r="D573" s="5">
        <v>45397</v>
      </c>
      <c r="E573" t="s">
        <v>3</v>
      </c>
      <c r="F573" t="s">
        <v>269</v>
      </c>
      <c r="G573">
        <v>32</v>
      </c>
      <c r="H573">
        <v>33.979999999999997</v>
      </c>
      <c r="I573">
        <v>1087.3599999999999</v>
      </c>
      <c r="J573">
        <v>19.989999999999998</v>
      </c>
      <c r="K573" t="s">
        <v>83</v>
      </c>
      <c r="L573" t="s">
        <v>84</v>
      </c>
      <c r="M573" s="5">
        <v>45399</v>
      </c>
    </row>
    <row r="574" spans="1:13" x14ac:dyDescent="0.35">
      <c r="A574">
        <v>37443</v>
      </c>
      <c r="B574" t="s">
        <v>142</v>
      </c>
      <c r="C574" t="s">
        <v>105</v>
      </c>
      <c r="D574" s="5">
        <v>45397</v>
      </c>
      <c r="E574" t="s">
        <v>109</v>
      </c>
      <c r="F574" t="s">
        <v>615</v>
      </c>
      <c r="G574">
        <v>50</v>
      </c>
      <c r="H574">
        <v>59.98</v>
      </c>
      <c r="I574">
        <v>2999</v>
      </c>
      <c r="J574">
        <v>3.99</v>
      </c>
      <c r="K574" t="s">
        <v>83</v>
      </c>
      <c r="L574" t="s">
        <v>84</v>
      </c>
      <c r="M574" s="5">
        <v>45397</v>
      </c>
    </row>
    <row r="575" spans="1:13" x14ac:dyDescent="0.35">
      <c r="A575">
        <v>37443</v>
      </c>
      <c r="B575" t="s">
        <v>142</v>
      </c>
      <c r="C575" t="s">
        <v>105</v>
      </c>
      <c r="D575" s="5">
        <v>45397</v>
      </c>
      <c r="E575" t="s">
        <v>109</v>
      </c>
      <c r="F575" t="s">
        <v>634</v>
      </c>
      <c r="G575">
        <v>21</v>
      </c>
      <c r="H575">
        <v>115.99</v>
      </c>
      <c r="I575">
        <v>2435.79</v>
      </c>
      <c r="J575">
        <v>2.5</v>
      </c>
      <c r="K575" t="s">
        <v>83</v>
      </c>
      <c r="L575" t="s">
        <v>84</v>
      </c>
      <c r="M575" s="5">
        <v>45399</v>
      </c>
    </row>
    <row r="576" spans="1:13" x14ac:dyDescent="0.35">
      <c r="A576">
        <v>18465</v>
      </c>
      <c r="B576" t="s">
        <v>835</v>
      </c>
      <c r="C576" t="s">
        <v>81</v>
      </c>
      <c r="D576" s="5">
        <v>45397</v>
      </c>
      <c r="E576" t="s">
        <v>4</v>
      </c>
      <c r="F576" t="s">
        <v>643</v>
      </c>
      <c r="G576">
        <v>12</v>
      </c>
      <c r="H576">
        <v>64.650000000000006</v>
      </c>
      <c r="I576">
        <v>775.80000000000007</v>
      </c>
      <c r="J576">
        <v>35</v>
      </c>
      <c r="K576" t="s">
        <v>83</v>
      </c>
      <c r="L576" t="s">
        <v>128</v>
      </c>
      <c r="M576" s="5">
        <v>45399</v>
      </c>
    </row>
    <row r="577" spans="1:13" x14ac:dyDescent="0.35">
      <c r="A577">
        <v>47524</v>
      </c>
      <c r="B577" t="s">
        <v>836</v>
      </c>
      <c r="C577" t="s">
        <v>81</v>
      </c>
      <c r="D577" s="5">
        <v>45397</v>
      </c>
      <c r="E577" t="s">
        <v>3</v>
      </c>
      <c r="F577" t="s">
        <v>837</v>
      </c>
      <c r="G577">
        <v>40</v>
      </c>
      <c r="H577">
        <v>6.45</v>
      </c>
      <c r="I577">
        <v>258</v>
      </c>
      <c r="J577">
        <v>1.34</v>
      </c>
      <c r="K577" t="s">
        <v>83</v>
      </c>
      <c r="L577" t="s">
        <v>121</v>
      </c>
      <c r="M577" s="5">
        <v>45397</v>
      </c>
    </row>
    <row r="578" spans="1:13" x14ac:dyDescent="0.35">
      <c r="A578">
        <v>54336</v>
      </c>
      <c r="B578" t="s">
        <v>838</v>
      </c>
      <c r="C578" t="s">
        <v>81</v>
      </c>
      <c r="D578" s="5">
        <v>45397</v>
      </c>
      <c r="E578" t="s">
        <v>3</v>
      </c>
      <c r="F578" t="s">
        <v>839</v>
      </c>
      <c r="G578">
        <v>50</v>
      </c>
      <c r="H578">
        <v>18.84</v>
      </c>
      <c r="I578">
        <v>942</v>
      </c>
      <c r="J578">
        <v>3.62</v>
      </c>
      <c r="K578" t="s">
        <v>83</v>
      </c>
      <c r="L578" t="s">
        <v>121</v>
      </c>
      <c r="M578" s="5">
        <v>45399</v>
      </c>
    </row>
    <row r="579" spans="1:13" x14ac:dyDescent="0.35">
      <c r="A579">
        <v>19559</v>
      </c>
      <c r="B579" t="s">
        <v>795</v>
      </c>
      <c r="C579" t="s">
        <v>105</v>
      </c>
      <c r="D579" s="5">
        <v>45397</v>
      </c>
      <c r="E579" t="s">
        <v>4</v>
      </c>
      <c r="F579" t="s">
        <v>840</v>
      </c>
      <c r="G579">
        <v>31</v>
      </c>
      <c r="H579">
        <v>8.34</v>
      </c>
      <c r="I579">
        <v>258.54000000000002</v>
      </c>
      <c r="J579">
        <v>4.82</v>
      </c>
      <c r="K579" t="s">
        <v>83</v>
      </c>
      <c r="L579" t="s">
        <v>84</v>
      </c>
      <c r="M579" s="5">
        <v>45399</v>
      </c>
    </row>
    <row r="580" spans="1:13" x14ac:dyDescent="0.35">
      <c r="A580">
        <v>19559</v>
      </c>
      <c r="B580" t="s">
        <v>795</v>
      </c>
      <c r="C580" t="s">
        <v>81</v>
      </c>
      <c r="D580" s="5">
        <v>45397</v>
      </c>
      <c r="E580" t="s">
        <v>4</v>
      </c>
      <c r="F580" t="s">
        <v>786</v>
      </c>
      <c r="G580">
        <v>18</v>
      </c>
      <c r="H580">
        <v>155.99</v>
      </c>
      <c r="I580">
        <v>2807.82</v>
      </c>
      <c r="J580">
        <v>8.99</v>
      </c>
      <c r="K580" t="s">
        <v>93</v>
      </c>
      <c r="L580" t="s">
        <v>84</v>
      </c>
      <c r="M580" s="5">
        <v>45398</v>
      </c>
    </row>
    <row r="581" spans="1:13" x14ac:dyDescent="0.35">
      <c r="A581">
        <v>19559</v>
      </c>
      <c r="B581" t="s">
        <v>795</v>
      </c>
      <c r="C581" t="s">
        <v>91</v>
      </c>
      <c r="D581" s="5">
        <v>45397</v>
      </c>
      <c r="E581" t="s">
        <v>4</v>
      </c>
      <c r="F581" t="s">
        <v>290</v>
      </c>
      <c r="G581">
        <v>14</v>
      </c>
      <c r="H581">
        <v>85.99</v>
      </c>
      <c r="I581">
        <v>1203.8599999999999</v>
      </c>
      <c r="J581">
        <v>0.99</v>
      </c>
      <c r="K581" t="s">
        <v>93</v>
      </c>
      <c r="L581" t="s">
        <v>121</v>
      </c>
      <c r="M581" s="5">
        <v>45400</v>
      </c>
    </row>
    <row r="582" spans="1:13" x14ac:dyDescent="0.35">
      <c r="A582">
        <v>47524</v>
      </c>
      <c r="B582" t="s">
        <v>836</v>
      </c>
      <c r="C582" t="s">
        <v>105</v>
      </c>
      <c r="D582" s="5">
        <v>45397</v>
      </c>
      <c r="E582" t="s">
        <v>3</v>
      </c>
      <c r="F582" t="s">
        <v>296</v>
      </c>
      <c r="G582">
        <v>8</v>
      </c>
      <c r="H582">
        <v>35.770000000000003</v>
      </c>
      <c r="I582">
        <v>286.16000000000003</v>
      </c>
      <c r="J582">
        <v>9.02</v>
      </c>
      <c r="K582" t="s">
        <v>83</v>
      </c>
      <c r="L582" t="s">
        <v>84</v>
      </c>
      <c r="M582" s="5">
        <v>45399</v>
      </c>
    </row>
    <row r="583" spans="1:13" x14ac:dyDescent="0.35">
      <c r="A583">
        <v>56321</v>
      </c>
      <c r="B583" t="s">
        <v>841</v>
      </c>
      <c r="C583" t="s">
        <v>81</v>
      </c>
      <c r="D583" s="5">
        <v>45398</v>
      </c>
      <c r="E583" t="s">
        <v>97</v>
      </c>
      <c r="F583" t="s">
        <v>239</v>
      </c>
      <c r="G583">
        <v>24</v>
      </c>
      <c r="H583">
        <v>5.8</v>
      </c>
      <c r="I583">
        <v>139.19999999999999</v>
      </c>
      <c r="J583">
        <v>5.59</v>
      </c>
      <c r="K583" t="s">
        <v>83</v>
      </c>
      <c r="L583" t="s">
        <v>84</v>
      </c>
      <c r="M583" s="5">
        <v>45400</v>
      </c>
    </row>
    <row r="584" spans="1:13" x14ac:dyDescent="0.35">
      <c r="A584">
        <v>772</v>
      </c>
      <c r="B584" t="s">
        <v>842</v>
      </c>
      <c r="C584" t="s">
        <v>105</v>
      </c>
      <c r="D584" s="5">
        <v>45398</v>
      </c>
      <c r="E584" t="s">
        <v>4</v>
      </c>
      <c r="F584" t="s">
        <v>843</v>
      </c>
      <c r="G584">
        <v>35</v>
      </c>
      <c r="H584">
        <v>17.52</v>
      </c>
      <c r="I584">
        <v>613.19999999999993</v>
      </c>
      <c r="J584">
        <v>8.17</v>
      </c>
      <c r="K584" t="s">
        <v>83</v>
      </c>
      <c r="L584" t="s">
        <v>86</v>
      </c>
      <c r="M584" s="5">
        <v>45400</v>
      </c>
    </row>
    <row r="585" spans="1:13" x14ac:dyDescent="0.35">
      <c r="A585">
        <v>772</v>
      </c>
      <c r="B585" t="s">
        <v>842</v>
      </c>
      <c r="C585" t="s">
        <v>91</v>
      </c>
      <c r="D585" s="5">
        <v>45398</v>
      </c>
      <c r="E585" t="s">
        <v>4</v>
      </c>
      <c r="F585" t="s">
        <v>844</v>
      </c>
      <c r="G585">
        <v>25</v>
      </c>
      <c r="H585">
        <v>9.9</v>
      </c>
      <c r="I585">
        <v>247.5</v>
      </c>
      <c r="J585">
        <v>1.39</v>
      </c>
      <c r="K585" t="s">
        <v>83</v>
      </c>
      <c r="L585" t="s">
        <v>84</v>
      </c>
      <c r="M585" s="5">
        <v>45400</v>
      </c>
    </row>
    <row r="586" spans="1:13" x14ac:dyDescent="0.35">
      <c r="A586">
        <v>23232</v>
      </c>
      <c r="B586" t="s">
        <v>297</v>
      </c>
      <c r="C586" t="s">
        <v>81</v>
      </c>
      <c r="D586" s="5">
        <v>45398</v>
      </c>
      <c r="E586" t="s">
        <v>4</v>
      </c>
      <c r="F586" t="s">
        <v>845</v>
      </c>
      <c r="G586">
        <v>15</v>
      </c>
      <c r="H586">
        <v>39.979999999999997</v>
      </c>
      <c r="I586">
        <v>599.69999999999993</v>
      </c>
      <c r="J586">
        <v>7.12</v>
      </c>
      <c r="K586" t="s">
        <v>93</v>
      </c>
      <c r="L586" t="s">
        <v>84</v>
      </c>
      <c r="M586" s="5">
        <v>45399</v>
      </c>
    </row>
    <row r="587" spans="1:13" x14ac:dyDescent="0.35">
      <c r="A587">
        <v>23232</v>
      </c>
      <c r="B587" t="s">
        <v>297</v>
      </c>
      <c r="C587" t="s">
        <v>91</v>
      </c>
      <c r="D587" s="5">
        <v>45398</v>
      </c>
      <c r="E587" t="s">
        <v>4</v>
      </c>
      <c r="F587" t="s">
        <v>846</v>
      </c>
      <c r="G587">
        <v>31</v>
      </c>
      <c r="H587">
        <v>4.9800000000000004</v>
      </c>
      <c r="I587">
        <v>154.38000000000002</v>
      </c>
      <c r="J587">
        <v>0.49</v>
      </c>
      <c r="K587" t="s">
        <v>83</v>
      </c>
      <c r="L587" t="s">
        <v>84</v>
      </c>
      <c r="M587" s="5">
        <v>45399</v>
      </c>
    </row>
    <row r="588" spans="1:13" x14ac:dyDescent="0.35">
      <c r="A588">
        <v>23232</v>
      </c>
      <c r="B588" t="s">
        <v>297</v>
      </c>
      <c r="C588" t="s">
        <v>81</v>
      </c>
      <c r="D588" s="5">
        <v>45398</v>
      </c>
      <c r="E588" t="s">
        <v>4</v>
      </c>
      <c r="F588" t="s">
        <v>235</v>
      </c>
      <c r="G588">
        <v>20</v>
      </c>
      <c r="H588">
        <v>6.48</v>
      </c>
      <c r="I588">
        <v>129.60000000000002</v>
      </c>
      <c r="J588">
        <v>8.74</v>
      </c>
      <c r="K588" t="s">
        <v>83</v>
      </c>
      <c r="L588" t="s">
        <v>84</v>
      </c>
      <c r="M588" s="5">
        <v>45398</v>
      </c>
    </row>
    <row r="589" spans="1:13" x14ac:dyDescent="0.35">
      <c r="A589">
        <v>6661</v>
      </c>
      <c r="B589" t="s">
        <v>191</v>
      </c>
      <c r="C589" t="s">
        <v>81</v>
      </c>
      <c r="D589" s="5">
        <v>45398</v>
      </c>
      <c r="E589" t="s">
        <v>2</v>
      </c>
      <c r="F589" t="s">
        <v>127</v>
      </c>
      <c r="G589">
        <v>47</v>
      </c>
      <c r="H589">
        <v>449.99</v>
      </c>
      <c r="I589">
        <v>21149.53</v>
      </c>
      <c r="J589">
        <v>49</v>
      </c>
      <c r="K589" t="s">
        <v>88</v>
      </c>
      <c r="L589" t="s">
        <v>89</v>
      </c>
      <c r="M589" s="5">
        <v>45402</v>
      </c>
    </row>
    <row r="590" spans="1:13" x14ac:dyDescent="0.35">
      <c r="A590">
        <v>6661</v>
      </c>
      <c r="B590" t="s">
        <v>191</v>
      </c>
      <c r="C590" t="s">
        <v>91</v>
      </c>
      <c r="D590" s="5">
        <v>45398</v>
      </c>
      <c r="E590" t="s">
        <v>2</v>
      </c>
      <c r="F590" t="s">
        <v>847</v>
      </c>
      <c r="G590">
        <v>39</v>
      </c>
      <c r="H590">
        <v>19.23</v>
      </c>
      <c r="I590">
        <v>749.97</v>
      </c>
      <c r="J590">
        <v>6.15</v>
      </c>
      <c r="K590" t="s">
        <v>83</v>
      </c>
      <c r="L590" t="s">
        <v>111</v>
      </c>
      <c r="M590" s="5">
        <v>45405</v>
      </c>
    </row>
    <row r="591" spans="1:13" x14ac:dyDescent="0.35">
      <c r="A591">
        <v>38630</v>
      </c>
      <c r="B591" t="s">
        <v>724</v>
      </c>
      <c r="C591" t="s">
        <v>91</v>
      </c>
      <c r="D591" s="5">
        <v>45399</v>
      </c>
      <c r="E591" t="s">
        <v>3</v>
      </c>
      <c r="F591" t="s">
        <v>848</v>
      </c>
      <c r="G591">
        <v>13</v>
      </c>
      <c r="H591">
        <v>195.99</v>
      </c>
      <c r="I591">
        <v>2547.87</v>
      </c>
      <c r="J591">
        <v>3.99</v>
      </c>
      <c r="K591" t="s">
        <v>83</v>
      </c>
      <c r="L591" t="s">
        <v>84</v>
      </c>
      <c r="M591" s="5">
        <v>45400</v>
      </c>
    </row>
    <row r="592" spans="1:13" x14ac:dyDescent="0.35">
      <c r="A592">
        <v>56992</v>
      </c>
      <c r="B592" t="s">
        <v>849</v>
      </c>
      <c r="C592" t="s">
        <v>105</v>
      </c>
      <c r="D592" s="5">
        <v>45400</v>
      </c>
      <c r="E592" t="s">
        <v>109</v>
      </c>
      <c r="F592" t="s">
        <v>593</v>
      </c>
      <c r="G592">
        <v>10</v>
      </c>
      <c r="H592">
        <v>30.98</v>
      </c>
      <c r="I592">
        <v>309.8</v>
      </c>
      <c r="J592">
        <v>17.079999999999998</v>
      </c>
      <c r="K592" t="s">
        <v>83</v>
      </c>
      <c r="L592" t="s">
        <v>84</v>
      </c>
      <c r="M592" s="5">
        <v>45400</v>
      </c>
    </row>
    <row r="593" spans="1:13" x14ac:dyDescent="0.35">
      <c r="A593">
        <v>47078</v>
      </c>
      <c r="B593" t="s">
        <v>850</v>
      </c>
      <c r="C593" t="s">
        <v>81</v>
      </c>
      <c r="D593" s="5">
        <v>45401</v>
      </c>
      <c r="E593" t="s">
        <v>3</v>
      </c>
      <c r="F593" t="s">
        <v>851</v>
      </c>
      <c r="G593">
        <v>18</v>
      </c>
      <c r="H593">
        <v>4.91</v>
      </c>
      <c r="I593">
        <v>88.38</v>
      </c>
      <c r="J593">
        <v>0.5</v>
      </c>
      <c r="K593" t="s">
        <v>83</v>
      </c>
      <c r="L593" t="s">
        <v>84</v>
      </c>
      <c r="M593" s="5">
        <v>45401</v>
      </c>
    </row>
    <row r="594" spans="1:13" x14ac:dyDescent="0.35">
      <c r="A594">
        <v>47078</v>
      </c>
      <c r="B594" t="s">
        <v>850</v>
      </c>
      <c r="C594" t="s">
        <v>105</v>
      </c>
      <c r="D594" s="5">
        <v>45401</v>
      </c>
      <c r="E594" t="s">
        <v>3</v>
      </c>
      <c r="F594" t="s">
        <v>852</v>
      </c>
      <c r="G594">
        <v>43</v>
      </c>
      <c r="H594">
        <v>6.04</v>
      </c>
      <c r="I594">
        <v>259.72000000000003</v>
      </c>
      <c r="J594">
        <v>2.14</v>
      </c>
      <c r="K594" t="s">
        <v>83</v>
      </c>
      <c r="L594" t="s">
        <v>121</v>
      </c>
      <c r="M594" s="5">
        <v>45402</v>
      </c>
    </row>
    <row r="595" spans="1:13" x14ac:dyDescent="0.35">
      <c r="A595">
        <v>47078</v>
      </c>
      <c r="B595" t="s">
        <v>850</v>
      </c>
      <c r="C595" t="s">
        <v>91</v>
      </c>
      <c r="D595" s="5">
        <v>45401</v>
      </c>
      <c r="E595" t="s">
        <v>3</v>
      </c>
      <c r="F595" t="s">
        <v>853</v>
      </c>
      <c r="G595">
        <v>20</v>
      </c>
      <c r="H595">
        <v>4.9800000000000004</v>
      </c>
      <c r="I595">
        <v>99.600000000000009</v>
      </c>
      <c r="J595">
        <v>5.0199999999999996</v>
      </c>
      <c r="K595" t="s">
        <v>83</v>
      </c>
      <c r="L595" t="s">
        <v>84</v>
      </c>
      <c r="M595" s="5">
        <v>45402</v>
      </c>
    </row>
    <row r="596" spans="1:13" x14ac:dyDescent="0.35">
      <c r="A596">
        <v>4774</v>
      </c>
      <c r="B596" t="s">
        <v>854</v>
      </c>
      <c r="C596" t="s">
        <v>91</v>
      </c>
      <c r="D596" s="5">
        <v>45401</v>
      </c>
      <c r="E596" t="s">
        <v>3</v>
      </c>
      <c r="F596" t="s">
        <v>855</v>
      </c>
      <c r="G596">
        <v>4</v>
      </c>
      <c r="H596">
        <v>32.979999999999997</v>
      </c>
      <c r="I596">
        <v>131.91999999999999</v>
      </c>
      <c r="J596">
        <v>5.5</v>
      </c>
      <c r="K596" t="s">
        <v>83</v>
      </c>
      <c r="L596" t="s">
        <v>84</v>
      </c>
      <c r="M596" s="5">
        <v>45402</v>
      </c>
    </row>
    <row r="597" spans="1:13" x14ac:dyDescent="0.35">
      <c r="A597">
        <v>12451</v>
      </c>
      <c r="B597" t="s">
        <v>438</v>
      </c>
      <c r="C597" t="s">
        <v>81</v>
      </c>
      <c r="D597" s="5">
        <v>45401</v>
      </c>
      <c r="E597" t="s">
        <v>2</v>
      </c>
      <c r="F597" t="s">
        <v>556</v>
      </c>
      <c r="G597">
        <v>26</v>
      </c>
      <c r="H597">
        <v>130.97999999999999</v>
      </c>
      <c r="I597">
        <v>3405.4799999999996</v>
      </c>
      <c r="J597">
        <v>54.74</v>
      </c>
      <c r="K597" t="s">
        <v>88</v>
      </c>
      <c r="L597" t="s">
        <v>124</v>
      </c>
      <c r="M597" s="5">
        <v>45403</v>
      </c>
    </row>
    <row r="598" spans="1:13" x14ac:dyDescent="0.35">
      <c r="A598">
        <v>12451</v>
      </c>
      <c r="B598" t="s">
        <v>438</v>
      </c>
      <c r="C598" t="s">
        <v>81</v>
      </c>
      <c r="D598" s="5">
        <v>45401</v>
      </c>
      <c r="E598" t="s">
        <v>2</v>
      </c>
      <c r="F598" t="s">
        <v>856</v>
      </c>
      <c r="G598">
        <v>21</v>
      </c>
      <c r="H598">
        <v>15.14</v>
      </c>
      <c r="I598">
        <v>317.94</v>
      </c>
      <c r="J598">
        <v>4.53</v>
      </c>
      <c r="K598" t="s">
        <v>93</v>
      </c>
      <c r="L598" t="s">
        <v>84</v>
      </c>
      <c r="M598" s="5">
        <v>45403</v>
      </c>
    </row>
    <row r="599" spans="1:13" x14ac:dyDescent="0.35">
      <c r="A599">
        <v>11841</v>
      </c>
      <c r="B599" t="s">
        <v>788</v>
      </c>
      <c r="C599" t="s">
        <v>81</v>
      </c>
      <c r="D599" s="5">
        <v>45402</v>
      </c>
      <c r="E599" t="s">
        <v>3</v>
      </c>
      <c r="F599" t="s">
        <v>828</v>
      </c>
      <c r="G599">
        <v>44</v>
      </c>
      <c r="H599">
        <v>54.96</v>
      </c>
      <c r="I599">
        <v>2418.2400000000002</v>
      </c>
      <c r="J599">
        <v>10.75</v>
      </c>
      <c r="K599" t="s">
        <v>83</v>
      </c>
      <c r="L599" t="s">
        <v>84</v>
      </c>
      <c r="M599" s="5">
        <v>45404</v>
      </c>
    </row>
    <row r="600" spans="1:13" x14ac:dyDescent="0.35">
      <c r="A600">
        <v>11841</v>
      </c>
      <c r="B600" t="s">
        <v>788</v>
      </c>
      <c r="C600" t="s">
        <v>91</v>
      </c>
      <c r="D600" s="5">
        <v>45402</v>
      </c>
      <c r="E600" t="s">
        <v>3</v>
      </c>
      <c r="F600" t="s">
        <v>857</v>
      </c>
      <c r="G600">
        <v>46</v>
      </c>
      <c r="H600">
        <v>11.97</v>
      </c>
      <c r="I600">
        <v>550.62</v>
      </c>
      <c r="J600">
        <v>5.81</v>
      </c>
      <c r="K600" t="s">
        <v>83</v>
      </c>
      <c r="L600" t="s">
        <v>111</v>
      </c>
      <c r="M600" s="5">
        <v>45402</v>
      </c>
    </row>
    <row r="601" spans="1:13" x14ac:dyDescent="0.35">
      <c r="A601">
        <v>38117</v>
      </c>
      <c r="B601" t="s">
        <v>858</v>
      </c>
      <c r="C601" t="s">
        <v>81</v>
      </c>
      <c r="D601" s="5">
        <v>45402</v>
      </c>
      <c r="E601" t="s">
        <v>2</v>
      </c>
      <c r="F601" t="s">
        <v>859</v>
      </c>
      <c r="G601">
        <v>28</v>
      </c>
      <c r="H601">
        <v>15.7</v>
      </c>
      <c r="I601">
        <v>439.59999999999997</v>
      </c>
      <c r="J601">
        <v>11.25</v>
      </c>
      <c r="K601" t="s">
        <v>83</v>
      </c>
      <c r="L601" t="s">
        <v>84</v>
      </c>
      <c r="M601" s="5">
        <v>45407</v>
      </c>
    </row>
    <row r="602" spans="1:13" x14ac:dyDescent="0.35">
      <c r="A602">
        <v>7910</v>
      </c>
      <c r="B602" t="s">
        <v>224</v>
      </c>
      <c r="C602" t="s">
        <v>91</v>
      </c>
      <c r="D602" s="5">
        <v>45402</v>
      </c>
      <c r="E602" t="s">
        <v>97</v>
      </c>
      <c r="F602" t="s">
        <v>607</v>
      </c>
      <c r="G602">
        <v>41</v>
      </c>
      <c r="H602">
        <v>45.98</v>
      </c>
      <c r="I602">
        <v>1885.1799999999998</v>
      </c>
      <c r="J602">
        <v>4.8</v>
      </c>
      <c r="K602" t="s">
        <v>83</v>
      </c>
      <c r="L602" t="s">
        <v>121</v>
      </c>
      <c r="M602" s="5">
        <v>45405</v>
      </c>
    </row>
    <row r="603" spans="1:13" x14ac:dyDescent="0.35">
      <c r="A603">
        <v>7910</v>
      </c>
      <c r="B603" t="s">
        <v>224</v>
      </c>
      <c r="C603" t="s">
        <v>81</v>
      </c>
      <c r="D603" s="5">
        <v>45402</v>
      </c>
      <c r="E603" t="s">
        <v>97</v>
      </c>
      <c r="F603" t="s">
        <v>860</v>
      </c>
      <c r="G603">
        <v>22</v>
      </c>
      <c r="H603">
        <v>35.44</v>
      </c>
      <c r="I603">
        <v>779.68</v>
      </c>
      <c r="J603">
        <v>5.09</v>
      </c>
      <c r="K603" t="s">
        <v>83</v>
      </c>
      <c r="L603" t="s">
        <v>84</v>
      </c>
      <c r="M603" s="5">
        <v>45402</v>
      </c>
    </row>
    <row r="604" spans="1:13" x14ac:dyDescent="0.35">
      <c r="A604">
        <v>40068</v>
      </c>
      <c r="B604" t="s">
        <v>784</v>
      </c>
      <c r="C604" t="s">
        <v>105</v>
      </c>
      <c r="D604" s="5">
        <v>45402</v>
      </c>
      <c r="E604" t="s">
        <v>2</v>
      </c>
      <c r="F604" t="s">
        <v>861</v>
      </c>
      <c r="G604">
        <v>1</v>
      </c>
      <c r="H604">
        <v>160.97999999999999</v>
      </c>
      <c r="I604">
        <v>160.97999999999999</v>
      </c>
      <c r="J604">
        <v>30</v>
      </c>
      <c r="K604" t="s">
        <v>88</v>
      </c>
      <c r="L604" t="s">
        <v>89</v>
      </c>
      <c r="M604" s="5">
        <v>45404</v>
      </c>
    </row>
    <row r="605" spans="1:13" x14ac:dyDescent="0.35">
      <c r="A605">
        <v>40068</v>
      </c>
      <c r="B605" t="s">
        <v>784</v>
      </c>
      <c r="C605" t="s">
        <v>105</v>
      </c>
      <c r="D605" s="5">
        <v>45402</v>
      </c>
      <c r="E605" t="s">
        <v>2</v>
      </c>
      <c r="F605" t="s">
        <v>449</v>
      </c>
      <c r="G605">
        <v>2</v>
      </c>
      <c r="H605">
        <v>64.98</v>
      </c>
      <c r="I605">
        <v>129.96</v>
      </c>
      <c r="J605">
        <v>6.88</v>
      </c>
      <c r="K605" t="s">
        <v>83</v>
      </c>
      <c r="L605" t="s">
        <v>84</v>
      </c>
      <c r="M605" s="5">
        <v>45406</v>
      </c>
    </row>
    <row r="606" spans="1:13" x14ac:dyDescent="0.35">
      <c r="A606">
        <v>40068</v>
      </c>
      <c r="B606" t="s">
        <v>784</v>
      </c>
      <c r="C606" t="s">
        <v>81</v>
      </c>
      <c r="D606" s="5">
        <v>45402</v>
      </c>
      <c r="E606" t="s">
        <v>2</v>
      </c>
      <c r="F606" t="s">
        <v>862</v>
      </c>
      <c r="G606">
        <v>24</v>
      </c>
      <c r="H606">
        <v>348.21</v>
      </c>
      <c r="I606">
        <v>8357.0399999999991</v>
      </c>
      <c r="J606">
        <v>40.19</v>
      </c>
      <c r="K606" t="s">
        <v>88</v>
      </c>
      <c r="L606" t="s">
        <v>124</v>
      </c>
      <c r="M606" s="5">
        <v>45402</v>
      </c>
    </row>
    <row r="607" spans="1:13" x14ac:dyDescent="0.35">
      <c r="A607">
        <v>9895</v>
      </c>
      <c r="B607" t="s">
        <v>617</v>
      </c>
      <c r="C607" t="s">
        <v>91</v>
      </c>
      <c r="D607" s="5">
        <v>45402</v>
      </c>
      <c r="E607" t="s">
        <v>2</v>
      </c>
      <c r="F607" t="s">
        <v>863</v>
      </c>
      <c r="G607">
        <v>9</v>
      </c>
      <c r="H607">
        <v>5.85</v>
      </c>
      <c r="I607">
        <v>52.65</v>
      </c>
      <c r="J607">
        <v>2.27</v>
      </c>
      <c r="K607" t="s">
        <v>83</v>
      </c>
      <c r="L607" t="s">
        <v>121</v>
      </c>
      <c r="M607" s="5">
        <v>45406</v>
      </c>
    </row>
    <row r="608" spans="1:13" x14ac:dyDescent="0.35">
      <c r="A608">
        <v>11846</v>
      </c>
      <c r="B608" t="s">
        <v>864</v>
      </c>
      <c r="C608" t="s">
        <v>91</v>
      </c>
      <c r="D608" s="5">
        <v>45402</v>
      </c>
      <c r="E608" t="s">
        <v>2</v>
      </c>
      <c r="F608" t="s">
        <v>865</v>
      </c>
      <c r="G608">
        <v>49</v>
      </c>
      <c r="H608">
        <v>152.47999999999999</v>
      </c>
      <c r="I608">
        <v>7471.5199999999995</v>
      </c>
      <c r="J608">
        <v>4</v>
      </c>
      <c r="K608" t="s">
        <v>83</v>
      </c>
      <c r="L608" t="s">
        <v>84</v>
      </c>
      <c r="M608" s="5">
        <v>45406</v>
      </c>
    </row>
    <row r="609" spans="1:13" x14ac:dyDescent="0.35">
      <c r="A609">
        <v>11846</v>
      </c>
      <c r="B609" t="s">
        <v>864</v>
      </c>
      <c r="C609" t="s">
        <v>81</v>
      </c>
      <c r="D609" s="5">
        <v>45402</v>
      </c>
      <c r="E609" t="s">
        <v>2</v>
      </c>
      <c r="F609" t="s">
        <v>122</v>
      </c>
      <c r="G609">
        <v>28</v>
      </c>
      <c r="H609">
        <v>24.98</v>
      </c>
      <c r="I609">
        <v>699.44</v>
      </c>
      <c r="J609">
        <v>8.7899999999999991</v>
      </c>
      <c r="K609" t="s">
        <v>93</v>
      </c>
      <c r="L609" t="s">
        <v>84</v>
      </c>
      <c r="M609" s="5">
        <v>45409</v>
      </c>
    </row>
    <row r="610" spans="1:13" x14ac:dyDescent="0.35">
      <c r="A610">
        <v>38944</v>
      </c>
      <c r="B610" t="s">
        <v>866</v>
      </c>
      <c r="C610" t="s">
        <v>105</v>
      </c>
      <c r="D610" s="5">
        <v>45402</v>
      </c>
      <c r="E610" t="s">
        <v>3</v>
      </c>
      <c r="F610" t="s">
        <v>662</v>
      </c>
      <c r="G610">
        <v>17</v>
      </c>
      <c r="H610">
        <v>125.99</v>
      </c>
      <c r="I610">
        <v>2141.83</v>
      </c>
      <c r="J610">
        <v>8.08</v>
      </c>
      <c r="K610" t="s">
        <v>83</v>
      </c>
      <c r="L610" t="s">
        <v>84</v>
      </c>
      <c r="M610" s="5">
        <v>45403</v>
      </c>
    </row>
    <row r="611" spans="1:13" x14ac:dyDescent="0.35">
      <c r="A611">
        <v>38944</v>
      </c>
      <c r="B611" t="s">
        <v>866</v>
      </c>
      <c r="C611" t="s">
        <v>105</v>
      </c>
      <c r="D611" s="5">
        <v>45402</v>
      </c>
      <c r="E611" t="s">
        <v>3</v>
      </c>
      <c r="F611" t="s">
        <v>170</v>
      </c>
      <c r="G611">
        <v>46</v>
      </c>
      <c r="H611">
        <v>500.98</v>
      </c>
      <c r="I611">
        <v>23045.08</v>
      </c>
      <c r="J611">
        <v>26</v>
      </c>
      <c r="K611" t="s">
        <v>88</v>
      </c>
      <c r="L611" t="s">
        <v>89</v>
      </c>
      <c r="M611" s="5">
        <v>45403</v>
      </c>
    </row>
    <row r="612" spans="1:13" x14ac:dyDescent="0.35">
      <c r="A612">
        <v>38944</v>
      </c>
      <c r="B612" t="s">
        <v>866</v>
      </c>
      <c r="C612" t="s">
        <v>91</v>
      </c>
      <c r="D612" s="5">
        <v>45402</v>
      </c>
      <c r="E612" t="s">
        <v>3</v>
      </c>
      <c r="F612" t="s">
        <v>867</v>
      </c>
      <c r="G612">
        <v>32</v>
      </c>
      <c r="H612">
        <v>29.14</v>
      </c>
      <c r="I612">
        <v>932.48</v>
      </c>
      <c r="J612">
        <v>4.8600000000000003</v>
      </c>
      <c r="K612" t="s">
        <v>83</v>
      </c>
      <c r="L612" t="s">
        <v>121</v>
      </c>
      <c r="M612" s="5">
        <v>45404</v>
      </c>
    </row>
    <row r="613" spans="1:13" x14ac:dyDescent="0.35">
      <c r="A613">
        <v>18758</v>
      </c>
      <c r="B613" t="s">
        <v>650</v>
      </c>
      <c r="C613" t="s">
        <v>105</v>
      </c>
      <c r="D613" s="5">
        <v>45402</v>
      </c>
      <c r="E613" t="s">
        <v>109</v>
      </c>
      <c r="F613" t="s">
        <v>868</v>
      </c>
      <c r="G613">
        <v>20</v>
      </c>
      <c r="H613">
        <v>102.3</v>
      </c>
      <c r="I613">
        <v>2046</v>
      </c>
      <c r="J613">
        <v>21.26</v>
      </c>
      <c r="K613" t="s">
        <v>93</v>
      </c>
      <c r="L613" t="s">
        <v>128</v>
      </c>
      <c r="M613" s="5">
        <v>45404</v>
      </c>
    </row>
    <row r="614" spans="1:13" x14ac:dyDescent="0.35">
      <c r="A614">
        <v>57281</v>
      </c>
      <c r="B614" t="s">
        <v>869</v>
      </c>
      <c r="C614" t="s">
        <v>81</v>
      </c>
      <c r="D614" s="5">
        <v>45402</v>
      </c>
      <c r="E614" t="s">
        <v>4</v>
      </c>
      <c r="F614" t="s">
        <v>870</v>
      </c>
      <c r="G614">
        <v>26</v>
      </c>
      <c r="H614">
        <v>22.38</v>
      </c>
      <c r="I614">
        <v>581.88</v>
      </c>
      <c r="J614">
        <v>15.1</v>
      </c>
      <c r="K614" t="s">
        <v>83</v>
      </c>
      <c r="L614" t="s">
        <v>84</v>
      </c>
      <c r="M614" s="5">
        <v>45402</v>
      </c>
    </row>
    <row r="615" spans="1:13" x14ac:dyDescent="0.35">
      <c r="A615">
        <v>57281</v>
      </c>
      <c r="B615" t="s">
        <v>869</v>
      </c>
      <c r="C615" t="s">
        <v>81</v>
      </c>
      <c r="D615" s="5">
        <v>45402</v>
      </c>
      <c r="E615" t="s">
        <v>4</v>
      </c>
      <c r="F615" t="s">
        <v>871</v>
      </c>
      <c r="G615">
        <v>19</v>
      </c>
      <c r="H615">
        <v>100.98</v>
      </c>
      <c r="I615">
        <v>1918.6200000000001</v>
      </c>
      <c r="J615">
        <v>35.840000000000003</v>
      </c>
      <c r="K615" t="s">
        <v>88</v>
      </c>
      <c r="L615" t="s">
        <v>124</v>
      </c>
      <c r="M615" s="5">
        <v>45404</v>
      </c>
    </row>
    <row r="616" spans="1:13" x14ac:dyDescent="0.35">
      <c r="A616">
        <v>35142</v>
      </c>
      <c r="B616" t="s">
        <v>872</v>
      </c>
      <c r="C616" t="s">
        <v>81</v>
      </c>
      <c r="D616" s="5">
        <v>45404</v>
      </c>
      <c r="E616" t="s">
        <v>2</v>
      </c>
      <c r="F616" t="s">
        <v>752</v>
      </c>
      <c r="G616">
        <v>11</v>
      </c>
      <c r="H616">
        <v>20.239999999999998</v>
      </c>
      <c r="I616">
        <v>222.64</v>
      </c>
      <c r="J616">
        <v>6.67</v>
      </c>
      <c r="K616" t="s">
        <v>83</v>
      </c>
      <c r="L616" t="s">
        <v>111</v>
      </c>
      <c r="M616" s="5">
        <v>45406</v>
      </c>
    </row>
    <row r="617" spans="1:13" x14ac:dyDescent="0.35">
      <c r="A617">
        <v>13088</v>
      </c>
      <c r="B617" t="s">
        <v>873</v>
      </c>
      <c r="C617" t="s">
        <v>91</v>
      </c>
      <c r="D617" s="5">
        <v>45404</v>
      </c>
      <c r="E617" t="s">
        <v>109</v>
      </c>
      <c r="F617" t="s">
        <v>874</v>
      </c>
      <c r="G617">
        <v>46</v>
      </c>
      <c r="H617">
        <v>3.25</v>
      </c>
      <c r="I617">
        <v>149.5</v>
      </c>
      <c r="J617">
        <v>49</v>
      </c>
      <c r="K617" t="s">
        <v>83</v>
      </c>
      <c r="L617" t="s">
        <v>128</v>
      </c>
      <c r="M617" s="5">
        <v>45406</v>
      </c>
    </row>
    <row r="618" spans="1:13" x14ac:dyDescent="0.35">
      <c r="A618">
        <v>27687</v>
      </c>
      <c r="B618" t="s">
        <v>875</v>
      </c>
      <c r="C618" t="s">
        <v>81</v>
      </c>
      <c r="D618" s="5">
        <v>45404</v>
      </c>
      <c r="E618" t="s">
        <v>3</v>
      </c>
      <c r="F618" t="s">
        <v>564</v>
      </c>
      <c r="G618">
        <v>38</v>
      </c>
      <c r="H618">
        <v>7.1</v>
      </c>
      <c r="I618">
        <v>269.8</v>
      </c>
      <c r="J618">
        <v>6.05</v>
      </c>
      <c r="K618" t="s">
        <v>83</v>
      </c>
      <c r="L618" t="s">
        <v>84</v>
      </c>
      <c r="M618" s="5">
        <v>45406</v>
      </c>
    </row>
    <row r="619" spans="1:13" x14ac:dyDescent="0.35">
      <c r="A619">
        <v>45412</v>
      </c>
      <c r="B619" t="s">
        <v>876</v>
      </c>
      <c r="C619" t="s">
        <v>91</v>
      </c>
      <c r="D619" s="5">
        <v>45404</v>
      </c>
      <c r="E619" t="s">
        <v>3</v>
      </c>
      <c r="F619" t="s">
        <v>877</v>
      </c>
      <c r="G619">
        <v>20</v>
      </c>
      <c r="H619">
        <v>35.99</v>
      </c>
      <c r="I619">
        <v>719.80000000000007</v>
      </c>
      <c r="J619">
        <v>1.1000000000000001</v>
      </c>
      <c r="K619" t="s">
        <v>83</v>
      </c>
      <c r="L619" t="s">
        <v>84</v>
      </c>
      <c r="M619" s="5">
        <v>45405</v>
      </c>
    </row>
    <row r="620" spans="1:13" x14ac:dyDescent="0.35">
      <c r="A620">
        <v>13347</v>
      </c>
      <c r="B620" t="s">
        <v>878</v>
      </c>
      <c r="C620" t="s">
        <v>105</v>
      </c>
      <c r="D620" s="5">
        <v>45405</v>
      </c>
      <c r="E620" t="s">
        <v>109</v>
      </c>
      <c r="F620" t="s">
        <v>154</v>
      </c>
      <c r="G620">
        <v>24</v>
      </c>
      <c r="H620">
        <v>3.8</v>
      </c>
      <c r="I620">
        <v>91.199999999999989</v>
      </c>
      <c r="J620">
        <v>1.49</v>
      </c>
      <c r="K620" t="s">
        <v>93</v>
      </c>
      <c r="L620" t="s">
        <v>84</v>
      </c>
      <c r="M620" s="5">
        <v>45406</v>
      </c>
    </row>
    <row r="621" spans="1:13" x14ac:dyDescent="0.35">
      <c r="A621">
        <v>58854</v>
      </c>
      <c r="B621" t="s">
        <v>879</v>
      </c>
      <c r="C621" t="s">
        <v>105</v>
      </c>
      <c r="D621" s="5">
        <v>45406</v>
      </c>
      <c r="E621" t="s">
        <v>97</v>
      </c>
      <c r="F621" t="s">
        <v>880</v>
      </c>
      <c r="G621">
        <v>35</v>
      </c>
      <c r="H621">
        <v>170.98</v>
      </c>
      <c r="I621">
        <v>5984.2999999999993</v>
      </c>
      <c r="J621">
        <v>35.89</v>
      </c>
      <c r="K621" t="s">
        <v>88</v>
      </c>
      <c r="L621" t="s">
        <v>124</v>
      </c>
      <c r="M621" s="5">
        <v>45407</v>
      </c>
    </row>
    <row r="622" spans="1:13" x14ac:dyDescent="0.35">
      <c r="A622">
        <v>58854</v>
      </c>
      <c r="B622" t="s">
        <v>879</v>
      </c>
      <c r="C622" t="s">
        <v>91</v>
      </c>
      <c r="D622" s="5">
        <v>45406</v>
      </c>
      <c r="E622" t="s">
        <v>97</v>
      </c>
      <c r="F622" t="s">
        <v>106</v>
      </c>
      <c r="G622">
        <v>10</v>
      </c>
      <c r="H622">
        <v>20.99</v>
      </c>
      <c r="I622">
        <v>209.89999999999998</v>
      </c>
      <c r="J622">
        <v>4.8099999999999996</v>
      </c>
      <c r="K622" t="s">
        <v>83</v>
      </c>
      <c r="L622" t="s">
        <v>86</v>
      </c>
      <c r="M622" s="5">
        <v>45408</v>
      </c>
    </row>
    <row r="623" spans="1:13" x14ac:dyDescent="0.35">
      <c r="A623">
        <v>47175</v>
      </c>
      <c r="B623" t="s">
        <v>836</v>
      </c>
      <c r="C623" t="s">
        <v>81</v>
      </c>
      <c r="D623" s="5">
        <v>45407</v>
      </c>
      <c r="E623" t="s">
        <v>109</v>
      </c>
      <c r="F623" t="s">
        <v>881</v>
      </c>
      <c r="G623">
        <v>40</v>
      </c>
      <c r="H623">
        <v>1.82</v>
      </c>
      <c r="I623">
        <v>72.8</v>
      </c>
      <c r="J623">
        <v>1</v>
      </c>
      <c r="K623" t="s">
        <v>83</v>
      </c>
      <c r="L623" t="s">
        <v>121</v>
      </c>
      <c r="M623" s="5">
        <v>45408</v>
      </c>
    </row>
    <row r="624" spans="1:13" x14ac:dyDescent="0.35">
      <c r="A624">
        <v>1058</v>
      </c>
      <c r="B624" t="s">
        <v>882</v>
      </c>
      <c r="C624" t="s">
        <v>91</v>
      </c>
      <c r="D624" s="5">
        <v>45407</v>
      </c>
      <c r="E624" t="s">
        <v>3</v>
      </c>
      <c r="F624" t="s">
        <v>883</v>
      </c>
      <c r="G624">
        <v>3</v>
      </c>
      <c r="H624">
        <v>195.99</v>
      </c>
      <c r="I624">
        <v>587.97</v>
      </c>
      <c r="J624">
        <v>8.99</v>
      </c>
      <c r="K624" t="s">
        <v>83</v>
      </c>
      <c r="L624" t="s">
        <v>84</v>
      </c>
      <c r="M624" s="5">
        <v>45408</v>
      </c>
    </row>
    <row r="625" spans="1:13" x14ac:dyDescent="0.35">
      <c r="A625">
        <v>47461</v>
      </c>
      <c r="B625" t="s">
        <v>884</v>
      </c>
      <c r="C625" t="s">
        <v>105</v>
      </c>
      <c r="D625" s="5">
        <v>45407</v>
      </c>
      <c r="E625" t="s">
        <v>4</v>
      </c>
      <c r="F625" t="s">
        <v>885</v>
      </c>
      <c r="G625">
        <v>39</v>
      </c>
      <c r="H625">
        <v>8.17</v>
      </c>
      <c r="I625">
        <v>318.63</v>
      </c>
      <c r="J625">
        <v>1.69</v>
      </c>
      <c r="K625" t="s">
        <v>83</v>
      </c>
      <c r="L625" t="s">
        <v>121</v>
      </c>
      <c r="M625" s="5">
        <v>45408</v>
      </c>
    </row>
    <row r="626" spans="1:13" x14ac:dyDescent="0.35">
      <c r="A626">
        <v>47461</v>
      </c>
      <c r="B626" t="s">
        <v>884</v>
      </c>
      <c r="C626" t="s">
        <v>105</v>
      </c>
      <c r="D626" s="5">
        <v>45407</v>
      </c>
      <c r="E626" t="s">
        <v>4</v>
      </c>
      <c r="F626" t="s">
        <v>258</v>
      </c>
      <c r="G626">
        <v>34</v>
      </c>
      <c r="H626">
        <v>8.69</v>
      </c>
      <c r="I626">
        <v>295.45999999999998</v>
      </c>
      <c r="J626">
        <v>2.99</v>
      </c>
      <c r="K626" t="s">
        <v>93</v>
      </c>
      <c r="L626" t="s">
        <v>84</v>
      </c>
      <c r="M626" s="5">
        <v>45408</v>
      </c>
    </row>
    <row r="627" spans="1:13" x14ac:dyDescent="0.35">
      <c r="A627">
        <v>47461</v>
      </c>
      <c r="B627" t="s">
        <v>884</v>
      </c>
      <c r="C627" t="s">
        <v>81</v>
      </c>
      <c r="D627" s="5">
        <v>45407</v>
      </c>
      <c r="E627" t="s">
        <v>4</v>
      </c>
      <c r="F627" t="s">
        <v>367</v>
      </c>
      <c r="G627">
        <v>45</v>
      </c>
      <c r="H627">
        <v>7.08</v>
      </c>
      <c r="I627">
        <v>318.60000000000002</v>
      </c>
      <c r="J627">
        <v>2.35</v>
      </c>
      <c r="K627" t="s">
        <v>83</v>
      </c>
      <c r="L627" t="s">
        <v>121</v>
      </c>
      <c r="M627" s="5">
        <v>45409</v>
      </c>
    </row>
    <row r="628" spans="1:13" x14ac:dyDescent="0.35">
      <c r="A628">
        <v>49989</v>
      </c>
      <c r="B628" t="s">
        <v>210</v>
      </c>
      <c r="C628" t="s">
        <v>91</v>
      </c>
      <c r="D628" s="5">
        <v>45408</v>
      </c>
      <c r="E628" t="s">
        <v>109</v>
      </c>
      <c r="F628" t="s">
        <v>886</v>
      </c>
      <c r="G628">
        <v>6</v>
      </c>
      <c r="H628">
        <v>300.97000000000003</v>
      </c>
      <c r="I628">
        <v>1805.8200000000002</v>
      </c>
      <c r="J628">
        <v>7.18</v>
      </c>
      <c r="K628" t="s">
        <v>83</v>
      </c>
      <c r="L628" t="s">
        <v>84</v>
      </c>
      <c r="M628" s="5">
        <v>45409</v>
      </c>
    </row>
    <row r="629" spans="1:13" x14ac:dyDescent="0.35">
      <c r="A629">
        <v>46624</v>
      </c>
      <c r="B629" t="s">
        <v>482</v>
      </c>
      <c r="C629" t="s">
        <v>105</v>
      </c>
      <c r="D629" s="5">
        <v>45408</v>
      </c>
      <c r="E629" t="s">
        <v>109</v>
      </c>
      <c r="F629" t="s">
        <v>887</v>
      </c>
      <c r="G629">
        <v>28</v>
      </c>
      <c r="H629">
        <v>4.13</v>
      </c>
      <c r="I629">
        <v>115.64</v>
      </c>
      <c r="J629">
        <v>0.5</v>
      </c>
      <c r="K629" t="s">
        <v>83</v>
      </c>
      <c r="L629" t="s">
        <v>84</v>
      </c>
      <c r="M629" s="5">
        <v>45409</v>
      </c>
    </row>
    <row r="630" spans="1:13" x14ac:dyDescent="0.35">
      <c r="A630">
        <v>46624</v>
      </c>
      <c r="B630" t="s">
        <v>482</v>
      </c>
      <c r="C630" t="s">
        <v>81</v>
      </c>
      <c r="D630" s="5">
        <v>45408</v>
      </c>
      <c r="E630" t="s">
        <v>109</v>
      </c>
      <c r="F630" t="s">
        <v>620</v>
      </c>
      <c r="G630">
        <v>12</v>
      </c>
      <c r="H630">
        <v>4.28</v>
      </c>
      <c r="I630">
        <v>51.36</v>
      </c>
      <c r="J630">
        <v>6.72</v>
      </c>
      <c r="K630" t="s">
        <v>83</v>
      </c>
      <c r="L630" t="s">
        <v>84</v>
      </c>
      <c r="M630" s="5">
        <v>45410</v>
      </c>
    </row>
    <row r="631" spans="1:13" x14ac:dyDescent="0.35">
      <c r="A631">
        <v>1383</v>
      </c>
      <c r="B631" t="s">
        <v>461</v>
      </c>
      <c r="C631" t="s">
        <v>105</v>
      </c>
      <c r="D631" s="5">
        <v>45408</v>
      </c>
      <c r="E631" t="s">
        <v>4</v>
      </c>
      <c r="F631" t="s">
        <v>888</v>
      </c>
      <c r="G631">
        <v>43</v>
      </c>
      <c r="H631">
        <v>415.88</v>
      </c>
      <c r="I631">
        <v>17882.84</v>
      </c>
      <c r="J631">
        <v>11.37</v>
      </c>
      <c r="K631" t="s">
        <v>83</v>
      </c>
      <c r="L631" t="s">
        <v>84</v>
      </c>
      <c r="M631" s="5">
        <v>45409</v>
      </c>
    </row>
    <row r="632" spans="1:13" x14ac:dyDescent="0.35">
      <c r="A632">
        <v>28512</v>
      </c>
      <c r="B632" t="s">
        <v>889</v>
      </c>
      <c r="C632" t="s">
        <v>81</v>
      </c>
      <c r="D632" s="5">
        <v>45409</v>
      </c>
      <c r="E632" t="s">
        <v>3</v>
      </c>
      <c r="F632" t="s">
        <v>275</v>
      </c>
      <c r="G632">
        <v>11</v>
      </c>
      <c r="H632">
        <v>30.73</v>
      </c>
      <c r="I632">
        <v>338.03000000000003</v>
      </c>
      <c r="J632">
        <v>4</v>
      </c>
      <c r="K632" t="s">
        <v>83</v>
      </c>
      <c r="L632" t="s">
        <v>84</v>
      </c>
      <c r="M632" s="5">
        <v>45410</v>
      </c>
    </row>
    <row r="633" spans="1:13" x14ac:dyDescent="0.35">
      <c r="A633">
        <v>28512</v>
      </c>
      <c r="B633" t="s">
        <v>889</v>
      </c>
      <c r="C633" t="s">
        <v>81</v>
      </c>
      <c r="D633" s="5">
        <v>45409</v>
      </c>
      <c r="E633" t="s">
        <v>3</v>
      </c>
      <c r="F633" t="s">
        <v>890</v>
      </c>
      <c r="G633">
        <v>10</v>
      </c>
      <c r="H633">
        <v>19.98</v>
      </c>
      <c r="I633">
        <v>199.8</v>
      </c>
      <c r="J633">
        <v>5.77</v>
      </c>
      <c r="K633" t="s">
        <v>83</v>
      </c>
      <c r="L633" t="s">
        <v>84</v>
      </c>
      <c r="M633" s="5">
        <v>45411</v>
      </c>
    </row>
    <row r="634" spans="1:13" x14ac:dyDescent="0.35">
      <c r="A634">
        <v>28512</v>
      </c>
      <c r="B634" t="s">
        <v>889</v>
      </c>
      <c r="C634" t="s">
        <v>105</v>
      </c>
      <c r="D634" s="5">
        <v>45409</v>
      </c>
      <c r="E634" t="s">
        <v>3</v>
      </c>
      <c r="F634" t="s">
        <v>430</v>
      </c>
      <c r="G634">
        <v>18</v>
      </c>
      <c r="H634">
        <v>419.19</v>
      </c>
      <c r="I634">
        <v>7545.42</v>
      </c>
      <c r="J634">
        <v>19.989999999999998</v>
      </c>
      <c r="K634" t="s">
        <v>83</v>
      </c>
      <c r="L634" t="s">
        <v>84</v>
      </c>
      <c r="M634" s="5">
        <v>45411</v>
      </c>
    </row>
    <row r="635" spans="1:13" x14ac:dyDescent="0.35">
      <c r="A635">
        <v>28643</v>
      </c>
      <c r="B635" t="s">
        <v>891</v>
      </c>
      <c r="C635" t="s">
        <v>105</v>
      </c>
      <c r="D635" s="5">
        <v>45409</v>
      </c>
      <c r="E635" t="s">
        <v>109</v>
      </c>
      <c r="F635" t="s">
        <v>619</v>
      </c>
      <c r="G635">
        <v>16</v>
      </c>
      <c r="H635">
        <v>41.94</v>
      </c>
      <c r="I635">
        <v>671.04</v>
      </c>
      <c r="J635">
        <v>2.99</v>
      </c>
      <c r="K635" t="s">
        <v>83</v>
      </c>
      <c r="L635" t="s">
        <v>84</v>
      </c>
      <c r="M635" s="5">
        <v>45410</v>
      </c>
    </row>
    <row r="636" spans="1:13" x14ac:dyDescent="0.35">
      <c r="A636">
        <v>17090</v>
      </c>
      <c r="B636" t="s">
        <v>750</v>
      </c>
      <c r="C636" t="s">
        <v>105</v>
      </c>
      <c r="D636" s="5">
        <v>45410</v>
      </c>
      <c r="E636" t="s">
        <v>2</v>
      </c>
      <c r="F636" t="s">
        <v>892</v>
      </c>
      <c r="G636">
        <v>30</v>
      </c>
      <c r="H636">
        <v>140.97999999999999</v>
      </c>
      <c r="I636">
        <v>4229.3999999999996</v>
      </c>
      <c r="J636">
        <v>36.090000000000003</v>
      </c>
      <c r="K636" t="s">
        <v>88</v>
      </c>
      <c r="L636" t="s">
        <v>124</v>
      </c>
      <c r="M636" s="5">
        <v>45412</v>
      </c>
    </row>
    <row r="637" spans="1:13" x14ac:dyDescent="0.35">
      <c r="A637">
        <v>17090</v>
      </c>
      <c r="B637" t="s">
        <v>750</v>
      </c>
      <c r="C637" t="s">
        <v>91</v>
      </c>
      <c r="D637" s="5">
        <v>45410</v>
      </c>
      <c r="E637" t="s">
        <v>2</v>
      </c>
      <c r="F637" t="s">
        <v>182</v>
      </c>
      <c r="G637">
        <v>26</v>
      </c>
      <c r="H637">
        <v>122.99</v>
      </c>
      <c r="I637">
        <v>3197.74</v>
      </c>
      <c r="J637">
        <v>70.2</v>
      </c>
      <c r="K637" t="s">
        <v>88</v>
      </c>
      <c r="L637" t="s">
        <v>89</v>
      </c>
      <c r="M637" s="5">
        <v>45415</v>
      </c>
    </row>
    <row r="638" spans="1:13" x14ac:dyDescent="0.35">
      <c r="A638">
        <v>14854</v>
      </c>
      <c r="B638" t="s">
        <v>405</v>
      </c>
      <c r="C638" t="s">
        <v>81</v>
      </c>
      <c r="D638" s="5">
        <v>45410</v>
      </c>
      <c r="E638" t="s">
        <v>2</v>
      </c>
      <c r="F638" t="s">
        <v>132</v>
      </c>
      <c r="G638">
        <v>24</v>
      </c>
      <c r="H638">
        <v>16.91</v>
      </c>
      <c r="I638">
        <v>405.84000000000003</v>
      </c>
      <c r="J638">
        <v>6.25</v>
      </c>
      <c r="K638" t="s">
        <v>83</v>
      </c>
      <c r="L638" t="s">
        <v>84</v>
      </c>
      <c r="M638" s="5">
        <v>45414</v>
      </c>
    </row>
    <row r="639" spans="1:13" x14ac:dyDescent="0.35">
      <c r="A639">
        <v>40678</v>
      </c>
      <c r="B639" t="s">
        <v>893</v>
      </c>
      <c r="C639" t="s">
        <v>91</v>
      </c>
      <c r="D639" s="5">
        <v>45410</v>
      </c>
      <c r="E639" t="s">
        <v>2</v>
      </c>
      <c r="F639" t="s">
        <v>113</v>
      </c>
      <c r="G639">
        <v>42</v>
      </c>
      <c r="H639">
        <v>67.28</v>
      </c>
      <c r="I639">
        <v>2825.76</v>
      </c>
      <c r="J639">
        <v>19.989999999999998</v>
      </c>
      <c r="K639" t="s">
        <v>83</v>
      </c>
      <c r="L639" t="s">
        <v>84</v>
      </c>
      <c r="M639" s="5">
        <v>45417</v>
      </c>
    </row>
    <row r="640" spans="1:13" x14ac:dyDescent="0.35">
      <c r="A640">
        <v>5569</v>
      </c>
      <c r="B640" t="s">
        <v>894</v>
      </c>
      <c r="C640" t="s">
        <v>81</v>
      </c>
      <c r="D640" s="5">
        <v>45411</v>
      </c>
      <c r="E640" t="s">
        <v>109</v>
      </c>
      <c r="F640" t="s">
        <v>550</v>
      </c>
      <c r="G640">
        <v>12</v>
      </c>
      <c r="H640">
        <v>9.65</v>
      </c>
      <c r="I640">
        <v>115.80000000000001</v>
      </c>
      <c r="J640">
        <v>6.22</v>
      </c>
      <c r="K640" t="s">
        <v>83</v>
      </c>
      <c r="L640" t="s">
        <v>84</v>
      </c>
      <c r="M640" s="5">
        <v>45413</v>
      </c>
    </row>
    <row r="641" spans="1:13" x14ac:dyDescent="0.35">
      <c r="A641">
        <v>21319</v>
      </c>
      <c r="B641" t="s">
        <v>895</v>
      </c>
      <c r="C641" t="s">
        <v>81</v>
      </c>
      <c r="D641" s="5">
        <v>45411</v>
      </c>
      <c r="E641" t="s">
        <v>3</v>
      </c>
      <c r="F641" t="s">
        <v>127</v>
      </c>
      <c r="G641">
        <v>5</v>
      </c>
      <c r="H641">
        <v>449.99</v>
      </c>
      <c r="I641">
        <v>2249.9499999999998</v>
      </c>
      <c r="J641">
        <v>49</v>
      </c>
      <c r="K641" t="s">
        <v>88</v>
      </c>
      <c r="L641" t="s">
        <v>89</v>
      </c>
      <c r="M641" s="5">
        <v>45412</v>
      </c>
    </row>
    <row r="642" spans="1:13" x14ac:dyDescent="0.35">
      <c r="A642">
        <v>21319</v>
      </c>
      <c r="B642" t="s">
        <v>895</v>
      </c>
      <c r="C642" t="s">
        <v>105</v>
      </c>
      <c r="D642" s="5">
        <v>45411</v>
      </c>
      <c r="E642" t="s">
        <v>3</v>
      </c>
      <c r="F642" t="s">
        <v>896</v>
      </c>
      <c r="G642">
        <v>11</v>
      </c>
      <c r="H642">
        <v>14.98</v>
      </c>
      <c r="I642">
        <v>164.78</v>
      </c>
      <c r="J642">
        <v>7.69</v>
      </c>
      <c r="K642" t="s">
        <v>83</v>
      </c>
      <c r="L642" t="s">
        <v>84</v>
      </c>
      <c r="M642" s="5">
        <v>45414</v>
      </c>
    </row>
    <row r="643" spans="1:13" x14ac:dyDescent="0.35">
      <c r="A643">
        <v>21319</v>
      </c>
      <c r="B643" t="s">
        <v>895</v>
      </c>
      <c r="C643" t="s">
        <v>105</v>
      </c>
      <c r="D643" s="5">
        <v>45411</v>
      </c>
      <c r="E643" t="s">
        <v>3</v>
      </c>
      <c r="F643" t="s">
        <v>690</v>
      </c>
      <c r="G643">
        <v>42</v>
      </c>
      <c r="H643">
        <v>23.99</v>
      </c>
      <c r="I643">
        <v>1007.5799999999999</v>
      </c>
      <c r="J643">
        <v>15.68</v>
      </c>
      <c r="K643" t="s">
        <v>88</v>
      </c>
      <c r="L643" t="s">
        <v>89</v>
      </c>
      <c r="M643" s="5">
        <v>45412</v>
      </c>
    </row>
    <row r="644" spans="1:13" x14ac:dyDescent="0.35">
      <c r="A644">
        <v>23394</v>
      </c>
      <c r="B644" t="s">
        <v>897</v>
      </c>
      <c r="C644" t="s">
        <v>105</v>
      </c>
      <c r="D644" s="5">
        <v>45411</v>
      </c>
      <c r="E644" t="s">
        <v>4</v>
      </c>
      <c r="F644" t="s">
        <v>898</v>
      </c>
      <c r="G644">
        <v>45</v>
      </c>
      <c r="H644">
        <v>2.08</v>
      </c>
      <c r="I644">
        <v>93.600000000000009</v>
      </c>
      <c r="J644">
        <v>1.49</v>
      </c>
      <c r="K644" t="s">
        <v>83</v>
      </c>
      <c r="L644" t="s">
        <v>84</v>
      </c>
      <c r="M644" s="5">
        <v>45412</v>
      </c>
    </row>
    <row r="645" spans="1:13" x14ac:dyDescent="0.35">
      <c r="A645">
        <v>33857</v>
      </c>
      <c r="B645" t="s">
        <v>397</v>
      </c>
      <c r="C645" t="s">
        <v>81</v>
      </c>
      <c r="D645" s="5">
        <v>45411</v>
      </c>
      <c r="E645" t="s">
        <v>97</v>
      </c>
      <c r="F645" t="s">
        <v>899</v>
      </c>
      <c r="G645">
        <v>18</v>
      </c>
      <c r="H645">
        <v>7.04</v>
      </c>
      <c r="I645">
        <v>126.72</v>
      </c>
      <c r="J645">
        <v>2.17</v>
      </c>
      <c r="K645" t="s">
        <v>83</v>
      </c>
      <c r="L645" t="s">
        <v>121</v>
      </c>
      <c r="M645" s="5">
        <v>45412</v>
      </c>
    </row>
    <row r="646" spans="1:13" x14ac:dyDescent="0.35">
      <c r="A646">
        <v>38850</v>
      </c>
      <c r="B646" t="s">
        <v>900</v>
      </c>
      <c r="C646" t="s">
        <v>91</v>
      </c>
      <c r="D646" s="5">
        <v>45411</v>
      </c>
      <c r="E646" t="s">
        <v>3</v>
      </c>
      <c r="F646" t="s">
        <v>862</v>
      </c>
      <c r="G646">
        <v>34</v>
      </c>
      <c r="H646">
        <v>348.21</v>
      </c>
      <c r="I646">
        <v>11839.14</v>
      </c>
      <c r="J646">
        <v>40.19</v>
      </c>
      <c r="K646" t="s">
        <v>88</v>
      </c>
      <c r="L646" t="s">
        <v>124</v>
      </c>
      <c r="M646" s="5">
        <v>45413</v>
      </c>
    </row>
    <row r="647" spans="1:13" x14ac:dyDescent="0.35">
      <c r="A647">
        <v>14855</v>
      </c>
      <c r="B647" t="s">
        <v>901</v>
      </c>
      <c r="C647" t="s">
        <v>91</v>
      </c>
      <c r="D647" s="5">
        <v>45412</v>
      </c>
      <c r="E647" t="s">
        <v>109</v>
      </c>
      <c r="F647" t="s">
        <v>82</v>
      </c>
      <c r="G647">
        <v>44</v>
      </c>
      <c r="H647">
        <v>3.58</v>
      </c>
      <c r="I647">
        <v>157.52000000000001</v>
      </c>
      <c r="J647">
        <v>5.47</v>
      </c>
      <c r="K647" t="s">
        <v>93</v>
      </c>
      <c r="L647" t="s">
        <v>84</v>
      </c>
      <c r="M647" s="5">
        <v>45414</v>
      </c>
    </row>
    <row r="648" spans="1:13" x14ac:dyDescent="0.35">
      <c r="A648">
        <v>14855</v>
      </c>
      <c r="B648" t="s">
        <v>901</v>
      </c>
      <c r="C648" t="s">
        <v>91</v>
      </c>
      <c r="D648" s="5">
        <v>45412</v>
      </c>
      <c r="E648" t="s">
        <v>109</v>
      </c>
      <c r="F648" t="s">
        <v>902</v>
      </c>
      <c r="G648">
        <v>48</v>
      </c>
      <c r="H648">
        <v>2.23</v>
      </c>
      <c r="I648">
        <v>107.03999999999999</v>
      </c>
      <c r="J648">
        <v>4.57</v>
      </c>
      <c r="K648" t="s">
        <v>83</v>
      </c>
      <c r="L648" t="s">
        <v>111</v>
      </c>
      <c r="M648" s="5">
        <v>45414</v>
      </c>
    </row>
    <row r="649" spans="1:13" x14ac:dyDescent="0.35">
      <c r="A649">
        <v>14855</v>
      </c>
      <c r="B649" t="s">
        <v>901</v>
      </c>
      <c r="C649" t="s">
        <v>81</v>
      </c>
      <c r="D649" s="5">
        <v>45412</v>
      </c>
      <c r="E649" t="s">
        <v>109</v>
      </c>
      <c r="F649" t="s">
        <v>406</v>
      </c>
      <c r="G649">
        <v>19</v>
      </c>
      <c r="H649">
        <v>124.49</v>
      </c>
      <c r="I649">
        <v>2365.31</v>
      </c>
      <c r="J649">
        <v>51.94</v>
      </c>
      <c r="K649" t="s">
        <v>88</v>
      </c>
      <c r="L649" t="s">
        <v>124</v>
      </c>
      <c r="M649" s="5">
        <v>45414</v>
      </c>
    </row>
    <row r="650" spans="1:13" x14ac:dyDescent="0.35">
      <c r="A650">
        <v>28928</v>
      </c>
      <c r="B650" t="s">
        <v>903</v>
      </c>
      <c r="C650" t="s">
        <v>81</v>
      </c>
      <c r="D650" s="5">
        <v>45412</v>
      </c>
      <c r="E650" t="s">
        <v>2</v>
      </c>
      <c r="F650" t="s">
        <v>615</v>
      </c>
      <c r="G650">
        <v>3</v>
      </c>
      <c r="H650">
        <v>59.98</v>
      </c>
      <c r="I650">
        <v>179.94</v>
      </c>
      <c r="J650">
        <v>3.99</v>
      </c>
      <c r="K650" t="s">
        <v>83</v>
      </c>
      <c r="L650" t="s">
        <v>84</v>
      </c>
      <c r="M650" s="5">
        <v>45414</v>
      </c>
    </row>
    <row r="651" spans="1:13" x14ac:dyDescent="0.35">
      <c r="A651">
        <v>28928</v>
      </c>
      <c r="B651" t="s">
        <v>903</v>
      </c>
      <c r="C651" t="s">
        <v>91</v>
      </c>
      <c r="D651" s="5">
        <v>45412</v>
      </c>
      <c r="E651" t="s">
        <v>2</v>
      </c>
      <c r="F651" t="s">
        <v>904</v>
      </c>
      <c r="G651">
        <v>22</v>
      </c>
      <c r="H651">
        <v>256.99</v>
      </c>
      <c r="I651">
        <v>5653.7800000000007</v>
      </c>
      <c r="J651">
        <v>11.25</v>
      </c>
      <c r="K651" t="s">
        <v>83</v>
      </c>
      <c r="L651" t="s">
        <v>84</v>
      </c>
      <c r="M651" s="5">
        <v>45412</v>
      </c>
    </row>
    <row r="652" spans="1:13" x14ac:dyDescent="0.35">
      <c r="A652">
        <v>28928</v>
      </c>
      <c r="B652" t="s">
        <v>903</v>
      </c>
      <c r="C652" t="s">
        <v>81</v>
      </c>
      <c r="D652" s="5">
        <v>45412</v>
      </c>
      <c r="E652" t="s">
        <v>2</v>
      </c>
      <c r="F652" t="s">
        <v>905</v>
      </c>
      <c r="G652">
        <v>46</v>
      </c>
      <c r="H652">
        <v>35.99</v>
      </c>
      <c r="I652">
        <v>1655.5400000000002</v>
      </c>
      <c r="J652">
        <v>5</v>
      </c>
      <c r="K652" t="s">
        <v>83</v>
      </c>
      <c r="L652" t="s">
        <v>121</v>
      </c>
      <c r="M652" s="5">
        <v>45414</v>
      </c>
    </row>
    <row r="653" spans="1:13" x14ac:dyDescent="0.35">
      <c r="A653">
        <v>57766</v>
      </c>
      <c r="B653" t="s">
        <v>322</v>
      </c>
      <c r="C653" t="s">
        <v>105</v>
      </c>
      <c r="D653" s="5">
        <v>45412</v>
      </c>
      <c r="E653" t="s">
        <v>4</v>
      </c>
      <c r="F653" t="s">
        <v>906</v>
      </c>
      <c r="G653">
        <v>17</v>
      </c>
      <c r="H653">
        <v>30.53</v>
      </c>
      <c r="I653">
        <v>519.01</v>
      </c>
      <c r="J653">
        <v>19.989999999999998</v>
      </c>
      <c r="K653" t="s">
        <v>83</v>
      </c>
      <c r="L653" t="s">
        <v>84</v>
      </c>
      <c r="M653" s="5">
        <v>45415</v>
      </c>
    </row>
    <row r="654" spans="1:13" x14ac:dyDescent="0.35">
      <c r="A654">
        <v>57092</v>
      </c>
      <c r="B654" t="s">
        <v>766</v>
      </c>
      <c r="C654" t="s">
        <v>91</v>
      </c>
      <c r="D654" s="5">
        <v>45413</v>
      </c>
      <c r="E654" t="s">
        <v>97</v>
      </c>
      <c r="F654" t="s">
        <v>907</v>
      </c>
      <c r="G654">
        <v>29</v>
      </c>
      <c r="H654">
        <v>110.99</v>
      </c>
      <c r="I654">
        <v>3218.71</v>
      </c>
      <c r="J654">
        <v>8.99</v>
      </c>
      <c r="K654" t="s">
        <v>83</v>
      </c>
      <c r="L654" t="s">
        <v>84</v>
      </c>
      <c r="M654" s="5">
        <v>45414</v>
      </c>
    </row>
    <row r="655" spans="1:13" x14ac:dyDescent="0.35">
      <c r="A655">
        <v>43904</v>
      </c>
      <c r="B655" t="s">
        <v>908</v>
      </c>
      <c r="C655" t="s">
        <v>91</v>
      </c>
      <c r="D655" s="5">
        <v>45413</v>
      </c>
      <c r="E655" t="s">
        <v>109</v>
      </c>
      <c r="F655" t="s">
        <v>447</v>
      </c>
      <c r="G655">
        <v>43</v>
      </c>
      <c r="H655">
        <v>10.01</v>
      </c>
      <c r="I655">
        <v>430.43</v>
      </c>
      <c r="J655">
        <v>1.99</v>
      </c>
      <c r="K655" t="s">
        <v>83</v>
      </c>
      <c r="L655" t="s">
        <v>111</v>
      </c>
      <c r="M655" s="5">
        <v>45415</v>
      </c>
    </row>
    <row r="656" spans="1:13" x14ac:dyDescent="0.35">
      <c r="A656">
        <v>43904</v>
      </c>
      <c r="B656" t="s">
        <v>908</v>
      </c>
      <c r="C656" t="s">
        <v>91</v>
      </c>
      <c r="D656" s="5">
        <v>45413</v>
      </c>
      <c r="E656" t="s">
        <v>109</v>
      </c>
      <c r="F656" t="s">
        <v>567</v>
      </c>
      <c r="G656">
        <v>30</v>
      </c>
      <c r="H656">
        <v>125.99</v>
      </c>
      <c r="I656">
        <v>3779.7</v>
      </c>
      <c r="J656">
        <v>7.69</v>
      </c>
      <c r="K656" t="s">
        <v>83</v>
      </c>
      <c r="L656" t="s">
        <v>84</v>
      </c>
      <c r="M656" s="5">
        <v>45414</v>
      </c>
    </row>
    <row r="657" spans="1:13" x14ac:dyDescent="0.35">
      <c r="A657">
        <v>57857</v>
      </c>
      <c r="B657" t="s">
        <v>343</v>
      </c>
      <c r="C657" t="s">
        <v>105</v>
      </c>
      <c r="D657" s="5">
        <v>45413</v>
      </c>
      <c r="E657" t="s">
        <v>4</v>
      </c>
      <c r="F657" t="s">
        <v>909</v>
      </c>
      <c r="G657">
        <v>18</v>
      </c>
      <c r="H657">
        <v>18.649999999999999</v>
      </c>
      <c r="I657">
        <v>335.7</v>
      </c>
      <c r="J657">
        <v>3.77</v>
      </c>
      <c r="K657" t="s">
        <v>83</v>
      </c>
      <c r="L657" t="s">
        <v>111</v>
      </c>
      <c r="M657" s="5">
        <v>45413</v>
      </c>
    </row>
    <row r="658" spans="1:13" x14ac:dyDescent="0.35">
      <c r="A658">
        <v>29408</v>
      </c>
      <c r="B658" t="s">
        <v>910</v>
      </c>
      <c r="C658" t="s">
        <v>81</v>
      </c>
      <c r="D658" s="5">
        <v>45414</v>
      </c>
      <c r="E658" t="s">
        <v>109</v>
      </c>
      <c r="F658" t="s">
        <v>478</v>
      </c>
      <c r="G658">
        <v>44</v>
      </c>
      <c r="H658">
        <v>119.99</v>
      </c>
      <c r="I658">
        <v>5279.5599999999995</v>
      </c>
      <c r="J658">
        <v>56.14</v>
      </c>
      <c r="K658" t="s">
        <v>88</v>
      </c>
      <c r="L658" t="s">
        <v>124</v>
      </c>
      <c r="M658" s="5">
        <v>45415</v>
      </c>
    </row>
    <row r="659" spans="1:13" x14ac:dyDescent="0.35">
      <c r="A659">
        <v>34402</v>
      </c>
      <c r="B659" t="s">
        <v>911</v>
      </c>
      <c r="C659" t="s">
        <v>81</v>
      </c>
      <c r="D659" s="5">
        <v>45414</v>
      </c>
      <c r="E659" t="s">
        <v>4</v>
      </c>
      <c r="F659" t="s">
        <v>539</v>
      </c>
      <c r="G659">
        <v>38</v>
      </c>
      <c r="H659">
        <v>80.98</v>
      </c>
      <c r="I659">
        <v>3077.2400000000002</v>
      </c>
      <c r="J659">
        <v>35</v>
      </c>
      <c r="K659" t="s">
        <v>83</v>
      </c>
      <c r="L659" t="s">
        <v>128</v>
      </c>
      <c r="M659" s="5">
        <v>45416</v>
      </c>
    </row>
    <row r="660" spans="1:13" x14ac:dyDescent="0.35">
      <c r="A660">
        <v>34402</v>
      </c>
      <c r="B660" t="s">
        <v>911</v>
      </c>
      <c r="C660" t="s">
        <v>91</v>
      </c>
      <c r="D660" s="5">
        <v>45414</v>
      </c>
      <c r="E660" t="s">
        <v>4</v>
      </c>
      <c r="F660" t="s">
        <v>912</v>
      </c>
      <c r="G660">
        <v>11</v>
      </c>
      <c r="H660">
        <v>3.15</v>
      </c>
      <c r="I660">
        <v>34.65</v>
      </c>
      <c r="J660">
        <v>0.5</v>
      </c>
      <c r="K660" t="s">
        <v>93</v>
      </c>
      <c r="L660" t="s">
        <v>84</v>
      </c>
      <c r="M660" s="5">
        <v>45417</v>
      </c>
    </row>
    <row r="661" spans="1:13" x14ac:dyDescent="0.35">
      <c r="A661">
        <v>51488</v>
      </c>
      <c r="B661" t="s">
        <v>584</v>
      </c>
      <c r="C661" t="s">
        <v>91</v>
      </c>
      <c r="D661" s="5">
        <v>45414</v>
      </c>
      <c r="E661" t="s">
        <v>4</v>
      </c>
      <c r="F661" t="s">
        <v>115</v>
      </c>
      <c r="G661">
        <v>31</v>
      </c>
      <c r="H661">
        <v>50.98</v>
      </c>
      <c r="I661">
        <v>1580.3799999999999</v>
      </c>
      <c r="J661">
        <v>13.66</v>
      </c>
      <c r="K661" t="s">
        <v>83</v>
      </c>
      <c r="L661" t="s">
        <v>84</v>
      </c>
      <c r="M661" s="5">
        <v>45415</v>
      </c>
    </row>
    <row r="662" spans="1:13" x14ac:dyDescent="0.35">
      <c r="A662">
        <v>8131</v>
      </c>
      <c r="B662" t="s">
        <v>913</v>
      </c>
      <c r="C662" t="s">
        <v>91</v>
      </c>
      <c r="D662" s="5">
        <v>45415</v>
      </c>
      <c r="E662" t="s">
        <v>97</v>
      </c>
      <c r="F662" t="s">
        <v>914</v>
      </c>
      <c r="G662">
        <v>24</v>
      </c>
      <c r="H662">
        <v>29.89</v>
      </c>
      <c r="I662">
        <v>717.36</v>
      </c>
      <c r="J662">
        <v>1.99</v>
      </c>
      <c r="K662" t="s">
        <v>83</v>
      </c>
      <c r="L662" t="s">
        <v>111</v>
      </c>
      <c r="M662" s="5">
        <v>45415</v>
      </c>
    </row>
    <row r="663" spans="1:13" x14ac:dyDescent="0.35">
      <c r="A663">
        <v>2656</v>
      </c>
      <c r="B663" t="s">
        <v>915</v>
      </c>
      <c r="C663" t="s">
        <v>105</v>
      </c>
      <c r="D663" s="5">
        <v>45415</v>
      </c>
      <c r="E663" t="s">
        <v>97</v>
      </c>
      <c r="F663" t="s">
        <v>916</v>
      </c>
      <c r="G663">
        <v>3</v>
      </c>
      <c r="H663">
        <v>159.31</v>
      </c>
      <c r="I663">
        <v>477.93</v>
      </c>
      <c r="J663">
        <v>60</v>
      </c>
      <c r="K663" t="s">
        <v>88</v>
      </c>
      <c r="L663" t="s">
        <v>89</v>
      </c>
      <c r="M663" s="5">
        <v>45416</v>
      </c>
    </row>
    <row r="664" spans="1:13" x14ac:dyDescent="0.35">
      <c r="A664">
        <v>2656</v>
      </c>
      <c r="B664" t="s">
        <v>915</v>
      </c>
      <c r="C664" t="s">
        <v>91</v>
      </c>
      <c r="D664" s="5">
        <v>45415</v>
      </c>
      <c r="E664" t="s">
        <v>97</v>
      </c>
      <c r="F664" t="s">
        <v>917</v>
      </c>
      <c r="G664">
        <v>29</v>
      </c>
      <c r="H664">
        <v>35.99</v>
      </c>
      <c r="I664">
        <v>1043.71</v>
      </c>
      <c r="J664">
        <v>1.25</v>
      </c>
      <c r="K664" t="s">
        <v>83</v>
      </c>
      <c r="L664" t="s">
        <v>111</v>
      </c>
      <c r="M664" s="5">
        <v>45417</v>
      </c>
    </row>
    <row r="665" spans="1:13" x14ac:dyDescent="0.35">
      <c r="A665">
        <v>12900</v>
      </c>
      <c r="B665" t="s">
        <v>918</v>
      </c>
      <c r="C665" t="s">
        <v>91</v>
      </c>
      <c r="D665" s="5">
        <v>45415</v>
      </c>
      <c r="E665" t="s">
        <v>4</v>
      </c>
      <c r="F665" t="s">
        <v>919</v>
      </c>
      <c r="G665">
        <v>50</v>
      </c>
      <c r="H665">
        <v>12.64</v>
      </c>
      <c r="I665">
        <v>632</v>
      </c>
      <c r="J665">
        <v>4.9800000000000004</v>
      </c>
      <c r="K665" t="s">
        <v>83</v>
      </c>
      <c r="L665" t="s">
        <v>111</v>
      </c>
      <c r="M665" s="5">
        <v>45416</v>
      </c>
    </row>
    <row r="666" spans="1:13" x14ac:dyDescent="0.35">
      <c r="A666">
        <v>12900</v>
      </c>
      <c r="B666" t="s">
        <v>918</v>
      </c>
      <c r="C666" t="s">
        <v>81</v>
      </c>
      <c r="D666" s="5">
        <v>45415</v>
      </c>
      <c r="E666" t="s">
        <v>4</v>
      </c>
      <c r="F666" t="s">
        <v>491</v>
      </c>
      <c r="G666">
        <v>18</v>
      </c>
      <c r="H666">
        <v>306.14</v>
      </c>
      <c r="I666">
        <v>5510.5199999999995</v>
      </c>
      <c r="J666">
        <v>26.53</v>
      </c>
      <c r="K666" t="s">
        <v>88</v>
      </c>
      <c r="L666" t="s">
        <v>89</v>
      </c>
      <c r="M666" s="5">
        <v>45417</v>
      </c>
    </row>
    <row r="667" spans="1:13" x14ac:dyDescent="0.35">
      <c r="A667">
        <v>27776</v>
      </c>
      <c r="B667" t="s">
        <v>920</v>
      </c>
      <c r="C667" t="s">
        <v>105</v>
      </c>
      <c r="D667" s="5">
        <v>45416</v>
      </c>
      <c r="E667" t="s">
        <v>2</v>
      </c>
      <c r="F667" t="s">
        <v>921</v>
      </c>
      <c r="G667">
        <v>41</v>
      </c>
      <c r="H667">
        <v>4.9800000000000004</v>
      </c>
      <c r="I667">
        <v>204.18</v>
      </c>
      <c r="J667">
        <v>7.28</v>
      </c>
      <c r="K667" t="s">
        <v>93</v>
      </c>
      <c r="L667" t="s">
        <v>84</v>
      </c>
      <c r="M667" s="5">
        <v>45420</v>
      </c>
    </row>
    <row r="668" spans="1:13" x14ac:dyDescent="0.35">
      <c r="A668">
        <v>3012</v>
      </c>
      <c r="B668" t="s">
        <v>922</v>
      </c>
      <c r="C668" t="s">
        <v>105</v>
      </c>
      <c r="D668" s="5">
        <v>45416</v>
      </c>
      <c r="E668" t="s">
        <v>97</v>
      </c>
      <c r="F668" t="s">
        <v>923</v>
      </c>
      <c r="G668">
        <v>41</v>
      </c>
      <c r="H668">
        <v>2.78</v>
      </c>
      <c r="I668">
        <v>113.97999999999999</v>
      </c>
      <c r="J668">
        <v>1.49</v>
      </c>
      <c r="K668" t="s">
        <v>83</v>
      </c>
      <c r="L668" t="s">
        <v>84</v>
      </c>
      <c r="M668" s="5">
        <v>45418</v>
      </c>
    </row>
    <row r="669" spans="1:13" x14ac:dyDescent="0.35">
      <c r="A669">
        <v>18946</v>
      </c>
      <c r="B669" t="s">
        <v>588</v>
      </c>
      <c r="C669" t="s">
        <v>105</v>
      </c>
      <c r="D669" s="5">
        <v>45416</v>
      </c>
      <c r="E669" t="s">
        <v>97</v>
      </c>
      <c r="F669" t="s">
        <v>924</v>
      </c>
      <c r="G669">
        <v>32</v>
      </c>
      <c r="H669">
        <v>6.48</v>
      </c>
      <c r="I669">
        <v>207.36</v>
      </c>
      <c r="J669">
        <v>10.050000000000001</v>
      </c>
      <c r="K669" t="s">
        <v>83</v>
      </c>
      <c r="L669" t="s">
        <v>84</v>
      </c>
      <c r="M669" s="5">
        <v>45416</v>
      </c>
    </row>
    <row r="670" spans="1:13" x14ac:dyDescent="0.35">
      <c r="A670">
        <v>42912</v>
      </c>
      <c r="B670" t="s">
        <v>925</v>
      </c>
      <c r="C670" t="s">
        <v>91</v>
      </c>
      <c r="D670" s="5">
        <v>45416</v>
      </c>
      <c r="E670" t="s">
        <v>109</v>
      </c>
      <c r="F670" t="s">
        <v>926</v>
      </c>
      <c r="G670">
        <v>4</v>
      </c>
      <c r="H670">
        <v>11.35</v>
      </c>
      <c r="I670">
        <v>45.4</v>
      </c>
      <c r="J670">
        <v>8.6</v>
      </c>
      <c r="K670" t="s">
        <v>83</v>
      </c>
      <c r="L670" t="s">
        <v>84</v>
      </c>
      <c r="M670" s="5">
        <v>45418</v>
      </c>
    </row>
    <row r="671" spans="1:13" x14ac:dyDescent="0.35">
      <c r="A671">
        <v>30243</v>
      </c>
      <c r="B671" t="s">
        <v>451</v>
      </c>
      <c r="C671" t="s">
        <v>105</v>
      </c>
      <c r="D671" s="5">
        <v>45417</v>
      </c>
      <c r="E671" t="s">
        <v>97</v>
      </c>
      <c r="F671" t="s">
        <v>927</v>
      </c>
      <c r="G671">
        <v>44</v>
      </c>
      <c r="H671">
        <v>60.22</v>
      </c>
      <c r="I671">
        <v>2649.68</v>
      </c>
      <c r="J671">
        <v>3.5</v>
      </c>
      <c r="K671" t="s">
        <v>83</v>
      </c>
      <c r="L671" t="s">
        <v>84</v>
      </c>
      <c r="M671" s="5">
        <v>45419</v>
      </c>
    </row>
    <row r="672" spans="1:13" x14ac:dyDescent="0.35">
      <c r="A672">
        <v>30243</v>
      </c>
      <c r="B672" t="s">
        <v>451</v>
      </c>
      <c r="C672" t="s">
        <v>81</v>
      </c>
      <c r="D672" s="5">
        <v>45417</v>
      </c>
      <c r="E672" t="s">
        <v>97</v>
      </c>
      <c r="F672" t="s">
        <v>209</v>
      </c>
      <c r="G672">
        <v>21</v>
      </c>
      <c r="H672">
        <v>199.99</v>
      </c>
      <c r="I672">
        <v>4199.79</v>
      </c>
      <c r="J672">
        <v>24.49</v>
      </c>
      <c r="K672" t="s">
        <v>83</v>
      </c>
      <c r="L672" t="s">
        <v>128</v>
      </c>
      <c r="M672" s="5">
        <v>45419</v>
      </c>
    </row>
    <row r="673" spans="1:13" x14ac:dyDescent="0.35">
      <c r="A673">
        <v>34657</v>
      </c>
      <c r="B673" t="s">
        <v>928</v>
      </c>
      <c r="C673" t="s">
        <v>91</v>
      </c>
      <c r="D673" s="5">
        <v>45417</v>
      </c>
      <c r="E673" t="s">
        <v>2</v>
      </c>
      <c r="F673" t="s">
        <v>929</v>
      </c>
      <c r="G673">
        <v>46</v>
      </c>
      <c r="H673">
        <v>30.98</v>
      </c>
      <c r="I673">
        <v>1425.08</v>
      </c>
      <c r="J673">
        <v>19.510000000000002</v>
      </c>
      <c r="K673" t="s">
        <v>93</v>
      </c>
      <c r="L673" t="s">
        <v>84</v>
      </c>
      <c r="M673" s="5">
        <v>45426</v>
      </c>
    </row>
    <row r="674" spans="1:13" x14ac:dyDescent="0.35">
      <c r="A674">
        <v>8384</v>
      </c>
      <c r="B674" t="s">
        <v>930</v>
      </c>
      <c r="C674" t="s">
        <v>105</v>
      </c>
      <c r="D674" s="5">
        <v>45417</v>
      </c>
      <c r="E674" t="s">
        <v>4</v>
      </c>
      <c r="F674" t="s">
        <v>892</v>
      </c>
      <c r="G674">
        <v>37</v>
      </c>
      <c r="H674">
        <v>140.97999999999999</v>
      </c>
      <c r="I674">
        <v>5216.2599999999993</v>
      </c>
      <c r="J674">
        <v>36.090000000000003</v>
      </c>
      <c r="K674" t="s">
        <v>88</v>
      </c>
      <c r="L674" t="s">
        <v>124</v>
      </c>
      <c r="M674" s="5">
        <v>45418</v>
      </c>
    </row>
    <row r="675" spans="1:13" x14ac:dyDescent="0.35">
      <c r="A675">
        <v>3621</v>
      </c>
      <c r="B675" t="s">
        <v>175</v>
      </c>
      <c r="C675" t="s">
        <v>105</v>
      </c>
      <c r="D675" s="5">
        <v>45417</v>
      </c>
      <c r="E675" t="s">
        <v>3</v>
      </c>
      <c r="F675" t="s">
        <v>931</v>
      </c>
      <c r="G675">
        <v>14</v>
      </c>
      <c r="H675">
        <v>5.58</v>
      </c>
      <c r="I675">
        <v>78.12</v>
      </c>
      <c r="J675">
        <v>5.3</v>
      </c>
      <c r="K675" t="s">
        <v>83</v>
      </c>
      <c r="L675" t="s">
        <v>84</v>
      </c>
      <c r="M675" s="5">
        <v>45418</v>
      </c>
    </row>
    <row r="676" spans="1:13" x14ac:dyDescent="0.35">
      <c r="A676">
        <v>32099</v>
      </c>
      <c r="B676" t="s">
        <v>932</v>
      </c>
      <c r="C676" t="s">
        <v>91</v>
      </c>
      <c r="D676" s="5">
        <v>45417</v>
      </c>
      <c r="E676" t="s">
        <v>109</v>
      </c>
      <c r="F676" t="s">
        <v>933</v>
      </c>
      <c r="G676">
        <v>41</v>
      </c>
      <c r="H676">
        <v>12.28</v>
      </c>
      <c r="I676">
        <v>503.47999999999996</v>
      </c>
      <c r="J676">
        <v>6.47</v>
      </c>
      <c r="K676" t="s">
        <v>83</v>
      </c>
      <c r="L676" t="s">
        <v>84</v>
      </c>
      <c r="M676" s="5">
        <v>45417</v>
      </c>
    </row>
    <row r="677" spans="1:13" x14ac:dyDescent="0.35">
      <c r="A677">
        <v>48832</v>
      </c>
      <c r="B677" t="s">
        <v>934</v>
      </c>
      <c r="C677" t="s">
        <v>81</v>
      </c>
      <c r="D677" s="5">
        <v>45417</v>
      </c>
      <c r="E677" t="s">
        <v>4</v>
      </c>
      <c r="F677" t="s">
        <v>502</v>
      </c>
      <c r="G677">
        <v>48</v>
      </c>
      <c r="H677">
        <v>90.98</v>
      </c>
      <c r="I677">
        <v>4367.04</v>
      </c>
      <c r="J677">
        <v>30</v>
      </c>
      <c r="K677" t="s">
        <v>88</v>
      </c>
      <c r="L677" t="s">
        <v>89</v>
      </c>
      <c r="M677" s="5">
        <v>45417</v>
      </c>
    </row>
    <row r="678" spans="1:13" x14ac:dyDescent="0.35">
      <c r="A678">
        <v>24515</v>
      </c>
      <c r="B678" t="s">
        <v>935</v>
      </c>
      <c r="C678" t="s">
        <v>105</v>
      </c>
      <c r="D678" s="5">
        <v>45418</v>
      </c>
      <c r="E678" t="s">
        <v>97</v>
      </c>
      <c r="F678" t="s">
        <v>740</v>
      </c>
      <c r="G678">
        <v>41</v>
      </c>
      <c r="H678">
        <v>80.97</v>
      </c>
      <c r="I678">
        <v>3319.77</v>
      </c>
      <c r="J678">
        <v>33.6</v>
      </c>
      <c r="K678" t="s">
        <v>88</v>
      </c>
      <c r="L678" t="s">
        <v>89</v>
      </c>
      <c r="M678" s="5">
        <v>45420</v>
      </c>
    </row>
    <row r="679" spans="1:13" x14ac:dyDescent="0.35">
      <c r="A679">
        <v>25830</v>
      </c>
      <c r="B679" t="s">
        <v>471</v>
      </c>
      <c r="C679" t="s">
        <v>81</v>
      </c>
      <c r="D679" s="5">
        <v>45418</v>
      </c>
      <c r="E679" t="s">
        <v>2</v>
      </c>
      <c r="F679" t="s">
        <v>936</v>
      </c>
      <c r="G679">
        <v>5</v>
      </c>
      <c r="H679">
        <v>4.0599999999999996</v>
      </c>
      <c r="I679">
        <v>20.299999999999997</v>
      </c>
      <c r="J679">
        <v>6.89</v>
      </c>
      <c r="K679" t="s">
        <v>83</v>
      </c>
      <c r="L679" t="s">
        <v>84</v>
      </c>
      <c r="M679" s="5">
        <v>45418</v>
      </c>
    </row>
    <row r="680" spans="1:13" x14ac:dyDescent="0.35">
      <c r="A680">
        <v>25830</v>
      </c>
      <c r="B680" t="s">
        <v>471</v>
      </c>
      <c r="C680" t="s">
        <v>91</v>
      </c>
      <c r="D680" s="5">
        <v>45418</v>
      </c>
      <c r="E680" t="s">
        <v>2</v>
      </c>
      <c r="F680" t="s">
        <v>937</v>
      </c>
      <c r="G680">
        <v>11</v>
      </c>
      <c r="H680">
        <v>15.28</v>
      </c>
      <c r="I680">
        <v>168.07999999999998</v>
      </c>
      <c r="J680">
        <v>10.91</v>
      </c>
      <c r="K680" t="s">
        <v>83</v>
      </c>
      <c r="L680" t="s">
        <v>84</v>
      </c>
      <c r="M680" s="5">
        <v>45423</v>
      </c>
    </row>
    <row r="681" spans="1:13" x14ac:dyDescent="0.35">
      <c r="A681">
        <v>31392</v>
      </c>
      <c r="B681" t="s">
        <v>938</v>
      </c>
      <c r="C681" t="s">
        <v>91</v>
      </c>
      <c r="D681" s="5">
        <v>45418</v>
      </c>
      <c r="E681" t="s">
        <v>2</v>
      </c>
      <c r="F681" t="s">
        <v>939</v>
      </c>
      <c r="G681">
        <v>21</v>
      </c>
      <c r="H681">
        <v>6.48</v>
      </c>
      <c r="I681">
        <v>136.08000000000001</v>
      </c>
      <c r="J681">
        <v>5.16</v>
      </c>
      <c r="K681" t="s">
        <v>83</v>
      </c>
      <c r="L681" t="s">
        <v>84</v>
      </c>
      <c r="M681" s="5">
        <v>45425</v>
      </c>
    </row>
    <row r="682" spans="1:13" x14ac:dyDescent="0.35">
      <c r="A682">
        <v>4004</v>
      </c>
      <c r="B682" t="s">
        <v>940</v>
      </c>
      <c r="C682" t="s">
        <v>91</v>
      </c>
      <c r="D682" s="5">
        <v>45418</v>
      </c>
      <c r="E682" t="s">
        <v>3</v>
      </c>
      <c r="F682" t="s">
        <v>941</v>
      </c>
      <c r="G682">
        <v>14</v>
      </c>
      <c r="H682">
        <v>4.84</v>
      </c>
      <c r="I682">
        <v>67.759999999999991</v>
      </c>
      <c r="J682">
        <v>0.71</v>
      </c>
      <c r="K682" t="s">
        <v>83</v>
      </c>
      <c r="L682" t="s">
        <v>121</v>
      </c>
      <c r="M682" s="5">
        <v>45421</v>
      </c>
    </row>
    <row r="683" spans="1:13" x14ac:dyDescent="0.35">
      <c r="A683">
        <v>4004</v>
      </c>
      <c r="B683" t="s">
        <v>940</v>
      </c>
      <c r="C683" t="s">
        <v>91</v>
      </c>
      <c r="D683" s="5">
        <v>45418</v>
      </c>
      <c r="E683" t="s">
        <v>3</v>
      </c>
      <c r="F683" t="s">
        <v>256</v>
      </c>
      <c r="G683">
        <v>44</v>
      </c>
      <c r="H683">
        <v>34.58</v>
      </c>
      <c r="I683">
        <v>1521.52</v>
      </c>
      <c r="J683">
        <v>8.99</v>
      </c>
      <c r="K683" t="s">
        <v>83</v>
      </c>
      <c r="L683" t="s">
        <v>111</v>
      </c>
      <c r="M683" s="5">
        <v>45419</v>
      </c>
    </row>
    <row r="684" spans="1:13" x14ac:dyDescent="0.35">
      <c r="A684">
        <v>13351</v>
      </c>
      <c r="B684" t="s">
        <v>812</v>
      </c>
      <c r="C684" t="s">
        <v>91</v>
      </c>
      <c r="D684" s="5">
        <v>45418</v>
      </c>
      <c r="E684" t="s">
        <v>3</v>
      </c>
      <c r="F684" t="s">
        <v>942</v>
      </c>
      <c r="G684">
        <v>20</v>
      </c>
      <c r="H684">
        <v>179.99</v>
      </c>
      <c r="I684">
        <v>3599.8</v>
      </c>
      <c r="J684">
        <v>19.989999999999998</v>
      </c>
      <c r="K684" t="s">
        <v>83</v>
      </c>
      <c r="L684" t="s">
        <v>84</v>
      </c>
      <c r="M684" s="5">
        <v>45419</v>
      </c>
    </row>
    <row r="685" spans="1:13" x14ac:dyDescent="0.35">
      <c r="A685">
        <v>31392</v>
      </c>
      <c r="B685" t="s">
        <v>938</v>
      </c>
      <c r="C685" t="s">
        <v>105</v>
      </c>
      <c r="D685" s="5">
        <v>45418</v>
      </c>
      <c r="E685" t="s">
        <v>2</v>
      </c>
      <c r="F685" t="s">
        <v>943</v>
      </c>
      <c r="G685">
        <v>44</v>
      </c>
      <c r="H685">
        <v>78.8</v>
      </c>
      <c r="I685">
        <v>3467.2</v>
      </c>
      <c r="J685">
        <v>35</v>
      </c>
      <c r="K685" t="s">
        <v>83</v>
      </c>
      <c r="L685" t="s">
        <v>128</v>
      </c>
      <c r="M685" s="5">
        <v>45422</v>
      </c>
    </row>
    <row r="686" spans="1:13" x14ac:dyDescent="0.35">
      <c r="A686">
        <v>15778</v>
      </c>
      <c r="B686" t="s">
        <v>944</v>
      </c>
      <c r="C686" t="s">
        <v>81</v>
      </c>
      <c r="D686" s="5">
        <v>45418</v>
      </c>
      <c r="E686" t="s">
        <v>4</v>
      </c>
      <c r="F686" t="s">
        <v>945</v>
      </c>
      <c r="G686">
        <v>9</v>
      </c>
      <c r="H686">
        <v>3.98</v>
      </c>
      <c r="I686">
        <v>35.82</v>
      </c>
      <c r="J686">
        <v>5.26</v>
      </c>
      <c r="K686" t="s">
        <v>83</v>
      </c>
      <c r="L686" t="s">
        <v>84</v>
      </c>
      <c r="M686" s="5">
        <v>45420</v>
      </c>
    </row>
    <row r="687" spans="1:13" x14ac:dyDescent="0.35">
      <c r="A687">
        <v>32743</v>
      </c>
      <c r="B687" t="s">
        <v>946</v>
      </c>
      <c r="C687" t="s">
        <v>105</v>
      </c>
      <c r="D687" s="5">
        <v>45419</v>
      </c>
      <c r="E687" t="s">
        <v>97</v>
      </c>
      <c r="F687" t="s">
        <v>947</v>
      </c>
      <c r="G687">
        <v>19</v>
      </c>
      <c r="H687">
        <v>177.98</v>
      </c>
      <c r="I687">
        <v>3381.62</v>
      </c>
      <c r="J687">
        <v>0.99</v>
      </c>
      <c r="K687" t="s">
        <v>83</v>
      </c>
      <c r="L687" t="s">
        <v>84</v>
      </c>
      <c r="M687" s="5">
        <v>45421</v>
      </c>
    </row>
    <row r="688" spans="1:13" x14ac:dyDescent="0.35">
      <c r="A688">
        <v>45766</v>
      </c>
      <c r="B688" t="s">
        <v>948</v>
      </c>
      <c r="C688" t="s">
        <v>81</v>
      </c>
      <c r="D688" s="5">
        <v>45419</v>
      </c>
      <c r="E688" t="s">
        <v>4</v>
      </c>
      <c r="F688" t="s">
        <v>780</v>
      </c>
      <c r="G688">
        <v>37</v>
      </c>
      <c r="H688">
        <v>63.94</v>
      </c>
      <c r="I688">
        <v>2365.7799999999997</v>
      </c>
      <c r="J688">
        <v>14.48</v>
      </c>
      <c r="K688" t="s">
        <v>83</v>
      </c>
      <c r="L688" t="s">
        <v>84</v>
      </c>
      <c r="M688" s="5">
        <v>45421</v>
      </c>
    </row>
    <row r="689" spans="1:13" x14ac:dyDescent="0.35">
      <c r="A689">
        <v>45766</v>
      </c>
      <c r="B689" t="s">
        <v>948</v>
      </c>
      <c r="C689" t="s">
        <v>81</v>
      </c>
      <c r="D689" s="5">
        <v>45419</v>
      </c>
      <c r="E689" t="s">
        <v>4</v>
      </c>
      <c r="F689" t="s">
        <v>680</v>
      </c>
      <c r="G689">
        <v>28</v>
      </c>
      <c r="H689">
        <v>140.99</v>
      </c>
      <c r="I689">
        <v>3947.7200000000003</v>
      </c>
      <c r="J689">
        <v>13.99</v>
      </c>
      <c r="K689" t="s">
        <v>83</v>
      </c>
      <c r="L689" t="s">
        <v>86</v>
      </c>
      <c r="M689" s="5">
        <v>45420</v>
      </c>
    </row>
    <row r="690" spans="1:13" x14ac:dyDescent="0.35">
      <c r="A690">
        <v>58150</v>
      </c>
      <c r="B690" t="s">
        <v>573</v>
      </c>
      <c r="C690" t="s">
        <v>91</v>
      </c>
      <c r="D690" s="5">
        <v>45419</v>
      </c>
      <c r="E690" t="s">
        <v>97</v>
      </c>
      <c r="F690" t="s">
        <v>949</v>
      </c>
      <c r="G690">
        <v>24</v>
      </c>
      <c r="H690">
        <v>2.16</v>
      </c>
      <c r="I690">
        <v>51.84</v>
      </c>
      <c r="J690">
        <v>6.05</v>
      </c>
      <c r="K690" t="s">
        <v>83</v>
      </c>
      <c r="L690" t="s">
        <v>84</v>
      </c>
      <c r="M690" s="5">
        <v>45419</v>
      </c>
    </row>
    <row r="691" spans="1:13" x14ac:dyDescent="0.35">
      <c r="A691">
        <v>53572</v>
      </c>
      <c r="B691" t="s">
        <v>950</v>
      </c>
      <c r="C691" t="s">
        <v>105</v>
      </c>
      <c r="D691" s="5">
        <v>45419</v>
      </c>
      <c r="E691" t="s">
        <v>3</v>
      </c>
      <c r="F691" t="s">
        <v>951</v>
      </c>
      <c r="G691">
        <v>17</v>
      </c>
      <c r="H691">
        <v>11.09</v>
      </c>
      <c r="I691">
        <v>188.53</v>
      </c>
      <c r="J691">
        <v>5.25</v>
      </c>
      <c r="K691" t="s">
        <v>83</v>
      </c>
      <c r="L691" t="s">
        <v>84</v>
      </c>
      <c r="M691" s="5">
        <v>45420</v>
      </c>
    </row>
    <row r="692" spans="1:13" x14ac:dyDescent="0.35">
      <c r="A692">
        <v>39265</v>
      </c>
      <c r="B692" t="s">
        <v>952</v>
      </c>
      <c r="C692" t="s">
        <v>81</v>
      </c>
      <c r="D692" s="5">
        <v>45419</v>
      </c>
      <c r="E692" t="s">
        <v>97</v>
      </c>
      <c r="F692" t="s">
        <v>953</v>
      </c>
      <c r="G692">
        <v>47</v>
      </c>
      <c r="H692">
        <v>4.28</v>
      </c>
      <c r="I692">
        <v>201.16000000000003</v>
      </c>
      <c r="J692">
        <v>0.94</v>
      </c>
      <c r="K692" t="s">
        <v>83</v>
      </c>
      <c r="L692" t="s">
        <v>121</v>
      </c>
      <c r="M692" s="5">
        <v>45420</v>
      </c>
    </row>
    <row r="693" spans="1:13" x14ac:dyDescent="0.35">
      <c r="A693">
        <v>22529</v>
      </c>
      <c r="B693" t="s">
        <v>954</v>
      </c>
      <c r="C693" t="s">
        <v>91</v>
      </c>
      <c r="D693" s="5">
        <v>45419</v>
      </c>
      <c r="E693" t="s">
        <v>3</v>
      </c>
      <c r="F693" t="s">
        <v>261</v>
      </c>
      <c r="G693">
        <v>28</v>
      </c>
      <c r="H693">
        <v>56.96</v>
      </c>
      <c r="I693">
        <v>1594.88</v>
      </c>
      <c r="J693">
        <v>13.22</v>
      </c>
      <c r="K693" t="s">
        <v>83</v>
      </c>
      <c r="L693" t="s">
        <v>84</v>
      </c>
      <c r="M693" s="5">
        <v>45419</v>
      </c>
    </row>
    <row r="694" spans="1:13" x14ac:dyDescent="0.35">
      <c r="A694">
        <v>7553</v>
      </c>
      <c r="B694" t="s">
        <v>955</v>
      </c>
      <c r="C694" t="s">
        <v>81</v>
      </c>
      <c r="D694" s="5">
        <v>45419</v>
      </c>
      <c r="E694" t="s">
        <v>3</v>
      </c>
      <c r="F694" t="s">
        <v>173</v>
      </c>
      <c r="G694">
        <v>12</v>
      </c>
      <c r="H694">
        <v>92.23</v>
      </c>
      <c r="I694">
        <v>1106.76</v>
      </c>
      <c r="J694">
        <v>39.61</v>
      </c>
      <c r="K694" t="s">
        <v>83</v>
      </c>
      <c r="L694" t="s">
        <v>86</v>
      </c>
      <c r="M694" s="5">
        <v>45420</v>
      </c>
    </row>
    <row r="695" spans="1:13" x14ac:dyDescent="0.35">
      <c r="A695">
        <v>7553</v>
      </c>
      <c r="B695" t="s">
        <v>955</v>
      </c>
      <c r="C695" t="s">
        <v>81</v>
      </c>
      <c r="D695" s="5">
        <v>45419</v>
      </c>
      <c r="E695" t="s">
        <v>3</v>
      </c>
      <c r="F695" t="s">
        <v>620</v>
      </c>
      <c r="G695">
        <v>3</v>
      </c>
      <c r="H695">
        <v>4.28</v>
      </c>
      <c r="I695">
        <v>12.84</v>
      </c>
      <c r="J695">
        <v>6.72</v>
      </c>
      <c r="K695" t="s">
        <v>83</v>
      </c>
      <c r="L695" t="s">
        <v>84</v>
      </c>
      <c r="M695" s="5">
        <v>45422</v>
      </c>
    </row>
    <row r="696" spans="1:13" x14ac:dyDescent="0.35">
      <c r="A696">
        <v>55107</v>
      </c>
      <c r="B696" t="s">
        <v>125</v>
      </c>
      <c r="C696" t="s">
        <v>91</v>
      </c>
      <c r="D696" s="5">
        <v>45420</v>
      </c>
      <c r="E696" t="s">
        <v>2</v>
      </c>
      <c r="F696" t="s">
        <v>956</v>
      </c>
      <c r="G696">
        <v>32</v>
      </c>
      <c r="H696">
        <v>5.68</v>
      </c>
      <c r="I696">
        <v>181.76</v>
      </c>
      <c r="J696">
        <v>1.39</v>
      </c>
      <c r="K696" t="s">
        <v>83</v>
      </c>
      <c r="L696" t="s">
        <v>84</v>
      </c>
      <c r="M696" s="5">
        <v>45425</v>
      </c>
    </row>
    <row r="697" spans="1:13" x14ac:dyDescent="0.35">
      <c r="A697">
        <v>41350</v>
      </c>
      <c r="B697" t="s">
        <v>957</v>
      </c>
      <c r="C697" t="s">
        <v>91</v>
      </c>
      <c r="D697" s="5">
        <v>45420</v>
      </c>
      <c r="E697" t="s">
        <v>3</v>
      </c>
      <c r="F697" t="s">
        <v>430</v>
      </c>
      <c r="G697">
        <v>1</v>
      </c>
      <c r="H697">
        <v>419.19</v>
      </c>
      <c r="I697">
        <v>419.19</v>
      </c>
      <c r="J697">
        <v>19.989999999999998</v>
      </c>
      <c r="K697" t="s">
        <v>83</v>
      </c>
      <c r="L697" t="s">
        <v>84</v>
      </c>
      <c r="M697" s="5">
        <v>45421</v>
      </c>
    </row>
    <row r="698" spans="1:13" x14ac:dyDescent="0.35">
      <c r="A698">
        <v>16545</v>
      </c>
      <c r="B698" t="s">
        <v>418</v>
      </c>
      <c r="C698" t="s">
        <v>105</v>
      </c>
      <c r="D698" s="5">
        <v>45421</v>
      </c>
      <c r="E698" t="s">
        <v>109</v>
      </c>
      <c r="F698" t="s">
        <v>958</v>
      </c>
      <c r="G698">
        <v>10</v>
      </c>
      <c r="H698">
        <v>5.16</v>
      </c>
      <c r="I698">
        <v>51.6</v>
      </c>
      <c r="J698">
        <v>0.73</v>
      </c>
      <c r="K698" t="s">
        <v>83</v>
      </c>
      <c r="L698" t="s">
        <v>121</v>
      </c>
      <c r="M698" s="5">
        <v>45423</v>
      </c>
    </row>
    <row r="699" spans="1:13" x14ac:dyDescent="0.35">
      <c r="A699">
        <v>16545</v>
      </c>
      <c r="B699" t="s">
        <v>418</v>
      </c>
      <c r="C699" t="s">
        <v>81</v>
      </c>
      <c r="D699" s="5">
        <v>45421</v>
      </c>
      <c r="E699" t="s">
        <v>109</v>
      </c>
      <c r="F699" t="s">
        <v>959</v>
      </c>
      <c r="G699">
        <v>1</v>
      </c>
      <c r="H699">
        <v>3.68</v>
      </c>
      <c r="I699">
        <v>3.68</v>
      </c>
      <c r="J699">
        <v>1.32</v>
      </c>
      <c r="K699" t="s">
        <v>83</v>
      </c>
      <c r="L699" t="s">
        <v>121</v>
      </c>
      <c r="M699" s="5">
        <v>45423</v>
      </c>
    </row>
    <row r="700" spans="1:13" x14ac:dyDescent="0.35">
      <c r="A700">
        <v>44615</v>
      </c>
      <c r="B700" t="s">
        <v>166</v>
      </c>
      <c r="C700" t="s">
        <v>81</v>
      </c>
      <c r="D700" s="5">
        <v>45421</v>
      </c>
      <c r="E700" t="s">
        <v>3</v>
      </c>
      <c r="F700" t="s">
        <v>960</v>
      </c>
      <c r="G700">
        <v>19</v>
      </c>
      <c r="H700">
        <v>1.88</v>
      </c>
      <c r="I700">
        <v>35.72</v>
      </c>
      <c r="J700">
        <v>1.49</v>
      </c>
      <c r="K700" t="s">
        <v>83</v>
      </c>
      <c r="L700" t="s">
        <v>84</v>
      </c>
      <c r="M700" s="5">
        <v>45422</v>
      </c>
    </row>
    <row r="701" spans="1:13" x14ac:dyDescent="0.35">
      <c r="A701">
        <v>13731</v>
      </c>
      <c r="B701" t="s">
        <v>185</v>
      </c>
      <c r="C701" t="s">
        <v>105</v>
      </c>
      <c r="D701" s="5">
        <v>45421</v>
      </c>
      <c r="E701" t="s">
        <v>109</v>
      </c>
      <c r="F701" t="s">
        <v>961</v>
      </c>
      <c r="G701">
        <v>10</v>
      </c>
      <c r="H701">
        <v>4.4800000000000004</v>
      </c>
      <c r="I701">
        <v>44.800000000000004</v>
      </c>
      <c r="J701">
        <v>1.22</v>
      </c>
      <c r="K701" t="s">
        <v>83</v>
      </c>
      <c r="L701" t="s">
        <v>121</v>
      </c>
      <c r="M701" s="5">
        <v>45424</v>
      </c>
    </row>
    <row r="702" spans="1:13" x14ac:dyDescent="0.35">
      <c r="A702">
        <v>16326</v>
      </c>
      <c r="B702" t="s">
        <v>962</v>
      </c>
      <c r="C702" t="s">
        <v>81</v>
      </c>
      <c r="D702" s="5">
        <v>45422</v>
      </c>
      <c r="E702" t="s">
        <v>4</v>
      </c>
      <c r="F702" t="s">
        <v>963</v>
      </c>
      <c r="G702">
        <v>39</v>
      </c>
      <c r="H702">
        <v>39.479999999999997</v>
      </c>
      <c r="I702">
        <v>1539.7199999999998</v>
      </c>
      <c r="J702">
        <v>1.99</v>
      </c>
      <c r="K702" t="s">
        <v>83</v>
      </c>
      <c r="L702" t="s">
        <v>111</v>
      </c>
      <c r="M702" s="5">
        <v>45424</v>
      </c>
    </row>
    <row r="703" spans="1:13" x14ac:dyDescent="0.35">
      <c r="A703">
        <v>16326</v>
      </c>
      <c r="B703" t="s">
        <v>962</v>
      </c>
      <c r="C703" t="s">
        <v>91</v>
      </c>
      <c r="D703" s="5">
        <v>45422</v>
      </c>
      <c r="E703" t="s">
        <v>4</v>
      </c>
      <c r="F703" t="s">
        <v>964</v>
      </c>
      <c r="G703">
        <v>39</v>
      </c>
      <c r="H703">
        <v>3.71</v>
      </c>
      <c r="I703">
        <v>144.69</v>
      </c>
      <c r="J703">
        <v>1.93</v>
      </c>
      <c r="K703" t="s">
        <v>83</v>
      </c>
      <c r="L703" t="s">
        <v>121</v>
      </c>
      <c r="M703" s="5">
        <v>45422</v>
      </c>
    </row>
    <row r="704" spans="1:13" x14ac:dyDescent="0.35">
      <c r="A704">
        <v>45632</v>
      </c>
      <c r="B704" t="s">
        <v>313</v>
      </c>
      <c r="C704" t="s">
        <v>91</v>
      </c>
      <c r="D704" s="5">
        <v>45422</v>
      </c>
      <c r="E704" t="s">
        <v>109</v>
      </c>
      <c r="F704" t="s">
        <v>965</v>
      </c>
      <c r="G704">
        <v>50</v>
      </c>
      <c r="H704">
        <v>8.34</v>
      </c>
      <c r="I704">
        <v>417</v>
      </c>
      <c r="J704">
        <v>0.96</v>
      </c>
      <c r="K704" t="s">
        <v>83</v>
      </c>
      <c r="L704" t="s">
        <v>121</v>
      </c>
      <c r="M704" s="5">
        <v>45423</v>
      </c>
    </row>
    <row r="705" spans="1:13" x14ac:dyDescent="0.35">
      <c r="A705">
        <v>2241</v>
      </c>
      <c r="B705" t="s">
        <v>966</v>
      </c>
      <c r="C705" t="s">
        <v>91</v>
      </c>
      <c r="D705" s="5">
        <v>45422</v>
      </c>
      <c r="E705" t="s">
        <v>97</v>
      </c>
      <c r="F705" t="s">
        <v>767</v>
      </c>
      <c r="G705">
        <v>38</v>
      </c>
      <c r="H705">
        <v>24.95</v>
      </c>
      <c r="I705">
        <v>948.1</v>
      </c>
      <c r="J705">
        <v>2.99</v>
      </c>
      <c r="K705" t="s">
        <v>83</v>
      </c>
      <c r="L705" t="s">
        <v>84</v>
      </c>
      <c r="M705" s="5">
        <v>45424</v>
      </c>
    </row>
    <row r="706" spans="1:13" x14ac:dyDescent="0.35">
      <c r="A706">
        <v>24352</v>
      </c>
      <c r="B706" t="s">
        <v>379</v>
      </c>
      <c r="C706" t="s">
        <v>105</v>
      </c>
      <c r="D706" s="5">
        <v>45422</v>
      </c>
      <c r="E706" t="s">
        <v>97</v>
      </c>
      <c r="F706" t="s">
        <v>967</v>
      </c>
      <c r="G706">
        <v>32</v>
      </c>
      <c r="H706">
        <v>3.14</v>
      </c>
      <c r="I706">
        <v>100.48</v>
      </c>
      <c r="J706">
        <v>1.1399999999999999</v>
      </c>
      <c r="K706" t="s">
        <v>83</v>
      </c>
      <c r="L706" t="s">
        <v>121</v>
      </c>
      <c r="M706" s="5">
        <v>45422</v>
      </c>
    </row>
    <row r="707" spans="1:13" x14ac:dyDescent="0.35">
      <c r="A707">
        <v>16641</v>
      </c>
      <c r="B707" t="s">
        <v>968</v>
      </c>
      <c r="C707" t="s">
        <v>105</v>
      </c>
      <c r="D707" s="5">
        <v>45422</v>
      </c>
      <c r="E707" t="s">
        <v>4</v>
      </c>
      <c r="F707" t="s">
        <v>969</v>
      </c>
      <c r="G707">
        <v>33</v>
      </c>
      <c r="H707">
        <v>44.43</v>
      </c>
      <c r="I707">
        <v>1466.19</v>
      </c>
      <c r="J707">
        <v>46.59</v>
      </c>
      <c r="K707" t="s">
        <v>88</v>
      </c>
      <c r="L707" t="s">
        <v>124</v>
      </c>
      <c r="M707" s="5">
        <v>45423</v>
      </c>
    </row>
    <row r="708" spans="1:13" x14ac:dyDescent="0.35">
      <c r="A708">
        <v>58913</v>
      </c>
      <c r="B708" t="s">
        <v>970</v>
      </c>
      <c r="C708" t="s">
        <v>91</v>
      </c>
      <c r="D708" s="5">
        <v>45423</v>
      </c>
      <c r="E708" t="s">
        <v>3</v>
      </c>
      <c r="F708" t="s">
        <v>415</v>
      </c>
      <c r="G708">
        <v>23</v>
      </c>
      <c r="H708">
        <v>6.48</v>
      </c>
      <c r="I708">
        <v>149.04000000000002</v>
      </c>
      <c r="J708">
        <v>5.94</v>
      </c>
      <c r="K708" t="s">
        <v>83</v>
      </c>
      <c r="L708" t="s">
        <v>84</v>
      </c>
      <c r="M708" s="5">
        <v>45425</v>
      </c>
    </row>
    <row r="709" spans="1:13" x14ac:dyDescent="0.35">
      <c r="A709">
        <v>56710</v>
      </c>
      <c r="B709" t="s">
        <v>971</v>
      </c>
      <c r="C709" t="s">
        <v>81</v>
      </c>
      <c r="D709" s="5">
        <v>45423</v>
      </c>
      <c r="E709" t="s">
        <v>109</v>
      </c>
      <c r="F709" t="s">
        <v>117</v>
      </c>
      <c r="G709">
        <v>34</v>
      </c>
      <c r="H709">
        <v>13.43</v>
      </c>
      <c r="I709">
        <v>456.62</v>
      </c>
      <c r="J709">
        <v>5.5</v>
      </c>
      <c r="K709" t="s">
        <v>83</v>
      </c>
      <c r="L709" t="s">
        <v>84</v>
      </c>
      <c r="M709" s="5">
        <v>45424</v>
      </c>
    </row>
    <row r="710" spans="1:13" x14ac:dyDescent="0.35">
      <c r="A710">
        <v>56710</v>
      </c>
      <c r="B710" t="s">
        <v>971</v>
      </c>
      <c r="C710" t="s">
        <v>91</v>
      </c>
      <c r="D710" s="5">
        <v>45423</v>
      </c>
      <c r="E710" t="s">
        <v>109</v>
      </c>
      <c r="F710" t="s">
        <v>972</v>
      </c>
      <c r="G710">
        <v>16</v>
      </c>
      <c r="H710">
        <v>65.989999999999995</v>
      </c>
      <c r="I710">
        <v>1055.8399999999999</v>
      </c>
      <c r="J710">
        <v>3.99</v>
      </c>
      <c r="K710" t="s">
        <v>83</v>
      </c>
      <c r="L710" t="s">
        <v>84</v>
      </c>
      <c r="M710" s="5">
        <v>45424</v>
      </c>
    </row>
    <row r="711" spans="1:13" x14ac:dyDescent="0.35">
      <c r="A711">
        <v>56710</v>
      </c>
      <c r="B711" t="s">
        <v>971</v>
      </c>
      <c r="C711" t="s">
        <v>91</v>
      </c>
      <c r="D711" s="5">
        <v>45423</v>
      </c>
      <c r="E711" t="s">
        <v>109</v>
      </c>
      <c r="F711" t="s">
        <v>347</v>
      </c>
      <c r="G711">
        <v>6</v>
      </c>
      <c r="H711">
        <v>30.98</v>
      </c>
      <c r="I711">
        <v>185.88</v>
      </c>
      <c r="J711">
        <v>6.5</v>
      </c>
      <c r="K711" t="s">
        <v>83</v>
      </c>
      <c r="L711" t="s">
        <v>84</v>
      </c>
      <c r="M711" s="5">
        <v>45425</v>
      </c>
    </row>
    <row r="712" spans="1:13" x14ac:dyDescent="0.35">
      <c r="A712">
        <v>56710</v>
      </c>
      <c r="B712" t="s">
        <v>971</v>
      </c>
      <c r="C712" t="s">
        <v>91</v>
      </c>
      <c r="D712" s="5">
        <v>45423</v>
      </c>
      <c r="E712" t="s">
        <v>109</v>
      </c>
      <c r="F712" t="s">
        <v>973</v>
      </c>
      <c r="G712">
        <v>21</v>
      </c>
      <c r="H712">
        <v>35.409999999999997</v>
      </c>
      <c r="I712">
        <v>743.6099999999999</v>
      </c>
      <c r="J712">
        <v>1.99</v>
      </c>
      <c r="K712" t="s">
        <v>83</v>
      </c>
      <c r="L712" t="s">
        <v>111</v>
      </c>
      <c r="M712" s="5">
        <v>45425</v>
      </c>
    </row>
    <row r="713" spans="1:13" x14ac:dyDescent="0.35">
      <c r="A713">
        <v>24356</v>
      </c>
      <c r="B713" t="s">
        <v>974</v>
      </c>
      <c r="C713" t="s">
        <v>105</v>
      </c>
      <c r="D713" s="5">
        <v>45423</v>
      </c>
      <c r="E713" t="s">
        <v>3</v>
      </c>
      <c r="F713" t="s">
        <v>975</v>
      </c>
      <c r="G713">
        <v>37</v>
      </c>
      <c r="H713">
        <v>350.99</v>
      </c>
      <c r="I713">
        <v>12986.630000000001</v>
      </c>
      <c r="J713">
        <v>39</v>
      </c>
      <c r="K713" t="s">
        <v>88</v>
      </c>
      <c r="L713" t="s">
        <v>89</v>
      </c>
      <c r="M713" s="5">
        <v>45425</v>
      </c>
    </row>
    <row r="714" spans="1:13" x14ac:dyDescent="0.35">
      <c r="A714">
        <v>9857</v>
      </c>
      <c r="B714" t="s">
        <v>976</v>
      </c>
      <c r="C714" t="s">
        <v>91</v>
      </c>
      <c r="D714" s="5">
        <v>45423</v>
      </c>
      <c r="E714" t="s">
        <v>4</v>
      </c>
      <c r="F714" t="s">
        <v>977</v>
      </c>
      <c r="G714">
        <v>16</v>
      </c>
      <c r="H714">
        <v>162.93</v>
      </c>
      <c r="I714">
        <v>2606.88</v>
      </c>
      <c r="J714">
        <v>19.989999999999998</v>
      </c>
      <c r="K714" t="s">
        <v>83</v>
      </c>
      <c r="L714" t="s">
        <v>84</v>
      </c>
      <c r="M714" s="5">
        <v>45425</v>
      </c>
    </row>
    <row r="715" spans="1:13" x14ac:dyDescent="0.35">
      <c r="A715">
        <v>9857</v>
      </c>
      <c r="B715" t="s">
        <v>976</v>
      </c>
      <c r="C715" t="s">
        <v>91</v>
      </c>
      <c r="D715" s="5">
        <v>45423</v>
      </c>
      <c r="E715" t="s">
        <v>4</v>
      </c>
      <c r="F715" t="s">
        <v>978</v>
      </c>
      <c r="G715">
        <v>49</v>
      </c>
      <c r="H715">
        <v>13.79</v>
      </c>
      <c r="I715">
        <v>675.70999999999992</v>
      </c>
      <c r="J715">
        <v>8.7799999999999994</v>
      </c>
      <c r="K715" t="s">
        <v>83</v>
      </c>
      <c r="L715" t="s">
        <v>84</v>
      </c>
      <c r="M715" s="5">
        <v>45423</v>
      </c>
    </row>
    <row r="716" spans="1:13" x14ac:dyDescent="0.35">
      <c r="A716">
        <v>9857</v>
      </c>
      <c r="B716" t="s">
        <v>976</v>
      </c>
      <c r="C716" t="s">
        <v>91</v>
      </c>
      <c r="D716" s="5">
        <v>45423</v>
      </c>
      <c r="E716" t="s">
        <v>4</v>
      </c>
      <c r="F716" t="s">
        <v>979</v>
      </c>
      <c r="G716">
        <v>16</v>
      </c>
      <c r="H716">
        <v>20.99</v>
      </c>
      <c r="I716">
        <v>335.84</v>
      </c>
      <c r="J716">
        <v>3.3</v>
      </c>
      <c r="K716" t="s">
        <v>83</v>
      </c>
      <c r="L716" t="s">
        <v>111</v>
      </c>
      <c r="M716" s="5">
        <v>45425</v>
      </c>
    </row>
    <row r="717" spans="1:13" x14ac:dyDescent="0.35">
      <c r="A717">
        <v>9857</v>
      </c>
      <c r="B717" t="s">
        <v>976</v>
      </c>
      <c r="C717" t="s">
        <v>91</v>
      </c>
      <c r="D717" s="5">
        <v>45423</v>
      </c>
      <c r="E717" t="s">
        <v>4</v>
      </c>
      <c r="F717" t="s">
        <v>980</v>
      </c>
      <c r="G717">
        <v>50</v>
      </c>
      <c r="H717">
        <v>85.99</v>
      </c>
      <c r="I717">
        <v>4299.5</v>
      </c>
      <c r="J717">
        <v>3.3</v>
      </c>
      <c r="K717" t="s">
        <v>83</v>
      </c>
      <c r="L717" t="s">
        <v>111</v>
      </c>
      <c r="M717" s="5">
        <v>45425</v>
      </c>
    </row>
    <row r="718" spans="1:13" x14ac:dyDescent="0.35">
      <c r="A718">
        <v>58371</v>
      </c>
      <c r="B718" t="s">
        <v>981</v>
      </c>
      <c r="C718" t="s">
        <v>105</v>
      </c>
      <c r="D718" s="5">
        <v>45423</v>
      </c>
      <c r="E718" t="s">
        <v>3</v>
      </c>
      <c r="F718" t="s">
        <v>982</v>
      </c>
      <c r="G718">
        <v>5</v>
      </c>
      <c r="H718">
        <v>420.98</v>
      </c>
      <c r="I718">
        <v>2104.9</v>
      </c>
      <c r="J718">
        <v>19.989999999999998</v>
      </c>
      <c r="K718" t="s">
        <v>83</v>
      </c>
      <c r="L718" t="s">
        <v>84</v>
      </c>
      <c r="M718" s="5">
        <v>45425</v>
      </c>
    </row>
    <row r="719" spans="1:13" x14ac:dyDescent="0.35">
      <c r="A719">
        <v>58371</v>
      </c>
      <c r="B719" t="s">
        <v>981</v>
      </c>
      <c r="C719" t="s">
        <v>81</v>
      </c>
      <c r="D719" s="5">
        <v>45423</v>
      </c>
      <c r="E719" t="s">
        <v>3</v>
      </c>
      <c r="F719" t="s">
        <v>983</v>
      </c>
      <c r="G719">
        <v>44</v>
      </c>
      <c r="H719">
        <v>6.48</v>
      </c>
      <c r="I719">
        <v>285.12</v>
      </c>
      <c r="J719">
        <v>9.68</v>
      </c>
      <c r="K719" t="s">
        <v>83</v>
      </c>
      <c r="L719" t="s">
        <v>84</v>
      </c>
      <c r="M719" s="5">
        <v>45424</v>
      </c>
    </row>
    <row r="720" spans="1:13" x14ac:dyDescent="0.35">
      <c r="A720">
        <v>58371</v>
      </c>
      <c r="B720" t="s">
        <v>981</v>
      </c>
      <c r="C720" t="s">
        <v>105</v>
      </c>
      <c r="D720" s="5">
        <v>45423</v>
      </c>
      <c r="E720" t="s">
        <v>3</v>
      </c>
      <c r="F720" t="s">
        <v>984</v>
      </c>
      <c r="G720">
        <v>48</v>
      </c>
      <c r="H720">
        <v>36.549999999999997</v>
      </c>
      <c r="I720">
        <v>1754.3999999999999</v>
      </c>
      <c r="J720">
        <v>13.89</v>
      </c>
      <c r="K720" t="s">
        <v>83</v>
      </c>
      <c r="L720" t="s">
        <v>121</v>
      </c>
      <c r="M720" s="5">
        <v>45425</v>
      </c>
    </row>
    <row r="721" spans="1:13" x14ac:dyDescent="0.35">
      <c r="A721">
        <v>28995</v>
      </c>
      <c r="B721" t="s">
        <v>451</v>
      </c>
      <c r="C721" t="s">
        <v>91</v>
      </c>
      <c r="D721" s="5">
        <v>45424</v>
      </c>
      <c r="E721" t="s">
        <v>4</v>
      </c>
      <c r="F721" t="s">
        <v>985</v>
      </c>
      <c r="G721">
        <v>9</v>
      </c>
      <c r="H721">
        <v>30.98</v>
      </c>
      <c r="I721">
        <v>278.82</v>
      </c>
      <c r="J721">
        <v>5.76</v>
      </c>
      <c r="K721" t="s">
        <v>83</v>
      </c>
      <c r="L721" t="s">
        <v>84</v>
      </c>
      <c r="M721" s="5">
        <v>45425</v>
      </c>
    </row>
    <row r="722" spans="1:13" x14ac:dyDescent="0.35">
      <c r="A722">
        <v>28995</v>
      </c>
      <c r="B722" t="s">
        <v>451</v>
      </c>
      <c r="C722" t="s">
        <v>81</v>
      </c>
      <c r="D722" s="5">
        <v>45424</v>
      </c>
      <c r="E722" t="s">
        <v>4</v>
      </c>
      <c r="F722" t="s">
        <v>366</v>
      </c>
      <c r="G722">
        <v>34</v>
      </c>
      <c r="H722">
        <v>19.98</v>
      </c>
      <c r="I722">
        <v>679.32</v>
      </c>
      <c r="J722">
        <v>8.68</v>
      </c>
      <c r="K722" t="s">
        <v>83</v>
      </c>
      <c r="L722" t="s">
        <v>84</v>
      </c>
      <c r="M722" s="5">
        <v>45425</v>
      </c>
    </row>
    <row r="723" spans="1:13" x14ac:dyDescent="0.35">
      <c r="A723">
        <v>41383</v>
      </c>
      <c r="B723" t="s">
        <v>986</v>
      </c>
      <c r="C723" t="s">
        <v>105</v>
      </c>
      <c r="D723" s="5">
        <v>45424</v>
      </c>
      <c r="E723" t="s">
        <v>2</v>
      </c>
      <c r="F723" t="s">
        <v>619</v>
      </c>
      <c r="G723">
        <v>36</v>
      </c>
      <c r="H723">
        <v>41.94</v>
      </c>
      <c r="I723">
        <v>1509.84</v>
      </c>
      <c r="J723">
        <v>2.99</v>
      </c>
      <c r="K723" t="s">
        <v>83</v>
      </c>
      <c r="L723" t="s">
        <v>84</v>
      </c>
      <c r="M723" s="5">
        <v>45431</v>
      </c>
    </row>
    <row r="724" spans="1:13" x14ac:dyDescent="0.35">
      <c r="A724">
        <v>44480</v>
      </c>
      <c r="B724" t="s">
        <v>724</v>
      </c>
      <c r="C724" t="s">
        <v>91</v>
      </c>
      <c r="D724" s="5">
        <v>45424</v>
      </c>
      <c r="E724" t="s">
        <v>3</v>
      </c>
      <c r="F724" t="s">
        <v>828</v>
      </c>
      <c r="G724">
        <v>25</v>
      </c>
      <c r="H724">
        <v>54.96</v>
      </c>
      <c r="I724">
        <v>1374</v>
      </c>
      <c r="J724">
        <v>10.75</v>
      </c>
      <c r="K724" t="s">
        <v>83</v>
      </c>
      <c r="L724" t="s">
        <v>84</v>
      </c>
      <c r="M724" s="5">
        <v>45426</v>
      </c>
    </row>
    <row r="725" spans="1:13" x14ac:dyDescent="0.35">
      <c r="A725">
        <v>47842</v>
      </c>
      <c r="B725" t="s">
        <v>215</v>
      </c>
      <c r="C725" t="s">
        <v>91</v>
      </c>
      <c r="D725" s="5">
        <v>45424</v>
      </c>
      <c r="E725" t="s">
        <v>3</v>
      </c>
      <c r="F725" t="s">
        <v>621</v>
      </c>
      <c r="G725">
        <v>50</v>
      </c>
      <c r="H725">
        <v>4.28</v>
      </c>
      <c r="I725">
        <v>214</v>
      </c>
      <c r="J725">
        <v>5.74</v>
      </c>
      <c r="K725" t="s">
        <v>93</v>
      </c>
      <c r="L725" t="s">
        <v>84</v>
      </c>
      <c r="M725" s="5">
        <v>45424</v>
      </c>
    </row>
    <row r="726" spans="1:13" x14ac:dyDescent="0.35">
      <c r="A726">
        <v>41383</v>
      </c>
      <c r="B726" t="s">
        <v>986</v>
      </c>
      <c r="C726" t="s">
        <v>91</v>
      </c>
      <c r="D726" s="5">
        <v>45424</v>
      </c>
      <c r="E726" t="s">
        <v>2</v>
      </c>
      <c r="F726" t="s">
        <v>546</v>
      </c>
      <c r="G726">
        <v>38</v>
      </c>
      <c r="H726">
        <v>70.98</v>
      </c>
      <c r="I726">
        <v>2697.2400000000002</v>
      </c>
      <c r="J726">
        <v>59.81</v>
      </c>
      <c r="K726" t="s">
        <v>88</v>
      </c>
      <c r="L726" t="s">
        <v>89</v>
      </c>
      <c r="M726" s="5">
        <v>45428</v>
      </c>
    </row>
    <row r="727" spans="1:13" x14ac:dyDescent="0.35">
      <c r="A727">
        <v>29120</v>
      </c>
      <c r="B727" t="s">
        <v>987</v>
      </c>
      <c r="C727" t="s">
        <v>105</v>
      </c>
      <c r="D727" s="5">
        <v>45424</v>
      </c>
      <c r="E727" t="s">
        <v>2</v>
      </c>
      <c r="F727" t="s">
        <v>988</v>
      </c>
      <c r="G727">
        <v>43</v>
      </c>
      <c r="H727">
        <v>40.98</v>
      </c>
      <c r="I727">
        <v>1762.1399999999999</v>
      </c>
      <c r="J727">
        <v>7.47</v>
      </c>
      <c r="K727" t="s">
        <v>83</v>
      </c>
      <c r="L727" t="s">
        <v>84</v>
      </c>
      <c r="M727" s="5">
        <v>45426</v>
      </c>
    </row>
    <row r="728" spans="1:13" x14ac:dyDescent="0.35">
      <c r="A728">
        <v>29120</v>
      </c>
      <c r="B728" t="s">
        <v>987</v>
      </c>
      <c r="C728" t="s">
        <v>105</v>
      </c>
      <c r="D728" s="5">
        <v>45424</v>
      </c>
      <c r="E728" t="s">
        <v>2</v>
      </c>
      <c r="F728" t="s">
        <v>404</v>
      </c>
      <c r="G728">
        <v>21</v>
      </c>
      <c r="H728">
        <v>70.98</v>
      </c>
      <c r="I728">
        <v>1490.5800000000002</v>
      </c>
      <c r="J728">
        <v>26.74</v>
      </c>
      <c r="K728" t="s">
        <v>88</v>
      </c>
      <c r="L728" t="s">
        <v>124</v>
      </c>
      <c r="M728" s="5">
        <v>45429</v>
      </c>
    </row>
    <row r="729" spans="1:13" x14ac:dyDescent="0.35">
      <c r="A729">
        <v>12515</v>
      </c>
      <c r="B729" t="s">
        <v>989</v>
      </c>
      <c r="C729" t="s">
        <v>105</v>
      </c>
      <c r="D729" s="5">
        <v>45425</v>
      </c>
      <c r="E729" t="s">
        <v>3</v>
      </c>
      <c r="F729" t="s">
        <v>990</v>
      </c>
      <c r="G729">
        <v>16</v>
      </c>
      <c r="H729">
        <v>125.99</v>
      </c>
      <c r="I729">
        <v>2015.84</v>
      </c>
      <c r="J729">
        <v>5.99</v>
      </c>
      <c r="K729" t="s">
        <v>83</v>
      </c>
      <c r="L729" t="s">
        <v>84</v>
      </c>
      <c r="M729" s="5">
        <v>45428</v>
      </c>
    </row>
    <row r="730" spans="1:13" x14ac:dyDescent="0.35">
      <c r="A730">
        <v>47012</v>
      </c>
      <c r="B730" t="s">
        <v>908</v>
      </c>
      <c r="C730" t="s">
        <v>91</v>
      </c>
      <c r="D730" s="5">
        <v>45425</v>
      </c>
      <c r="E730" t="s">
        <v>2</v>
      </c>
      <c r="F730" t="s">
        <v>991</v>
      </c>
      <c r="G730">
        <v>35</v>
      </c>
      <c r="H730">
        <v>16.989999999999998</v>
      </c>
      <c r="I730">
        <v>594.65</v>
      </c>
      <c r="J730">
        <v>8.99</v>
      </c>
      <c r="K730" t="s">
        <v>93</v>
      </c>
      <c r="L730" t="s">
        <v>111</v>
      </c>
      <c r="M730" s="5">
        <v>45429</v>
      </c>
    </row>
    <row r="731" spans="1:13" x14ac:dyDescent="0.35">
      <c r="A731">
        <v>1286</v>
      </c>
      <c r="B731" t="s">
        <v>480</v>
      </c>
      <c r="C731" t="s">
        <v>105</v>
      </c>
      <c r="D731" s="5">
        <v>45425</v>
      </c>
      <c r="E731" t="s">
        <v>109</v>
      </c>
      <c r="F731" t="s">
        <v>992</v>
      </c>
      <c r="G731">
        <v>46</v>
      </c>
      <c r="H731">
        <v>5.18</v>
      </c>
      <c r="I731">
        <v>238.27999999999997</v>
      </c>
      <c r="J731">
        <v>5.74</v>
      </c>
      <c r="K731" t="s">
        <v>83</v>
      </c>
      <c r="L731" t="s">
        <v>84</v>
      </c>
      <c r="M731" s="5">
        <v>45426</v>
      </c>
    </row>
    <row r="732" spans="1:13" x14ac:dyDescent="0.35">
      <c r="A732">
        <v>1286</v>
      </c>
      <c r="B732" t="s">
        <v>480</v>
      </c>
      <c r="C732" t="s">
        <v>105</v>
      </c>
      <c r="D732" s="5">
        <v>45425</v>
      </c>
      <c r="E732" t="s">
        <v>109</v>
      </c>
      <c r="F732" t="s">
        <v>980</v>
      </c>
      <c r="G732">
        <v>14</v>
      </c>
      <c r="H732">
        <v>85.99</v>
      </c>
      <c r="I732">
        <v>1203.8599999999999</v>
      </c>
      <c r="J732">
        <v>3.3</v>
      </c>
      <c r="K732" t="s">
        <v>83</v>
      </c>
      <c r="L732" t="s">
        <v>111</v>
      </c>
      <c r="M732" s="5">
        <v>45427</v>
      </c>
    </row>
    <row r="733" spans="1:13" x14ac:dyDescent="0.35">
      <c r="A733">
        <v>43170</v>
      </c>
      <c r="B733" t="s">
        <v>241</v>
      </c>
      <c r="C733" t="s">
        <v>81</v>
      </c>
      <c r="D733" s="5">
        <v>45425</v>
      </c>
      <c r="E733" t="s">
        <v>2</v>
      </c>
      <c r="F733" t="s">
        <v>491</v>
      </c>
      <c r="G733">
        <v>25</v>
      </c>
      <c r="H733">
        <v>306.14</v>
      </c>
      <c r="I733">
        <v>7653.5</v>
      </c>
      <c r="J733">
        <v>26.53</v>
      </c>
      <c r="K733" t="s">
        <v>88</v>
      </c>
      <c r="L733" t="s">
        <v>89</v>
      </c>
      <c r="M733" s="5">
        <v>45432</v>
      </c>
    </row>
    <row r="734" spans="1:13" x14ac:dyDescent="0.35">
      <c r="A734">
        <v>43170</v>
      </c>
      <c r="B734" t="s">
        <v>241</v>
      </c>
      <c r="C734" t="s">
        <v>81</v>
      </c>
      <c r="D734" s="5">
        <v>45425</v>
      </c>
      <c r="E734" t="s">
        <v>2</v>
      </c>
      <c r="F734" t="s">
        <v>593</v>
      </c>
      <c r="G734">
        <v>40</v>
      </c>
      <c r="H734">
        <v>30.98</v>
      </c>
      <c r="I734">
        <v>1239.2</v>
      </c>
      <c r="J734">
        <v>17.079999999999998</v>
      </c>
      <c r="K734" t="s">
        <v>83</v>
      </c>
      <c r="L734" t="s">
        <v>84</v>
      </c>
      <c r="M734" s="5">
        <v>45429</v>
      </c>
    </row>
    <row r="735" spans="1:13" x14ac:dyDescent="0.35">
      <c r="A735">
        <v>51073</v>
      </c>
      <c r="B735" t="s">
        <v>993</v>
      </c>
      <c r="C735" t="s">
        <v>105</v>
      </c>
      <c r="D735" s="5">
        <v>45426</v>
      </c>
      <c r="E735" t="s">
        <v>109</v>
      </c>
      <c r="F735" t="s">
        <v>760</v>
      </c>
      <c r="G735">
        <v>17</v>
      </c>
      <c r="H735">
        <v>136.97999999999999</v>
      </c>
      <c r="I735">
        <v>2328.66</v>
      </c>
      <c r="J735">
        <v>24.49</v>
      </c>
      <c r="K735" t="s">
        <v>93</v>
      </c>
      <c r="L735" t="s">
        <v>128</v>
      </c>
      <c r="M735" s="5">
        <v>45428</v>
      </c>
    </row>
    <row r="736" spans="1:13" x14ac:dyDescent="0.35">
      <c r="A736">
        <v>51073</v>
      </c>
      <c r="B736" t="s">
        <v>993</v>
      </c>
      <c r="C736" t="s">
        <v>91</v>
      </c>
      <c r="D736" s="5">
        <v>45426</v>
      </c>
      <c r="E736" t="s">
        <v>109</v>
      </c>
      <c r="F736" t="s">
        <v>994</v>
      </c>
      <c r="G736">
        <v>49</v>
      </c>
      <c r="H736">
        <v>30.93</v>
      </c>
      <c r="I736">
        <v>1515.57</v>
      </c>
      <c r="J736">
        <v>3.92</v>
      </c>
      <c r="K736" t="s">
        <v>83</v>
      </c>
      <c r="L736" t="s">
        <v>111</v>
      </c>
      <c r="M736" s="5">
        <v>45427</v>
      </c>
    </row>
    <row r="737" spans="1:13" x14ac:dyDescent="0.35">
      <c r="A737">
        <v>44229</v>
      </c>
      <c r="B737" t="s">
        <v>995</v>
      </c>
      <c r="C737" t="s">
        <v>91</v>
      </c>
      <c r="D737" s="5">
        <v>45426</v>
      </c>
      <c r="E737" t="s">
        <v>3</v>
      </c>
      <c r="F737" t="s">
        <v>941</v>
      </c>
      <c r="G737">
        <v>39</v>
      </c>
      <c r="H737">
        <v>4.84</v>
      </c>
      <c r="I737">
        <v>188.76</v>
      </c>
      <c r="J737">
        <v>0.71</v>
      </c>
      <c r="K737" t="s">
        <v>83</v>
      </c>
      <c r="L737" t="s">
        <v>121</v>
      </c>
      <c r="M737" s="5">
        <v>45426</v>
      </c>
    </row>
    <row r="738" spans="1:13" x14ac:dyDescent="0.35">
      <c r="A738">
        <v>22338</v>
      </c>
      <c r="B738" t="s">
        <v>996</v>
      </c>
      <c r="C738" t="s">
        <v>105</v>
      </c>
      <c r="D738" s="5">
        <v>45426</v>
      </c>
      <c r="E738" t="s">
        <v>3</v>
      </c>
      <c r="F738" t="s">
        <v>486</v>
      </c>
      <c r="G738">
        <v>36</v>
      </c>
      <c r="H738">
        <v>5.28</v>
      </c>
      <c r="I738">
        <v>190.08</v>
      </c>
      <c r="J738">
        <v>5.0599999999999996</v>
      </c>
      <c r="K738" t="s">
        <v>83</v>
      </c>
      <c r="L738" t="s">
        <v>84</v>
      </c>
      <c r="M738" s="5">
        <v>45427</v>
      </c>
    </row>
    <row r="739" spans="1:13" x14ac:dyDescent="0.35">
      <c r="A739">
        <v>22338</v>
      </c>
      <c r="B739" t="s">
        <v>996</v>
      </c>
      <c r="C739" t="s">
        <v>105</v>
      </c>
      <c r="D739" s="5">
        <v>45426</v>
      </c>
      <c r="E739" t="s">
        <v>3</v>
      </c>
      <c r="F739" t="s">
        <v>296</v>
      </c>
      <c r="G739">
        <v>24</v>
      </c>
      <c r="H739">
        <v>35.770000000000003</v>
      </c>
      <c r="I739">
        <v>858.48</v>
      </c>
      <c r="J739">
        <v>9.02</v>
      </c>
      <c r="K739" t="s">
        <v>83</v>
      </c>
      <c r="L739" t="s">
        <v>84</v>
      </c>
      <c r="M739" s="5">
        <v>45427</v>
      </c>
    </row>
    <row r="740" spans="1:13" x14ac:dyDescent="0.35">
      <c r="A740">
        <v>34337</v>
      </c>
      <c r="B740" t="s">
        <v>265</v>
      </c>
      <c r="C740" t="s">
        <v>105</v>
      </c>
      <c r="D740" s="5">
        <v>45426</v>
      </c>
      <c r="E740" t="s">
        <v>3</v>
      </c>
      <c r="F740" t="s">
        <v>382</v>
      </c>
      <c r="G740">
        <v>36</v>
      </c>
      <c r="H740">
        <v>99.23</v>
      </c>
      <c r="I740">
        <v>3572.28</v>
      </c>
      <c r="J740">
        <v>8.99</v>
      </c>
      <c r="K740" t="s">
        <v>93</v>
      </c>
      <c r="L740" t="s">
        <v>111</v>
      </c>
      <c r="M740" s="5">
        <v>45427</v>
      </c>
    </row>
    <row r="741" spans="1:13" x14ac:dyDescent="0.35">
      <c r="A741">
        <v>10502</v>
      </c>
      <c r="B741" t="s">
        <v>850</v>
      </c>
      <c r="C741" t="s">
        <v>105</v>
      </c>
      <c r="D741" s="5">
        <v>45426</v>
      </c>
      <c r="E741" t="s">
        <v>109</v>
      </c>
      <c r="F741" t="s">
        <v>807</v>
      </c>
      <c r="G741">
        <v>33</v>
      </c>
      <c r="H741">
        <v>243.98</v>
      </c>
      <c r="I741">
        <v>8051.3399999999992</v>
      </c>
      <c r="J741">
        <v>43.32</v>
      </c>
      <c r="K741" t="s">
        <v>88</v>
      </c>
      <c r="L741" t="s">
        <v>89</v>
      </c>
      <c r="M741" s="5">
        <v>45427</v>
      </c>
    </row>
    <row r="742" spans="1:13" x14ac:dyDescent="0.35">
      <c r="A742">
        <v>10502</v>
      </c>
      <c r="B742" t="s">
        <v>850</v>
      </c>
      <c r="C742" t="s">
        <v>105</v>
      </c>
      <c r="D742" s="5">
        <v>45426</v>
      </c>
      <c r="E742" t="s">
        <v>109</v>
      </c>
      <c r="F742" t="s">
        <v>997</v>
      </c>
      <c r="G742">
        <v>36</v>
      </c>
      <c r="H742">
        <v>25.38</v>
      </c>
      <c r="I742">
        <v>913.68</v>
      </c>
      <c r="J742">
        <v>8.99</v>
      </c>
      <c r="K742" t="s">
        <v>83</v>
      </c>
      <c r="L742" t="s">
        <v>111</v>
      </c>
      <c r="M742" s="5">
        <v>45428</v>
      </c>
    </row>
    <row r="743" spans="1:13" x14ac:dyDescent="0.35">
      <c r="A743">
        <v>9254</v>
      </c>
      <c r="B743" t="s">
        <v>998</v>
      </c>
      <c r="C743" t="s">
        <v>105</v>
      </c>
      <c r="D743" s="5">
        <v>45426</v>
      </c>
      <c r="E743" t="s">
        <v>3</v>
      </c>
      <c r="F743" t="s">
        <v>999</v>
      </c>
      <c r="G743">
        <v>24</v>
      </c>
      <c r="H743">
        <v>4.91</v>
      </c>
      <c r="I743">
        <v>117.84</v>
      </c>
      <c r="J743">
        <v>0.5</v>
      </c>
      <c r="K743" t="s">
        <v>93</v>
      </c>
      <c r="L743" t="s">
        <v>84</v>
      </c>
      <c r="M743" s="5">
        <v>45428</v>
      </c>
    </row>
    <row r="744" spans="1:13" x14ac:dyDescent="0.35">
      <c r="A744">
        <v>10981</v>
      </c>
      <c r="B744" t="s">
        <v>1000</v>
      </c>
      <c r="C744" t="s">
        <v>91</v>
      </c>
      <c r="D744" s="5">
        <v>45426</v>
      </c>
      <c r="E744" t="s">
        <v>4</v>
      </c>
      <c r="F744" t="s">
        <v>1001</v>
      </c>
      <c r="G744">
        <v>41</v>
      </c>
      <c r="H744">
        <v>1.86</v>
      </c>
      <c r="I744">
        <v>76.260000000000005</v>
      </c>
      <c r="J744">
        <v>2.58</v>
      </c>
      <c r="K744" t="s">
        <v>83</v>
      </c>
      <c r="L744" t="s">
        <v>121</v>
      </c>
      <c r="M744" s="5">
        <v>45428</v>
      </c>
    </row>
    <row r="745" spans="1:13" x14ac:dyDescent="0.35">
      <c r="A745">
        <v>10981</v>
      </c>
      <c r="B745" t="s">
        <v>1000</v>
      </c>
      <c r="C745" t="s">
        <v>105</v>
      </c>
      <c r="D745" s="5">
        <v>45426</v>
      </c>
      <c r="E745" t="s">
        <v>4</v>
      </c>
      <c r="F745" t="s">
        <v>661</v>
      </c>
      <c r="G745">
        <v>33</v>
      </c>
      <c r="H745">
        <v>125.99</v>
      </c>
      <c r="I745">
        <v>4157.67</v>
      </c>
      <c r="J745">
        <v>8.99</v>
      </c>
      <c r="K745" t="s">
        <v>83</v>
      </c>
      <c r="L745" t="s">
        <v>84</v>
      </c>
      <c r="M745" s="5">
        <v>45428</v>
      </c>
    </row>
    <row r="746" spans="1:13" x14ac:dyDescent="0.35">
      <c r="A746">
        <v>5703</v>
      </c>
      <c r="B746" t="s">
        <v>99</v>
      </c>
      <c r="C746" t="s">
        <v>105</v>
      </c>
      <c r="D746" s="5">
        <v>45427</v>
      </c>
      <c r="E746" t="s">
        <v>3</v>
      </c>
      <c r="F746" t="s">
        <v>933</v>
      </c>
      <c r="G746">
        <v>29</v>
      </c>
      <c r="H746">
        <v>12.28</v>
      </c>
      <c r="I746">
        <v>356.12</v>
      </c>
      <c r="J746">
        <v>6.47</v>
      </c>
      <c r="K746" t="s">
        <v>83</v>
      </c>
      <c r="L746" t="s">
        <v>84</v>
      </c>
      <c r="M746" s="5">
        <v>45428</v>
      </c>
    </row>
    <row r="747" spans="1:13" x14ac:dyDescent="0.35">
      <c r="A747">
        <v>38372</v>
      </c>
      <c r="B747" t="s">
        <v>648</v>
      </c>
      <c r="C747" t="s">
        <v>91</v>
      </c>
      <c r="D747" s="5">
        <v>45427</v>
      </c>
      <c r="E747" t="s">
        <v>4</v>
      </c>
      <c r="F747" t="s">
        <v>149</v>
      </c>
      <c r="G747">
        <v>33</v>
      </c>
      <c r="H747">
        <v>9.68</v>
      </c>
      <c r="I747">
        <v>319.44</v>
      </c>
      <c r="J747">
        <v>2.0299999999999998</v>
      </c>
      <c r="K747" t="s">
        <v>83</v>
      </c>
      <c r="L747" t="s">
        <v>121</v>
      </c>
      <c r="M747" s="5">
        <v>45428</v>
      </c>
    </row>
    <row r="748" spans="1:13" x14ac:dyDescent="0.35">
      <c r="A748">
        <v>38372</v>
      </c>
      <c r="B748" t="s">
        <v>648</v>
      </c>
      <c r="C748" t="s">
        <v>91</v>
      </c>
      <c r="D748" s="5">
        <v>45427</v>
      </c>
      <c r="E748" t="s">
        <v>4</v>
      </c>
      <c r="F748" t="s">
        <v>1002</v>
      </c>
      <c r="G748">
        <v>46</v>
      </c>
      <c r="H748">
        <v>20.98</v>
      </c>
      <c r="I748">
        <v>965.08</v>
      </c>
      <c r="J748">
        <v>21.2</v>
      </c>
      <c r="K748" t="s">
        <v>83</v>
      </c>
      <c r="L748" t="s">
        <v>86</v>
      </c>
      <c r="M748" s="5">
        <v>45427</v>
      </c>
    </row>
    <row r="749" spans="1:13" x14ac:dyDescent="0.35">
      <c r="A749">
        <v>50087</v>
      </c>
      <c r="B749" t="s">
        <v>238</v>
      </c>
      <c r="C749" t="s">
        <v>91</v>
      </c>
      <c r="D749" s="5">
        <v>45427</v>
      </c>
      <c r="E749" t="s">
        <v>109</v>
      </c>
      <c r="F749" t="s">
        <v>361</v>
      </c>
      <c r="G749">
        <v>17</v>
      </c>
      <c r="H749">
        <v>3.29</v>
      </c>
      <c r="I749">
        <v>55.93</v>
      </c>
      <c r="J749">
        <v>1.35</v>
      </c>
      <c r="K749" t="s">
        <v>83</v>
      </c>
      <c r="L749" t="s">
        <v>121</v>
      </c>
      <c r="M749" s="5">
        <v>45429</v>
      </c>
    </row>
    <row r="750" spans="1:13" x14ac:dyDescent="0.35">
      <c r="A750">
        <v>36772</v>
      </c>
      <c r="B750" t="s">
        <v>700</v>
      </c>
      <c r="C750" t="s">
        <v>105</v>
      </c>
      <c r="D750" s="5">
        <v>45427</v>
      </c>
      <c r="E750" t="s">
        <v>3</v>
      </c>
      <c r="F750" t="s">
        <v>119</v>
      </c>
      <c r="G750">
        <v>47</v>
      </c>
      <c r="H750">
        <v>6.48</v>
      </c>
      <c r="I750">
        <v>304.56</v>
      </c>
      <c r="J750">
        <v>6.35</v>
      </c>
      <c r="K750" t="s">
        <v>83</v>
      </c>
      <c r="L750" t="s">
        <v>84</v>
      </c>
      <c r="M750" s="5">
        <v>45427</v>
      </c>
    </row>
    <row r="751" spans="1:13" x14ac:dyDescent="0.35">
      <c r="A751">
        <v>36772</v>
      </c>
      <c r="B751" t="s">
        <v>700</v>
      </c>
      <c r="C751" t="s">
        <v>105</v>
      </c>
      <c r="D751" s="5">
        <v>45427</v>
      </c>
      <c r="E751" t="s">
        <v>3</v>
      </c>
      <c r="F751" t="s">
        <v>1003</v>
      </c>
      <c r="G751">
        <v>8</v>
      </c>
      <c r="H751">
        <v>2.88</v>
      </c>
      <c r="I751">
        <v>23.04</v>
      </c>
      <c r="J751">
        <v>0.99</v>
      </c>
      <c r="K751" t="s">
        <v>83</v>
      </c>
      <c r="L751" t="s">
        <v>84</v>
      </c>
      <c r="M751" s="5">
        <v>45427</v>
      </c>
    </row>
    <row r="752" spans="1:13" x14ac:dyDescent="0.35">
      <c r="A752">
        <v>36772</v>
      </c>
      <c r="B752" t="s">
        <v>700</v>
      </c>
      <c r="C752" t="s">
        <v>91</v>
      </c>
      <c r="D752" s="5">
        <v>45427</v>
      </c>
      <c r="E752" t="s">
        <v>3</v>
      </c>
      <c r="F752" t="s">
        <v>1004</v>
      </c>
      <c r="G752">
        <v>16</v>
      </c>
      <c r="H752">
        <v>808.49</v>
      </c>
      <c r="I752">
        <v>12935.84</v>
      </c>
      <c r="J752">
        <v>55.3</v>
      </c>
      <c r="K752" t="s">
        <v>88</v>
      </c>
      <c r="L752" t="s">
        <v>89</v>
      </c>
      <c r="M752" s="5">
        <v>45429</v>
      </c>
    </row>
    <row r="753" spans="1:13" x14ac:dyDescent="0.35">
      <c r="A753">
        <v>6438</v>
      </c>
      <c r="B753" t="s">
        <v>1005</v>
      </c>
      <c r="C753" t="s">
        <v>105</v>
      </c>
      <c r="D753" s="5">
        <v>45428</v>
      </c>
      <c r="E753" t="s">
        <v>109</v>
      </c>
      <c r="F753" t="s">
        <v>1006</v>
      </c>
      <c r="G753">
        <v>7</v>
      </c>
      <c r="H753">
        <v>9.77</v>
      </c>
      <c r="I753">
        <v>68.39</v>
      </c>
      <c r="J753">
        <v>6.02</v>
      </c>
      <c r="K753" t="s">
        <v>83</v>
      </c>
      <c r="L753" t="s">
        <v>86</v>
      </c>
      <c r="M753" s="5">
        <v>45428</v>
      </c>
    </row>
    <row r="754" spans="1:13" x14ac:dyDescent="0.35">
      <c r="A754">
        <v>6438</v>
      </c>
      <c r="B754" t="s">
        <v>1005</v>
      </c>
      <c r="C754" t="s">
        <v>91</v>
      </c>
      <c r="D754" s="5">
        <v>45428</v>
      </c>
      <c r="E754" t="s">
        <v>109</v>
      </c>
      <c r="F754" t="s">
        <v>1007</v>
      </c>
      <c r="G754">
        <v>38</v>
      </c>
      <c r="H754">
        <v>5.98</v>
      </c>
      <c r="I754">
        <v>227.24</v>
      </c>
      <c r="J754">
        <v>5.2</v>
      </c>
      <c r="K754" t="s">
        <v>83</v>
      </c>
      <c r="L754" t="s">
        <v>84</v>
      </c>
      <c r="M754" s="5">
        <v>45429</v>
      </c>
    </row>
    <row r="755" spans="1:13" x14ac:dyDescent="0.35">
      <c r="A755">
        <v>22020</v>
      </c>
      <c r="B755" t="s">
        <v>176</v>
      </c>
      <c r="C755" t="s">
        <v>105</v>
      </c>
      <c r="D755" s="5">
        <v>45429</v>
      </c>
      <c r="E755" t="s">
        <v>97</v>
      </c>
      <c r="F755" t="s">
        <v>814</v>
      </c>
      <c r="G755">
        <v>37</v>
      </c>
      <c r="H755">
        <v>13.48</v>
      </c>
      <c r="I755">
        <v>498.76</v>
      </c>
      <c r="J755">
        <v>4.51</v>
      </c>
      <c r="K755" t="s">
        <v>83</v>
      </c>
      <c r="L755" t="s">
        <v>84</v>
      </c>
      <c r="M755" s="5">
        <v>45430</v>
      </c>
    </row>
    <row r="756" spans="1:13" x14ac:dyDescent="0.35">
      <c r="A756">
        <v>14048</v>
      </c>
      <c r="B756" t="s">
        <v>112</v>
      </c>
      <c r="C756" t="s">
        <v>81</v>
      </c>
      <c r="D756" s="5">
        <v>45429</v>
      </c>
      <c r="E756" t="s">
        <v>109</v>
      </c>
      <c r="F756" t="s">
        <v>500</v>
      </c>
      <c r="G756">
        <v>47</v>
      </c>
      <c r="H756">
        <v>40.97</v>
      </c>
      <c r="I756">
        <v>1925.59</v>
      </c>
      <c r="J756">
        <v>8.99</v>
      </c>
      <c r="K756" t="s">
        <v>83</v>
      </c>
      <c r="L756" t="s">
        <v>111</v>
      </c>
      <c r="M756" s="5">
        <v>45429</v>
      </c>
    </row>
    <row r="757" spans="1:13" x14ac:dyDescent="0.35">
      <c r="A757">
        <v>14048</v>
      </c>
      <c r="B757" t="s">
        <v>112</v>
      </c>
      <c r="C757" t="s">
        <v>91</v>
      </c>
      <c r="D757" s="5">
        <v>45429</v>
      </c>
      <c r="E757" t="s">
        <v>109</v>
      </c>
      <c r="F757" t="s">
        <v>1008</v>
      </c>
      <c r="G757">
        <v>5</v>
      </c>
      <c r="H757">
        <v>101.41</v>
      </c>
      <c r="I757">
        <v>507.04999999999995</v>
      </c>
      <c r="J757">
        <v>35</v>
      </c>
      <c r="K757" t="s">
        <v>83</v>
      </c>
      <c r="L757" t="s">
        <v>128</v>
      </c>
      <c r="M757" s="5">
        <v>45431</v>
      </c>
    </row>
    <row r="758" spans="1:13" x14ac:dyDescent="0.35">
      <c r="A758">
        <v>14048</v>
      </c>
      <c r="B758" t="s">
        <v>112</v>
      </c>
      <c r="C758" t="s">
        <v>81</v>
      </c>
      <c r="D758" s="5">
        <v>45429</v>
      </c>
      <c r="E758" t="s">
        <v>109</v>
      </c>
      <c r="F758" t="s">
        <v>333</v>
      </c>
      <c r="G758">
        <v>40</v>
      </c>
      <c r="H758">
        <v>55.99</v>
      </c>
      <c r="I758">
        <v>2239.6</v>
      </c>
      <c r="J758">
        <v>1.25</v>
      </c>
      <c r="K758" t="s">
        <v>83</v>
      </c>
      <c r="L758" t="s">
        <v>111</v>
      </c>
      <c r="M758" s="5">
        <v>45431</v>
      </c>
    </row>
    <row r="759" spans="1:13" x14ac:dyDescent="0.35">
      <c r="A759">
        <v>20132</v>
      </c>
      <c r="B759" t="s">
        <v>1009</v>
      </c>
      <c r="C759" t="s">
        <v>105</v>
      </c>
      <c r="D759" s="5">
        <v>45429</v>
      </c>
      <c r="E759" t="s">
        <v>2</v>
      </c>
      <c r="F759" t="s">
        <v>1010</v>
      </c>
      <c r="G759">
        <v>30</v>
      </c>
      <c r="H759">
        <v>270.97000000000003</v>
      </c>
      <c r="I759">
        <v>8129.1</v>
      </c>
      <c r="J759">
        <v>28.06</v>
      </c>
      <c r="K759" t="s">
        <v>88</v>
      </c>
      <c r="L759" t="s">
        <v>89</v>
      </c>
      <c r="M759" s="5">
        <v>45436</v>
      </c>
    </row>
    <row r="760" spans="1:13" x14ac:dyDescent="0.35">
      <c r="A760">
        <v>50594</v>
      </c>
      <c r="B760" t="s">
        <v>1011</v>
      </c>
      <c r="C760" t="s">
        <v>105</v>
      </c>
      <c r="D760" s="5">
        <v>45429</v>
      </c>
      <c r="E760" t="s">
        <v>2</v>
      </c>
      <c r="F760" t="s">
        <v>1012</v>
      </c>
      <c r="G760">
        <v>39</v>
      </c>
      <c r="H760">
        <v>4.63</v>
      </c>
      <c r="I760">
        <v>180.57</v>
      </c>
      <c r="J760">
        <v>1.93</v>
      </c>
      <c r="K760" t="s">
        <v>83</v>
      </c>
      <c r="L760" t="s">
        <v>121</v>
      </c>
      <c r="M760" s="5">
        <v>45431</v>
      </c>
    </row>
    <row r="761" spans="1:13" x14ac:dyDescent="0.35">
      <c r="A761">
        <v>50594</v>
      </c>
      <c r="B761" t="s">
        <v>1011</v>
      </c>
      <c r="C761" t="s">
        <v>105</v>
      </c>
      <c r="D761" s="5">
        <v>45429</v>
      </c>
      <c r="E761" t="s">
        <v>2</v>
      </c>
      <c r="F761" t="s">
        <v>1013</v>
      </c>
      <c r="G761">
        <v>48</v>
      </c>
      <c r="H761">
        <v>65.989999999999995</v>
      </c>
      <c r="I761">
        <v>3167.5199999999995</v>
      </c>
      <c r="J761">
        <v>8.8000000000000007</v>
      </c>
      <c r="K761" t="s">
        <v>83</v>
      </c>
      <c r="L761" t="s">
        <v>84</v>
      </c>
      <c r="M761" s="5">
        <v>45438</v>
      </c>
    </row>
    <row r="762" spans="1:13" x14ac:dyDescent="0.35">
      <c r="A762">
        <v>22501</v>
      </c>
      <c r="B762" t="s">
        <v>747</v>
      </c>
      <c r="C762" t="s">
        <v>81</v>
      </c>
      <c r="D762" s="5">
        <v>45430</v>
      </c>
      <c r="E762" t="s">
        <v>4</v>
      </c>
      <c r="F762" t="s">
        <v>1014</v>
      </c>
      <c r="G762">
        <v>2</v>
      </c>
      <c r="H762">
        <v>7.64</v>
      </c>
      <c r="I762">
        <v>15.28</v>
      </c>
      <c r="J762">
        <v>1.39</v>
      </c>
      <c r="K762" t="s">
        <v>93</v>
      </c>
      <c r="L762" t="s">
        <v>84</v>
      </c>
      <c r="M762" s="5">
        <v>45431</v>
      </c>
    </row>
    <row r="763" spans="1:13" x14ac:dyDescent="0.35">
      <c r="A763">
        <v>31907</v>
      </c>
      <c r="B763" t="s">
        <v>221</v>
      </c>
      <c r="C763" t="s">
        <v>81</v>
      </c>
      <c r="D763" s="5">
        <v>45430</v>
      </c>
      <c r="E763" t="s">
        <v>2</v>
      </c>
      <c r="F763" t="s">
        <v>110</v>
      </c>
      <c r="G763">
        <v>38</v>
      </c>
      <c r="H763">
        <v>8.4600000000000009</v>
      </c>
      <c r="I763">
        <v>321.48</v>
      </c>
      <c r="J763">
        <v>3.62</v>
      </c>
      <c r="K763" t="s">
        <v>83</v>
      </c>
      <c r="L763" t="s">
        <v>111</v>
      </c>
      <c r="M763" s="5">
        <v>45435</v>
      </c>
    </row>
    <row r="764" spans="1:13" x14ac:dyDescent="0.35">
      <c r="A764">
        <v>44519</v>
      </c>
      <c r="B764" t="s">
        <v>633</v>
      </c>
      <c r="C764" t="s">
        <v>91</v>
      </c>
      <c r="D764" s="5">
        <v>45431</v>
      </c>
      <c r="E764" t="s">
        <v>4</v>
      </c>
      <c r="F764" t="s">
        <v>140</v>
      </c>
      <c r="G764">
        <v>48</v>
      </c>
      <c r="H764">
        <v>4.57</v>
      </c>
      <c r="I764">
        <v>219.36</v>
      </c>
      <c r="J764">
        <v>5.42</v>
      </c>
      <c r="K764" t="s">
        <v>83</v>
      </c>
      <c r="L764" t="s">
        <v>84</v>
      </c>
      <c r="M764" s="5">
        <v>45432</v>
      </c>
    </row>
    <row r="765" spans="1:13" x14ac:dyDescent="0.35">
      <c r="A765">
        <v>44519</v>
      </c>
      <c r="B765" t="s">
        <v>633</v>
      </c>
      <c r="C765" t="s">
        <v>91</v>
      </c>
      <c r="D765" s="5">
        <v>45431</v>
      </c>
      <c r="E765" t="s">
        <v>4</v>
      </c>
      <c r="F765" t="s">
        <v>1015</v>
      </c>
      <c r="G765">
        <v>34</v>
      </c>
      <c r="H765">
        <v>10.67</v>
      </c>
      <c r="I765">
        <v>362.78</v>
      </c>
      <c r="J765">
        <v>1.39</v>
      </c>
      <c r="K765" t="s">
        <v>83</v>
      </c>
      <c r="L765" t="s">
        <v>84</v>
      </c>
      <c r="M765" s="5">
        <v>45432</v>
      </c>
    </row>
    <row r="766" spans="1:13" x14ac:dyDescent="0.35">
      <c r="A766">
        <v>44519</v>
      </c>
      <c r="B766" t="s">
        <v>633</v>
      </c>
      <c r="C766" t="s">
        <v>105</v>
      </c>
      <c r="D766" s="5">
        <v>45431</v>
      </c>
      <c r="E766" t="s">
        <v>4</v>
      </c>
      <c r="F766" t="s">
        <v>1016</v>
      </c>
      <c r="G766">
        <v>34</v>
      </c>
      <c r="H766">
        <v>442.14</v>
      </c>
      <c r="I766">
        <v>15032.76</v>
      </c>
      <c r="J766">
        <v>14.7</v>
      </c>
      <c r="K766" t="s">
        <v>88</v>
      </c>
      <c r="L766" t="s">
        <v>89</v>
      </c>
      <c r="M766" s="5">
        <v>45432</v>
      </c>
    </row>
    <row r="767" spans="1:13" x14ac:dyDescent="0.35">
      <c r="A767">
        <v>56646</v>
      </c>
      <c r="B767" t="s">
        <v>1017</v>
      </c>
      <c r="C767" t="s">
        <v>81</v>
      </c>
      <c r="D767" s="5">
        <v>45431</v>
      </c>
      <c r="E767" t="s">
        <v>97</v>
      </c>
      <c r="F767" t="s">
        <v>1018</v>
      </c>
      <c r="G767">
        <v>41</v>
      </c>
      <c r="H767">
        <v>125.99</v>
      </c>
      <c r="I767">
        <v>5165.59</v>
      </c>
      <c r="J767">
        <v>2.5</v>
      </c>
      <c r="K767" t="s">
        <v>83</v>
      </c>
      <c r="L767" t="s">
        <v>84</v>
      </c>
      <c r="M767" s="5">
        <v>45432</v>
      </c>
    </row>
    <row r="768" spans="1:13" x14ac:dyDescent="0.35">
      <c r="A768">
        <v>9249</v>
      </c>
      <c r="B768" t="s">
        <v>401</v>
      </c>
      <c r="C768" t="s">
        <v>81</v>
      </c>
      <c r="D768" s="5">
        <v>45431</v>
      </c>
      <c r="E768" t="s">
        <v>4</v>
      </c>
      <c r="F768" t="s">
        <v>511</v>
      </c>
      <c r="G768">
        <v>46</v>
      </c>
      <c r="H768">
        <v>3.57</v>
      </c>
      <c r="I768">
        <v>164.22</v>
      </c>
      <c r="J768">
        <v>4.17</v>
      </c>
      <c r="K768" t="s">
        <v>83</v>
      </c>
      <c r="L768" t="s">
        <v>111</v>
      </c>
      <c r="M768" s="5">
        <v>45432</v>
      </c>
    </row>
    <row r="769" spans="1:13" x14ac:dyDescent="0.35">
      <c r="A769">
        <v>9249</v>
      </c>
      <c r="B769" t="s">
        <v>401</v>
      </c>
      <c r="C769" t="s">
        <v>81</v>
      </c>
      <c r="D769" s="5">
        <v>45431</v>
      </c>
      <c r="E769" t="s">
        <v>4</v>
      </c>
      <c r="F769" t="s">
        <v>200</v>
      </c>
      <c r="G769">
        <v>42</v>
      </c>
      <c r="H769">
        <v>37.76</v>
      </c>
      <c r="I769">
        <v>1585.9199999999998</v>
      </c>
      <c r="J769">
        <v>12.9</v>
      </c>
      <c r="K769" t="s">
        <v>83</v>
      </c>
      <c r="L769" t="s">
        <v>84</v>
      </c>
      <c r="M769" s="5">
        <v>45432</v>
      </c>
    </row>
    <row r="770" spans="1:13" x14ac:dyDescent="0.35">
      <c r="A770">
        <v>9249</v>
      </c>
      <c r="B770" t="s">
        <v>401</v>
      </c>
      <c r="C770" t="s">
        <v>105</v>
      </c>
      <c r="D770" s="5">
        <v>45431</v>
      </c>
      <c r="E770" t="s">
        <v>4</v>
      </c>
      <c r="F770" t="s">
        <v>406</v>
      </c>
      <c r="G770">
        <v>35</v>
      </c>
      <c r="H770">
        <v>124.49</v>
      </c>
      <c r="I770">
        <v>4357.1499999999996</v>
      </c>
      <c r="J770">
        <v>51.94</v>
      </c>
      <c r="K770" t="s">
        <v>88</v>
      </c>
      <c r="L770" t="s">
        <v>124</v>
      </c>
      <c r="M770" s="5">
        <v>45433</v>
      </c>
    </row>
    <row r="771" spans="1:13" x14ac:dyDescent="0.35">
      <c r="A771">
        <v>59651</v>
      </c>
      <c r="B771" t="s">
        <v>1019</v>
      </c>
      <c r="C771" t="s">
        <v>105</v>
      </c>
      <c r="D771" s="5">
        <v>45432</v>
      </c>
      <c r="E771" t="s">
        <v>97</v>
      </c>
      <c r="F771" t="s">
        <v>1020</v>
      </c>
      <c r="G771">
        <v>36</v>
      </c>
      <c r="H771">
        <v>8.0399999999999991</v>
      </c>
      <c r="I771">
        <v>289.43999999999994</v>
      </c>
      <c r="J771">
        <v>8.94</v>
      </c>
      <c r="K771" t="s">
        <v>83</v>
      </c>
      <c r="L771" t="s">
        <v>84</v>
      </c>
      <c r="M771" s="5">
        <v>45434</v>
      </c>
    </row>
    <row r="772" spans="1:13" x14ac:dyDescent="0.35">
      <c r="A772">
        <v>59651</v>
      </c>
      <c r="B772" t="s">
        <v>1019</v>
      </c>
      <c r="C772" t="s">
        <v>91</v>
      </c>
      <c r="D772" s="5">
        <v>45432</v>
      </c>
      <c r="E772" t="s">
        <v>97</v>
      </c>
      <c r="F772" t="s">
        <v>902</v>
      </c>
      <c r="G772">
        <v>18</v>
      </c>
      <c r="H772">
        <v>2.23</v>
      </c>
      <c r="I772">
        <v>40.14</v>
      </c>
      <c r="J772">
        <v>4.57</v>
      </c>
      <c r="K772" t="s">
        <v>83</v>
      </c>
      <c r="L772" t="s">
        <v>111</v>
      </c>
      <c r="M772" s="5">
        <v>45434</v>
      </c>
    </row>
    <row r="773" spans="1:13" x14ac:dyDescent="0.35">
      <c r="A773">
        <v>46948</v>
      </c>
      <c r="B773" t="s">
        <v>277</v>
      </c>
      <c r="C773" t="s">
        <v>91</v>
      </c>
      <c r="D773" s="5">
        <v>45432</v>
      </c>
      <c r="E773" t="s">
        <v>2</v>
      </c>
      <c r="F773" t="s">
        <v>505</v>
      </c>
      <c r="G773">
        <v>10</v>
      </c>
      <c r="H773">
        <v>6.54</v>
      </c>
      <c r="I773">
        <v>65.400000000000006</v>
      </c>
      <c r="J773">
        <v>5.27</v>
      </c>
      <c r="K773" t="s">
        <v>83</v>
      </c>
      <c r="L773" t="s">
        <v>84</v>
      </c>
      <c r="M773" s="5">
        <v>45436</v>
      </c>
    </row>
    <row r="774" spans="1:13" x14ac:dyDescent="0.35">
      <c r="A774">
        <v>58725</v>
      </c>
      <c r="B774" t="s">
        <v>872</v>
      </c>
      <c r="C774" t="s">
        <v>105</v>
      </c>
      <c r="D774" s="5">
        <v>45432</v>
      </c>
      <c r="E774" t="s">
        <v>109</v>
      </c>
      <c r="F774" t="s">
        <v>1021</v>
      </c>
      <c r="G774">
        <v>39</v>
      </c>
      <c r="H774">
        <v>8.74</v>
      </c>
      <c r="I774">
        <v>340.86</v>
      </c>
      <c r="J774">
        <v>8.2899999999999991</v>
      </c>
      <c r="K774" t="s">
        <v>83</v>
      </c>
      <c r="L774" t="s">
        <v>84</v>
      </c>
      <c r="M774" s="5">
        <v>45433</v>
      </c>
    </row>
    <row r="775" spans="1:13" x14ac:dyDescent="0.35">
      <c r="A775">
        <v>58725</v>
      </c>
      <c r="B775" t="s">
        <v>872</v>
      </c>
      <c r="C775" t="s">
        <v>105</v>
      </c>
      <c r="D775" s="5">
        <v>45432</v>
      </c>
      <c r="E775" t="s">
        <v>109</v>
      </c>
      <c r="F775" t="s">
        <v>899</v>
      </c>
      <c r="G775">
        <v>20</v>
      </c>
      <c r="H775">
        <v>7.04</v>
      </c>
      <c r="I775">
        <v>140.80000000000001</v>
      </c>
      <c r="J775">
        <v>2.17</v>
      </c>
      <c r="K775" t="s">
        <v>83</v>
      </c>
      <c r="L775" t="s">
        <v>121</v>
      </c>
      <c r="M775" s="5">
        <v>45433</v>
      </c>
    </row>
    <row r="776" spans="1:13" x14ac:dyDescent="0.35">
      <c r="A776">
        <v>3877</v>
      </c>
      <c r="B776" t="s">
        <v>1022</v>
      </c>
      <c r="C776" t="s">
        <v>105</v>
      </c>
      <c r="D776" s="5">
        <v>45432</v>
      </c>
      <c r="E776" t="s">
        <v>2</v>
      </c>
      <c r="F776" t="s">
        <v>667</v>
      </c>
      <c r="G776">
        <v>14</v>
      </c>
      <c r="H776">
        <v>48.04</v>
      </c>
      <c r="I776">
        <v>672.56</v>
      </c>
      <c r="J776">
        <v>7.23</v>
      </c>
      <c r="K776" t="s">
        <v>93</v>
      </c>
      <c r="L776" t="s">
        <v>84</v>
      </c>
      <c r="M776" s="5">
        <v>45432</v>
      </c>
    </row>
    <row r="777" spans="1:13" x14ac:dyDescent="0.35">
      <c r="A777">
        <v>59906</v>
      </c>
      <c r="B777" t="s">
        <v>1023</v>
      </c>
      <c r="C777" t="s">
        <v>105</v>
      </c>
      <c r="D777" s="5">
        <v>45432</v>
      </c>
      <c r="E777" t="s">
        <v>4</v>
      </c>
      <c r="F777" t="s">
        <v>445</v>
      </c>
      <c r="G777">
        <v>32</v>
      </c>
      <c r="H777">
        <v>9.11</v>
      </c>
      <c r="I777">
        <v>291.52</v>
      </c>
      <c r="J777">
        <v>2.15</v>
      </c>
      <c r="K777" t="s">
        <v>83</v>
      </c>
      <c r="L777" t="s">
        <v>121</v>
      </c>
      <c r="M777" s="5">
        <v>45434</v>
      </c>
    </row>
    <row r="778" spans="1:13" x14ac:dyDescent="0.35">
      <c r="A778">
        <v>36102</v>
      </c>
      <c r="B778" t="s">
        <v>1024</v>
      </c>
      <c r="C778" t="s">
        <v>81</v>
      </c>
      <c r="D778" s="5">
        <v>45432</v>
      </c>
      <c r="E778" t="s">
        <v>109</v>
      </c>
      <c r="F778" t="s">
        <v>1025</v>
      </c>
      <c r="G778">
        <v>36</v>
      </c>
      <c r="H778">
        <v>12.07</v>
      </c>
      <c r="I778">
        <v>434.52</v>
      </c>
      <c r="J778">
        <v>6.2</v>
      </c>
      <c r="K778" t="s">
        <v>83</v>
      </c>
      <c r="L778" t="s">
        <v>121</v>
      </c>
      <c r="M778" s="5">
        <v>45433</v>
      </c>
    </row>
    <row r="779" spans="1:13" x14ac:dyDescent="0.35">
      <c r="A779">
        <v>3331</v>
      </c>
      <c r="B779" t="s">
        <v>910</v>
      </c>
      <c r="C779" t="s">
        <v>105</v>
      </c>
      <c r="D779" s="5">
        <v>45432</v>
      </c>
      <c r="E779" t="s">
        <v>4</v>
      </c>
      <c r="F779" t="s">
        <v>153</v>
      </c>
      <c r="G779">
        <v>31</v>
      </c>
      <c r="H779">
        <v>4.91</v>
      </c>
      <c r="I779">
        <v>152.21</v>
      </c>
      <c r="J779">
        <v>0.5</v>
      </c>
      <c r="K779" t="s">
        <v>83</v>
      </c>
      <c r="L779" t="s">
        <v>84</v>
      </c>
      <c r="M779" s="5">
        <v>45433</v>
      </c>
    </row>
    <row r="780" spans="1:13" x14ac:dyDescent="0.35">
      <c r="A780">
        <v>20033</v>
      </c>
      <c r="B780" t="s">
        <v>820</v>
      </c>
      <c r="C780" t="s">
        <v>105</v>
      </c>
      <c r="D780" s="5">
        <v>45433</v>
      </c>
      <c r="E780" t="s">
        <v>97</v>
      </c>
      <c r="F780" t="s">
        <v>419</v>
      </c>
      <c r="G780">
        <v>5</v>
      </c>
      <c r="H780">
        <v>499.99</v>
      </c>
      <c r="I780">
        <v>2499.9499999999998</v>
      </c>
      <c r="J780">
        <v>24.49</v>
      </c>
      <c r="K780" t="s">
        <v>83</v>
      </c>
      <c r="L780" t="s">
        <v>128</v>
      </c>
      <c r="M780" s="5">
        <v>45435</v>
      </c>
    </row>
    <row r="781" spans="1:13" x14ac:dyDescent="0.35">
      <c r="A781">
        <v>27205</v>
      </c>
      <c r="B781" t="s">
        <v>1026</v>
      </c>
      <c r="C781" t="s">
        <v>105</v>
      </c>
      <c r="D781" s="5">
        <v>45433</v>
      </c>
      <c r="E781" t="s">
        <v>109</v>
      </c>
      <c r="F781" t="s">
        <v>1027</v>
      </c>
      <c r="G781">
        <v>12</v>
      </c>
      <c r="H781">
        <v>7.28</v>
      </c>
      <c r="I781">
        <v>87.36</v>
      </c>
      <c r="J781">
        <v>3.52</v>
      </c>
      <c r="K781" t="s">
        <v>83</v>
      </c>
      <c r="L781" t="s">
        <v>111</v>
      </c>
      <c r="M781" s="5">
        <v>45435</v>
      </c>
    </row>
    <row r="782" spans="1:13" x14ac:dyDescent="0.35">
      <c r="A782">
        <v>58308</v>
      </c>
      <c r="B782" t="s">
        <v>518</v>
      </c>
      <c r="C782" t="s">
        <v>105</v>
      </c>
      <c r="D782" s="5">
        <v>45433</v>
      </c>
      <c r="E782" t="s">
        <v>109</v>
      </c>
      <c r="F782" t="s">
        <v>301</v>
      </c>
      <c r="G782">
        <v>35</v>
      </c>
      <c r="H782">
        <v>58.14</v>
      </c>
      <c r="I782">
        <v>2034.9</v>
      </c>
      <c r="J782">
        <v>36.61</v>
      </c>
      <c r="K782" t="s">
        <v>88</v>
      </c>
      <c r="L782" t="s">
        <v>124</v>
      </c>
      <c r="M782" s="5">
        <v>45433</v>
      </c>
    </row>
    <row r="783" spans="1:13" x14ac:dyDescent="0.35">
      <c r="A783">
        <v>58308</v>
      </c>
      <c r="B783" t="s">
        <v>518</v>
      </c>
      <c r="C783" t="s">
        <v>105</v>
      </c>
      <c r="D783" s="5">
        <v>45433</v>
      </c>
      <c r="E783" t="s">
        <v>109</v>
      </c>
      <c r="F783" t="s">
        <v>1028</v>
      </c>
      <c r="G783">
        <v>20</v>
      </c>
      <c r="H783">
        <v>29.99</v>
      </c>
      <c r="I783">
        <v>599.79999999999995</v>
      </c>
      <c r="J783">
        <v>5.5</v>
      </c>
      <c r="K783" t="s">
        <v>83</v>
      </c>
      <c r="L783" t="s">
        <v>84</v>
      </c>
      <c r="M783" s="5">
        <v>45434</v>
      </c>
    </row>
    <row r="784" spans="1:13" x14ac:dyDescent="0.35">
      <c r="A784">
        <v>58308</v>
      </c>
      <c r="B784" t="s">
        <v>518</v>
      </c>
      <c r="C784" t="s">
        <v>81</v>
      </c>
      <c r="D784" s="5">
        <v>45433</v>
      </c>
      <c r="E784" t="s">
        <v>109</v>
      </c>
      <c r="F784" t="s">
        <v>141</v>
      </c>
      <c r="G784">
        <v>2</v>
      </c>
      <c r="H784">
        <v>16.16</v>
      </c>
      <c r="I784">
        <v>32.32</v>
      </c>
      <c r="J784">
        <v>7.74</v>
      </c>
      <c r="K784" t="s">
        <v>83</v>
      </c>
      <c r="L784" t="s">
        <v>84</v>
      </c>
      <c r="M784" s="5">
        <v>45435</v>
      </c>
    </row>
    <row r="785" spans="1:13" x14ac:dyDescent="0.35">
      <c r="A785">
        <v>28357</v>
      </c>
      <c r="B785" t="s">
        <v>893</v>
      </c>
      <c r="C785" t="s">
        <v>81</v>
      </c>
      <c r="D785" s="5">
        <v>45433</v>
      </c>
      <c r="E785" t="s">
        <v>109</v>
      </c>
      <c r="F785" t="s">
        <v>475</v>
      </c>
      <c r="G785">
        <v>50</v>
      </c>
      <c r="H785">
        <v>7.3</v>
      </c>
      <c r="I785">
        <v>365</v>
      </c>
      <c r="J785">
        <v>7.72</v>
      </c>
      <c r="K785" t="s">
        <v>83</v>
      </c>
      <c r="L785" t="s">
        <v>84</v>
      </c>
      <c r="M785" s="5">
        <v>45434</v>
      </c>
    </row>
    <row r="786" spans="1:13" x14ac:dyDescent="0.35">
      <c r="A786">
        <v>28357</v>
      </c>
      <c r="B786" t="s">
        <v>893</v>
      </c>
      <c r="C786" t="s">
        <v>105</v>
      </c>
      <c r="D786" s="5">
        <v>45433</v>
      </c>
      <c r="E786" t="s">
        <v>109</v>
      </c>
      <c r="F786" t="s">
        <v>1029</v>
      </c>
      <c r="G786">
        <v>43</v>
      </c>
      <c r="H786">
        <v>2.4700000000000002</v>
      </c>
      <c r="I786">
        <v>106.21000000000001</v>
      </c>
      <c r="J786">
        <v>1.02</v>
      </c>
      <c r="K786" t="s">
        <v>83</v>
      </c>
      <c r="L786" t="s">
        <v>121</v>
      </c>
      <c r="M786" s="5">
        <v>45434</v>
      </c>
    </row>
    <row r="787" spans="1:13" x14ac:dyDescent="0.35">
      <c r="A787">
        <v>11169</v>
      </c>
      <c r="B787" t="s">
        <v>409</v>
      </c>
      <c r="C787" t="s">
        <v>105</v>
      </c>
      <c r="D787" s="5">
        <v>45433</v>
      </c>
      <c r="E787" t="s">
        <v>3</v>
      </c>
      <c r="F787" t="s">
        <v>713</v>
      </c>
      <c r="G787">
        <v>46</v>
      </c>
      <c r="H787">
        <v>8.85</v>
      </c>
      <c r="I787">
        <v>407.09999999999997</v>
      </c>
      <c r="J787">
        <v>5.6</v>
      </c>
      <c r="K787" t="s">
        <v>83</v>
      </c>
      <c r="L787" t="s">
        <v>84</v>
      </c>
      <c r="M787" s="5">
        <v>45434</v>
      </c>
    </row>
    <row r="788" spans="1:13" x14ac:dyDescent="0.35">
      <c r="A788">
        <v>11169</v>
      </c>
      <c r="B788" t="s">
        <v>409</v>
      </c>
      <c r="C788" t="s">
        <v>91</v>
      </c>
      <c r="D788" s="5">
        <v>45433</v>
      </c>
      <c r="E788" t="s">
        <v>3</v>
      </c>
      <c r="F788" t="s">
        <v>1030</v>
      </c>
      <c r="G788">
        <v>44</v>
      </c>
      <c r="H788">
        <v>2.61</v>
      </c>
      <c r="I788">
        <v>114.83999999999999</v>
      </c>
      <c r="J788">
        <v>0.5</v>
      </c>
      <c r="K788" t="s">
        <v>83</v>
      </c>
      <c r="L788" t="s">
        <v>84</v>
      </c>
      <c r="M788" s="5">
        <v>45433</v>
      </c>
    </row>
    <row r="789" spans="1:13" x14ac:dyDescent="0.35">
      <c r="A789">
        <v>11169</v>
      </c>
      <c r="B789" t="s">
        <v>409</v>
      </c>
      <c r="C789" t="s">
        <v>81</v>
      </c>
      <c r="D789" s="5">
        <v>45433</v>
      </c>
      <c r="E789" t="s">
        <v>3</v>
      </c>
      <c r="F789" t="s">
        <v>329</v>
      </c>
      <c r="G789">
        <v>5</v>
      </c>
      <c r="H789">
        <v>4.9800000000000004</v>
      </c>
      <c r="I789">
        <v>24.900000000000002</v>
      </c>
      <c r="J789">
        <v>4.7</v>
      </c>
      <c r="K789" t="s">
        <v>83</v>
      </c>
      <c r="L789" t="s">
        <v>84</v>
      </c>
      <c r="M789" s="5">
        <v>45434</v>
      </c>
    </row>
    <row r="790" spans="1:13" x14ac:dyDescent="0.35">
      <c r="A790">
        <v>54119</v>
      </c>
      <c r="B790" t="s">
        <v>1031</v>
      </c>
      <c r="C790" t="s">
        <v>91</v>
      </c>
      <c r="D790" s="5">
        <v>45434</v>
      </c>
      <c r="E790" t="s">
        <v>3</v>
      </c>
      <c r="F790" t="s">
        <v>1032</v>
      </c>
      <c r="G790">
        <v>45</v>
      </c>
      <c r="H790">
        <v>5.81</v>
      </c>
      <c r="I790">
        <v>261.45</v>
      </c>
      <c r="J790">
        <v>3.37</v>
      </c>
      <c r="K790" t="s">
        <v>93</v>
      </c>
      <c r="L790" t="s">
        <v>121</v>
      </c>
      <c r="M790" s="5">
        <v>45435</v>
      </c>
    </row>
    <row r="791" spans="1:13" x14ac:dyDescent="0.35">
      <c r="A791">
        <v>54119</v>
      </c>
      <c r="B791" t="s">
        <v>1031</v>
      </c>
      <c r="C791" t="s">
        <v>105</v>
      </c>
      <c r="D791" s="5">
        <v>45434</v>
      </c>
      <c r="E791" t="s">
        <v>3</v>
      </c>
      <c r="F791" t="s">
        <v>392</v>
      </c>
      <c r="G791">
        <v>4</v>
      </c>
      <c r="H791">
        <v>29.74</v>
      </c>
      <c r="I791">
        <v>118.96</v>
      </c>
      <c r="J791">
        <v>6.64</v>
      </c>
      <c r="K791" t="s">
        <v>83</v>
      </c>
      <c r="L791" t="s">
        <v>84</v>
      </c>
      <c r="M791" s="5">
        <v>45437</v>
      </c>
    </row>
    <row r="792" spans="1:13" x14ac:dyDescent="0.35">
      <c r="A792">
        <v>11877</v>
      </c>
      <c r="B792" t="s">
        <v>531</v>
      </c>
      <c r="C792" t="s">
        <v>105</v>
      </c>
      <c r="D792" s="5">
        <v>45435</v>
      </c>
      <c r="E792" t="s">
        <v>109</v>
      </c>
      <c r="F792" t="s">
        <v>619</v>
      </c>
      <c r="G792">
        <v>19</v>
      </c>
      <c r="H792">
        <v>41.94</v>
      </c>
      <c r="I792">
        <v>796.8599999999999</v>
      </c>
      <c r="J792">
        <v>2.99</v>
      </c>
      <c r="K792" t="s">
        <v>83</v>
      </c>
      <c r="L792" t="s">
        <v>84</v>
      </c>
      <c r="M792" s="5">
        <v>45436</v>
      </c>
    </row>
    <row r="793" spans="1:13" x14ac:dyDescent="0.35">
      <c r="A793">
        <v>11877</v>
      </c>
      <c r="B793" t="s">
        <v>531</v>
      </c>
      <c r="C793" t="s">
        <v>91</v>
      </c>
      <c r="D793" s="5">
        <v>45435</v>
      </c>
      <c r="E793" t="s">
        <v>109</v>
      </c>
      <c r="F793" t="s">
        <v>1033</v>
      </c>
      <c r="G793">
        <v>31</v>
      </c>
      <c r="H793">
        <v>4.7300000000000004</v>
      </c>
      <c r="I793">
        <v>146.63000000000002</v>
      </c>
      <c r="J793">
        <v>1.52</v>
      </c>
      <c r="K793" t="s">
        <v>83</v>
      </c>
      <c r="L793" t="s">
        <v>121</v>
      </c>
      <c r="M793" s="5">
        <v>45437</v>
      </c>
    </row>
    <row r="794" spans="1:13" x14ac:dyDescent="0.35">
      <c r="A794">
        <v>13540</v>
      </c>
      <c r="B794" t="s">
        <v>598</v>
      </c>
      <c r="C794" t="s">
        <v>105</v>
      </c>
      <c r="D794" s="5">
        <v>45435</v>
      </c>
      <c r="E794" t="s">
        <v>4</v>
      </c>
      <c r="F794" t="s">
        <v>1034</v>
      </c>
      <c r="G794">
        <v>33</v>
      </c>
      <c r="H794">
        <v>3.75</v>
      </c>
      <c r="I794">
        <v>123.75</v>
      </c>
      <c r="J794">
        <v>0.5</v>
      </c>
      <c r="K794" t="s">
        <v>83</v>
      </c>
      <c r="L794" t="s">
        <v>84</v>
      </c>
      <c r="M794" s="5">
        <v>45437</v>
      </c>
    </row>
    <row r="795" spans="1:13" x14ac:dyDescent="0.35">
      <c r="A795">
        <v>13540</v>
      </c>
      <c r="B795" t="s">
        <v>598</v>
      </c>
      <c r="C795" t="s">
        <v>91</v>
      </c>
      <c r="D795" s="5">
        <v>45435</v>
      </c>
      <c r="E795" t="s">
        <v>4</v>
      </c>
      <c r="F795" t="s">
        <v>1035</v>
      </c>
      <c r="G795">
        <v>27</v>
      </c>
      <c r="H795">
        <v>65.989999999999995</v>
      </c>
      <c r="I795">
        <v>1781.7299999999998</v>
      </c>
      <c r="J795">
        <v>4.99</v>
      </c>
      <c r="K795" t="s">
        <v>83</v>
      </c>
      <c r="L795" t="s">
        <v>84</v>
      </c>
      <c r="M795" s="5">
        <v>45437</v>
      </c>
    </row>
    <row r="796" spans="1:13" x14ac:dyDescent="0.35">
      <c r="A796">
        <v>40866</v>
      </c>
      <c r="B796" t="s">
        <v>336</v>
      </c>
      <c r="C796" t="s">
        <v>91</v>
      </c>
      <c r="D796" s="5">
        <v>45435</v>
      </c>
      <c r="E796" t="s">
        <v>4</v>
      </c>
      <c r="F796" t="s">
        <v>1036</v>
      </c>
      <c r="G796">
        <v>3</v>
      </c>
      <c r="H796">
        <v>300.64999999999998</v>
      </c>
      <c r="I796">
        <v>901.94999999999993</v>
      </c>
      <c r="J796">
        <v>24.49</v>
      </c>
      <c r="K796" t="s">
        <v>83</v>
      </c>
      <c r="L796" t="s">
        <v>128</v>
      </c>
      <c r="M796" s="5">
        <v>45436</v>
      </c>
    </row>
    <row r="797" spans="1:13" x14ac:dyDescent="0.35">
      <c r="A797">
        <v>13540</v>
      </c>
      <c r="B797" t="s">
        <v>598</v>
      </c>
      <c r="C797" t="s">
        <v>91</v>
      </c>
      <c r="D797" s="5">
        <v>45435</v>
      </c>
      <c r="E797" t="s">
        <v>4</v>
      </c>
      <c r="F797" t="s">
        <v>1037</v>
      </c>
      <c r="G797">
        <v>31</v>
      </c>
      <c r="H797">
        <v>8.5</v>
      </c>
      <c r="I797">
        <v>263.5</v>
      </c>
      <c r="J797">
        <v>1.99</v>
      </c>
      <c r="K797" t="s">
        <v>83</v>
      </c>
      <c r="L797" t="s">
        <v>111</v>
      </c>
      <c r="M797" s="5">
        <v>45435</v>
      </c>
    </row>
    <row r="798" spans="1:13" x14ac:dyDescent="0.35">
      <c r="A798">
        <v>13540</v>
      </c>
      <c r="B798" t="s">
        <v>598</v>
      </c>
      <c r="C798" t="s">
        <v>105</v>
      </c>
      <c r="D798" s="5">
        <v>45435</v>
      </c>
      <c r="E798" t="s">
        <v>4</v>
      </c>
      <c r="F798" t="s">
        <v>1038</v>
      </c>
      <c r="G798">
        <v>16</v>
      </c>
      <c r="H798">
        <v>2.1800000000000002</v>
      </c>
      <c r="I798">
        <v>34.880000000000003</v>
      </c>
      <c r="J798">
        <v>0.78</v>
      </c>
      <c r="K798" t="s">
        <v>83</v>
      </c>
      <c r="L798" t="s">
        <v>121</v>
      </c>
      <c r="M798" s="5">
        <v>45435</v>
      </c>
    </row>
    <row r="799" spans="1:13" x14ac:dyDescent="0.35">
      <c r="A799">
        <v>13540</v>
      </c>
      <c r="B799" t="s">
        <v>598</v>
      </c>
      <c r="C799" t="s">
        <v>81</v>
      </c>
      <c r="D799" s="5">
        <v>45435</v>
      </c>
      <c r="E799" t="s">
        <v>4</v>
      </c>
      <c r="F799" t="s">
        <v>1039</v>
      </c>
      <c r="G799">
        <v>33</v>
      </c>
      <c r="H799">
        <v>12.28</v>
      </c>
      <c r="I799">
        <v>405.23999999999995</v>
      </c>
      <c r="J799">
        <v>6.13</v>
      </c>
      <c r="K799" t="s">
        <v>83</v>
      </c>
      <c r="L799" t="s">
        <v>84</v>
      </c>
      <c r="M799" s="5">
        <v>45435</v>
      </c>
    </row>
    <row r="800" spans="1:13" x14ac:dyDescent="0.35">
      <c r="A800">
        <v>9089</v>
      </c>
      <c r="B800" t="s">
        <v>1040</v>
      </c>
      <c r="C800" t="s">
        <v>81</v>
      </c>
      <c r="D800" s="5">
        <v>45435</v>
      </c>
      <c r="E800" t="s">
        <v>97</v>
      </c>
      <c r="F800" t="s">
        <v>1041</v>
      </c>
      <c r="G800">
        <v>8</v>
      </c>
      <c r="H800">
        <v>125.99</v>
      </c>
      <c r="I800">
        <v>1007.92</v>
      </c>
      <c r="J800">
        <v>8.8000000000000007</v>
      </c>
      <c r="K800" t="s">
        <v>93</v>
      </c>
      <c r="L800" t="s">
        <v>84</v>
      </c>
      <c r="M800" s="5">
        <v>45436</v>
      </c>
    </row>
    <row r="801" spans="1:13" x14ac:dyDescent="0.35">
      <c r="A801">
        <v>10212</v>
      </c>
      <c r="B801" t="s">
        <v>1042</v>
      </c>
      <c r="C801" t="s">
        <v>105</v>
      </c>
      <c r="D801" s="5">
        <v>45435</v>
      </c>
      <c r="E801" t="s">
        <v>2</v>
      </c>
      <c r="F801" t="s">
        <v>639</v>
      </c>
      <c r="G801">
        <v>14</v>
      </c>
      <c r="H801">
        <v>5.08</v>
      </c>
      <c r="I801">
        <v>71.12</v>
      </c>
      <c r="J801">
        <v>3.63</v>
      </c>
      <c r="K801" t="s">
        <v>83</v>
      </c>
      <c r="L801" t="s">
        <v>121</v>
      </c>
      <c r="M801" s="5">
        <v>45437</v>
      </c>
    </row>
    <row r="802" spans="1:13" x14ac:dyDescent="0.35">
      <c r="A802">
        <v>10212</v>
      </c>
      <c r="B802" t="s">
        <v>1042</v>
      </c>
      <c r="C802" t="s">
        <v>91</v>
      </c>
      <c r="D802" s="5">
        <v>45435</v>
      </c>
      <c r="E802" t="s">
        <v>2</v>
      </c>
      <c r="F802" t="s">
        <v>705</v>
      </c>
      <c r="G802">
        <v>22</v>
      </c>
      <c r="H802">
        <v>55.48</v>
      </c>
      <c r="I802">
        <v>1220.56</v>
      </c>
      <c r="J802">
        <v>6.79</v>
      </c>
      <c r="K802" t="s">
        <v>83</v>
      </c>
      <c r="L802" t="s">
        <v>84</v>
      </c>
      <c r="M802" s="5">
        <v>45439</v>
      </c>
    </row>
    <row r="803" spans="1:13" x14ac:dyDescent="0.35">
      <c r="A803">
        <v>4935</v>
      </c>
      <c r="B803" t="s">
        <v>629</v>
      </c>
      <c r="C803" t="s">
        <v>105</v>
      </c>
      <c r="D803" s="5">
        <v>45436</v>
      </c>
      <c r="E803" t="s">
        <v>109</v>
      </c>
      <c r="F803" t="s">
        <v>959</v>
      </c>
      <c r="G803">
        <v>30</v>
      </c>
      <c r="H803">
        <v>3.68</v>
      </c>
      <c r="I803">
        <v>110.4</v>
      </c>
      <c r="J803">
        <v>1.32</v>
      </c>
      <c r="K803" t="s">
        <v>83</v>
      </c>
      <c r="L803" t="s">
        <v>121</v>
      </c>
      <c r="M803" s="5">
        <v>45439</v>
      </c>
    </row>
    <row r="804" spans="1:13" x14ac:dyDescent="0.35">
      <c r="A804">
        <v>19840</v>
      </c>
      <c r="B804" t="s">
        <v>692</v>
      </c>
      <c r="C804" t="s">
        <v>105</v>
      </c>
      <c r="D804" s="5">
        <v>45436</v>
      </c>
      <c r="E804" t="s">
        <v>97</v>
      </c>
      <c r="F804" t="s">
        <v>1043</v>
      </c>
      <c r="G804">
        <v>25</v>
      </c>
      <c r="H804">
        <v>400.97</v>
      </c>
      <c r="I804">
        <v>10024.25</v>
      </c>
      <c r="J804">
        <v>48.26</v>
      </c>
      <c r="K804" t="s">
        <v>88</v>
      </c>
      <c r="L804" t="s">
        <v>124</v>
      </c>
      <c r="M804" s="5">
        <v>45439</v>
      </c>
    </row>
    <row r="805" spans="1:13" x14ac:dyDescent="0.35">
      <c r="A805">
        <v>50183</v>
      </c>
      <c r="B805" t="s">
        <v>1044</v>
      </c>
      <c r="C805" t="s">
        <v>105</v>
      </c>
      <c r="D805" s="5">
        <v>45436</v>
      </c>
      <c r="E805" t="s">
        <v>4</v>
      </c>
      <c r="F805" t="s">
        <v>931</v>
      </c>
      <c r="G805">
        <v>20</v>
      </c>
      <c r="H805">
        <v>5.58</v>
      </c>
      <c r="I805">
        <v>111.6</v>
      </c>
      <c r="J805">
        <v>5.3</v>
      </c>
      <c r="K805" t="s">
        <v>93</v>
      </c>
      <c r="L805" t="s">
        <v>84</v>
      </c>
      <c r="M805" s="5">
        <v>45437</v>
      </c>
    </row>
    <row r="806" spans="1:13" x14ac:dyDescent="0.35">
      <c r="A806">
        <v>2535</v>
      </c>
      <c r="B806" t="s">
        <v>1045</v>
      </c>
      <c r="C806" t="s">
        <v>105</v>
      </c>
      <c r="D806" s="5">
        <v>45436</v>
      </c>
      <c r="E806" t="s">
        <v>2</v>
      </c>
      <c r="F806" t="s">
        <v>1046</v>
      </c>
      <c r="G806">
        <v>6</v>
      </c>
      <c r="H806">
        <v>14.48</v>
      </c>
      <c r="I806">
        <v>86.88</v>
      </c>
      <c r="J806">
        <v>1.99</v>
      </c>
      <c r="K806" t="s">
        <v>83</v>
      </c>
      <c r="L806" t="s">
        <v>111</v>
      </c>
      <c r="M806" s="5">
        <v>45438</v>
      </c>
    </row>
    <row r="807" spans="1:13" x14ac:dyDescent="0.35">
      <c r="A807">
        <v>42691</v>
      </c>
      <c r="B807" t="s">
        <v>1047</v>
      </c>
      <c r="C807" t="s">
        <v>91</v>
      </c>
      <c r="D807" s="5">
        <v>45436</v>
      </c>
      <c r="E807" t="s">
        <v>2</v>
      </c>
      <c r="F807" t="s">
        <v>1048</v>
      </c>
      <c r="G807">
        <v>50</v>
      </c>
      <c r="H807">
        <v>46.94</v>
      </c>
      <c r="I807">
        <v>2347</v>
      </c>
      <c r="J807">
        <v>6.77</v>
      </c>
      <c r="K807" t="s">
        <v>83</v>
      </c>
      <c r="L807" t="s">
        <v>84</v>
      </c>
      <c r="M807" s="5">
        <v>45445</v>
      </c>
    </row>
    <row r="808" spans="1:13" x14ac:dyDescent="0.35">
      <c r="A808">
        <v>42691</v>
      </c>
      <c r="B808" t="s">
        <v>1047</v>
      </c>
      <c r="C808" t="s">
        <v>81</v>
      </c>
      <c r="D808" s="5">
        <v>45436</v>
      </c>
      <c r="E808" t="s">
        <v>2</v>
      </c>
      <c r="F808" t="s">
        <v>1049</v>
      </c>
      <c r="G808">
        <v>7</v>
      </c>
      <c r="H808">
        <v>161.55000000000001</v>
      </c>
      <c r="I808">
        <v>1130.8500000000001</v>
      </c>
      <c r="J808">
        <v>19.989999999999998</v>
      </c>
      <c r="K808" t="s">
        <v>83</v>
      </c>
      <c r="L808" t="s">
        <v>84</v>
      </c>
      <c r="M808" s="5">
        <v>45440</v>
      </c>
    </row>
    <row r="809" spans="1:13" x14ac:dyDescent="0.35">
      <c r="A809">
        <v>50278</v>
      </c>
      <c r="B809" t="s">
        <v>1050</v>
      </c>
      <c r="C809" t="s">
        <v>91</v>
      </c>
      <c r="D809" s="5">
        <v>45437</v>
      </c>
      <c r="E809" t="s">
        <v>4</v>
      </c>
      <c r="F809" t="s">
        <v>1051</v>
      </c>
      <c r="G809">
        <v>2</v>
      </c>
      <c r="H809">
        <v>20.98</v>
      </c>
      <c r="I809">
        <v>41.96</v>
      </c>
      <c r="J809">
        <v>8.83</v>
      </c>
      <c r="K809" t="s">
        <v>83</v>
      </c>
      <c r="L809" t="s">
        <v>84</v>
      </c>
      <c r="M809" s="5">
        <v>45437</v>
      </c>
    </row>
    <row r="810" spans="1:13" x14ac:dyDescent="0.35">
      <c r="A810">
        <v>50278</v>
      </c>
      <c r="B810" t="s">
        <v>1050</v>
      </c>
      <c r="C810" t="s">
        <v>81</v>
      </c>
      <c r="D810" s="5">
        <v>45437</v>
      </c>
      <c r="E810" t="s">
        <v>4</v>
      </c>
      <c r="F810" t="s">
        <v>1052</v>
      </c>
      <c r="G810">
        <v>20</v>
      </c>
      <c r="H810">
        <v>100.8</v>
      </c>
      <c r="I810">
        <v>2016</v>
      </c>
      <c r="J810">
        <v>60</v>
      </c>
      <c r="K810" t="s">
        <v>88</v>
      </c>
      <c r="L810" t="s">
        <v>89</v>
      </c>
      <c r="M810" s="5">
        <v>45439</v>
      </c>
    </row>
    <row r="811" spans="1:13" x14ac:dyDescent="0.35">
      <c r="A811">
        <v>35877</v>
      </c>
      <c r="B811" t="s">
        <v>1053</v>
      </c>
      <c r="C811" t="s">
        <v>81</v>
      </c>
      <c r="D811" s="5">
        <v>45437</v>
      </c>
      <c r="E811" t="s">
        <v>4</v>
      </c>
      <c r="F811" t="s">
        <v>1054</v>
      </c>
      <c r="G811">
        <v>30</v>
      </c>
      <c r="H811">
        <v>4.28</v>
      </c>
      <c r="I811">
        <v>128.4</v>
      </c>
      <c r="J811">
        <v>5.68</v>
      </c>
      <c r="K811" t="s">
        <v>83</v>
      </c>
      <c r="L811" t="s">
        <v>84</v>
      </c>
      <c r="M811" s="5">
        <v>45440</v>
      </c>
    </row>
    <row r="812" spans="1:13" x14ac:dyDescent="0.35">
      <c r="A812">
        <v>3778</v>
      </c>
      <c r="B812" t="s">
        <v>1055</v>
      </c>
      <c r="C812" t="s">
        <v>91</v>
      </c>
      <c r="D812" s="5">
        <v>45437</v>
      </c>
      <c r="E812" t="s">
        <v>97</v>
      </c>
      <c r="F812" t="s">
        <v>1056</v>
      </c>
      <c r="G812">
        <v>34</v>
      </c>
      <c r="H812">
        <v>8.32</v>
      </c>
      <c r="I812">
        <v>282.88</v>
      </c>
      <c r="J812">
        <v>2.38</v>
      </c>
      <c r="K812" t="s">
        <v>83</v>
      </c>
      <c r="L812" t="s">
        <v>111</v>
      </c>
      <c r="M812" s="5">
        <v>45439</v>
      </c>
    </row>
    <row r="813" spans="1:13" x14ac:dyDescent="0.35">
      <c r="A813">
        <v>3778</v>
      </c>
      <c r="B813" t="s">
        <v>1055</v>
      </c>
      <c r="C813" t="s">
        <v>105</v>
      </c>
      <c r="D813" s="5">
        <v>45437</v>
      </c>
      <c r="E813" t="s">
        <v>97</v>
      </c>
      <c r="F813" t="s">
        <v>1057</v>
      </c>
      <c r="G813">
        <v>12</v>
      </c>
      <c r="H813">
        <v>45.19</v>
      </c>
      <c r="I813">
        <v>542.28</v>
      </c>
      <c r="J813">
        <v>1.99</v>
      </c>
      <c r="K813" t="s">
        <v>83</v>
      </c>
      <c r="L813" t="s">
        <v>111</v>
      </c>
      <c r="M813" s="5">
        <v>45438</v>
      </c>
    </row>
    <row r="814" spans="1:13" x14ac:dyDescent="0.35">
      <c r="A814">
        <v>3778</v>
      </c>
      <c r="B814" t="s">
        <v>1055</v>
      </c>
      <c r="C814" t="s">
        <v>105</v>
      </c>
      <c r="D814" s="5">
        <v>45437</v>
      </c>
      <c r="E814" t="s">
        <v>97</v>
      </c>
      <c r="F814" t="s">
        <v>95</v>
      </c>
      <c r="G814">
        <v>3</v>
      </c>
      <c r="H814">
        <v>6.68</v>
      </c>
      <c r="I814">
        <v>20.04</v>
      </c>
      <c r="J814">
        <v>6.92</v>
      </c>
      <c r="K814" t="s">
        <v>83</v>
      </c>
      <c r="L814" t="s">
        <v>84</v>
      </c>
      <c r="M814" s="5">
        <v>45438</v>
      </c>
    </row>
    <row r="815" spans="1:13" x14ac:dyDescent="0.35">
      <c r="A815">
        <v>3778</v>
      </c>
      <c r="B815" t="s">
        <v>1055</v>
      </c>
      <c r="C815" t="s">
        <v>81</v>
      </c>
      <c r="D815" s="5">
        <v>45437</v>
      </c>
      <c r="E815" t="s">
        <v>97</v>
      </c>
      <c r="F815" t="s">
        <v>1058</v>
      </c>
      <c r="G815">
        <v>34</v>
      </c>
      <c r="H815">
        <v>175.99</v>
      </c>
      <c r="I815">
        <v>5983.66</v>
      </c>
      <c r="J815">
        <v>4.99</v>
      </c>
      <c r="K815" t="s">
        <v>83</v>
      </c>
      <c r="L815" t="s">
        <v>84</v>
      </c>
      <c r="M815" s="5">
        <v>45438</v>
      </c>
    </row>
    <row r="816" spans="1:13" x14ac:dyDescent="0.35">
      <c r="A816">
        <v>31522</v>
      </c>
      <c r="B816" t="s">
        <v>1059</v>
      </c>
      <c r="C816" t="s">
        <v>91</v>
      </c>
      <c r="D816" s="5">
        <v>45437</v>
      </c>
      <c r="E816" t="s">
        <v>3</v>
      </c>
      <c r="F816" t="s">
        <v>1060</v>
      </c>
      <c r="G816">
        <v>14</v>
      </c>
      <c r="H816">
        <v>22.23</v>
      </c>
      <c r="I816">
        <v>311.22000000000003</v>
      </c>
      <c r="J816">
        <v>3.63</v>
      </c>
      <c r="K816" t="s">
        <v>83</v>
      </c>
      <c r="L816" t="s">
        <v>111</v>
      </c>
      <c r="M816" s="5">
        <v>45439</v>
      </c>
    </row>
    <row r="817" spans="1:13" x14ac:dyDescent="0.35">
      <c r="A817">
        <v>31522</v>
      </c>
      <c r="B817" t="s">
        <v>1059</v>
      </c>
      <c r="C817" t="s">
        <v>81</v>
      </c>
      <c r="D817" s="5">
        <v>45437</v>
      </c>
      <c r="E817" t="s">
        <v>3</v>
      </c>
      <c r="F817" t="s">
        <v>758</v>
      </c>
      <c r="G817">
        <v>42</v>
      </c>
      <c r="H817">
        <v>25.98</v>
      </c>
      <c r="I817">
        <v>1091.1600000000001</v>
      </c>
      <c r="J817">
        <v>14.36</v>
      </c>
      <c r="K817" t="s">
        <v>88</v>
      </c>
      <c r="L817" t="s">
        <v>89</v>
      </c>
      <c r="M817" s="5">
        <v>45439</v>
      </c>
    </row>
    <row r="818" spans="1:13" x14ac:dyDescent="0.35">
      <c r="A818">
        <v>25157</v>
      </c>
      <c r="B818" t="s">
        <v>1061</v>
      </c>
      <c r="C818" t="s">
        <v>105</v>
      </c>
      <c r="D818" s="5">
        <v>45437</v>
      </c>
      <c r="E818" t="s">
        <v>109</v>
      </c>
      <c r="F818" t="s">
        <v>1062</v>
      </c>
      <c r="G818">
        <v>47</v>
      </c>
      <c r="H818">
        <v>5.84</v>
      </c>
      <c r="I818">
        <v>274.48</v>
      </c>
      <c r="J818">
        <v>1.2</v>
      </c>
      <c r="K818" t="s">
        <v>83</v>
      </c>
      <c r="L818" t="s">
        <v>121</v>
      </c>
      <c r="M818" s="5">
        <v>45438</v>
      </c>
    </row>
    <row r="819" spans="1:13" x14ac:dyDescent="0.35">
      <c r="A819">
        <v>11908</v>
      </c>
      <c r="B819" t="s">
        <v>1063</v>
      </c>
      <c r="C819" t="s">
        <v>81</v>
      </c>
      <c r="D819" s="5">
        <v>45437</v>
      </c>
      <c r="E819" t="s">
        <v>109</v>
      </c>
      <c r="F819" t="s">
        <v>414</v>
      </c>
      <c r="G819">
        <v>5</v>
      </c>
      <c r="H819">
        <v>280.98</v>
      </c>
      <c r="I819">
        <v>1404.9</v>
      </c>
      <c r="J819">
        <v>57</v>
      </c>
      <c r="K819" t="s">
        <v>88</v>
      </c>
      <c r="L819" t="s">
        <v>89</v>
      </c>
      <c r="M819" s="5">
        <v>45439</v>
      </c>
    </row>
    <row r="820" spans="1:13" x14ac:dyDescent="0.35">
      <c r="A820">
        <v>25157</v>
      </c>
      <c r="B820" t="s">
        <v>1061</v>
      </c>
      <c r="C820" t="s">
        <v>91</v>
      </c>
      <c r="D820" s="5">
        <v>45437</v>
      </c>
      <c r="E820" t="s">
        <v>109</v>
      </c>
      <c r="F820" t="s">
        <v>1064</v>
      </c>
      <c r="G820">
        <v>24</v>
      </c>
      <c r="H820">
        <v>22.84</v>
      </c>
      <c r="I820">
        <v>548.16</v>
      </c>
      <c r="J820">
        <v>8.18</v>
      </c>
      <c r="K820" t="s">
        <v>83</v>
      </c>
      <c r="L820" t="s">
        <v>84</v>
      </c>
      <c r="M820" s="5">
        <v>45439</v>
      </c>
    </row>
    <row r="821" spans="1:13" x14ac:dyDescent="0.35">
      <c r="A821">
        <v>43526</v>
      </c>
      <c r="B821" t="s">
        <v>974</v>
      </c>
      <c r="C821" t="s">
        <v>91</v>
      </c>
      <c r="D821" s="5">
        <v>45438</v>
      </c>
      <c r="E821" t="s">
        <v>4</v>
      </c>
      <c r="F821" t="s">
        <v>1065</v>
      </c>
      <c r="G821">
        <v>49</v>
      </c>
      <c r="H821">
        <v>11.58</v>
      </c>
      <c r="I821">
        <v>567.41999999999996</v>
      </c>
      <c r="J821">
        <v>6.97</v>
      </c>
      <c r="K821" t="s">
        <v>83</v>
      </c>
      <c r="L821" t="s">
        <v>84</v>
      </c>
      <c r="M821" s="5">
        <v>45438</v>
      </c>
    </row>
    <row r="822" spans="1:13" x14ac:dyDescent="0.35">
      <c r="A822">
        <v>43526</v>
      </c>
      <c r="B822" t="s">
        <v>974</v>
      </c>
      <c r="C822" t="s">
        <v>105</v>
      </c>
      <c r="D822" s="5">
        <v>45438</v>
      </c>
      <c r="E822" t="s">
        <v>4</v>
      </c>
      <c r="F822" t="s">
        <v>1066</v>
      </c>
      <c r="G822">
        <v>19</v>
      </c>
      <c r="H822">
        <v>15.31</v>
      </c>
      <c r="I822">
        <v>290.89</v>
      </c>
      <c r="J822">
        <v>8.7799999999999994</v>
      </c>
      <c r="K822" t="s">
        <v>83</v>
      </c>
      <c r="L822" t="s">
        <v>84</v>
      </c>
      <c r="M822" s="5">
        <v>45439</v>
      </c>
    </row>
    <row r="823" spans="1:13" x14ac:dyDescent="0.35">
      <c r="A823">
        <v>7429</v>
      </c>
      <c r="B823" t="s">
        <v>490</v>
      </c>
      <c r="C823" t="s">
        <v>105</v>
      </c>
      <c r="D823" s="5">
        <v>45438</v>
      </c>
      <c r="E823" t="s">
        <v>109</v>
      </c>
      <c r="F823" t="s">
        <v>1067</v>
      </c>
      <c r="G823">
        <v>33</v>
      </c>
      <c r="H823">
        <v>40.479999999999997</v>
      </c>
      <c r="I823">
        <v>1335.84</v>
      </c>
      <c r="J823">
        <v>19.989999999999998</v>
      </c>
      <c r="K823" t="s">
        <v>83</v>
      </c>
      <c r="L823" t="s">
        <v>84</v>
      </c>
      <c r="M823" s="5">
        <v>45439</v>
      </c>
    </row>
    <row r="824" spans="1:13" x14ac:dyDescent="0.35">
      <c r="A824">
        <v>7429</v>
      </c>
      <c r="B824" t="s">
        <v>490</v>
      </c>
      <c r="C824" t="s">
        <v>105</v>
      </c>
      <c r="D824" s="5">
        <v>45438</v>
      </c>
      <c r="E824" t="s">
        <v>109</v>
      </c>
      <c r="F824" t="s">
        <v>1068</v>
      </c>
      <c r="G824">
        <v>6</v>
      </c>
      <c r="H824">
        <v>26.48</v>
      </c>
      <c r="I824">
        <v>158.88</v>
      </c>
      <c r="J824">
        <v>6.93</v>
      </c>
      <c r="K824" t="s">
        <v>93</v>
      </c>
      <c r="L824" t="s">
        <v>84</v>
      </c>
      <c r="M824" s="5">
        <v>45439</v>
      </c>
    </row>
    <row r="825" spans="1:13" x14ac:dyDescent="0.35">
      <c r="A825">
        <v>24902</v>
      </c>
      <c r="B825" t="s">
        <v>1069</v>
      </c>
      <c r="C825" t="s">
        <v>81</v>
      </c>
      <c r="D825" s="5">
        <v>45438</v>
      </c>
      <c r="E825" t="s">
        <v>4</v>
      </c>
      <c r="F825" t="s">
        <v>1070</v>
      </c>
      <c r="G825">
        <v>43</v>
      </c>
      <c r="H825">
        <v>5.18</v>
      </c>
      <c r="I825">
        <v>222.73999999999998</v>
      </c>
      <c r="J825">
        <v>2.04</v>
      </c>
      <c r="K825" t="s">
        <v>83</v>
      </c>
      <c r="L825" t="s">
        <v>121</v>
      </c>
      <c r="M825" s="5">
        <v>45440</v>
      </c>
    </row>
    <row r="826" spans="1:13" x14ac:dyDescent="0.35">
      <c r="A826">
        <v>17859</v>
      </c>
      <c r="B826" t="s">
        <v>1071</v>
      </c>
      <c r="C826" t="s">
        <v>81</v>
      </c>
      <c r="D826" s="5">
        <v>45438</v>
      </c>
      <c r="E826" t="s">
        <v>97</v>
      </c>
      <c r="F826" t="s">
        <v>1072</v>
      </c>
      <c r="G826">
        <v>7</v>
      </c>
      <c r="H826">
        <v>27.48</v>
      </c>
      <c r="I826">
        <v>192.36</v>
      </c>
      <c r="J826">
        <v>4</v>
      </c>
      <c r="K826" t="s">
        <v>83</v>
      </c>
      <c r="L826" t="s">
        <v>84</v>
      </c>
      <c r="M826" s="5">
        <v>45440</v>
      </c>
    </row>
    <row r="827" spans="1:13" x14ac:dyDescent="0.35">
      <c r="A827">
        <v>48294</v>
      </c>
      <c r="B827" t="s">
        <v>1073</v>
      </c>
      <c r="C827" t="s">
        <v>105</v>
      </c>
      <c r="D827" s="5">
        <v>45438</v>
      </c>
      <c r="E827" t="s">
        <v>4</v>
      </c>
      <c r="F827" t="s">
        <v>1074</v>
      </c>
      <c r="G827">
        <v>43</v>
      </c>
      <c r="H827">
        <v>90.24</v>
      </c>
      <c r="I827">
        <v>3880.3199999999997</v>
      </c>
      <c r="J827">
        <v>0.99</v>
      </c>
      <c r="K827" t="s">
        <v>83</v>
      </c>
      <c r="L827" t="s">
        <v>84</v>
      </c>
      <c r="M827" s="5">
        <v>45438</v>
      </c>
    </row>
    <row r="828" spans="1:13" x14ac:dyDescent="0.35">
      <c r="A828">
        <v>14978</v>
      </c>
      <c r="B828" t="s">
        <v>1075</v>
      </c>
      <c r="C828" t="s">
        <v>91</v>
      </c>
      <c r="D828" s="5">
        <v>45439</v>
      </c>
      <c r="E828" t="s">
        <v>97</v>
      </c>
      <c r="F828" t="s">
        <v>123</v>
      </c>
      <c r="G828">
        <v>14</v>
      </c>
      <c r="H828">
        <v>880.98</v>
      </c>
      <c r="I828">
        <v>12333.720000000001</v>
      </c>
      <c r="J828">
        <v>44.55</v>
      </c>
      <c r="K828" t="s">
        <v>88</v>
      </c>
      <c r="L828" t="s">
        <v>124</v>
      </c>
      <c r="M828" s="5">
        <v>45440</v>
      </c>
    </row>
    <row r="829" spans="1:13" x14ac:dyDescent="0.35">
      <c r="A829">
        <v>14978</v>
      </c>
      <c r="B829" t="s">
        <v>1075</v>
      </c>
      <c r="C829" t="s">
        <v>91</v>
      </c>
      <c r="D829" s="5">
        <v>45439</v>
      </c>
      <c r="E829" t="s">
        <v>97</v>
      </c>
      <c r="F829" t="s">
        <v>814</v>
      </c>
      <c r="G829">
        <v>14</v>
      </c>
      <c r="H829">
        <v>13.48</v>
      </c>
      <c r="I829">
        <v>188.72</v>
      </c>
      <c r="J829">
        <v>4.51</v>
      </c>
      <c r="K829" t="s">
        <v>83</v>
      </c>
      <c r="L829" t="s">
        <v>84</v>
      </c>
      <c r="M829" s="5">
        <v>45440</v>
      </c>
    </row>
    <row r="830" spans="1:13" x14ac:dyDescent="0.35">
      <c r="A830">
        <v>35940</v>
      </c>
      <c r="B830" t="s">
        <v>987</v>
      </c>
      <c r="C830" t="s">
        <v>81</v>
      </c>
      <c r="D830" s="5">
        <v>45439</v>
      </c>
      <c r="E830" t="s">
        <v>97</v>
      </c>
      <c r="F830" t="s">
        <v>1076</v>
      </c>
      <c r="G830">
        <v>47</v>
      </c>
      <c r="H830">
        <v>2.88</v>
      </c>
      <c r="I830">
        <v>135.35999999999999</v>
      </c>
      <c r="J830">
        <v>5.33</v>
      </c>
      <c r="K830" t="s">
        <v>83</v>
      </c>
      <c r="L830" t="s">
        <v>84</v>
      </c>
      <c r="M830" s="5">
        <v>45442</v>
      </c>
    </row>
    <row r="831" spans="1:13" x14ac:dyDescent="0.35">
      <c r="A831">
        <v>7904</v>
      </c>
      <c r="B831" t="s">
        <v>1077</v>
      </c>
      <c r="C831" t="s">
        <v>105</v>
      </c>
      <c r="D831" s="5">
        <v>45439</v>
      </c>
      <c r="E831" t="s">
        <v>2</v>
      </c>
      <c r="F831" t="s">
        <v>323</v>
      </c>
      <c r="G831">
        <v>47</v>
      </c>
      <c r="H831">
        <v>6.3</v>
      </c>
      <c r="I831">
        <v>296.09999999999997</v>
      </c>
      <c r="J831">
        <v>0.5</v>
      </c>
      <c r="K831" t="s">
        <v>93</v>
      </c>
      <c r="L831" t="s">
        <v>84</v>
      </c>
      <c r="M831" s="5">
        <v>45448</v>
      </c>
    </row>
    <row r="832" spans="1:13" x14ac:dyDescent="0.35">
      <c r="A832">
        <v>59584</v>
      </c>
      <c r="B832" t="s">
        <v>1078</v>
      </c>
      <c r="C832" t="s">
        <v>91</v>
      </c>
      <c r="D832" s="5">
        <v>45440</v>
      </c>
      <c r="E832" t="s">
        <v>3</v>
      </c>
      <c r="F832" t="s">
        <v>871</v>
      </c>
      <c r="G832">
        <v>3</v>
      </c>
      <c r="H832">
        <v>100.98</v>
      </c>
      <c r="I832">
        <v>302.94</v>
      </c>
      <c r="J832">
        <v>35.840000000000003</v>
      </c>
      <c r="K832" t="s">
        <v>88</v>
      </c>
      <c r="L832" t="s">
        <v>124</v>
      </c>
      <c r="M832" s="5">
        <v>45441</v>
      </c>
    </row>
    <row r="833" spans="1:13" x14ac:dyDescent="0.35">
      <c r="A833">
        <v>59584</v>
      </c>
      <c r="B833" t="s">
        <v>1078</v>
      </c>
      <c r="C833" t="s">
        <v>91</v>
      </c>
      <c r="D833" s="5">
        <v>45440</v>
      </c>
      <c r="E833" t="s">
        <v>3</v>
      </c>
      <c r="F833" t="s">
        <v>636</v>
      </c>
      <c r="G833">
        <v>7</v>
      </c>
      <c r="H833">
        <v>150.97999999999999</v>
      </c>
      <c r="I833">
        <v>1056.8599999999999</v>
      </c>
      <c r="J833">
        <v>13.99</v>
      </c>
      <c r="K833" t="s">
        <v>83</v>
      </c>
      <c r="L833" t="s">
        <v>86</v>
      </c>
      <c r="M833" s="5">
        <v>45440</v>
      </c>
    </row>
    <row r="834" spans="1:13" x14ac:dyDescent="0.35">
      <c r="A834">
        <v>38657</v>
      </c>
      <c r="B834" t="s">
        <v>1079</v>
      </c>
      <c r="C834" t="s">
        <v>81</v>
      </c>
      <c r="D834" s="5">
        <v>45440</v>
      </c>
      <c r="E834" t="s">
        <v>109</v>
      </c>
      <c r="F834" t="s">
        <v>181</v>
      </c>
      <c r="G834">
        <v>38</v>
      </c>
      <c r="H834">
        <v>31.78</v>
      </c>
      <c r="I834">
        <v>1207.6400000000001</v>
      </c>
      <c r="J834">
        <v>1.99</v>
      </c>
      <c r="K834" t="s">
        <v>83</v>
      </c>
      <c r="L834" t="s">
        <v>111</v>
      </c>
      <c r="M834" s="5">
        <v>45441</v>
      </c>
    </row>
    <row r="835" spans="1:13" x14ac:dyDescent="0.35">
      <c r="A835">
        <v>57190</v>
      </c>
      <c r="B835" t="s">
        <v>201</v>
      </c>
      <c r="C835" t="s">
        <v>91</v>
      </c>
      <c r="D835" s="5">
        <v>45440</v>
      </c>
      <c r="E835" t="s">
        <v>3</v>
      </c>
      <c r="F835" t="s">
        <v>1080</v>
      </c>
      <c r="G835">
        <v>48</v>
      </c>
      <c r="H835">
        <v>40.99</v>
      </c>
      <c r="I835">
        <v>1967.52</v>
      </c>
      <c r="J835">
        <v>8.9700000000000006</v>
      </c>
      <c r="K835" t="s">
        <v>83</v>
      </c>
      <c r="L835" t="s">
        <v>84</v>
      </c>
      <c r="M835" s="5">
        <v>45440</v>
      </c>
    </row>
    <row r="836" spans="1:13" x14ac:dyDescent="0.35">
      <c r="A836">
        <v>57190</v>
      </c>
      <c r="B836" t="s">
        <v>201</v>
      </c>
      <c r="C836" t="s">
        <v>91</v>
      </c>
      <c r="D836" s="5">
        <v>45440</v>
      </c>
      <c r="E836" t="s">
        <v>3</v>
      </c>
      <c r="F836" t="s">
        <v>1081</v>
      </c>
      <c r="G836">
        <v>36</v>
      </c>
      <c r="H836">
        <v>17.48</v>
      </c>
      <c r="I836">
        <v>629.28</v>
      </c>
      <c r="J836">
        <v>1.99</v>
      </c>
      <c r="K836" t="s">
        <v>83</v>
      </c>
      <c r="L836" t="s">
        <v>111</v>
      </c>
      <c r="M836" s="5">
        <v>45441</v>
      </c>
    </row>
    <row r="837" spans="1:13" x14ac:dyDescent="0.35">
      <c r="A837">
        <v>4195</v>
      </c>
      <c r="B837" t="s">
        <v>1082</v>
      </c>
      <c r="C837" t="s">
        <v>105</v>
      </c>
      <c r="D837" s="5">
        <v>45440</v>
      </c>
      <c r="E837" t="s">
        <v>109</v>
      </c>
      <c r="F837" t="s">
        <v>1037</v>
      </c>
      <c r="G837">
        <v>30</v>
      </c>
      <c r="H837">
        <v>8.5</v>
      </c>
      <c r="I837">
        <v>255</v>
      </c>
      <c r="J837">
        <v>1.99</v>
      </c>
      <c r="K837" t="s">
        <v>83</v>
      </c>
      <c r="L837" t="s">
        <v>111</v>
      </c>
      <c r="M837" s="5">
        <v>45442</v>
      </c>
    </row>
    <row r="838" spans="1:13" x14ac:dyDescent="0.35">
      <c r="A838">
        <v>7335</v>
      </c>
      <c r="B838" t="s">
        <v>1083</v>
      </c>
      <c r="C838" t="s">
        <v>105</v>
      </c>
      <c r="D838" s="5">
        <v>45441</v>
      </c>
      <c r="E838" t="s">
        <v>2</v>
      </c>
      <c r="F838" t="s">
        <v>352</v>
      </c>
      <c r="G838">
        <v>43</v>
      </c>
      <c r="H838">
        <v>95.99</v>
      </c>
      <c r="I838">
        <v>4127.57</v>
      </c>
      <c r="J838">
        <v>4.9000000000000004</v>
      </c>
      <c r="K838" t="s">
        <v>83</v>
      </c>
      <c r="L838" t="s">
        <v>84</v>
      </c>
      <c r="M838" s="5">
        <v>45446</v>
      </c>
    </row>
    <row r="839" spans="1:13" x14ac:dyDescent="0.35">
      <c r="A839">
        <v>35840</v>
      </c>
      <c r="B839" t="s">
        <v>782</v>
      </c>
      <c r="C839" t="s">
        <v>91</v>
      </c>
      <c r="D839" s="5">
        <v>45441</v>
      </c>
      <c r="E839" t="s">
        <v>4</v>
      </c>
      <c r="F839" t="s">
        <v>153</v>
      </c>
      <c r="G839">
        <v>36</v>
      </c>
      <c r="H839">
        <v>4.91</v>
      </c>
      <c r="I839">
        <v>176.76</v>
      </c>
      <c r="J839">
        <v>0.5</v>
      </c>
      <c r="K839" t="s">
        <v>83</v>
      </c>
      <c r="L839" t="s">
        <v>84</v>
      </c>
      <c r="M839" s="5">
        <v>45442</v>
      </c>
    </row>
    <row r="840" spans="1:13" x14ac:dyDescent="0.35">
      <c r="A840">
        <v>35840</v>
      </c>
      <c r="B840" t="s">
        <v>782</v>
      </c>
      <c r="C840" t="s">
        <v>81</v>
      </c>
      <c r="D840" s="5">
        <v>45441</v>
      </c>
      <c r="E840" t="s">
        <v>4</v>
      </c>
      <c r="F840" t="s">
        <v>290</v>
      </c>
      <c r="G840">
        <v>49</v>
      </c>
      <c r="H840">
        <v>85.99</v>
      </c>
      <c r="I840">
        <v>4213.5099999999993</v>
      </c>
      <c r="J840">
        <v>0.99</v>
      </c>
      <c r="K840" t="s">
        <v>83</v>
      </c>
      <c r="L840" t="s">
        <v>121</v>
      </c>
      <c r="M840" s="5">
        <v>45443</v>
      </c>
    </row>
    <row r="841" spans="1:13" x14ac:dyDescent="0.35">
      <c r="A841">
        <v>2341</v>
      </c>
      <c r="B841" t="s">
        <v>1084</v>
      </c>
      <c r="C841" t="s">
        <v>105</v>
      </c>
      <c r="D841" s="5">
        <v>45441</v>
      </c>
      <c r="E841" t="s">
        <v>2</v>
      </c>
      <c r="F841" t="s">
        <v>369</v>
      </c>
      <c r="G841">
        <v>29</v>
      </c>
      <c r="H841">
        <v>5.78</v>
      </c>
      <c r="I841">
        <v>167.62</v>
      </c>
      <c r="J841">
        <v>4.96</v>
      </c>
      <c r="K841" t="s">
        <v>83</v>
      </c>
      <c r="L841" t="s">
        <v>84</v>
      </c>
      <c r="M841" s="5">
        <v>45448</v>
      </c>
    </row>
    <row r="842" spans="1:13" x14ac:dyDescent="0.35">
      <c r="A842">
        <v>12707</v>
      </c>
      <c r="B842" t="s">
        <v>401</v>
      </c>
      <c r="C842" t="s">
        <v>81</v>
      </c>
      <c r="D842" s="5">
        <v>45441</v>
      </c>
      <c r="E842" t="s">
        <v>4</v>
      </c>
      <c r="F842" t="s">
        <v>571</v>
      </c>
      <c r="G842">
        <v>20</v>
      </c>
      <c r="H842">
        <v>105.98</v>
      </c>
      <c r="I842">
        <v>2119.6</v>
      </c>
      <c r="J842">
        <v>13.99</v>
      </c>
      <c r="K842" t="s">
        <v>83</v>
      </c>
      <c r="L842" t="s">
        <v>86</v>
      </c>
      <c r="M842" s="5">
        <v>45443</v>
      </c>
    </row>
    <row r="843" spans="1:13" x14ac:dyDescent="0.35">
      <c r="A843">
        <v>15332</v>
      </c>
      <c r="B843" t="s">
        <v>1085</v>
      </c>
      <c r="C843" t="s">
        <v>91</v>
      </c>
      <c r="D843" s="5">
        <v>45442</v>
      </c>
      <c r="E843" t="s">
        <v>109</v>
      </c>
      <c r="F843" t="s">
        <v>623</v>
      </c>
      <c r="G843">
        <v>6</v>
      </c>
      <c r="H843">
        <v>52.4</v>
      </c>
      <c r="I843">
        <v>314.39999999999998</v>
      </c>
      <c r="J843">
        <v>16.11</v>
      </c>
      <c r="K843" t="s">
        <v>83</v>
      </c>
      <c r="L843" t="s">
        <v>84</v>
      </c>
      <c r="M843" s="5">
        <v>45444</v>
      </c>
    </row>
    <row r="844" spans="1:13" x14ac:dyDescent="0.35">
      <c r="A844">
        <v>22880</v>
      </c>
      <c r="B844" t="s">
        <v>1086</v>
      </c>
      <c r="C844" t="s">
        <v>105</v>
      </c>
      <c r="D844" s="5">
        <v>45442</v>
      </c>
      <c r="E844" t="s">
        <v>3</v>
      </c>
      <c r="F844" t="s">
        <v>1087</v>
      </c>
      <c r="G844">
        <v>13</v>
      </c>
      <c r="H844">
        <v>1.7</v>
      </c>
      <c r="I844">
        <v>22.099999999999998</v>
      </c>
      <c r="J844">
        <v>1.99</v>
      </c>
      <c r="K844" t="s">
        <v>83</v>
      </c>
      <c r="L844" t="s">
        <v>111</v>
      </c>
      <c r="M844" s="5">
        <v>45445</v>
      </c>
    </row>
    <row r="845" spans="1:13" x14ac:dyDescent="0.35">
      <c r="A845">
        <v>13537</v>
      </c>
      <c r="B845" t="s">
        <v>480</v>
      </c>
      <c r="C845" t="s">
        <v>81</v>
      </c>
      <c r="D845" s="5">
        <v>45442</v>
      </c>
      <c r="E845" t="s">
        <v>2</v>
      </c>
      <c r="F845" t="s">
        <v>1088</v>
      </c>
      <c r="G845">
        <v>41</v>
      </c>
      <c r="H845">
        <v>7.4</v>
      </c>
      <c r="I845">
        <v>303.40000000000003</v>
      </c>
      <c r="J845">
        <v>1.71</v>
      </c>
      <c r="K845" t="s">
        <v>83</v>
      </c>
      <c r="L845" t="s">
        <v>121</v>
      </c>
      <c r="M845" s="5">
        <v>45444</v>
      </c>
    </row>
    <row r="846" spans="1:13" x14ac:dyDescent="0.35">
      <c r="A846">
        <v>28455</v>
      </c>
      <c r="B846" t="s">
        <v>1071</v>
      </c>
      <c r="C846" t="s">
        <v>105</v>
      </c>
      <c r="D846" s="5">
        <v>45442</v>
      </c>
      <c r="E846" t="s">
        <v>3</v>
      </c>
      <c r="F846" t="s">
        <v>537</v>
      </c>
      <c r="G846">
        <v>12</v>
      </c>
      <c r="H846">
        <v>20.95</v>
      </c>
      <c r="I846">
        <v>251.39999999999998</v>
      </c>
      <c r="J846">
        <v>5.99</v>
      </c>
      <c r="K846" t="s">
        <v>83</v>
      </c>
      <c r="L846" t="s">
        <v>84</v>
      </c>
      <c r="M846" s="5">
        <v>45444</v>
      </c>
    </row>
    <row r="847" spans="1:13" x14ac:dyDescent="0.35">
      <c r="A847">
        <v>28455</v>
      </c>
      <c r="B847" t="s">
        <v>1071</v>
      </c>
      <c r="C847" t="s">
        <v>105</v>
      </c>
      <c r="D847" s="5">
        <v>45442</v>
      </c>
      <c r="E847" t="s">
        <v>3</v>
      </c>
      <c r="F847" t="s">
        <v>314</v>
      </c>
      <c r="G847">
        <v>37</v>
      </c>
      <c r="H847">
        <v>20.89</v>
      </c>
      <c r="I847">
        <v>772.93000000000006</v>
      </c>
      <c r="J847">
        <v>1.99</v>
      </c>
      <c r="K847" t="s">
        <v>83</v>
      </c>
      <c r="L847" t="s">
        <v>111</v>
      </c>
      <c r="M847" s="5">
        <v>45443</v>
      </c>
    </row>
    <row r="848" spans="1:13" x14ac:dyDescent="0.35">
      <c r="A848">
        <v>3456</v>
      </c>
      <c r="B848" t="s">
        <v>938</v>
      </c>
      <c r="C848" t="s">
        <v>81</v>
      </c>
      <c r="D848" s="5">
        <v>45443</v>
      </c>
      <c r="E848" t="s">
        <v>2</v>
      </c>
      <c r="F848" t="s">
        <v>1089</v>
      </c>
      <c r="G848">
        <v>20</v>
      </c>
      <c r="H848">
        <v>280.98</v>
      </c>
      <c r="I848">
        <v>5619.6</v>
      </c>
      <c r="J848">
        <v>35.67</v>
      </c>
      <c r="K848" t="s">
        <v>88</v>
      </c>
      <c r="L848" t="s">
        <v>124</v>
      </c>
      <c r="M848" s="5">
        <v>45447</v>
      </c>
    </row>
    <row r="849" spans="1:13" x14ac:dyDescent="0.35">
      <c r="A849">
        <v>14119</v>
      </c>
      <c r="B849" t="s">
        <v>397</v>
      </c>
      <c r="C849" t="s">
        <v>105</v>
      </c>
      <c r="D849" s="5">
        <v>45443</v>
      </c>
      <c r="E849" t="s">
        <v>2</v>
      </c>
      <c r="F849" t="s">
        <v>1090</v>
      </c>
      <c r="G849">
        <v>24</v>
      </c>
      <c r="H849">
        <v>4.18</v>
      </c>
      <c r="I849">
        <v>100.32</v>
      </c>
      <c r="J849">
        <v>6.92</v>
      </c>
      <c r="K849" t="s">
        <v>83</v>
      </c>
      <c r="L849" t="s">
        <v>84</v>
      </c>
      <c r="M849" s="5">
        <v>45447</v>
      </c>
    </row>
    <row r="850" spans="1:13" x14ac:dyDescent="0.35">
      <c r="A850">
        <v>14119</v>
      </c>
      <c r="B850" t="s">
        <v>397</v>
      </c>
      <c r="C850" t="s">
        <v>81</v>
      </c>
      <c r="D850" s="5">
        <v>45443</v>
      </c>
      <c r="E850" t="s">
        <v>2</v>
      </c>
      <c r="F850" t="s">
        <v>1091</v>
      </c>
      <c r="G850">
        <v>35</v>
      </c>
      <c r="H850">
        <v>55.99</v>
      </c>
      <c r="I850">
        <v>1959.65</v>
      </c>
      <c r="J850">
        <v>3.3</v>
      </c>
      <c r="K850" t="s">
        <v>83</v>
      </c>
      <c r="L850" t="s">
        <v>111</v>
      </c>
      <c r="M850" s="5">
        <v>45448</v>
      </c>
    </row>
    <row r="851" spans="1:13" x14ac:dyDescent="0.35">
      <c r="A851">
        <v>14119</v>
      </c>
      <c r="B851" t="s">
        <v>397</v>
      </c>
      <c r="C851" t="s">
        <v>105</v>
      </c>
      <c r="D851" s="5">
        <v>45443</v>
      </c>
      <c r="E851" t="s">
        <v>2</v>
      </c>
      <c r="F851" t="s">
        <v>1092</v>
      </c>
      <c r="G851">
        <v>31</v>
      </c>
      <c r="H851">
        <v>35.99</v>
      </c>
      <c r="I851">
        <v>1115.69</v>
      </c>
      <c r="J851">
        <v>5</v>
      </c>
      <c r="K851" t="s">
        <v>83</v>
      </c>
      <c r="L851" t="s">
        <v>84</v>
      </c>
      <c r="M851" s="5">
        <v>45445</v>
      </c>
    </row>
    <row r="852" spans="1:13" x14ac:dyDescent="0.35">
      <c r="A852">
        <v>41476</v>
      </c>
      <c r="B852" t="s">
        <v>1093</v>
      </c>
      <c r="C852" t="s">
        <v>91</v>
      </c>
      <c r="D852" s="5">
        <v>45443</v>
      </c>
      <c r="E852" t="s">
        <v>4</v>
      </c>
      <c r="F852" t="s">
        <v>1001</v>
      </c>
      <c r="G852">
        <v>48</v>
      </c>
      <c r="H852">
        <v>1.86</v>
      </c>
      <c r="I852">
        <v>89.28</v>
      </c>
      <c r="J852">
        <v>2.58</v>
      </c>
      <c r="K852" t="s">
        <v>83</v>
      </c>
      <c r="L852" t="s">
        <v>121</v>
      </c>
      <c r="M852" s="5">
        <v>45444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B1B96-47CA-416A-90AC-CE9F9D03C2C2}">
  <dimension ref="A1:P13"/>
  <sheetViews>
    <sheetView showGridLines="0" workbookViewId="0"/>
  </sheetViews>
  <sheetFormatPr defaultRowHeight="14.5" x14ac:dyDescent="0.35"/>
  <cols>
    <col min="1" max="1" width="19.1796875" bestFit="1" customWidth="1"/>
    <col min="2" max="5" width="15.81640625" customWidth="1"/>
    <col min="6" max="6" width="12.26953125" bestFit="1" customWidth="1"/>
    <col min="7" max="7" width="9.54296875" bestFit="1" customWidth="1"/>
    <col min="8" max="8" width="10.26953125" bestFit="1" customWidth="1"/>
    <col min="9" max="9" width="13.26953125" bestFit="1" customWidth="1"/>
    <col min="10" max="10" width="15.7265625" bestFit="1" customWidth="1"/>
    <col min="11" max="11" width="12.54296875" bestFit="1" customWidth="1"/>
    <col min="12" max="12" width="9.453125" bestFit="1" customWidth="1"/>
    <col min="13" max="13" width="12.26953125" bestFit="1" customWidth="1"/>
    <col min="14" max="14" width="9.54296875" bestFit="1" customWidth="1"/>
    <col min="15" max="15" width="10.26953125" bestFit="1" customWidth="1"/>
    <col min="16" max="16" width="9.453125" bestFit="1" customWidth="1"/>
    <col min="17" max="17" width="15.7265625" bestFit="1" customWidth="1"/>
    <col min="18" max="18" width="11.26953125" bestFit="1" customWidth="1"/>
    <col min="19" max="32" width="10.7265625" bestFit="1" customWidth="1"/>
    <col min="33" max="41" width="9.7265625" bestFit="1" customWidth="1"/>
    <col min="42" max="60" width="10.7265625" bestFit="1" customWidth="1"/>
    <col min="61" max="69" width="9.7265625" bestFit="1" customWidth="1"/>
    <col min="70" max="91" width="10.7265625" bestFit="1" customWidth="1"/>
    <col min="92" max="100" width="9.7265625" bestFit="1" customWidth="1"/>
    <col min="101" max="118" width="10.7265625" bestFit="1" customWidth="1"/>
    <col min="119" max="127" width="9.7265625" bestFit="1" customWidth="1"/>
    <col min="128" max="149" width="10.7265625" bestFit="1" customWidth="1"/>
    <col min="150" max="158" width="9.7265625" bestFit="1" customWidth="1"/>
    <col min="159" max="178" width="10.7265625" bestFit="1" customWidth="1"/>
    <col min="179" max="179" width="11.26953125" bestFit="1" customWidth="1"/>
  </cols>
  <sheetData>
    <row r="1" spans="1:16" s="3" customFormat="1" ht="48.75" customHeight="1" x14ac:dyDescent="0.45">
      <c r="A1" s="2" t="s">
        <v>1109</v>
      </c>
      <c r="B1" s="2"/>
      <c r="C1" s="2"/>
      <c r="D1" s="2"/>
      <c r="E1" s="2"/>
      <c r="F1" s="2"/>
      <c r="G1" s="2"/>
      <c r="H1" s="2"/>
      <c r="I1" s="2"/>
      <c r="J1" s="2"/>
      <c r="K1" s="2"/>
      <c r="L1" s="2"/>
      <c r="M1" s="2"/>
      <c r="N1" s="2"/>
      <c r="O1" s="2"/>
      <c r="P1" s="2"/>
    </row>
    <row r="3" spans="1:16" x14ac:dyDescent="0.35">
      <c r="A3" s="11" t="s">
        <v>1104</v>
      </c>
      <c r="B3" s="10">
        <f>SUM(Data[Sale Amount])</f>
        <v>1426220.0499999993</v>
      </c>
    </row>
    <row r="4" spans="1:16" x14ac:dyDescent="0.35">
      <c r="A4" s="11" t="s">
        <v>1105</v>
      </c>
      <c r="B4" s="10">
        <f>SUM(Data[Order Quantity])</f>
        <v>21849</v>
      </c>
    </row>
    <row r="6" spans="1:16" x14ac:dyDescent="0.35">
      <c r="A6" s="7" t="s">
        <v>1103</v>
      </c>
      <c r="B6" s="7" t="s">
        <v>1095</v>
      </c>
    </row>
    <row r="7" spans="1:16" x14ac:dyDescent="0.35">
      <c r="A7" s="7" t="s">
        <v>1102</v>
      </c>
      <c r="B7" t="s">
        <v>88</v>
      </c>
      <c r="C7" t="s">
        <v>93</v>
      </c>
      <c r="D7" t="s">
        <v>83</v>
      </c>
      <c r="E7" t="s">
        <v>1096</v>
      </c>
    </row>
    <row r="8" spans="1:16" x14ac:dyDescent="0.35">
      <c r="A8" s="8" t="s">
        <v>1097</v>
      </c>
      <c r="B8" s="9">
        <v>185038.34000000003</v>
      </c>
      <c r="C8" s="9">
        <v>17339.18</v>
      </c>
      <c r="D8" s="9">
        <v>145977.96999999997</v>
      </c>
      <c r="E8" s="9">
        <v>348355.49</v>
      </c>
    </row>
    <row r="9" spans="1:16" x14ac:dyDescent="0.35">
      <c r="A9" s="8" t="s">
        <v>1098</v>
      </c>
      <c r="B9" s="9">
        <v>107641.49000000003</v>
      </c>
      <c r="C9" s="9">
        <v>18333.819999999996</v>
      </c>
      <c r="D9" s="9">
        <v>153428.47999999998</v>
      </c>
      <c r="E9" s="9">
        <v>279403.79000000004</v>
      </c>
    </row>
    <row r="10" spans="1:16" x14ac:dyDescent="0.35">
      <c r="A10" s="8" t="s">
        <v>1099</v>
      </c>
      <c r="B10" s="9">
        <v>85306.75</v>
      </c>
      <c r="C10" s="9">
        <v>7576.56</v>
      </c>
      <c r="D10" s="9">
        <v>132168.76999999996</v>
      </c>
      <c r="E10" s="9">
        <v>225052.07999999996</v>
      </c>
    </row>
    <row r="11" spans="1:16" x14ac:dyDescent="0.35">
      <c r="A11" s="8" t="s">
        <v>1100</v>
      </c>
      <c r="B11" s="9">
        <v>145917.41999999998</v>
      </c>
      <c r="C11" s="9">
        <v>15062.330000000002</v>
      </c>
      <c r="D11" s="9">
        <v>116404.14000000001</v>
      </c>
      <c r="E11" s="9">
        <v>277383.89</v>
      </c>
    </row>
    <row r="12" spans="1:16" x14ac:dyDescent="0.35">
      <c r="A12" s="8" t="s">
        <v>1101</v>
      </c>
      <c r="B12" s="9">
        <v>133798.87999999998</v>
      </c>
      <c r="C12" s="9">
        <v>11015.130000000001</v>
      </c>
      <c r="D12" s="9">
        <v>151210.79000000004</v>
      </c>
      <c r="E12" s="9">
        <v>296024.80000000005</v>
      </c>
    </row>
    <row r="13" spans="1:16" x14ac:dyDescent="0.35">
      <c r="A13" s="8" t="s">
        <v>1096</v>
      </c>
      <c r="B13" s="9">
        <v>657702.88</v>
      </c>
      <c r="C13" s="9">
        <v>69327.02</v>
      </c>
      <c r="D13" s="9">
        <v>699190.14999999991</v>
      </c>
      <c r="E13" s="9">
        <v>1426220.05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751F1-0960-4650-BC6D-021B2F78A774}">
  <dimension ref="A1:P42"/>
  <sheetViews>
    <sheetView showGridLines="0" workbookViewId="0">
      <selection activeCell="B1" sqref="B1"/>
    </sheetView>
  </sheetViews>
  <sheetFormatPr defaultColWidth="9.1796875" defaultRowHeight="16.5" x14ac:dyDescent="0.45"/>
  <cols>
    <col min="1" max="1" width="3.453125" style="1" customWidth="1"/>
    <col min="2" max="2" width="31" style="1" customWidth="1"/>
    <col min="3" max="3" width="16.26953125" style="1" customWidth="1"/>
    <col min="4" max="5" width="18.7265625" style="1" bestFit="1" customWidth="1"/>
    <col min="6" max="6" width="11.26953125" style="1" bestFit="1" customWidth="1"/>
    <col min="7" max="7" width="24.7265625" style="1" bestFit="1" customWidth="1"/>
    <col min="8" max="8" width="10" style="1" bestFit="1" customWidth="1"/>
    <col min="9" max="9" width="11.81640625" style="1" bestFit="1" customWidth="1"/>
    <col min="10" max="10" width="10" style="1" bestFit="1" customWidth="1"/>
    <col min="11" max="11" width="9.26953125" style="1" bestFit="1" customWidth="1"/>
    <col min="12" max="15" width="9.26953125" style="1" customWidth="1"/>
    <col min="16" max="16" width="17" style="1" bestFit="1" customWidth="1"/>
    <col min="17" max="18" width="15.81640625" style="1" customWidth="1"/>
    <col min="19" max="16384" width="9.1796875" style="1"/>
  </cols>
  <sheetData>
    <row r="1" spans="1:16" s="3" customFormat="1" ht="48.75" customHeight="1" x14ac:dyDescent="0.45">
      <c r="A1" s="2" t="s">
        <v>1106</v>
      </c>
      <c r="B1" s="2"/>
      <c r="C1" s="2"/>
      <c r="D1" s="2"/>
      <c r="E1" s="2"/>
      <c r="F1" s="2"/>
      <c r="G1" s="2"/>
      <c r="H1" s="2"/>
      <c r="I1" s="2"/>
      <c r="J1" s="2"/>
      <c r="K1" s="2"/>
      <c r="L1" s="2"/>
      <c r="M1" s="2"/>
      <c r="N1" s="2"/>
      <c r="O1" s="2"/>
      <c r="P1" s="2"/>
    </row>
    <row r="3" spans="1:16" x14ac:dyDescent="0.45">
      <c r="C3" s="7" t="s">
        <v>55</v>
      </c>
      <c r="D3" t="s">
        <v>57</v>
      </c>
    </row>
    <row r="4" spans="1:16" x14ac:dyDescent="0.45">
      <c r="D4"/>
      <c r="E4"/>
      <c r="F4"/>
    </row>
    <row r="5" spans="1:16" x14ac:dyDescent="0.45">
      <c r="C5" s="7" t="s">
        <v>1108</v>
      </c>
      <c r="D5" t="s">
        <v>1107</v>
      </c>
      <c r="E5"/>
      <c r="F5"/>
      <c r="G5"/>
    </row>
    <row r="6" spans="1:16" x14ac:dyDescent="0.45">
      <c r="C6" s="8" t="s">
        <v>19</v>
      </c>
      <c r="D6" s="9">
        <v>900</v>
      </c>
      <c r="E6"/>
      <c r="F6"/>
      <c r="G6"/>
    </row>
    <row r="7" spans="1:16" x14ac:dyDescent="0.45">
      <c r="C7" s="8" t="s">
        <v>23</v>
      </c>
      <c r="D7" s="9">
        <v>616.79999999999995</v>
      </c>
      <c r="E7"/>
      <c r="F7"/>
      <c r="G7"/>
    </row>
    <row r="8" spans="1:16" x14ac:dyDescent="0.45">
      <c r="C8" s="8" t="s">
        <v>31</v>
      </c>
      <c r="D8" s="9">
        <v>395</v>
      </c>
      <c r="E8"/>
      <c r="F8"/>
      <c r="G8"/>
    </row>
    <row r="9" spans="1:16" x14ac:dyDescent="0.45">
      <c r="C9" s="8" t="s">
        <v>29</v>
      </c>
      <c r="D9" s="9">
        <v>268.2</v>
      </c>
      <c r="E9"/>
      <c r="F9"/>
      <c r="G9"/>
    </row>
    <row r="10" spans="1:16" x14ac:dyDescent="0.45">
      <c r="C10" s="8" t="s">
        <v>27</v>
      </c>
      <c r="D10" s="9">
        <v>157.9</v>
      </c>
      <c r="E10"/>
      <c r="F10"/>
    </row>
    <row r="11" spans="1:16" x14ac:dyDescent="0.45">
      <c r="C11" s="8" t="s">
        <v>21</v>
      </c>
      <c r="D11" s="9">
        <v>150</v>
      </c>
      <c r="E11"/>
      <c r="F11"/>
    </row>
    <row r="12" spans="1:16" x14ac:dyDescent="0.45">
      <c r="C12" s="8" t="s">
        <v>33</v>
      </c>
      <c r="D12" s="9">
        <v>143.4</v>
      </c>
      <c r="E12"/>
      <c r="F12"/>
    </row>
    <row r="13" spans="1:16" x14ac:dyDescent="0.45">
      <c r="C13" s="8" t="s">
        <v>17</v>
      </c>
      <c r="D13" s="9">
        <v>115</v>
      </c>
      <c r="E13"/>
      <c r="F13"/>
    </row>
    <row r="14" spans="1:16" x14ac:dyDescent="0.45">
      <c r="C14" s="8" t="s">
        <v>51</v>
      </c>
      <c r="D14" s="9">
        <v>75</v>
      </c>
      <c r="E14"/>
      <c r="F14"/>
    </row>
    <row r="15" spans="1:16" x14ac:dyDescent="0.45">
      <c r="C15" s="8" t="s">
        <v>25</v>
      </c>
      <c r="D15" s="9">
        <v>59</v>
      </c>
      <c r="E15"/>
      <c r="F15"/>
    </row>
    <row r="16" spans="1:16" x14ac:dyDescent="0.45">
      <c r="C16" s="8" t="s">
        <v>47</v>
      </c>
      <c r="D16" s="9">
        <v>55</v>
      </c>
      <c r="E16"/>
      <c r="F16"/>
    </row>
    <row r="17" spans="2:6" x14ac:dyDescent="0.45">
      <c r="C17" s="8" t="s">
        <v>42</v>
      </c>
      <c r="D17" s="9">
        <v>54.1</v>
      </c>
      <c r="E17"/>
      <c r="F17"/>
    </row>
    <row r="18" spans="2:6" x14ac:dyDescent="0.45">
      <c r="C18" s="8" t="s">
        <v>40</v>
      </c>
      <c r="D18" s="9">
        <v>40</v>
      </c>
    </row>
    <row r="19" spans="2:6" x14ac:dyDescent="0.45">
      <c r="C19" s="8" t="s">
        <v>35</v>
      </c>
      <c r="D19" s="9">
        <v>37.200000000000003</v>
      </c>
    </row>
    <row r="20" spans="2:6" x14ac:dyDescent="0.45">
      <c r="C20" s="8" t="s">
        <v>37</v>
      </c>
      <c r="D20" s="9">
        <v>30</v>
      </c>
    </row>
    <row r="21" spans="2:6" x14ac:dyDescent="0.45">
      <c r="B21"/>
      <c r="C21"/>
      <c r="D21"/>
    </row>
    <row r="22" spans="2:6" x14ac:dyDescent="0.45">
      <c r="B22"/>
      <c r="C22"/>
      <c r="D22"/>
    </row>
    <row r="23" spans="2:6" x14ac:dyDescent="0.45">
      <c r="B23"/>
      <c r="C23"/>
      <c r="D23"/>
    </row>
    <row r="24" spans="2:6" x14ac:dyDescent="0.45">
      <c r="B24"/>
      <c r="C24"/>
      <c r="D24"/>
    </row>
    <row r="25" spans="2:6" x14ac:dyDescent="0.45">
      <c r="B25"/>
      <c r="C25"/>
      <c r="D25"/>
    </row>
    <row r="26" spans="2:6" x14ac:dyDescent="0.45">
      <c r="B26"/>
      <c r="C26"/>
      <c r="D26"/>
    </row>
    <row r="27" spans="2:6" x14ac:dyDescent="0.45">
      <c r="B27"/>
      <c r="C27"/>
      <c r="D27"/>
    </row>
    <row r="28" spans="2:6" x14ac:dyDescent="0.45">
      <c r="B28"/>
      <c r="C28"/>
    </row>
    <row r="29" spans="2:6" x14ac:dyDescent="0.45">
      <c r="B29"/>
      <c r="C29"/>
    </row>
    <row r="30" spans="2:6" x14ac:dyDescent="0.45">
      <c r="B30"/>
      <c r="C30"/>
    </row>
    <row r="31" spans="2:6" x14ac:dyDescent="0.45">
      <c r="B31"/>
      <c r="C31"/>
    </row>
    <row r="32" spans="2:6" x14ac:dyDescent="0.45">
      <c r="B32"/>
      <c r="C32"/>
    </row>
    <row r="33" spans="2:3" x14ac:dyDescent="0.45">
      <c r="B33"/>
      <c r="C33"/>
    </row>
    <row r="34" spans="2:3" x14ac:dyDescent="0.45">
      <c r="B34"/>
      <c r="C34"/>
    </row>
    <row r="35" spans="2:3" x14ac:dyDescent="0.45">
      <c r="B35"/>
      <c r="C35"/>
    </row>
    <row r="36" spans="2:3" x14ac:dyDescent="0.45">
      <c r="B36"/>
      <c r="C36"/>
    </row>
    <row r="37" spans="2:3" x14ac:dyDescent="0.45">
      <c r="B37"/>
      <c r="C37"/>
    </row>
    <row r="38" spans="2:3" x14ac:dyDescent="0.45">
      <c r="B38"/>
      <c r="C38"/>
    </row>
    <row r="39" spans="2:3" x14ac:dyDescent="0.45">
      <c r="B39"/>
      <c r="C39"/>
    </row>
    <row r="40" spans="2:3" x14ac:dyDescent="0.45">
      <c r="B40"/>
      <c r="C40"/>
    </row>
    <row r="41" spans="2:3" x14ac:dyDescent="0.45">
      <c r="B41"/>
      <c r="C41"/>
    </row>
    <row r="42" spans="2:3" x14ac:dyDescent="0.45">
      <c r="B42"/>
      <c r="C42"/>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A5106-175D-4D60-AECA-4FD7C66A558D}">
  <dimension ref="A1:P44"/>
  <sheetViews>
    <sheetView showGridLines="0" workbookViewId="0">
      <selection activeCell="B1" sqref="B1"/>
    </sheetView>
  </sheetViews>
  <sheetFormatPr defaultColWidth="9.1796875" defaultRowHeight="16.5" outlineLevelRow="1" x14ac:dyDescent="0.45"/>
  <cols>
    <col min="1" max="1" width="3.453125" style="1" customWidth="1"/>
    <col min="2" max="2" width="20.1796875" style="1" customWidth="1"/>
    <col min="3" max="3" width="7.7265625" style="1" customWidth="1"/>
    <col min="4" max="4" width="8.54296875" style="1" customWidth="1"/>
    <col min="5" max="5" width="9.453125" style="1" customWidth="1"/>
    <col min="6" max="6" width="11.1796875" style="1" customWidth="1"/>
    <col min="7" max="7" width="24.7265625" style="1" bestFit="1" customWidth="1"/>
    <col min="8" max="8" width="10" style="1" bestFit="1" customWidth="1"/>
    <col min="9" max="9" width="11.81640625" style="1" bestFit="1" customWidth="1"/>
    <col min="10" max="10" width="10" style="1" bestFit="1" customWidth="1"/>
    <col min="11" max="11" width="9.26953125" style="1" bestFit="1" customWidth="1"/>
    <col min="12" max="15" width="9.26953125" style="1" customWidth="1"/>
    <col min="16" max="16" width="17" style="1" bestFit="1" customWidth="1"/>
    <col min="17" max="18" width="15.81640625" style="1" customWidth="1"/>
    <col min="19" max="16384" width="9.1796875" style="1"/>
  </cols>
  <sheetData>
    <row r="1" spans="1:16" s="3" customFormat="1" ht="48.75" customHeight="1" x14ac:dyDescent="0.45">
      <c r="A1" s="2" t="s">
        <v>1110</v>
      </c>
      <c r="B1" s="2"/>
      <c r="C1" s="2"/>
      <c r="D1" s="2"/>
      <c r="E1" s="2"/>
      <c r="F1" s="2"/>
      <c r="G1" s="2"/>
      <c r="H1" s="2"/>
      <c r="I1" s="2"/>
      <c r="J1" s="2"/>
      <c r="K1" s="2"/>
      <c r="L1" s="2"/>
      <c r="M1" s="2"/>
      <c r="N1" s="2"/>
      <c r="O1" s="2"/>
      <c r="P1" s="2"/>
    </row>
    <row r="3" spans="1:16" outlineLevel="1" x14ac:dyDescent="0.45">
      <c r="B3" s="12" t="s">
        <v>1111</v>
      </c>
      <c r="C3" s="17" t="str">
        <f>TEXT(INDEX(Table1[Month],MATCH(1E+100,Table1[Actual $k],1)),"mmmm")&amp;" variance to date: "&amp;TEXT(INDEX(Table1[Cumulative Variance $k],MATCH(1E+100,Table1[Actual $k],1)),"$#,###0k;-$#,##0k")</f>
        <v>September variance to date: $9k</v>
      </c>
      <c r="D3" s="18"/>
      <c r="E3" s="18"/>
      <c r="F3" s="18"/>
    </row>
    <row r="4" spans="1:16" outlineLevel="1" x14ac:dyDescent="0.45">
      <c r="G4"/>
      <c r="H4"/>
      <c r="I4"/>
      <c r="J4"/>
      <c r="K4"/>
      <c r="L4"/>
      <c r="M4"/>
      <c r="N4"/>
      <c r="O4"/>
    </row>
    <row r="5" spans="1:16" outlineLevel="1" x14ac:dyDescent="0.45">
      <c r="G5"/>
      <c r="H5"/>
      <c r="I5"/>
      <c r="J5"/>
      <c r="K5"/>
      <c r="L5"/>
      <c r="M5"/>
      <c r="N5"/>
      <c r="O5"/>
    </row>
    <row r="6" spans="1:16" outlineLevel="1" x14ac:dyDescent="0.45">
      <c r="G6"/>
      <c r="H6"/>
      <c r="I6"/>
      <c r="J6"/>
      <c r="K6"/>
      <c r="L6"/>
      <c r="M6"/>
      <c r="N6"/>
      <c r="O6"/>
    </row>
    <row r="7" spans="1:16" x14ac:dyDescent="0.45">
      <c r="B7"/>
      <c r="C7"/>
      <c r="D7"/>
      <c r="E7"/>
      <c r="F7"/>
      <c r="G7"/>
      <c r="H7" s="13"/>
      <c r="I7" s="14"/>
      <c r="J7"/>
      <c r="K7"/>
      <c r="L7"/>
      <c r="M7"/>
      <c r="N7"/>
      <c r="O7"/>
    </row>
    <row r="8" spans="1:16" ht="29" x14ac:dyDescent="0.45">
      <c r="B8" s="16" t="s">
        <v>1112</v>
      </c>
      <c r="C8" s="16" t="s">
        <v>1113</v>
      </c>
      <c r="D8" s="16" t="s">
        <v>1114</v>
      </c>
      <c r="E8" s="16" t="s">
        <v>1115</v>
      </c>
      <c r="F8" s="15" t="s">
        <v>1116</v>
      </c>
      <c r="G8" s="15"/>
      <c r="H8"/>
      <c r="I8"/>
      <c r="J8"/>
      <c r="K8"/>
      <c r="L8"/>
      <c r="M8"/>
      <c r="N8"/>
      <c r="O8"/>
    </row>
    <row r="9" spans="1:16" x14ac:dyDescent="0.45">
      <c r="B9" s="19">
        <v>45292</v>
      </c>
      <c r="C9">
        <v>16</v>
      </c>
      <c r="D9">
        <v>12</v>
      </c>
      <c r="E9">
        <f>Table1[[#This Row],[Budget $k]]-Table1[[#This Row],[Actual $k]]</f>
        <v>4</v>
      </c>
      <c r="F9">
        <f>SUM(INDEX(Table1[Variance $k],1):Table1[[#This Row],[Variance $k]])</f>
        <v>4</v>
      </c>
      <c r="G9"/>
      <c r="H9"/>
      <c r="I9"/>
      <c r="J9"/>
      <c r="K9"/>
      <c r="L9"/>
      <c r="M9"/>
      <c r="N9"/>
      <c r="O9"/>
    </row>
    <row r="10" spans="1:16" x14ac:dyDescent="0.45">
      <c r="B10" s="19">
        <v>45323</v>
      </c>
      <c r="C10">
        <v>19</v>
      </c>
      <c r="D10">
        <v>11</v>
      </c>
      <c r="E10">
        <f>Table1[[#This Row],[Budget $k]]-Table1[[#This Row],[Actual $k]]</f>
        <v>8</v>
      </c>
      <c r="F10">
        <f>SUM(INDEX(Table1[Variance $k],1):Table1[[#This Row],[Variance $k]])</f>
        <v>12</v>
      </c>
      <c r="G10"/>
      <c r="H10"/>
      <c r="I10"/>
      <c r="J10"/>
      <c r="K10"/>
      <c r="L10"/>
      <c r="M10"/>
      <c r="N10"/>
      <c r="O10"/>
    </row>
    <row r="11" spans="1:16" x14ac:dyDescent="0.45">
      <c r="B11" s="19">
        <v>45352</v>
      </c>
      <c r="C11">
        <v>14</v>
      </c>
      <c r="D11">
        <v>15</v>
      </c>
      <c r="E11">
        <f>Table1[[#This Row],[Budget $k]]-Table1[[#This Row],[Actual $k]]</f>
        <v>-1</v>
      </c>
      <c r="F11">
        <f>SUM(INDEX(Table1[Variance $k],1):Table1[[#This Row],[Variance $k]])</f>
        <v>11</v>
      </c>
      <c r="G11"/>
      <c r="H11"/>
      <c r="I11"/>
      <c r="J11"/>
      <c r="K11"/>
      <c r="L11"/>
      <c r="M11"/>
      <c r="N11"/>
      <c r="O11"/>
    </row>
    <row r="12" spans="1:16" x14ac:dyDescent="0.45">
      <c r="B12" s="19">
        <v>45383</v>
      </c>
      <c r="C12">
        <v>20</v>
      </c>
      <c r="D12">
        <v>12</v>
      </c>
      <c r="E12">
        <f>Table1[[#This Row],[Budget $k]]-Table1[[#This Row],[Actual $k]]</f>
        <v>8</v>
      </c>
      <c r="F12">
        <f>SUM(INDEX(Table1[Variance $k],1):Table1[[#This Row],[Variance $k]])</f>
        <v>19</v>
      </c>
      <c r="G12"/>
      <c r="H12"/>
      <c r="I12"/>
      <c r="J12"/>
      <c r="K12"/>
      <c r="L12"/>
      <c r="M12"/>
      <c r="N12"/>
      <c r="O12"/>
    </row>
    <row r="13" spans="1:16" x14ac:dyDescent="0.45">
      <c r="B13" s="19">
        <v>45413</v>
      </c>
      <c r="C13">
        <v>18</v>
      </c>
      <c r="D13">
        <v>17</v>
      </c>
      <c r="E13">
        <f>Table1[[#This Row],[Budget $k]]-Table1[[#This Row],[Actual $k]]</f>
        <v>1</v>
      </c>
      <c r="F13">
        <f>SUM(INDEX(Table1[Variance $k],1):Table1[[#This Row],[Variance $k]])</f>
        <v>20</v>
      </c>
      <c r="G13"/>
      <c r="H13"/>
      <c r="I13"/>
      <c r="J13"/>
      <c r="K13"/>
      <c r="L13"/>
      <c r="M13"/>
      <c r="N13"/>
      <c r="O13"/>
    </row>
    <row r="14" spans="1:16" x14ac:dyDescent="0.45">
      <c r="B14" s="19">
        <v>45444</v>
      </c>
      <c r="C14">
        <v>13</v>
      </c>
      <c r="D14">
        <v>17</v>
      </c>
      <c r="E14">
        <f>Table1[[#This Row],[Budget $k]]-Table1[[#This Row],[Actual $k]]</f>
        <v>-4</v>
      </c>
      <c r="F14">
        <f>SUM(INDEX(Table1[Variance $k],1):Table1[[#This Row],[Variance $k]])</f>
        <v>16</v>
      </c>
      <c r="G14"/>
      <c r="H14"/>
      <c r="I14"/>
      <c r="J14"/>
      <c r="K14"/>
      <c r="L14"/>
      <c r="M14"/>
      <c r="N14"/>
      <c r="O14"/>
    </row>
    <row r="15" spans="1:16" x14ac:dyDescent="0.45">
      <c r="B15" s="19">
        <v>45474</v>
      </c>
      <c r="C15">
        <v>10</v>
      </c>
      <c r="D15">
        <v>20</v>
      </c>
      <c r="E15">
        <f>Table1[[#This Row],[Budget $k]]-Table1[[#This Row],[Actual $k]]</f>
        <v>-10</v>
      </c>
      <c r="F15">
        <f>SUM(INDEX(Table1[Variance $k],1):Table1[[#This Row],[Variance $k]])</f>
        <v>6</v>
      </c>
      <c r="G15"/>
      <c r="H15"/>
      <c r="I15"/>
      <c r="J15"/>
      <c r="K15"/>
      <c r="L15"/>
      <c r="M15"/>
      <c r="N15"/>
      <c r="O15"/>
    </row>
    <row r="16" spans="1:16" x14ac:dyDescent="0.45">
      <c r="B16" s="19">
        <v>45505</v>
      </c>
      <c r="C16">
        <v>20</v>
      </c>
      <c r="D16">
        <v>11</v>
      </c>
      <c r="E16">
        <f>Table1[[#This Row],[Budget $k]]-Table1[[#This Row],[Actual $k]]</f>
        <v>9</v>
      </c>
      <c r="F16">
        <f>SUM(INDEX(Table1[Variance $k],1):Table1[[#This Row],[Variance $k]])</f>
        <v>15</v>
      </c>
      <c r="G16"/>
      <c r="H16"/>
      <c r="I16"/>
      <c r="J16"/>
      <c r="K16"/>
      <c r="L16"/>
      <c r="M16"/>
      <c r="N16"/>
      <c r="O16"/>
    </row>
    <row r="17" spans="2:15" x14ac:dyDescent="0.45">
      <c r="B17" s="19">
        <v>45536</v>
      </c>
      <c r="C17">
        <v>14</v>
      </c>
      <c r="D17">
        <v>20</v>
      </c>
      <c r="E17">
        <f>Table1[[#This Row],[Budget $k]]-Table1[[#This Row],[Actual $k]]</f>
        <v>-6</v>
      </c>
      <c r="F17">
        <f>SUM(INDEX(Table1[Variance $k],1):Table1[[#This Row],[Variance $k]])</f>
        <v>9</v>
      </c>
      <c r="G17"/>
      <c r="H17"/>
      <c r="I17"/>
      <c r="J17"/>
      <c r="K17"/>
      <c r="L17"/>
      <c r="M17"/>
      <c r="N17"/>
      <c r="O17"/>
    </row>
    <row r="18" spans="2:15" x14ac:dyDescent="0.45">
      <c r="B18" s="19">
        <v>45566</v>
      </c>
      <c r="C18">
        <v>12</v>
      </c>
      <c r="D18"/>
      <c r="E18">
        <f>Table1[[#This Row],[Budget $k]]-Table1[[#This Row],[Actual $k]]</f>
        <v>12</v>
      </c>
      <c r="F18">
        <f>SUM(INDEX(Table1[Variance $k],1):Table1[[#This Row],[Variance $k]])</f>
        <v>21</v>
      </c>
      <c r="G18"/>
      <c r="H18"/>
      <c r="I18"/>
      <c r="J18"/>
      <c r="K18"/>
      <c r="L18"/>
      <c r="M18"/>
      <c r="N18"/>
      <c r="O18"/>
    </row>
    <row r="19" spans="2:15" x14ac:dyDescent="0.45">
      <c r="B19" s="19">
        <v>45597</v>
      </c>
      <c r="C19">
        <v>14</v>
      </c>
      <c r="D19"/>
      <c r="E19">
        <f>Table1[[#This Row],[Budget $k]]-Table1[[#This Row],[Actual $k]]</f>
        <v>14</v>
      </c>
      <c r="F19">
        <f>SUM(INDEX(Table1[Variance $k],1):Table1[[#This Row],[Variance $k]])</f>
        <v>35</v>
      </c>
      <c r="G19"/>
      <c r="H19"/>
      <c r="I19"/>
      <c r="J19"/>
      <c r="K19"/>
      <c r="L19"/>
      <c r="M19"/>
      <c r="N19"/>
      <c r="O19"/>
    </row>
    <row r="20" spans="2:15" x14ac:dyDescent="0.45">
      <c r="B20" s="19">
        <v>45627</v>
      </c>
      <c r="C20">
        <v>19</v>
      </c>
      <c r="D20"/>
      <c r="E20">
        <f>Table1[[#This Row],[Budget $k]]-Table1[[#This Row],[Actual $k]]</f>
        <v>19</v>
      </c>
      <c r="F20">
        <f>SUM(INDEX(Table1[Variance $k],1):Table1[[#This Row],[Variance $k]])</f>
        <v>54</v>
      </c>
      <c r="G20"/>
      <c r="H20"/>
      <c r="I20"/>
      <c r="J20"/>
      <c r="K20"/>
      <c r="L20"/>
      <c r="M20"/>
      <c r="N20"/>
      <c r="O20"/>
    </row>
    <row r="21" spans="2:15" x14ac:dyDescent="0.45">
      <c r="B21"/>
      <c r="C21"/>
      <c r="D21"/>
      <c r="E21"/>
      <c r="F21"/>
      <c r="G21"/>
      <c r="H21"/>
      <c r="I21"/>
      <c r="J21"/>
      <c r="K21"/>
      <c r="L21"/>
      <c r="M21"/>
      <c r="N21"/>
      <c r="O21"/>
    </row>
    <row r="22" spans="2:15" x14ac:dyDescent="0.45">
      <c r="B22"/>
      <c r="C22"/>
      <c r="D22"/>
      <c r="E22"/>
      <c r="F22"/>
      <c r="G22"/>
      <c r="H22"/>
      <c r="I22"/>
      <c r="J22"/>
      <c r="K22"/>
      <c r="L22"/>
      <c r="M22"/>
      <c r="N22"/>
      <c r="O22"/>
    </row>
    <row r="23" spans="2:15" x14ac:dyDescent="0.45">
      <c r="B23"/>
      <c r="C23"/>
      <c r="D23"/>
      <c r="E23"/>
      <c r="F23"/>
      <c r="G23"/>
      <c r="H23"/>
      <c r="I23"/>
      <c r="J23"/>
      <c r="K23"/>
      <c r="L23"/>
      <c r="M23"/>
      <c r="N23"/>
      <c r="O23"/>
    </row>
    <row r="24" spans="2:15" x14ac:dyDescent="0.45">
      <c r="B24"/>
      <c r="C24"/>
      <c r="D24"/>
      <c r="E24"/>
      <c r="F24"/>
      <c r="G24"/>
      <c r="H24"/>
      <c r="I24"/>
      <c r="J24"/>
      <c r="K24"/>
      <c r="L24"/>
      <c r="M24"/>
      <c r="N24"/>
      <c r="O24"/>
    </row>
    <row r="25" spans="2:15" x14ac:dyDescent="0.45">
      <c r="B25"/>
      <c r="C25"/>
      <c r="D25"/>
      <c r="E25"/>
      <c r="F25"/>
      <c r="G25"/>
      <c r="H25"/>
      <c r="I25"/>
      <c r="J25"/>
      <c r="K25"/>
      <c r="L25"/>
      <c r="M25"/>
      <c r="N25"/>
      <c r="O25"/>
    </row>
    <row r="26" spans="2:15" x14ac:dyDescent="0.45">
      <c r="B26"/>
      <c r="C26"/>
      <c r="D26"/>
      <c r="E26"/>
      <c r="F26"/>
      <c r="G26"/>
      <c r="H26"/>
      <c r="I26"/>
      <c r="J26"/>
      <c r="K26"/>
      <c r="L26"/>
      <c r="M26"/>
      <c r="N26"/>
      <c r="O26"/>
    </row>
    <row r="27" spans="2:15" x14ac:dyDescent="0.45">
      <c r="B27"/>
      <c r="C27"/>
      <c r="D27"/>
    </row>
    <row r="28" spans="2:15" x14ac:dyDescent="0.45">
      <c r="B28"/>
      <c r="C28"/>
      <c r="D28"/>
    </row>
    <row r="29" spans="2:15" x14ac:dyDescent="0.45">
      <c r="B29"/>
      <c r="C29"/>
      <c r="D29"/>
    </row>
    <row r="30" spans="2:15" x14ac:dyDescent="0.45">
      <c r="B30"/>
      <c r="C30"/>
    </row>
    <row r="31" spans="2:15" x14ac:dyDescent="0.45">
      <c r="B31"/>
      <c r="C31"/>
    </row>
    <row r="32" spans="2:15" x14ac:dyDescent="0.45">
      <c r="B32"/>
      <c r="C32"/>
    </row>
    <row r="33" spans="2:3" x14ac:dyDescent="0.45">
      <c r="B33"/>
      <c r="C33"/>
    </row>
    <row r="34" spans="2:3" x14ac:dyDescent="0.45">
      <c r="B34"/>
      <c r="C34"/>
    </row>
    <row r="35" spans="2:3" x14ac:dyDescent="0.45">
      <c r="B35"/>
      <c r="C35"/>
    </row>
    <row r="36" spans="2:3" x14ac:dyDescent="0.45">
      <c r="B36"/>
      <c r="C36"/>
    </row>
    <row r="37" spans="2:3" x14ac:dyDescent="0.45">
      <c r="B37"/>
      <c r="C37"/>
    </row>
    <row r="38" spans="2:3" x14ac:dyDescent="0.45">
      <c r="B38"/>
      <c r="C38"/>
    </row>
    <row r="39" spans="2:3" x14ac:dyDescent="0.45">
      <c r="B39"/>
      <c r="C39"/>
    </row>
    <row r="40" spans="2:3" x14ac:dyDescent="0.45">
      <c r="B40"/>
      <c r="C40"/>
    </row>
    <row r="41" spans="2:3" x14ac:dyDescent="0.45">
      <c r="B41"/>
      <c r="C41"/>
    </row>
    <row r="42" spans="2:3" x14ac:dyDescent="0.45">
      <c r="B42"/>
      <c r="C42"/>
    </row>
    <row r="43" spans="2:3" x14ac:dyDescent="0.45">
      <c r="B43"/>
      <c r="C43"/>
    </row>
    <row r="44" spans="2:3" x14ac:dyDescent="0.45">
      <c r="B44"/>
      <c r="C44"/>
    </row>
  </sheetData>
  <pageMargins left="0.7" right="0.7" top="0.7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A9E49C56486844AEA3493470A3BA7F" ma:contentTypeVersion="10" ma:contentTypeDescription="Create a new document." ma:contentTypeScope="" ma:versionID="ee49642cd881f6af9bd43a54f5ae3499">
  <xsd:schema xmlns:xsd="http://www.w3.org/2001/XMLSchema" xmlns:xs="http://www.w3.org/2001/XMLSchema" xmlns:p="http://schemas.microsoft.com/office/2006/metadata/properties" xmlns:ns3="04ec5a1a-e29c-407e-9660-cb4eaaff03ab" xmlns:ns4="98587d8b-32ff-4694-8d3a-6f66eb643b0d" targetNamespace="http://schemas.microsoft.com/office/2006/metadata/properties" ma:root="true" ma:fieldsID="0128113e904f3f2ca999b84155b1dfd6" ns3:_="" ns4:_="">
    <xsd:import namespace="04ec5a1a-e29c-407e-9660-cb4eaaff03ab"/>
    <xsd:import namespace="98587d8b-32ff-4694-8d3a-6f66eb643b0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c5a1a-e29c-407e-9660-cb4eaaff0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87d8b-32ff-4694-8d3a-6f66eb643b0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s q m i d = " 0 0 5 9 7 a a a - b 1 6 e - 4 5 2 7 - 9 1 9 9 - 9 7 8 f 9 6 4 0 e d 8 1 "   x m l n s = " h t t p : / / s c h e m a s . m i c r o s o f t . c o m / D a t a M a s h u p " > A A A A A J 0 G A A B Q S w M E F A A C A A g A H G E H W Z K h 3 / a k A A A A 9 g A A A B I A H A B D b 2 5 m a W c v U G F j a 2 F n Z S 5 4 b W w g o h g A K K A U A A A A A A A A A A A A A A A A A A A A A A A A A A A A h Y 9 B D o I w F E S v Q r q n L W W j 5 F N i 3 E p i Y j R u G 6 z Q C B 9 D i + V u L j y S V x C j q D u X 8 + Y t Z u 7 X G 2 R D U w c X 3 V n T Y k o i y k m g s W g P B s u U 9 O 4 Y z k g m Y a 2 K k y p 1 M M p o k 8 E e U l I 5 d 0 4 Y 8 9 5 T H 9 O 2 K 5 n g P G L 7 f L U p K t 0 o 8 p H N f z k 0 a J 3 C Q h M J u 9 c Y K W g U C y r E n H J g E 4 T c 4 F c Q 4 9 5 n + w N h 2 d e u 7 7 T U G C 6 2 w K Y I 7 P 1 B P g B Q S w M E F A A C A A g A H G E H 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x h B 1 l O Z c 6 7 l w M A A H 8 L A A A T A B w A R m 9 y b X V s Y X M v U 2 V j d G l v b j E u b S C i G A A o o B Q A A A A A A A A A A A A A A A A A A A A A A A A A A A D N V k 1 v 2 z g Q v Q f I f x g w F 3 u h G j V Q 7 K F d t 0 i d B j G K N G 6 c Y A + y U d D S J C Z C k V 6 K y s Y w / N 9 3 K C r W 9 y 6 w 6 A K b i y M O + e b N 0 5 u h U o y s 0 A o W / n f 8 4 f T k 9 C T d c I M x X H D L Y Q I S 7 e k J 0 N 9 C Z y Z C W r n U M k Y z u h Q S 0 w G b v l / e p 2 j S 5 f V O x f z O I I 9 2 y x u F F 0 Y 8 I 7 y B 6 x 3 c K C k U w p 3 h Q g n 1 C F f Z G g b j 4 f K z 1 I 8 w 1 6 l N l w u U D 2 / u t z G 3 b s N i S z B x u k G 0 K Q z u j I i e 0 u H S E W L D w L M 5 Y 5 T f o i N 6 J e I Y F e R 8 x o w I 3 v G 1 x B F B U l W 3 + s 9 0 4 K k H Q N w 2 E J 5 b a 8 Q 6 s 5 i u P o X + 8 O o T / P Y R r M m w x J + p Z / 2 E M M 1 S q x O 4 z J S X q E x w H s d T L b N E D X r J B M C o a p U + a J P k a 6 w g c d Z c H 4 R T r S w q u x q W F G 5 R 8 Y R A f Z p q c T 5 S r A / 6 y Q a w Z 9 9 o p 2 P i V R j l j 4 d q k k Q / U 5 I b u 0 H T k c r r W K Z q k X I 5 q t j t o i v Z v r x s u Y r p e A 5 e g F S y + X j + / 1 H c H o Z d 4 n o Q v 8 W R c Y S b S p + x B U + 2 l D x / H F b 0 n m 6 4 e n T c d l s s K R 3 P e 1 g X d L A 9 l Q T 7 p h q W D o D F F 3 t w S t 0 Y a h 6 Y X V B g p u y v 7 0 Y O L 4 / 4 l / c a r J 9 a c P L T n N p M q x 5 E 6 o 5 j M m o j r I T m R m g j 7 K 6 N + v W + B + 1 7 x p X 1 R x o s 7 5 W w N C + k d L D R M a X K k j U a j 7 o R 2 6 1 r 4 / N E Z 8 r 2 7 I B r H b f V m R s d Z 5 E F 1 w w 0 L d C 0 O b u z r W I 7 / F z 4 p N o z L l A a u f a 2 g 3 1 f f 8 w U j T d L + 6 4 z a c V W i o i 7 3 u q e A 8 3 k 5 N H G s d c p V N d 5 B b 9 A 2 J B 2 V R O u d y r 8 3 V D o Z u 4 s 2 m K V W + z 1 l d X 1 1 I 5 q d 8 I 8 1 D s b n K o V v z c c 3 j B 1 3 c d t 6 x Z u b R u 0 w 5 K 1 Y t x j y 5 I 1 D 3 b a r u K 0 w / D 0 R K h + Q a r X 5 p w b k o A u g z H J V B 8 1 Q O s c w l l 6 3 P M 9 Q 7 O b u H s n g M 9 C c b O b 0 e 1 h x Y N A M 6 k f D n K f T p j f 5 v q y A X O L f 2 S C G O R w q y q l 6 g i s 8 e m 6 3 b + 8 R C h H v 2 v z t N b 6 a V C W E 5 A R p Q x q t + T C X d H j H / k P n f U g + 3 B m M Z k w H 2 T B V 6 H i 4 o m t D q G 7 x l d H d 5 H y i X Y e v a I b n 6 x Q m q u I F O u D a q o A w i J 6 L u U i 4 p K b 1 J d d e 1 E t 7 L o o / y j F / + J D 5 x t / F o 9 5 k 4 5 L h d 8 e j p 8 L Z c G V n X m h 4 f E 7 I P c H G S d 2 O S f A 9 o z h C 1 L 1 3 F y S K T L J 8 6 H H 3 r M e p 7 A D g 1 W n n / r V q 1 h n C J O P 5 Y 5 / b 7 e f Y b n / y n Y O 9 / V N 9 O Q o X 5 V n / e E v U E s B A i 0 A F A A C A A g A H G E H W Z K h 3 / a k A A A A 9 g A A A B I A A A A A A A A A A A A A A A A A A A A A A E N v b m Z p Z y 9 Q Y W N r Y W d l L n h t b F B L A Q I t A B Q A A g A I A B x h B 1 k P y u m r p A A A A O k A A A A T A A A A A A A A A A A A A A A A A P A A A A B b Q 2 9 u d G V u d F 9 U e X B l c 1 0 u e G 1 s U E s B A i 0 A F A A C A A g A H G E H W U 5 l z r u X A w A A f w s A A B M A A A A A A A A A A A A A A A A A 4 Q E A A E Z v c m 1 1 b G F z L 1 N l Y 3 R p b 2 4 x L m 1 Q S w U G A A A A A A M A A w D C A A A A x 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i g A A A A A A A A o 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B Q j d G c 3 p Y S 3 Z K V E x z V E x k b U R V d n p 5 R 0 Z S e V l X N X p a b T l 5 Y l N C R 2 F X e G x J R 1 p 5 Y j I w Z 1 J H R j B Z U U F B Q U F B Q U F B Q U F B Q U J F K 3 l 6 M V V 1 U X B U Y n p 1 c W t 2 V j Z n T H p E a 2 h s Y k h C b G N p Q l J k V 1 Z 5 Y V d W e k F B R U I 3 R n N 6 W E t 2 S l R M c 1 R M Z G 1 E V X Z 6 e U F B Q U F B Q T 0 9 I i A v P j w v U 3 R h Y m x l R W 5 0 c m l l c z 4 8 L 0 l 0 Z W 0 + P E l 0 Z W 0 + P E l 0 Z W 1 M b 2 N h d G l v b j 4 8 S X R l b V R 5 c G U + R m 9 y b X V s Y T w v S X R l b V R 5 c G U + P E l 0 Z W 1 Q Y X R o P l N l Y 3 R p b 2 4 x L 0 R h d G E 8 L 0 l 0 Z W 1 Q Y X R o P j w v S X R l b U x v Y 2 F 0 a W 9 u P j x T d G F i b G V F b n R y a W V z P j x F b n R y e S B U e X B l P S J J c 1 B y a X Z h d G U i I F Z h b H V l P S J s M C I g L z 4 8 R W 5 0 c n k g V H l w Z T 0 i U X V l c n l J R C I g V m F s d W U 9 I n M 4 M j E 2 N j c 5 N i 1 j Y j c 4 L T Q 3 M D g t O T I w N S 0 2 O T h m M W U 3 Z G Q z M T 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0 N v b n N v b G l k Y X R l Z C B G a W x l c y I g L z 4 8 R W 5 0 c n k g V H l w Z T 0 i U m V j b 3 Z l c n l U Y X J n Z X R D b 2 x 1 b W 4 i I F Z h b H V l P S J s M S I g L z 4 8 R W 5 0 c n k g V H l w Z T 0 i U m V j b 3 Z l c n l U Y X J n Z X R S b 3 c i I F Z h b H V l P S J s M S I g L z 4 8 R W 5 0 c n k g V H l w Z T 0 i R m l s b F R h c m d l d C I g V m F s d W U 9 I n N E Y X R h I i A v P j x F b n R y e S B U e X B l P S J G a W x s Z W R D b 2 1 w b G V 0 Z V J l c 3 V s d F R v V 2 9 y a 3 N o Z W V 0 I i B W Y W x 1 Z T 0 i b D E i I C 8 + P E V u d H J 5 I F R 5 c G U 9 I k F k Z G V k V G 9 E Y X R h T W 9 k Z W w i I F Z h b H V l P S J s M C I g L z 4 8 R W 5 0 c n k g V H l w Z T 0 i R m l s b E N v d W 5 0 I i B W Y W x 1 Z T 0 i b D g 1 M S I g L z 4 8 R W 5 0 c n k g V H l w Z T 0 i R m l s b E V y c m 9 y Q 2 9 k Z S I g V m F s d W U 9 I n N V b m t u b 3 d u I i A v P j x F b n R y e S B U e X B l P S J G a W x s R X J y b 3 J D b 3 V u d C I g V m F s d W U 9 I m w w I i A v P j x F b n R y e S B U e X B l P S J G a W x s T G F z d F V w Z G F 0 Z W Q i I F Z h b H V l P S J k M j A y N C 0 w O C 0 w N 1 Q w M j o w O D o 1 N y 4 4 M z c 4 M z A y W i I g L z 4 8 R W 5 0 c n k g V H l w Z T 0 i R m l s b E N v b H V t b l R 5 c G V z I i B W Y W x 1 Z T 0 i c 0 F 3 W U d D U V l H Q X d V R k J R W U d D U T 0 9 I i A v P j x F b n R y e S B U e X B l P S J G a W x s Q 2 9 s d W 1 u T m F t Z X M i I F Z h b H V l P S J z W y Z x d W 9 0 O 0 9 y Z G V y I E l E J n F 1 b 3 Q 7 L C Z x d W 9 0 O 0 N 1 c 3 R v b W V y I E l E J n F 1 b 3 Q 7 L C Z x d W 9 0 O 1 N h b G V z U G V y c 2 9 u J n F 1 b 3 Q 7 L C Z x d W 9 0 O 0 9 y Z G V y I E R h d G U m c X V v d D s s J n F 1 b 3 Q 7 T 3 J k Z X I g U H J p b 3 J p d H k m c X V v d D s s J n F 1 b 3 Q 7 U 0 t V J n F 1 b 3 Q 7 L C Z x d W 9 0 O 0 9 y Z G V y I F F 1 Y W 5 0 a X R 5 J n F 1 b 3 Q 7 L C Z x d W 9 0 O 1 V u a X Q g U 2 V s b C B Q c m l j Z S Z x d W 9 0 O y w m c X V v d D t T Y W x l I E F t b 3 V u d C Z x d W 9 0 O y w m c X V v d D t T a G l w c G l u Z y B B b W 9 1 b n Q m c X V v d D s s J n F 1 b 3 Q 7 U 2 h p c C B N b 2 R l J n F 1 b 3 Q 7 L C Z x d W 9 0 O 1 B y b 2 R 1 Y 3 Q g Q 2 9 u d G F p b m V y J n F 1 b 3 Q 7 L C Z x d W 9 0 O 1 N o a X A g R G F 0 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Y X R h L 0 F 1 d G 9 S Z W 1 v d m V k Q 2 9 s d W 1 u c z E u e 0 9 y Z G V y I E l E L D B 9 J n F 1 b 3 Q 7 L C Z x d W 9 0 O 1 N l Y 3 R p b 2 4 x L 0 R h d G E v Q X V 0 b 1 J l b W 9 2 Z W R D b 2 x 1 b W 5 z M S 5 7 Q 3 V z d G 9 t Z X I g S U Q s M X 0 m c X V v d D s s J n F 1 b 3 Q 7 U 2 V j d G l v b j E v R G F 0 Y S 9 B d X R v U m V t b 3 Z l Z E N v b H V t b n M x L n t T Y W x l c 1 B l c n N v b i w y f S Z x d W 9 0 O y w m c X V v d D t T Z W N 0 a W 9 u M S 9 E Y X R h L 0 F 1 d G 9 S Z W 1 v d m V k Q 2 9 s d W 1 u c z E u e 0 9 y Z G V y I E R h d G U s M 3 0 m c X V v d D s s J n F 1 b 3 Q 7 U 2 V j d G l v b j E v R G F 0 Y S 9 B d X R v U m V t b 3 Z l Z E N v b H V t b n M x L n t P c m R l c i B Q c m l v c m l 0 e S w 0 f S Z x d W 9 0 O y w m c X V v d D t T Z W N 0 a W 9 u M S 9 E Y X R h L 0 F 1 d G 9 S Z W 1 v d m V k Q 2 9 s d W 1 u c z E u e 1 N L V S w 1 f S Z x d W 9 0 O y w m c X V v d D t T Z W N 0 a W 9 u M S 9 E Y X R h L 0 F 1 d G 9 S Z W 1 v d m V k Q 2 9 s d W 1 u c z E u e 0 9 y Z G V y I F F 1 Y W 5 0 a X R 5 L D Z 9 J n F 1 b 3 Q 7 L C Z x d W 9 0 O 1 N l Y 3 R p b 2 4 x L 0 R h d G E v Q X V 0 b 1 J l b W 9 2 Z W R D b 2 x 1 b W 5 z M S 5 7 V W 5 p d C B T Z W x s I F B y a W N l L D d 9 J n F 1 b 3 Q 7 L C Z x d W 9 0 O 1 N l Y 3 R p b 2 4 x L 0 R h d G E v Q X V 0 b 1 J l b W 9 2 Z W R D b 2 x 1 b W 5 z M S 5 7 U 2 F s Z S B B b W 9 1 b n Q s O H 0 m c X V v d D s s J n F 1 b 3 Q 7 U 2 V j d G l v b j E v R G F 0 Y S 9 B d X R v U m V t b 3 Z l Z E N v b H V t b n M x L n t T a G l w c G l u Z y B B b W 9 1 b n Q s O X 0 m c X V v d D s s J n F 1 b 3 Q 7 U 2 V j d G l v b j E v R G F 0 Y S 9 B d X R v U m V t b 3 Z l Z E N v b H V t b n M x L n t T a G l w I E 1 v Z G U s M T B 9 J n F 1 b 3 Q 7 L C Z x d W 9 0 O 1 N l Y 3 R p b 2 4 x L 0 R h d G E v Q X V 0 b 1 J l b W 9 2 Z W R D b 2 x 1 b W 5 z M S 5 7 U H J v Z H V j d C B D b 2 5 0 Y W l u Z X I s M T F 9 J n F 1 b 3 Q 7 L C Z x d W 9 0 O 1 N l Y 3 R p b 2 4 x L 0 R h d G E v Q X V 0 b 1 J l b W 9 2 Z W R D b 2 x 1 b W 5 z M S 5 7 U 2 h p c C B E Y X R l L D E y f S Z x d W 9 0 O 1 0 s J n F 1 b 3 Q 7 Q 2 9 s d W 1 u Q 2 9 1 b n Q m c X V v d D s 6 M T M s J n F 1 b 3 Q 7 S 2 V 5 Q 2 9 s d W 1 u T m F t Z X M m c X V v d D s 6 W 1 0 s J n F 1 b 3 Q 7 Q 2 9 s d W 1 u S W R l b n R p d G l l c y Z x d W 9 0 O z p b J n F 1 b 3 Q 7 U 2 V j d G l v b j E v R G F 0 Y S 9 B d X R v U m V t b 3 Z l Z E N v b H V t b n M x L n t P c m R l c i B J R C w w f S Z x d W 9 0 O y w m c X V v d D t T Z W N 0 a W 9 u M S 9 E Y X R h L 0 F 1 d G 9 S Z W 1 v d m V k Q 2 9 s d W 1 u c z E u e 0 N 1 c 3 R v b W V y I E l E L D F 9 J n F 1 b 3 Q 7 L C Z x d W 9 0 O 1 N l Y 3 R p b 2 4 x L 0 R h d G E v Q X V 0 b 1 J l b W 9 2 Z W R D b 2 x 1 b W 5 z M S 5 7 U 2 F s Z X N Q Z X J z b 2 4 s M n 0 m c X V v d D s s J n F 1 b 3 Q 7 U 2 V j d G l v b j E v R G F 0 Y S 9 B d X R v U m V t b 3 Z l Z E N v b H V t b n M x L n t P c m R l c i B E Y X R l L D N 9 J n F 1 b 3 Q 7 L C Z x d W 9 0 O 1 N l Y 3 R p b 2 4 x L 0 R h d G E v Q X V 0 b 1 J l b W 9 2 Z W R D b 2 x 1 b W 5 z M S 5 7 T 3 J k Z X I g U H J p b 3 J p d H k s N H 0 m c X V v d D s s J n F 1 b 3 Q 7 U 2 V j d G l v b j E v R G F 0 Y S 9 B d X R v U m V t b 3 Z l Z E N v b H V t b n M x L n t T S 1 U s N X 0 m c X V v d D s s J n F 1 b 3 Q 7 U 2 V j d G l v b j E v R G F 0 Y S 9 B d X R v U m V t b 3 Z l Z E N v b H V t b n M x L n t P c m R l c i B R d W F u d G l 0 e S w 2 f S Z x d W 9 0 O y w m c X V v d D t T Z W N 0 a W 9 u M S 9 E Y X R h L 0 F 1 d G 9 S Z W 1 v d m V k Q 2 9 s d W 1 u c z E u e 1 V u a X Q g U 2 V s b C B Q c m l j Z S w 3 f S Z x d W 9 0 O y w m c X V v d D t T Z W N 0 a W 9 u M S 9 E Y X R h L 0 F 1 d G 9 S Z W 1 v d m V k Q 2 9 s d W 1 u c z E u e 1 N h b G U g Q W 1 v d W 5 0 L D h 9 J n F 1 b 3 Q 7 L C Z x d W 9 0 O 1 N l Y 3 R p b 2 4 x L 0 R h d G E v Q X V 0 b 1 J l b W 9 2 Z W R D b 2 x 1 b W 5 z M S 5 7 U 2 h p c H B p b m c g Q W 1 v d W 5 0 L D l 9 J n F 1 b 3 Q 7 L C Z x d W 9 0 O 1 N l Y 3 R p b 2 4 x L 0 R h d G E v Q X V 0 b 1 J l b W 9 2 Z W R D b 2 x 1 b W 5 z M S 5 7 U 2 h p c C B N b 2 R l L D E w f S Z x d W 9 0 O y w m c X V v d D t T Z W N 0 a W 9 u M S 9 E Y X R h L 0 F 1 d G 9 S Z W 1 v d m V k Q 2 9 s d W 1 u c z E u e 1 B y b 2 R 1 Y 3 Q g Q 2 9 u d G F p b m V y L D E x f S Z x d W 9 0 O y w m c X V v d D t T Z W N 0 a W 9 u M S 9 E Y X R h L 0 F 1 d G 9 S Z W 1 v d m V k Q 2 9 s d W 1 u c z E u e 1 N o a X A g R G F 0 Z S w x M n 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z A 1 Z j l i M T U w L T M y O T g t N D k 5 Y y 1 h N z g w L T l m Z G F k N m N h O T R l O S I g L z 4 8 R W 5 0 c n k g V H l w Z T 0 i T G 9 h Z F R v U m V w b 3 J 0 R G l z Y W J s Z W Q i I F Z h b H V l P S J s M S I g L z 4 8 R W 5 0 c n k g V H l w Z T 0 i U X V l c n l H c m 9 1 c E l E I i B W Y W x 1 Z T 0 i c 2 Y 1 M m N m Y j Q 0 L W U 0 N T I t N G Q y O S 1 i Y 2 V l L W F h N G J k N W V h M D J m M 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C a W 5 h c n k 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N C 0 w O C 0 w N l Q x M T o 1 N j o 0 O S 4 w M T U 4 N z g z 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N D F k O D d h M j Y t Z j g 3 Y i 0 0 Z W J m L W F m O T M t O W U 3 Z m I x Z G Q 0 O T Y 4 I i A v P j x F b n R y e S B U e X B l P S J M b 2 F k Z W R U b 0 F u Y W x 5 c 2 l z U 2 V y d m l j Z X M i I F Z h b H V l P S J s M C I g L z 4 8 R W 5 0 c n k g V H l w Z T 0 i R m l s b F N 0 Y X R 1 c y I g V m F s d W U 9 I n N D b 2 1 w b G V 0 Z S I g L z 4 8 R W 5 0 c n k g V H l w Z T 0 i R m l s b E x h c 3 R V c G R h d G V k I i B W Y W x 1 Z T 0 i Z D I w M j Q t M D g t M D d U M D I 6 M D g 6 N T Y u O T E 3 M T E y N F o i I C 8 + P E V u d H J 5 I F R 5 c G U 9 I k Z p b G x F c n J v c k N v Z G U i I F Z h b H V l P S J z V W 5 r b m 9 3 b i I g L z 4 8 R W 5 0 c n k g V H l w Z T 0 i Q W R k Z W R U b 0 R h d G F N b 2 R l b C I g V m F s d W U 9 I m w w I i A v P j x F b n R y e S B U e X B l P S J M b 2 F k V G 9 S Z X B v c n R E a X N h Y m x l Z C I g V m F s d W U 9 I m w x I i A v P j x F b n R y e S B U e X B l P S J R d W V y e U d y b 3 V w S U Q i I F Z h b H V l P S J z Z j U y Y 2 Z i N D Q t Z T Q 1 M i 0 0 Z D I 5 L W J j Z W U t Y W E 0 Y m Q 1 Z W E w M m Y 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J p b m F y e S I g L z 4 8 R W 5 0 c n k g V H l w Z T 0 i T m F 2 a W d h d G l v b l N 0 Z X B O Y W 1 l I i B W Y W x 1 Z T 0 i c 0 5 h d m l n Y X R p b 2 4 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l F 1 Z X J 5 S U Q i I F Z h b H V l P S J z Z T h j Y j g y Z T Q t M j Y x Z i 0 0 M 2 F l L W F h M W U t N D k 0 Z W J i M T I 4 N m Q 0 I i A v P j x F b n R y e S B U e X B l P S J M b 2 F k V G 9 S Z X B v c n R E a X N h Y m x l Z C I g V m F s d W U 9 I m w x I i A v P j x F b n R y e S B U e X B l P S J R d W V y e U d y b 3 V w S U Q i I F Z h b H V l P S J z M z M 1 Y m V j M D E t Y W I 1 Y y 0 0 Y 2 M 5 L W J i M T M t M m R k O T g z N T J m Y 2 Y y 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Q t M D g t M D d U M D I 6 M D g 6 N T Y u O T E y N T g 1 M 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Z m Y 1 Z j k 5 N m M t N G U z Y S 0 0 M T A x L W I z Z T Y t N W Q y N D c 3 Y z Q 0 Z j B h I i A v P j x F b n R y e S B U e X B l P S J R d W V y e U d y b 3 V w S U Q i I F Z h b H V l P S J z Z j U y Y 2 Z i N D Q t Z T Q 1 M i 0 0 Z D I 5 L W J j Z W U t Y W E 0 Y m Q 1 Z W E w M m Y z I i A v 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G d W 5 j d G l v b i 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0 L T A 4 L T A 2 V D E x O j U 2 O j Q 5 L j A y N T g 4 N T h 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R G F 0 Y S 9 G a W x 0 Z X J l Z C U y M E h p Z G R l b i U y M E Z p b G V z M T w v S X R l b V B h d G g + P C 9 J d G V t T G 9 j Y X R p b 2 4 + P F N 0 Y W J s Z U V u d H J p Z X M g L z 4 8 L 0 l 0 Z W 0 + P E l 0 Z W 0 + P E l 0 Z W 1 M b 2 N h d G l v b j 4 8 S X R l b V R 5 c G U + R m 9 y b X V s Y T w v S X R l b V R 5 c G U + P E l 0 Z W 1 Q Y X R o P l N l Y 3 R p b 2 4 x L 0 R h d G E v S W 5 2 b 2 t l J T I w Q 3 V z d G 9 t J T I w R n V u Y 3 R p b 2 4 x P C 9 J d G V t U G F 0 a D 4 8 L 0 l 0 Z W 1 M b 2 N h d G l v b j 4 8 U 3 R h Y m x l R W 5 0 c m l l c y A v P j w v S X R l b T 4 8 S X R l b T 4 8 S X R l b U x v Y 2 F 0 a W 9 u P j x J d G V t V H l w Z T 5 G b 3 J t d W x h P C 9 J d G V t V H l w Z T 4 8 S X R l b V B h d G g + U 2 V j d G l v b j E v R G F 0 Y S 9 S Z W 5 h b W V k J T I w Q 2 9 s d W 1 u c z E 8 L 0 l 0 Z W 1 Q Y X R o P j w v S X R l b U x v Y 2 F 0 a W 9 u P j x T d G F i b G V F b n R y a W V z I C 8 + P C 9 J d G V t P j x J d G V t P j x J d G V t T G 9 j Y X R p b 2 4 + P E l 0 Z W 1 U e X B l P k Z v c m 1 1 b G E 8 L 0 l 0 Z W 1 U e X B l P j x J d G V t U G F 0 a D 5 T Z W N 0 a W 9 u M S 9 E Y X R h L 1 J l b W 9 2 Z W Q l M j B P d G h l c i U y M E N v b H V t b n M x P C 9 J d G V t U G F 0 a D 4 8 L 0 l 0 Z W 1 M b 2 N h d G l v b j 4 8 U 3 R h Y m x l R W 5 0 c m l l c y A v P j w v S X R l b T 4 8 S X R l b T 4 8 S X R l b U x v Y 2 F 0 a W 9 u P j x J d G V t V H l w Z T 5 G b 3 J t d W x h P C 9 J d G V t V H l w Z T 4 8 S X R l b V B h d G g + U 2 V j d G l v b j E v R G F 0 Y S 9 F e H B h b m R l Z C U y M F R h Y m x l J T I w Q 2 9 s d W 1 u M T 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1 J l b W 9 2 Z W Q l M j B D b 2 x 1 b W 5 z P C 9 J d G V t U G F 0 a D 4 8 L 0 l 0 Z W 1 M b 2 N h d G l v b j 4 8 U 3 R h Y m x l R W 5 0 c m l l c y A v P j w v S X R l b T 4 8 S X R l b T 4 8 S X R l b U x v Y 2 F 0 a W 9 u P j x J d G V t V H l w Z T 5 G b 3 J t d W x h P C 9 J d G V t V H l w Z T 4 8 S X R l b V B h d G g + U 2 V j d G l v b j E v R G F 0 Y S 9 J b n N l c n R l Z C U y M E 1 1 b H R p c G x p Y 2 F 0 a W 9 u P C 9 J d G V t U G F 0 a D 4 8 L 0 l 0 Z W 1 M b 2 N h d G l v b j 4 8 U 3 R h Y m x l R W 5 0 c m l l c y A v P j w v S X R l b T 4 8 S X R l b T 4 8 S X R l b U x v Y 2 F 0 a W 9 u P j x J d G V t V H l w Z T 5 G b 3 J t d W x h P C 9 J d G V t V H l w Z T 4 8 S X R l b V B h d G g + U 2 V j d G l v b j E v R G F 0 Y S 9 S Z W 5 h b W V k J T I w Q 2 9 s d W 1 u c z w v S X R l b V B h d G g + P C 9 J d G V t T G 9 j Y X R p b 2 4 + P F N 0 Y W J s Z U V u d H J p Z X M g L z 4 8 L 0 l 0 Z W 0 + P E l 0 Z W 0 + P E l 0 Z W 1 M b 2 N h d G l v b j 4 8 S X R l b V R 5 c G U + R m 9 y b X V s Y T w v S X R l b V R 5 c G U + P E l 0 Z W 1 Q Y X R o P l N l Y 3 R p b 2 4 x L 0 R h d G E v U m V v c m R l c m V k J T I w Q 2 9 s d W 1 u c z w v S X R l b V B h d G g + P C 9 J d G V t T G 9 j Y X R p b 2 4 + P F N 0 Y W J s Z U V u d H J p Z X M g L z 4 8 L 0 l 0 Z W 0 + P C 9 J d G V t c z 4 8 L 0 x v Y 2 F s U G F j a 2 F n Z U 1 l d G F k Y X R h R m l s Z T 4 W A A A A U E s F B g A A A A A A A A A A A A A A A A A A A A A A A C Y B A A A B A A A A 0 I y d 3 w E V 0 R G M e g D A T 8 K X 6 w E A A A A P w g E U Q i d b Q p w T z s + 8 C x + R A A A A A A I A A A A A A B B m A A A A A Q A A I A A A A K Z Y S N A 4 W y Q 2 f u K 3 s h T S / v F 7 i R j 5 r S G Z j Y Z Z h n Y l m d V o A A A A A A 6 A A A A A A g A A I A A A A L D C K C l J x Y 4 K + J M R L T m 7 I u O V x X C Y R a r Q C 2 / 3 0 a I E k b 8 V U A A A A D 9 d e 4 M l F T z t n W d 9 i 1 X V / N q A z / C L S Z o U R z U P 3 J G y k D s w s 5 N d x A + Z Q Z A M U 4 y k Z N 7 z 7 v K t y q E B 3 F Y + 1 + u X y v N G N K e u V p u I H g / f x O A Y F L C M 6 K A 7 Q A A A A D D l h s o p D + b 8 0 8 J I + r N Z C q k T 6 S O L / t q G 9 Q A 4 E g b 2 Q 9 k + Z / X s b M d k + 0 D 5 8 C I T 1 y 1 R + 4 M c P 8 6 N E 8 w 7 2 m 7 u L G 5 X R F A = < / 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6676B0-BE5C-4C14-974A-7289CF5110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c5a1a-e29c-407e-9660-cb4eaaff03ab"/>
    <ds:schemaRef ds:uri="98587d8b-32ff-4694-8d3a-6f66eb643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4B241E6-AE4C-4EA5-96CC-6E77ABF1BB4A}">
  <ds:schemaRefs>
    <ds:schemaRef ds:uri="http://schemas.microsoft.com/DataMashup"/>
  </ds:schemaRefs>
</ds:datastoreItem>
</file>

<file path=customXml/itemProps3.xml><?xml version="1.0" encoding="utf-8"?>
<ds:datastoreItem xmlns:ds="http://schemas.openxmlformats.org/officeDocument/2006/customXml" ds:itemID="{76F14EA0-1B09-4BA6-A1E0-FED8521C2BE1}">
  <ds:schemaRefs>
    <ds:schemaRef ds:uri="http://schemas.microsoft.com/sharepoint/v3/contenttype/forms"/>
  </ds:schemaRefs>
</ds:datastoreItem>
</file>

<file path=customXml/itemProps4.xml><?xml version="1.0" encoding="utf-8"?>
<ds:datastoreItem xmlns:ds="http://schemas.openxmlformats.org/officeDocument/2006/customXml" ds:itemID="{8C00B319-165B-4AE8-A6AE-EED707A1FDFE}">
  <ds:schemaRefs>
    <ds:schemaRef ds:uri="http://www.w3.org/XML/1998/namespace"/>
    <ds:schemaRef ds:uri="http://purl.org/dc/dcmitype/"/>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98587d8b-32ff-4694-8d3a-6f66eb643b0d"/>
    <ds:schemaRef ds:uri="http://purl.org/dc/elements/1.1/"/>
    <ds:schemaRef ds:uri="http://purl.org/dc/terms/"/>
    <ds:schemaRef ds:uri="04ec5a1a-e29c-407e-9660-cb4eaaff03a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 Transactions</vt:lpstr>
      <vt:lpstr>🧩 Categories</vt:lpstr>
      <vt:lpstr>📚 Consolidated Files</vt:lpstr>
      <vt:lpstr>📊 Report</vt:lpstr>
      <vt:lpstr>🎯 Named Ranges</vt:lpstr>
      <vt:lpstr>🔖 Dynamic Labels</vt:lpstr>
      <vt:lpstr>'🔖 Dynamic Labels'!subcategories</vt:lpstr>
      <vt:lpstr>subcategories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Mynda Treacy</dc:creator>
  <cp:keywords/>
  <dc:description/>
  <cp:lastModifiedBy>Zachary Young</cp:lastModifiedBy>
  <cp:revision/>
  <dcterms:created xsi:type="dcterms:W3CDTF">2019-12-23T04:48:23Z</dcterms:created>
  <dcterms:modified xsi:type="dcterms:W3CDTF">2024-08-28T00:54:25Z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0x01010076A9E49C56486844AEA3493470A3BA7F</vt:lpwstr>
  </property>
</Properties>
</file>