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zacha\Hyperborea\xlsx\"/>
    </mc:Choice>
  </mc:AlternateContent>
  <xr:revisionPtr revIDLastSave="0" documentId="13_ncr:1_{EE5DF441-9D70-43F0-9706-9BD361CA434F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Dashboard" sheetId="2" r:id="rId1"/>
    <sheet name="Inputs" sheetId="3" r:id="rId2"/>
  </sheets>
  <calcPr calcId="181029"/>
  <extLst>
    <ext uri="GoogleSheetsCustomDataVersion1">
      <go:sheetsCustomData xmlns:go="http://customooxmlschemas.google.com/" r:id="rId7" roundtripDataSignature="AMtx7mhK5td56X9VuGc6lwjSFrm4Y+Drrw=="/>
    </ext>
  </extLst>
</workbook>
</file>

<file path=xl/calcChain.xml><?xml version="1.0" encoding="utf-8"?>
<calcChain xmlns="http://schemas.openxmlformats.org/spreadsheetml/2006/main">
  <c r="P23" i="2" l="1"/>
  <c r="C6" i="2"/>
  <c r="N19" i="2"/>
  <c r="M19" i="2"/>
  <c r="L19" i="2"/>
  <c r="K19" i="2"/>
  <c r="J19" i="2"/>
  <c r="I19" i="2"/>
  <c r="H19" i="2"/>
  <c r="G19" i="2"/>
  <c r="F19" i="2"/>
  <c r="E19" i="2"/>
  <c r="D19" i="2"/>
  <c r="C19" i="2"/>
  <c r="N18" i="2"/>
  <c r="M18" i="2"/>
  <c r="L18" i="2"/>
  <c r="K18" i="2"/>
  <c r="J18" i="2"/>
  <c r="I18" i="2"/>
  <c r="H18" i="2"/>
  <c r="G18" i="2"/>
  <c r="F18" i="2"/>
  <c r="E18" i="2"/>
  <c r="D18" i="2"/>
  <c r="C18" i="2"/>
  <c r="N17" i="2"/>
  <c r="M17" i="2"/>
  <c r="L17" i="2"/>
  <c r="K17" i="2"/>
  <c r="J17" i="2"/>
  <c r="I17" i="2"/>
  <c r="H17" i="2"/>
  <c r="G17" i="2"/>
  <c r="F17" i="2"/>
  <c r="E17" i="2"/>
  <c r="D17" i="2"/>
  <c r="C17" i="2"/>
  <c r="N16" i="2"/>
  <c r="M16" i="2"/>
  <c r="L16" i="2"/>
  <c r="K16" i="2"/>
  <c r="J16" i="2"/>
  <c r="I16" i="2"/>
  <c r="H16" i="2"/>
  <c r="G16" i="2"/>
  <c r="F16" i="2"/>
  <c r="E16" i="2"/>
  <c r="D16" i="2"/>
  <c r="C16" i="2"/>
  <c r="N15" i="2"/>
  <c r="M15" i="2"/>
  <c r="L15" i="2"/>
  <c r="K15" i="2"/>
  <c r="J15" i="2"/>
  <c r="I15" i="2"/>
  <c r="H15" i="2"/>
  <c r="G15" i="2"/>
  <c r="F15" i="2"/>
  <c r="E15" i="2"/>
  <c r="D15" i="2"/>
  <c r="C15" i="2"/>
  <c r="N14" i="2"/>
  <c r="M14" i="2"/>
  <c r="M20" i="2" s="1"/>
  <c r="M21" i="2" s="1"/>
  <c r="L14" i="2"/>
  <c r="K14" i="2"/>
  <c r="K20" i="2" s="1"/>
  <c r="K21" i="2" s="1"/>
  <c r="J14" i="2"/>
  <c r="I14" i="2"/>
  <c r="H14" i="2"/>
  <c r="G14" i="2"/>
  <c r="F14" i="2"/>
  <c r="E14" i="2"/>
  <c r="E20" i="2" s="1"/>
  <c r="D14" i="2"/>
  <c r="C14" i="2"/>
  <c r="C20" i="2" s="1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D6" i="2"/>
  <c r="E6" i="2"/>
  <c r="F6" i="2"/>
  <c r="F10" i="2" s="1"/>
  <c r="G6" i="2"/>
  <c r="H6" i="2"/>
  <c r="I6" i="2"/>
  <c r="J6" i="2"/>
  <c r="K6" i="2"/>
  <c r="L6" i="2"/>
  <c r="M6" i="2"/>
  <c r="N6" i="2"/>
  <c r="N10" i="2" s="1"/>
  <c r="N11" i="2" s="1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G20" i="2" l="1"/>
  <c r="L10" i="2"/>
  <c r="L11" i="2" s="1"/>
  <c r="D10" i="2"/>
  <c r="M10" i="2"/>
  <c r="M11" i="2" s="1"/>
  <c r="E10" i="2"/>
  <c r="E11" i="2" s="1"/>
  <c r="F11" i="2"/>
  <c r="F20" i="2"/>
  <c r="F21" i="2" s="1"/>
  <c r="N20" i="2"/>
  <c r="N21" i="2" s="1"/>
  <c r="H20" i="2"/>
  <c r="H21" i="2" s="1"/>
  <c r="P8" i="2"/>
  <c r="P15" i="2"/>
  <c r="P17" i="2"/>
  <c r="P9" i="2"/>
  <c r="P19" i="2"/>
  <c r="P7" i="2"/>
  <c r="P16" i="2"/>
  <c r="P18" i="2"/>
  <c r="P6" i="2"/>
  <c r="I10" i="2"/>
  <c r="D20" i="2"/>
  <c r="D23" i="2" s="1"/>
  <c r="L20" i="2"/>
  <c r="L21" i="2" s="1"/>
  <c r="P14" i="2"/>
  <c r="K10" i="2"/>
  <c r="J10" i="2"/>
  <c r="I20" i="2"/>
  <c r="H10" i="2"/>
  <c r="J20" i="2"/>
  <c r="G10" i="2"/>
  <c r="E23" i="2"/>
  <c r="F23" i="2"/>
  <c r="C10" i="2"/>
  <c r="D11" i="2" s="1"/>
  <c r="N23" i="2" l="1"/>
  <c r="N24" i="2" s="1"/>
  <c r="G21" i="2"/>
  <c r="E21" i="2"/>
  <c r="M23" i="2"/>
  <c r="M24" i="2" s="1"/>
  <c r="H23" i="2"/>
  <c r="F24" i="2"/>
  <c r="L23" i="2"/>
  <c r="L24" i="2" s="1"/>
  <c r="I11" i="2"/>
  <c r="J21" i="2"/>
  <c r="P20" i="2"/>
  <c r="D21" i="2"/>
  <c r="J23" i="2"/>
  <c r="J11" i="2"/>
  <c r="G23" i="2"/>
  <c r="G24" i="2" s="1"/>
  <c r="G11" i="2"/>
  <c r="C23" i="2"/>
  <c r="D24" i="2" s="1"/>
  <c r="P10" i="2"/>
  <c r="H11" i="2"/>
  <c r="I23" i="2"/>
  <c r="I21" i="2"/>
  <c r="K23" i="2"/>
  <c r="K24" i="2" s="1"/>
  <c r="K11" i="2"/>
  <c r="E24" i="2"/>
  <c r="I24" i="2" l="1"/>
  <c r="J24" i="2"/>
  <c r="H24" i="2"/>
</calcChain>
</file>

<file path=xl/sharedStrings.xml><?xml version="1.0" encoding="utf-8"?>
<sst xmlns="http://schemas.openxmlformats.org/spreadsheetml/2006/main" count="235" uniqueCount="69">
  <si>
    <t>Personal Finance Tracker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</si>
  <si>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</si>
  <si>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</si>
  <si>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</si>
  <si>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</si>
  <si>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</si>
  <si>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</si>
  <si>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</si>
  <si>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</si>
  <si>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</si>
  <si>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</si>
  <si>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</si>
  <si>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</si>
  <si>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</si>
  <si>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Total</t>
  </si>
  <si>
    <t>Income:</t>
  </si>
  <si>
    <t>Base Salary</t>
  </si>
  <si>
    <t>Bonus</t>
  </si>
  <si>
    <t>Side Hustle</t>
  </si>
  <si>
    <t>Investments</t>
  </si>
  <si>
    <t>Total Income</t>
  </si>
  <si>
    <t>MoM % growth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</si>
  <si>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</si>
  <si>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</si>
  <si>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</si>
  <si>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</si>
  <si>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</si>
  <si>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</si>
  <si>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</si>
  <si>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</si>
  <si>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</si>
  <si>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Income Breakdown</t>
  </si>
  <si>
    <t>Expenses Breakdown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</si>
  <si>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</si>
  <si>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</si>
  <si>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</si>
  <si>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</si>
  <si>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</si>
  <si>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</si>
  <si>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</si>
  <si>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</si>
  <si>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</si>
  <si>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</si>
  <si>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</si>
  <si>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</si>
  <si>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</si>
  <si>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</si>
  <si>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</si>
  <si>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</si>
  <si>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</si>
  <si>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</si>
  <si>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</si>
  <si>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</si>
  <si>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</si>
  <si>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</si>
  <si>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</si>
  <si>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Stock Dividends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</si>
  <si>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</si>
  <si>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</si>
  <si>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</si>
  <si>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</si>
  <si>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</si>
  <si>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</si>
  <si>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</si>
  <si>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>Hotel in Dallas</t>
  </si>
  <si>
    <t>Music concert</t>
  </si>
  <si>
    <t>Spa</t>
  </si>
  <si>
    <t>New Shoes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</si>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</sst>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;\-\-_)"/>
  </numFmts>
  <fonts count="14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20"/>
      <color rgb="FF293D68"/>
      <name val="Calibri"/>
    </font>
    <font>
      <b/>
      <sz val="16"/>
      <color rgb="FF293D68"/>
      <name val="Calibri"/>
    </font>
    <font>
      <i/>
      <sz val="12"/>
      <color theme="0"/>
      <name val="Calibri"/>
    </font>
    <font>
      <b/>
      <sz val="12"/>
      <color theme="0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i/>
      <sz val="12"/>
      <color theme="1"/>
      <name val="Calibri"/>
    </font>
    <font>
      <b/>
      <i/>
      <sz val="12"/>
      <color theme="1"/>
      <name val="Calibri"/>
    </font>
    <font>
      <sz val="12"/>
      <color theme="0"/>
      <name val="Calibri"/>
    </font>
    <font>
      <sz val="12"/>
      <name val="Calibri"/>
    </font>
    <font>
      <sz val="12"/>
      <color rgb="FF0432FF"/>
      <name val="Calibri"/>
    </font>
    <font>
      <sz val="1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2" xfId="0" applyFont="1" applyBorder="1"/>
    <xf numFmtId="0" fontId="3" fillId="0" borderId="2" xfId="0" applyFont="1" applyBorder="1"/>
    <xf numFmtId="0" fontId="1" fillId="0" borderId="2" xfId="0" applyFont="1" applyBorder="1"/>
    <xf numFmtId="0" fontId="4" fillId="3" borderId="1" xfId="0" applyFont="1" applyFill="1" applyBorder="1"/>
    <xf numFmtId="17" fontId="5" fillId="3" borderId="1" xfId="0" applyNumberFormat="1" applyFont="1" applyFill="1" applyBorder="1" applyAlignment="1">
      <alignment horizontal="right"/>
    </xf>
    <xf numFmtId="17" fontId="1" fillId="0" borderId="0" xfId="0" applyNumberFormat="1" applyFont="1"/>
    <xf numFmtId="17" fontId="5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7" fillId="2" borderId="3" xfId="0" applyFont="1" applyFill="1" applyBorder="1" applyAlignment="1">
      <alignment horizontal="left"/>
    </xf>
    <xf numFmtId="164" fontId="7" fillId="2" borderId="3" xfId="0" applyNumberFormat="1" applyFont="1" applyFill="1" applyBorder="1"/>
    <xf numFmtId="0" fontId="7" fillId="0" borderId="0" xfId="0" applyFont="1"/>
    <xf numFmtId="0" fontId="8" fillId="2" borderId="4" xfId="0" applyFont="1" applyFill="1" applyBorder="1" applyAlignment="1">
      <alignment horizontal="left"/>
    </xf>
    <xf numFmtId="164" fontId="9" fillId="2" borderId="4" xfId="0" applyNumberFormat="1" applyFont="1" applyFill="1" applyBorder="1"/>
    <xf numFmtId="9" fontId="8" fillId="2" borderId="4" xfId="0" applyNumberFormat="1" applyFont="1" applyFill="1" applyBorder="1"/>
    <xf numFmtId="164" fontId="7" fillId="2" borderId="4" xfId="0" applyNumberFormat="1" applyFont="1" applyFill="1" applyBorder="1"/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7" fillId="4" borderId="3" xfId="0" applyFont="1" applyFill="1" applyBorder="1" applyAlignment="1">
      <alignment horizontal="left"/>
    </xf>
    <xf numFmtId="164" fontId="7" fillId="4" borderId="3" xfId="0" applyNumberFormat="1" applyFont="1" applyFill="1" applyBorder="1"/>
    <xf numFmtId="0" fontId="8" fillId="4" borderId="4" xfId="0" applyFont="1" applyFill="1" applyBorder="1" applyAlignment="1">
      <alignment horizontal="left"/>
    </xf>
    <xf numFmtId="164" fontId="7" fillId="4" borderId="4" xfId="0" applyNumberFormat="1" applyFont="1" applyFill="1" applyBorder="1"/>
    <xf numFmtId="9" fontId="8" fillId="4" borderId="4" xfId="0" applyNumberFormat="1" applyFont="1" applyFill="1" applyBorder="1"/>
    <xf numFmtId="0" fontId="1" fillId="0" borderId="0" xfId="0" applyFont="1"/>
    <xf numFmtId="0" fontId="5" fillId="3" borderId="1" xfId="0" applyFont="1" applyFill="1" applyBorder="1"/>
    <xf numFmtId="16" fontId="1" fillId="0" borderId="0" xfId="0" applyNumberFormat="1" applyFont="1" applyAlignment="1">
      <alignment horizontal="left"/>
    </xf>
    <xf numFmtId="164" fontId="12" fillId="0" borderId="0" xfId="0" applyNumberFormat="1" applyFont="1"/>
    <xf numFmtId="0" fontId="10" fillId="3" borderId="5" xfId="0" applyFont="1" applyFill="1" applyBorder="1" applyAlignment="1">
      <alignment horizontal="center"/>
    </xf>
    <xf numFmtId="0" fontId="11" fillId="0" borderId="6" xfId="0" applyFont="1" applyBorder="1"/>
    <xf numFmtId="0" fontId="11" fillId="0" borderId="7" xfId="0" applyFont="1" applyBorder="1"/>
    <xf numFmtId="0" fontId="13" fillId="3" borderId="5" xfId="0" applyFont="1" applyFill="1" applyBorder="1" applyAlignment="1">
      <alignment horizontal="center"/>
    </xf>
  </cellXfs>
  <cellStyles count="1">
    <cellStyle name="Normal" xfId="0" builtinId="0"/>
  </cellStyles>
  <dxfs count="33"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theme="9"/>
      </font>
    </dxf>
    <dxf>
      <font>
        <color rgb="FFC00000"/>
      </font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theme="9"/>
      </font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  <c:extLst>
              <c:ext xmlns:c16="http://schemas.microsoft.com/office/drawing/2014/chart" uri="{C3380CC4-5D6E-409C-BE32-E72D297353CC}">
                <c16:uniqueId val="{00000001-084C-4CDD-84BA-D3917243E18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084C-4CDD-84BA-D3917243E189}"/>
              </c:ext>
            </c:extLst>
          </c:dPt>
          <c:dPt>
            <c:idx val="2"/>
            <c:bubble3D val="0"/>
            <c:spPr>
              <a:solidFill>
                <a:srgbClr val="941100"/>
              </a:solidFill>
            </c:spPr>
            <c:extLst>
              <c:ext xmlns:c16="http://schemas.microsoft.com/office/drawing/2014/chart" uri="{C3380CC4-5D6E-409C-BE32-E72D297353CC}">
                <c16:uniqueId val="{00000005-084C-4CDD-84BA-D3917243E189}"/>
              </c:ext>
            </c:extLst>
          </c:dPt>
          <c:dPt>
            <c:idx val="3"/>
            <c:bubble3D val="0"/>
            <c:spPr>
              <a:solidFill>
                <a:srgbClr val="359666"/>
              </a:solidFill>
            </c:spPr>
            <c:extLst>
              <c:ext xmlns:c16="http://schemas.microsoft.com/office/drawing/2014/chart" uri="{C3380CC4-5D6E-409C-BE32-E72D297353CC}">
                <c16:uniqueId val="{00000007-084C-4CDD-84BA-D3917243E189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9-084C-4CDD-84BA-D3917243E189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B-084C-4CDD-84BA-D3917243E189}"/>
              </c:ext>
            </c:extLst>
          </c:dPt>
          <c:dLbls>
            <c:dLbl>
              <c:idx val="0"/>
              <c:layout>
                <c:manualLayout>
                  <c:x val="-0.14950927608407924"/>
                  <c:y val="-1.0970508956194978E-2"/>
                </c:manualLayout>
              </c:layout>
              <c:tx>
                <c:rich>
                  <a:bodyPr/>
                  <a:lstStyle/>
                  <a:p>
                    <a:fld id="{7ABBED0B-A0AE-41AB-88C7-5F907EB1780C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84C-4CDD-84BA-D3917243E189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84C-4CDD-84BA-D3917243E189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84C-4CDD-84BA-D3917243E189}"/>
                </c:ext>
              </c:extLst>
            </c:dLbl>
            <c:dLbl>
              <c:idx val="3"/>
              <c:layout>
                <c:manualLayout>
                  <c:x val="0.10637402696457815"/>
                  <c:y val="-8.3683658429711469E-2"/>
                </c:manualLayout>
              </c:layout>
              <c:spPr/>
              <c:txPr>
                <a:bodyPr/>
                <a:lstStyle/>
                <a:p>
                  <a:pPr lvl="0">
                    <a:defRPr sz="900" b="1" i="0">
                      <a:solidFill>
                        <a:schemeClr val="bg1"/>
                      </a:solidFill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4C-4CDD-84BA-D3917243E189}"/>
                </c:ext>
              </c:extLst>
            </c:dLbl>
            <c:dLbl>
              <c:idx val="4"/>
              <c:layout>
                <c:manualLayout>
                  <c:x val="0.10581667676155865"/>
                  <c:y val="0.1174494208460030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4C-4CDD-84BA-D3917243E189}"/>
                </c:ext>
              </c:extLst>
            </c:dLbl>
            <c:dLbl>
              <c:idx val="5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fld id="{49DD7EBB-A516-4129-8CB4-FA4BC2117AA9}" type="VALUE">
                      <a:rPr lang="en-US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084C-4CDD-84BA-D3917243E18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Dashboard!$P$14:$P$19</c:f>
              <c:numCache>
                <c:formatCode>#,##0_);\(#,##0\);\-\-_)</c:formatCode>
                <c:ptCount val="6"/>
                <c:pt idx="0">
                  <c:v>10000</c:v>
                </c:pt>
                <c:pt idx="1">
                  <c:v>1019</c:v>
                </c:pt>
                <c:pt idx="2">
                  <c:v>409</c:v>
                </c:pt>
                <c:pt idx="3">
                  <c:v>2836</c:v>
                </c:pt>
                <c:pt idx="4">
                  <c:v>3339</c:v>
                </c:pt>
                <c:pt idx="5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4C-4CDD-84BA-D3917243E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  <c:extLst>
              <c:ext xmlns:c16="http://schemas.microsoft.com/office/drawing/2014/chart" uri="{C3380CC4-5D6E-409C-BE32-E72D297353CC}">
                <c16:uniqueId val="{00000001-1BCB-4559-B606-EBB5F1EC97DA}"/>
              </c:ext>
            </c:extLst>
          </c:dPt>
          <c:dPt>
            <c:idx val="1"/>
            <c:bubble3D val="0"/>
            <c:spPr>
              <a:solidFill>
                <a:srgbClr val="359666"/>
              </a:solidFill>
            </c:spPr>
            <c:extLst>
              <c:ext xmlns:c16="http://schemas.microsoft.com/office/drawing/2014/chart" uri="{C3380CC4-5D6E-409C-BE32-E72D297353CC}">
                <c16:uniqueId val="{00000003-1BCB-4559-B606-EBB5F1EC97D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1BCB-4559-B606-EBB5F1EC97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1BCB-4559-B606-EBB5F1EC97DA}"/>
              </c:ext>
            </c:extLst>
          </c:dPt>
          <c:dLbls>
            <c:dLbl>
              <c:idx val="0"/>
              <c:layout>
                <c:manualLayout>
                  <c:x val="-0.15241018601488385"/>
                  <c:y val="-0.12558900725644589"/>
                </c:manualLayout>
              </c:layout>
              <c:spPr/>
              <c:txPr>
                <a:bodyPr/>
                <a:lstStyle/>
                <a:p>
                  <a:pPr lvl="0">
                    <a:defRPr sz="900" b="1" i="0">
                      <a:solidFill>
                        <a:schemeClr val="bg1"/>
                      </a:solidFill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B-4559-B606-EBB5F1EC97DA}"/>
                </c:ext>
              </c:extLst>
            </c:dLbl>
            <c:dLbl>
              <c:idx val="1"/>
              <c:layout>
                <c:manualLayout>
                  <c:x val="0.16715359732575802"/>
                  <c:y val="5.8170228721409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CB-4559-B606-EBB5F1EC97D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Dashboard!$B$6:$B$9</c:f>
              <c:strCache>
                <c:ptCount val="4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  <c:pt idx="3">
                  <c:v>Investments</c:v>
                </c:pt>
              </c:strCache>
            </c:strRef>
          </c:cat>
          <c:val>
            <c:numRef>
              <c:f>Dashboard!$P$6:$P$9</c:f>
              <c:numCache>
                <c:formatCode>#,##0_);\(#,##0\);\-\-_)</c:formatCode>
                <c:ptCount val="4"/>
                <c:pt idx="0">
                  <c:v>28000</c:v>
                </c:pt>
                <c:pt idx="1">
                  <c:v>12330</c:v>
                </c:pt>
                <c:pt idx="2">
                  <c:v>2393</c:v>
                </c:pt>
                <c:pt idx="3">
                  <c:v>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CB-4559-B606-EBB5F1EC9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57785</xdr:colOff>
      <xdr:row>27</xdr:row>
      <xdr:rowOff>179070</xdr:rowOff>
    </xdr:from>
    <xdr:ext cx="4457700" cy="2259330"/>
    <xdr:graphicFrame macro="">
      <xdr:nvGraphicFramePr>
        <xdr:cNvPr id="1524934662" name="Chart 1">
          <a:extLst>
            <a:ext uri="{FF2B5EF4-FFF2-40B4-BE49-F238E27FC236}">
              <a16:creationId xmlns:a16="http://schemas.microsoft.com/office/drawing/2014/main" id="{00000000-0008-0000-0100-000006A8E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196215</xdr:colOff>
      <xdr:row>27</xdr:row>
      <xdr:rowOff>146050</xdr:rowOff>
    </xdr:from>
    <xdr:ext cx="3933825" cy="2266950"/>
    <xdr:graphicFrame macro="">
      <xdr:nvGraphicFramePr>
        <xdr:cNvPr id="182457325" name="Chart 2">
          <a:extLst>
            <a:ext uri="{FF2B5EF4-FFF2-40B4-BE49-F238E27FC236}">
              <a16:creationId xmlns:a16="http://schemas.microsoft.com/office/drawing/2014/main" id="{00000000-0008-0000-0100-0000ED13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workbookViewId="0">
      <selection activeCell="R31" sqref="R31"/>
    </sheetView>
  </sheetViews>
  <sheetFormatPr defaultColWidth="11.19921875" defaultRowHeight="15" customHeight="1" x14ac:dyDescent="0.6"/>
  <cols>
    <col min="1" max="1" width="6.34765625" customWidth="1"/>
    <col min="2" max="2" width="15.6484375" customWidth="1"/>
    <col min="3" max="14" width="9.8984375" customWidth="1"/>
    <col min="15" max="15" width="3.6484375" customWidth="1"/>
    <col min="16" max="26" width="10.6484375" customWidth="1"/>
  </cols>
  <sheetData>
    <row r="1" spans="2:18" ht="9.75" customHeight="1" x14ac:dyDescent="0.6"/>
    <row r="2" spans="2:18" ht="15.75" customHeight="1" x14ac:dyDescent="0.95">
      <c r="B2" s="1" t="s">
        <v>0</v>
      </c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</row>
    <row r="3" spans="2:18" ht="15.75" customHeight="1" x14ac:dyDescent="0.6"/>
    <row r="4" spans="2:18" ht="15.75" customHeight="1" x14ac:dyDescent="0.6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6"/>
      <c r="P4" s="7" t="s">
        <v>14</v>
      </c>
    </row>
    <row r="5" spans="2:18" ht="15.75" customHeight="1" x14ac:dyDescent="0.6">
      <c r="B5" s="8" t="s">
        <v>15</v>
      </c>
    </row>
    <row r="6" spans="2:18" ht="15.75" customHeight="1" x14ac:dyDescent="0.6">
      <c r="B6" s="9" t="s">
        <v>16</v>
      </c>
      <c r="C6" s="10">
        <f>SUMIFS(Inputs!$F:$F,Inputs!$C:$C,Dashboard!C$4,Inputs!$D:$D,Dashboard!$B6)</f>
        <v>3500</v>
      </c>
      <c r="D6" s="10">
        <f>SUMIFS(Inputs!$F:$F,Inputs!$C:$C,Dashboard!D$4,Inputs!$D:$D,Dashboard!$B6)</f>
        <v>3500</v>
      </c>
      <c r="E6" s="10">
        <f>SUMIFS(Inputs!$F:$F,Inputs!$C:$C,Dashboard!E$4,Inputs!$D:$D,Dashboard!$B6)</f>
        <v>3500</v>
      </c>
      <c r="F6" s="10">
        <f>SUMIFS(Inputs!$F:$F,Inputs!$C:$C,Dashboard!F$4,Inputs!$D:$D,Dashboard!$B6)</f>
        <v>3500</v>
      </c>
      <c r="G6" s="10">
        <f>SUMIFS(Inputs!$F:$F,Inputs!$C:$C,Dashboard!G$4,Inputs!$D:$D,Dashboard!$B6)</f>
        <v>3500</v>
      </c>
      <c r="H6" s="10">
        <f>SUMIFS(Inputs!$F:$F,Inputs!$C:$C,Dashboard!H$4,Inputs!$D:$D,Dashboard!$B6)</f>
        <v>3500</v>
      </c>
      <c r="I6" s="10">
        <f>SUMIFS(Inputs!$F:$F,Inputs!$C:$C,Dashboard!I$4,Inputs!$D:$D,Dashboard!$B6)</f>
        <v>3500</v>
      </c>
      <c r="J6" s="10">
        <f>SUMIFS(Inputs!$F:$F,Inputs!$C:$C,Dashboard!J$4,Inputs!$D:$D,Dashboard!$B6)</f>
        <v>3500</v>
      </c>
      <c r="K6" s="10">
        <f>SUMIFS(Inputs!$F:$F,Inputs!$C:$C,Dashboard!K$4,Inputs!$D:$D,Dashboard!$B6)</f>
        <v>0</v>
      </c>
      <c r="L6" s="10">
        <f>SUMIFS(Inputs!$F:$F,Inputs!$C:$C,Dashboard!L$4,Inputs!$D:$D,Dashboard!$B6)</f>
        <v>0</v>
      </c>
      <c r="M6" s="10">
        <f>SUMIFS(Inputs!$F:$F,Inputs!$C:$C,Dashboard!M$4,Inputs!$D:$D,Dashboard!$B6)</f>
        <v>0</v>
      </c>
      <c r="N6" s="10">
        <f>SUMIFS(Inputs!$F:$F,Inputs!$C:$C,Dashboard!N$4,Inputs!$D:$D,Dashboard!$B6)</f>
        <v>0</v>
      </c>
      <c r="P6" s="10">
        <f>SUM(C6:N6)</f>
        <v>28000</v>
      </c>
    </row>
    <row r="7" spans="2:18" ht="15.75" customHeight="1" x14ac:dyDescent="0.6">
      <c r="B7" s="9" t="s">
        <v>17</v>
      </c>
      <c r="C7" s="10">
        <f>SUMIFS(Inputs!$F:$F,Inputs!$C:$C,Dashboard!C$4,Inputs!$D:$D,Dashboard!$B7)</f>
        <v>850</v>
      </c>
      <c r="D7" s="10">
        <f>SUMIFS(Inputs!$F:$F,Inputs!$C:$C,Dashboard!D$4,Inputs!$D:$D,Dashboard!$B7)</f>
        <v>1025</v>
      </c>
      <c r="E7" s="10">
        <f>SUMIFS(Inputs!$F:$F,Inputs!$C:$C,Dashboard!E$4,Inputs!$D:$D,Dashboard!$B7)</f>
        <v>999</v>
      </c>
      <c r="F7" s="10">
        <f>SUMIFS(Inputs!$F:$F,Inputs!$C:$C,Dashboard!F$4,Inputs!$D:$D,Dashboard!$B7)</f>
        <v>1243</v>
      </c>
      <c r="G7" s="10">
        <f>SUMIFS(Inputs!$F:$F,Inputs!$C:$C,Dashboard!G$4,Inputs!$D:$D,Dashboard!$B7)</f>
        <v>1450</v>
      </c>
      <c r="H7" s="10">
        <f>SUMIFS(Inputs!$F:$F,Inputs!$C:$C,Dashboard!H$4,Inputs!$D:$D,Dashboard!$B7)</f>
        <v>2232</v>
      </c>
      <c r="I7" s="10">
        <f>SUMIFS(Inputs!$F:$F,Inputs!$C:$C,Dashboard!I$4,Inputs!$D:$D,Dashboard!$B7)</f>
        <v>2231</v>
      </c>
      <c r="J7" s="10">
        <f>SUMIFS(Inputs!$F:$F,Inputs!$C:$C,Dashboard!J$4,Inputs!$D:$D,Dashboard!$B7)</f>
        <v>2300</v>
      </c>
      <c r="K7" s="10">
        <f>SUMIFS(Inputs!$F:$F,Inputs!$C:$C,Dashboard!K$4,Inputs!$D:$D,Dashboard!$B7)</f>
        <v>0</v>
      </c>
      <c r="L7" s="10">
        <f>SUMIFS(Inputs!$F:$F,Inputs!$C:$C,Dashboard!L$4,Inputs!$D:$D,Dashboard!$B7)</f>
        <v>0</v>
      </c>
      <c r="M7" s="10">
        <f>SUMIFS(Inputs!$F:$F,Inputs!$C:$C,Dashboard!M$4,Inputs!$D:$D,Dashboard!$B7)</f>
        <v>0</v>
      </c>
      <c r="N7" s="10">
        <f>SUMIFS(Inputs!$F:$F,Inputs!$C:$C,Dashboard!N$4,Inputs!$D:$D,Dashboard!$B7)</f>
        <v>0</v>
      </c>
      <c r="P7" s="10">
        <f t="shared" ref="P7:P10" si="0">SUM(C7:N7)</f>
        <v>12330</v>
      </c>
    </row>
    <row r="8" spans="2:18" ht="15.75" customHeight="1" x14ac:dyDescent="0.6">
      <c r="B8" s="9" t="s">
        <v>18</v>
      </c>
      <c r="C8" s="10">
        <f>SUMIFS(Inputs!$F:$F,Inputs!$C:$C,Dashboard!C$4,Inputs!$D:$D,Dashboard!$B8)</f>
        <v>199</v>
      </c>
      <c r="D8" s="10">
        <f>SUMIFS(Inputs!$F:$F,Inputs!$C:$C,Dashboard!D$4,Inputs!$D:$D,Dashboard!$B8)</f>
        <v>228</v>
      </c>
      <c r="E8" s="10">
        <f>SUMIFS(Inputs!$F:$F,Inputs!$C:$C,Dashboard!E$4,Inputs!$D:$D,Dashboard!$B8)</f>
        <v>59</v>
      </c>
      <c r="F8" s="10">
        <f>SUMIFS(Inputs!$F:$F,Inputs!$C:$C,Dashboard!F$4,Inputs!$D:$D,Dashboard!$B8)</f>
        <v>258</v>
      </c>
      <c r="G8" s="10">
        <f>SUMIFS(Inputs!$F:$F,Inputs!$C:$C,Dashboard!G$4,Inputs!$D:$D,Dashboard!$B8)</f>
        <v>1366</v>
      </c>
      <c r="H8" s="10">
        <f>SUMIFS(Inputs!$F:$F,Inputs!$C:$C,Dashboard!H$4,Inputs!$D:$D,Dashboard!$B8)</f>
        <v>199</v>
      </c>
      <c r="I8" s="10">
        <f>SUMIFS(Inputs!$F:$F,Inputs!$C:$C,Dashboard!I$4,Inputs!$D:$D,Dashboard!$B8)</f>
        <v>59</v>
      </c>
      <c r="J8" s="10">
        <f>SUMIFS(Inputs!$F:$F,Inputs!$C:$C,Dashboard!J$4,Inputs!$D:$D,Dashboard!$B8)</f>
        <v>25</v>
      </c>
      <c r="K8" s="10">
        <f>SUMIFS(Inputs!$F:$F,Inputs!$C:$C,Dashboard!K$4,Inputs!$D:$D,Dashboard!$B8)</f>
        <v>0</v>
      </c>
      <c r="L8" s="10">
        <f>SUMIFS(Inputs!$F:$F,Inputs!$C:$C,Dashboard!L$4,Inputs!$D:$D,Dashboard!$B8)</f>
        <v>0</v>
      </c>
      <c r="M8" s="10">
        <f>SUMIFS(Inputs!$F:$F,Inputs!$C:$C,Dashboard!M$4,Inputs!$D:$D,Dashboard!$B8)</f>
        <v>0</v>
      </c>
      <c r="N8" s="10">
        <f>SUMIFS(Inputs!$F:$F,Inputs!$C:$C,Dashboard!N$4,Inputs!$D:$D,Dashboard!$B8)</f>
        <v>0</v>
      </c>
      <c r="P8" s="10">
        <f t="shared" si="0"/>
        <v>2393</v>
      </c>
    </row>
    <row r="9" spans="2:18" ht="15.75" customHeight="1" x14ac:dyDescent="0.6">
      <c r="B9" s="9" t="s">
        <v>19</v>
      </c>
      <c r="C9" s="10">
        <f>SUMIFS(Inputs!$F:$F,Inputs!$C:$C,Dashboard!C$4,Inputs!$D:$D,Dashboard!$B9)</f>
        <v>0</v>
      </c>
      <c r="D9" s="10">
        <f>SUMIFS(Inputs!$F:$F,Inputs!$C:$C,Dashboard!D$4,Inputs!$D:$D,Dashboard!$B9)</f>
        <v>195</v>
      </c>
      <c r="E9" s="10">
        <f>SUMIFS(Inputs!$F:$F,Inputs!$C:$C,Dashboard!E$4,Inputs!$D:$D,Dashboard!$B9)</f>
        <v>299</v>
      </c>
      <c r="F9" s="10">
        <f>SUMIFS(Inputs!$F:$F,Inputs!$C:$C,Dashboard!F$4,Inputs!$D:$D,Dashboard!$B9)</f>
        <v>359</v>
      </c>
      <c r="G9" s="10">
        <f>SUMIFS(Inputs!$F:$F,Inputs!$C:$C,Dashboard!G$4,Inputs!$D:$D,Dashboard!$B9)</f>
        <v>0</v>
      </c>
      <c r="H9" s="10">
        <f>SUMIFS(Inputs!$F:$F,Inputs!$C:$C,Dashboard!H$4,Inputs!$D:$D,Dashboard!$B9)</f>
        <v>250</v>
      </c>
      <c r="I9" s="10">
        <f>SUMIFS(Inputs!$F:$F,Inputs!$C:$C,Dashboard!I$4,Inputs!$D:$D,Dashboard!$B9)</f>
        <v>215</v>
      </c>
      <c r="J9" s="10">
        <f>SUMIFS(Inputs!$F:$F,Inputs!$C:$C,Dashboard!J$4,Inputs!$D:$D,Dashboard!$B9)</f>
        <v>350</v>
      </c>
      <c r="K9" s="10">
        <f>SUMIFS(Inputs!$F:$F,Inputs!$C:$C,Dashboard!K$4,Inputs!$D:$D,Dashboard!$B9)</f>
        <v>0</v>
      </c>
      <c r="L9" s="10">
        <f>SUMIFS(Inputs!$F:$F,Inputs!$C:$C,Dashboard!L$4,Inputs!$D:$D,Dashboard!$B9)</f>
        <v>0</v>
      </c>
      <c r="M9" s="10">
        <f>SUMIFS(Inputs!$F:$F,Inputs!$C:$C,Dashboard!M$4,Inputs!$D:$D,Dashboard!$B9)</f>
        <v>0</v>
      </c>
      <c r="N9" s="10">
        <f>SUMIFS(Inputs!$F:$F,Inputs!$C:$C,Dashboard!N$4,Inputs!$D:$D,Dashboard!$B9)</f>
        <v>0</v>
      </c>
      <c r="P9" s="10">
        <f t="shared" si="0"/>
        <v>1668</v>
      </c>
      <c r="R9" t="s">
        <v>68</v>
      </c>
    </row>
    <row r="10" spans="2:18" ht="15.75" customHeight="1" x14ac:dyDescent="0.6">
      <c r="B10" s="11" t="s">
        <v>20</v>
      </c>
      <c r="C10" s="12">
        <f t="shared" ref="C10:N10" si="1">SUM(C6:C9)</f>
        <v>4549</v>
      </c>
      <c r="D10" s="12">
        <f t="shared" si="1"/>
        <v>4948</v>
      </c>
      <c r="E10" s="12">
        <f t="shared" si="1"/>
        <v>4857</v>
      </c>
      <c r="F10" s="12">
        <f t="shared" si="1"/>
        <v>5360</v>
      </c>
      <c r="G10" s="12">
        <f t="shared" si="1"/>
        <v>6316</v>
      </c>
      <c r="H10" s="12">
        <f t="shared" si="1"/>
        <v>6181</v>
      </c>
      <c r="I10" s="12">
        <f t="shared" si="1"/>
        <v>6005</v>
      </c>
      <c r="J10" s="12">
        <f t="shared" si="1"/>
        <v>6175</v>
      </c>
      <c r="K10" s="12">
        <f t="shared" si="1"/>
        <v>0</v>
      </c>
      <c r="L10" s="12">
        <f t="shared" si="1"/>
        <v>0</v>
      </c>
      <c r="M10" s="12">
        <f t="shared" si="1"/>
        <v>0</v>
      </c>
      <c r="N10" s="12">
        <f t="shared" si="1"/>
        <v>0</v>
      </c>
      <c r="O10" s="13"/>
      <c r="P10" s="12">
        <f t="shared" si="0"/>
        <v>44391</v>
      </c>
    </row>
    <row r="11" spans="2:18" ht="15.75" customHeight="1" x14ac:dyDescent="0.6">
      <c r="B11" s="14" t="s">
        <v>21</v>
      </c>
      <c r="C11" s="15"/>
      <c r="D11" s="16">
        <f>IF(D10=0,"",D10/C10-1)</f>
        <v>8.7711584963728217E-2</v>
      </c>
      <c r="E11" s="16">
        <f t="shared" ref="E11:N11" si="2">IF(E10=0,"",E10/D10-1)</f>
        <v>-1.8391269199676596E-2</v>
      </c>
      <c r="F11" s="16">
        <f t="shared" si="2"/>
        <v>0.10356186946674906</v>
      </c>
      <c r="G11" s="16">
        <f t="shared" si="2"/>
        <v>0.17835820895522381</v>
      </c>
      <c r="H11" s="16">
        <f t="shared" si="2"/>
        <v>-2.1374287523749258E-2</v>
      </c>
      <c r="I11" s="16">
        <f t="shared" si="2"/>
        <v>-2.8474356900177966E-2</v>
      </c>
      <c r="J11" s="16">
        <f t="shared" si="2"/>
        <v>2.8309741881765271E-2</v>
      </c>
      <c r="K11" s="16" t="str">
        <f t="shared" si="2"/>
        <v/>
      </c>
      <c r="L11" s="16" t="str">
        <f t="shared" si="2"/>
        <v/>
      </c>
      <c r="M11" s="16" t="str">
        <f t="shared" si="2"/>
        <v/>
      </c>
      <c r="N11" s="16" t="str">
        <f t="shared" si="2"/>
        <v/>
      </c>
      <c r="O11" s="13"/>
      <c r="P11" s="17"/>
    </row>
    <row r="12" spans="2:18" ht="12.75" customHeight="1" x14ac:dyDescent="0.6">
      <c r="B12" s="1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2:18" ht="15.75" customHeight="1" x14ac:dyDescent="0.6">
      <c r="B13" s="8" t="s">
        <v>22</v>
      </c>
      <c r="P13" s="13"/>
    </row>
    <row r="14" spans="2:18" ht="15.75" customHeight="1" x14ac:dyDescent="0.6">
      <c r="B14" s="9" t="s">
        <v>23</v>
      </c>
      <c r="C14" s="10">
        <f>SUMIFS(Inputs!$F:$F,Inputs!$C:$C,Dashboard!C$4,Inputs!$D:$D,Dashboard!$B14)</f>
        <v>1250</v>
      </c>
      <c r="D14" s="10">
        <f>SUMIFS(Inputs!$F:$F,Inputs!$C:$C,Dashboard!D$4,Inputs!$D:$D,Dashboard!$B14)</f>
        <v>1250</v>
      </c>
      <c r="E14" s="10">
        <f>SUMIFS(Inputs!$F:$F,Inputs!$C:$C,Dashboard!E$4,Inputs!$D:$D,Dashboard!$B14)</f>
        <v>1250</v>
      </c>
      <c r="F14" s="10">
        <f>SUMIFS(Inputs!$F:$F,Inputs!$C:$C,Dashboard!F$4,Inputs!$D:$D,Dashboard!$B14)</f>
        <v>1250</v>
      </c>
      <c r="G14" s="10">
        <f>SUMIFS(Inputs!$F:$F,Inputs!$C:$C,Dashboard!G$4,Inputs!$D:$D,Dashboard!$B14)</f>
        <v>1250</v>
      </c>
      <c r="H14" s="10">
        <f>SUMIFS(Inputs!$F:$F,Inputs!$C:$C,Dashboard!H$4,Inputs!$D:$D,Dashboard!$B14)</f>
        <v>1250</v>
      </c>
      <c r="I14" s="10">
        <f>SUMIFS(Inputs!$F:$F,Inputs!$C:$C,Dashboard!I$4,Inputs!$D:$D,Dashboard!$B14)</f>
        <v>1250</v>
      </c>
      <c r="J14" s="10">
        <f>SUMIFS(Inputs!$F:$F,Inputs!$C:$C,Dashboard!J$4,Inputs!$D:$D,Dashboard!$B14)</f>
        <v>1250</v>
      </c>
      <c r="K14" s="10">
        <f>SUMIFS(Inputs!$F:$F,Inputs!$C:$C,Dashboard!K$4,Inputs!$D:$D,Dashboard!$B14)</f>
        <v>0</v>
      </c>
      <c r="L14" s="10">
        <f>SUMIFS(Inputs!$F:$F,Inputs!$C:$C,Dashboard!L$4,Inputs!$D:$D,Dashboard!$B14)</f>
        <v>0</v>
      </c>
      <c r="M14" s="10">
        <f>SUMIFS(Inputs!$F:$F,Inputs!$C:$C,Dashboard!M$4,Inputs!$D:$D,Dashboard!$B14)</f>
        <v>0</v>
      </c>
      <c r="N14" s="10">
        <f>SUMIFS(Inputs!$F:$F,Inputs!$C:$C,Dashboard!N$4,Inputs!$D:$D,Dashboard!$B14)</f>
        <v>0</v>
      </c>
      <c r="P14" s="10">
        <f t="shared" ref="P14:P20" si="3">SUM(C14:N14)</f>
        <v>10000</v>
      </c>
    </row>
    <row r="15" spans="2:18" ht="15.75" customHeight="1" x14ac:dyDescent="0.6">
      <c r="B15" s="9" t="s">
        <v>24</v>
      </c>
      <c r="C15" s="10">
        <f>SUMIFS(Inputs!$F:$F,Inputs!$C:$C,Dashboard!C$4,Inputs!$D:$D,Dashboard!$B15)</f>
        <v>140</v>
      </c>
      <c r="D15" s="10">
        <f>SUMIFS(Inputs!$F:$F,Inputs!$C:$C,Dashboard!D$4,Inputs!$D:$D,Dashboard!$B15)</f>
        <v>105</v>
      </c>
      <c r="E15" s="10">
        <f>SUMIFS(Inputs!$F:$F,Inputs!$C:$C,Dashboard!E$4,Inputs!$D:$D,Dashboard!$B15)</f>
        <v>110</v>
      </c>
      <c r="F15" s="10">
        <f>SUMIFS(Inputs!$F:$F,Inputs!$C:$C,Dashboard!F$4,Inputs!$D:$D,Dashboard!$B15)</f>
        <v>140</v>
      </c>
      <c r="G15" s="10">
        <f>SUMIFS(Inputs!$F:$F,Inputs!$C:$C,Dashboard!G$4,Inputs!$D:$D,Dashboard!$B15)</f>
        <v>152</v>
      </c>
      <c r="H15" s="10">
        <f>SUMIFS(Inputs!$F:$F,Inputs!$C:$C,Dashboard!H$4,Inputs!$D:$D,Dashboard!$B15)</f>
        <v>152</v>
      </c>
      <c r="I15" s="10">
        <f>SUMIFS(Inputs!$F:$F,Inputs!$C:$C,Dashboard!I$4,Inputs!$D:$D,Dashboard!$B15)</f>
        <v>110</v>
      </c>
      <c r="J15" s="10">
        <f>SUMIFS(Inputs!$F:$F,Inputs!$C:$C,Dashboard!J$4,Inputs!$D:$D,Dashboard!$B15)</f>
        <v>110</v>
      </c>
      <c r="K15" s="10">
        <f>SUMIFS(Inputs!$F:$F,Inputs!$C:$C,Dashboard!K$4,Inputs!$D:$D,Dashboard!$B15)</f>
        <v>0</v>
      </c>
      <c r="L15" s="10">
        <f>SUMIFS(Inputs!$F:$F,Inputs!$C:$C,Dashboard!L$4,Inputs!$D:$D,Dashboard!$B15)</f>
        <v>0</v>
      </c>
      <c r="M15" s="10">
        <f>SUMIFS(Inputs!$F:$F,Inputs!$C:$C,Dashboard!M$4,Inputs!$D:$D,Dashboard!$B15)</f>
        <v>0</v>
      </c>
      <c r="N15" s="10">
        <f>SUMIFS(Inputs!$F:$F,Inputs!$C:$C,Dashboard!N$4,Inputs!$D:$D,Dashboard!$B15)</f>
        <v>0</v>
      </c>
      <c r="P15" s="10">
        <f t="shared" si="3"/>
        <v>1019</v>
      </c>
    </row>
    <row r="16" spans="2:18" ht="15.75" customHeight="1" x14ac:dyDescent="0.6">
      <c r="B16" s="9" t="s">
        <v>25</v>
      </c>
      <c r="C16" s="10">
        <f>SUMIFS(Inputs!$F:$F,Inputs!$C:$C,Dashboard!C$4,Inputs!$D:$D,Dashboard!$B16)</f>
        <v>52</v>
      </c>
      <c r="D16" s="10">
        <f>SUMIFS(Inputs!$F:$F,Inputs!$C:$C,Dashboard!D$4,Inputs!$D:$D,Dashboard!$B16)</f>
        <v>52</v>
      </c>
      <c r="E16" s="10">
        <f>SUMIFS(Inputs!$F:$F,Inputs!$C:$C,Dashboard!E$4,Inputs!$D:$D,Dashboard!$B16)</f>
        <v>52</v>
      </c>
      <c r="F16" s="10">
        <f>SUMIFS(Inputs!$F:$F,Inputs!$C:$C,Dashboard!F$4,Inputs!$D:$D,Dashboard!$B16)</f>
        <v>52</v>
      </c>
      <c r="G16" s="10">
        <f>SUMIFS(Inputs!$F:$F,Inputs!$C:$C,Dashboard!G$4,Inputs!$D:$D,Dashboard!$B16)</f>
        <v>52</v>
      </c>
      <c r="H16" s="10">
        <f>SUMIFS(Inputs!$F:$F,Inputs!$C:$C,Dashboard!H$4,Inputs!$D:$D,Dashboard!$B16)</f>
        <v>52</v>
      </c>
      <c r="I16" s="10">
        <f>SUMIFS(Inputs!$F:$F,Inputs!$C:$C,Dashboard!I$4,Inputs!$D:$D,Dashboard!$B16)</f>
        <v>45</v>
      </c>
      <c r="J16" s="10">
        <f>SUMIFS(Inputs!$F:$F,Inputs!$C:$C,Dashboard!J$4,Inputs!$D:$D,Dashboard!$B16)</f>
        <v>52</v>
      </c>
      <c r="K16" s="10">
        <f>SUMIFS(Inputs!$F:$F,Inputs!$C:$C,Dashboard!K$4,Inputs!$D:$D,Dashboard!$B16)</f>
        <v>0</v>
      </c>
      <c r="L16" s="10">
        <f>SUMIFS(Inputs!$F:$F,Inputs!$C:$C,Dashboard!L$4,Inputs!$D:$D,Dashboard!$B16)</f>
        <v>0</v>
      </c>
      <c r="M16" s="10">
        <f>SUMIFS(Inputs!$F:$F,Inputs!$C:$C,Dashboard!M$4,Inputs!$D:$D,Dashboard!$B16)</f>
        <v>0</v>
      </c>
      <c r="N16" s="10">
        <f>SUMIFS(Inputs!$F:$F,Inputs!$C:$C,Dashboard!N$4,Inputs!$D:$D,Dashboard!$B16)</f>
        <v>0</v>
      </c>
      <c r="P16" s="10">
        <f t="shared" si="3"/>
        <v>409</v>
      </c>
    </row>
    <row r="17" spans="1:26" ht="15.75" customHeight="1" x14ac:dyDescent="0.6">
      <c r="B17" s="9" t="s">
        <v>26</v>
      </c>
      <c r="C17" s="10">
        <f>SUMIFS(Inputs!$F:$F,Inputs!$C:$C,Dashboard!C$4,Inputs!$D:$D,Dashboard!$B17)</f>
        <v>449</v>
      </c>
      <c r="D17" s="10">
        <f>SUMIFS(Inputs!$F:$F,Inputs!$C:$C,Dashboard!D$4,Inputs!$D:$D,Dashboard!$B17)</f>
        <v>305</v>
      </c>
      <c r="E17" s="10">
        <f>SUMIFS(Inputs!$F:$F,Inputs!$C:$C,Dashboard!E$4,Inputs!$D:$D,Dashboard!$B17)</f>
        <v>208</v>
      </c>
      <c r="F17" s="10">
        <f>SUMIFS(Inputs!$F:$F,Inputs!$C:$C,Dashboard!F$4,Inputs!$D:$D,Dashboard!$B17)</f>
        <v>449</v>
      </c>
      <c r="G17" s="10">
        <f>SUMIFS(Inputs!$F:$F,Inputs!$C:$C,Dashboard!G$4,Inputs!$D:$D,Dashboard!$B17)</f>
        <v>449</v>
      </c>
      <c r="H17" s="10">
        <f>SUMIFS(Inputs!$F:$F,Inputs!$C:$C,Dashboard!H$4,Inputs!$D:$D,Dashboard!$B17)</f>
        <v>560</v>
      </c>
      <c r="I17" s="10">
        <f>SUMIFS(Inputs!$F:$F,Inputs!$C:$C,Dashboard!I$4,Inputs!$D:$D,Dashboard!$B17)</f>
        <v>208</v>
      </c>
      <c r="J17" s="10">
        <f>SUMIFS(Inputs!$F:$F,Inputs!$C:$C,Dashboard!J$4,Inputs!$D:$D,Dashboard!$B17)</f>
        <v>208</v>
      </c>
      <c r="K17" s="10">
        <f>SUMIFS(Inputs!$F:$F,Inputs!$C:$C,Dashboard!K$4,Inputs!$D:$D,Dashboard!$B17)</f>
        <v>0</v>
      </c>
      <c r="L17" s="10">
        <f>SUMIFS(Inputs!$F:$F,Inputs!$C:$C,Dashboard!L$4,Inputs!$D:$D,Dashboard!$B17)</f>
        <v>0</v>
      </c>
      <c r="M17" s="10">
        <f>SUMIFS(Inputs!$F:$F,Inputs!$C:$C,Dashboard!M$4,Inputs!$D:$D,Dashboard!$B17)</f>
        <v>0</v>
      </c>
      <c r="N17" s="10">
        <f>SUMIFS(Inputs!$F:$F,Inputs!$C:$C,Dashboard!N$4,Inputs!$D:$D,Dashboard!$B17)</f>
        <v>0</v>
      </c>
      <c r="P17" s="10">
        <f t="shared" si="3"/>
        <v>2836</v>
      </c>
    </row>
    <row r="18" spans="1:26" ht="15.75" customHeight="1" x14ac:dyDescent="0.6">
      <c r="B18" s="9" t="s">
        <v>27</v>
      </c>
      <c r="C18" s="10">
        <f>SUMIFS(Inputs!$F:$F,Inputs!$C:$C,Dashboard!C$4,Inputs!$D:$D,Dashboard!$B18)</f>
        <v>562</v>
      </c>
      <c r="D18" s="10">
        <f>SUMIFS(Inputs!$F:$F,Inputs!$C:$C,Dashboard!D$4,Inputs!$D:$D,Dashboard!$B18)</f>
        <v>194</v>
      </c>
      <c r="E18" s="10">
        <f>SUMIFS(Inputs!$F:$F,Inputs!$C:$C,Dashboard!E$4,Inputs!$D:$D,Dashboard!$B18)</f>
        <v>405</v>
      </c>
      <c r="F18" s="10">
        <f>SUMIFS(Inputs!$F:$F,Inputs!$C:$C,Dashboard!F$4,Inputs!$D:$D,Dashboard!$B18)</f>
        <v>462</v>
      </c>
      <c r="G18" s="10">
        <f>SUMIFS(Inputs!$F:$F,Inputs!$C:$C,Dashboard!G$4,Inputs!$D:$D,Dashboard!$B18)</f>
        <v>646</v>
      </c>
      <c r="H18" s="10">
        <f>SUMIFS(Inputs!$F:$F,Inputs!$C:$C,Dashboard!H$4,Inputs!$D:$D,Dashboard!$B18)</f>
        <v>629</v>
      </c>
      <c r="I18" s="10">
        <f>SUMIFS(Inputs!$F:$F,Inputs!$C:$C,Dashboard!I$4,Inputs!$D:$D,Dashboard!$B18)</f>
        <v>294</v>
      </c>
      <c r="J18" s="10">
        <f>SUMIFS(Inputs!$F:$F,Inputs!$C:$C,Dashboard!J$4,Inputs!$D:$D,Dashboard!$B18)</f>
        <v>147</v>
      </c>
      <c r="K18" s="10">
        <f>SUMIFS(Inputs!$F:$F,Inputs!$C:$C,Dashboard!K$4,Inputs!$D:$D,Dashboard!$B18)</f>
        <v>0</v>
      </c>
      <c r="L18" s="10">
        <f>SUMIFS(Inputs!$F:$F,Inputs!$C:$C,Dashboard!L$4,Inputs!$D:$D,Dashboard!$B18)</f>
        <v>0</v>
      </c>
      <c r="M18" s="10">
        <f>SUMIFS(Inputs!$F:$F,Inputs!$C:$C,Dashboard!M$4,Inputs!$D:$D,Dashboard!$B18)</f>
        <v>0</v>
      </c>
      <c r="N18" s="10">
        <f>SUMIFS(Inputs!$F:$F,Inputs!$C:$C,Dashboard!N$4,Inputs!$D:$D,Dashboard!$B18)</f>
        <v>0</v>
      </c>
      <c r="P18" s="10">
        <f t="shared" si="3"/>
        <v>3339</v>
      </c>
    </row>
    <row r="19" spans="1:26" ht="15.75" customHeight="1" x14ac:dyDescent="0.6">
      <c r="B19" s="9" t="s">
        <v>28</v>
      </c>
      <c r="C19" s="10">
        <f>SUMIFS(Inputs!$F:$F,Inputs!$C:$C,Dashboard!C$4,Inputs!$D:$D,Dashboard!$B19)</f>
        <v>249</v>
      </c>
      <c r="D19" s="10">
        <f>SUMIFS(Inputs!$F:$F,Inputs!$C:$C,Dashboard!D$4,Inputs!$D:$D,Dashboard!$B19)</f>
        <v>18</v>
      </c>
      <c r="E19" s="10">
        <f>SUMIFS(Inputs!$F:$F,Inputs!$C:$C,Dashboard!E$4,Inputs!$D:$D,Dashboard!$B19)</f>
        <v>199</v>
      </c>
      <c r="F19" s="10">
        <f>SUMIFS(Inputs!$F:$F,Inputs!$C:$C,Dashboard!F$4,Inputs!$D:$D,Dashboard!$B19)</f>
        <v>249</v>
      </c>
      <c r="G19" s="10">
        <f>SUMIFS(Inputs!$F:$F,Inputs!$C:$C,Dashboard!G$4,Inputs!$D:$D,Dashboard!$B19)</f>
        <v>249</v>
      </c>
      <c r="H19" s="10">
        <f>SUMIFS(Inputs!$F:$F,Inputs!$C:$C,Dashboard!H$4,Inputs!$D:$D,Dashboard!$B19)</f>
        <v>0</v>
      </c>
      <c r="I19" s="10">
        <f>SUMIFS(Inputs!$F:$F,Inputs!$C:$C,Dashboard!I$4,Inputs!$D:$D,Dashboard!$B19)</f>
        <v>399</v>
      </c>
      <c r="J19" s="10">
        <f>SUMIFS(Inputs!$F:$F,Inputs!$C:$C,Dashboard!J$4,Inputs!$D:$D,Dashboard!$B19)</f>
        <v>149</v>
      </c>
      <c r="K19" s="10">
        <f>SUMIFS(Inputs!$F:$F,Inputs!$C:$C,Dashboard!K$4,Inputs!$D:$D,Dashboard!$B19)</f>
        <v>0</v>
      </c>
      <c r="L19" s="10">
        <f>SUMIFS(Inputs!$F:$F,Inputs!$C:$C,Dashboard!L$4,Inputs!$D:$D,Dashboard!$B19)</f>
        <v>0</v>
      </c>
      <c r="M19" s="10">
        <f>SUMIFS(Inputs!$F:$F,Inputs!$C:$C,Dashboard!M$4,Inputs!$D:$D,Dashboard!$B19)</f>
        <v>0</v>
      </c>
      <c r="N19" s="10">
        <f>SUMIFS(Inputs!$F:$F,Inputs!$C:$C,Dashboard!N$4,Inputs!$D:$D,Dashboard!$B19)</f>
        <v>0</v>
      </c>
      <c r="P19" s="10">
        <f t="shared" si="3"/>
        <v>1512</v>
      </c>
    </row>
    <row r="20" spans="1:26" ht="15.75" customHeight="1" x14ac:dyDescent="0.6">
      <c r="B20" s="11" t="s">
        <v>29</v>
      </c>
      <c r="C20" s="12">
        <f t="shared" ref="C20:N20" si="4">SUM(C14:C19)</f>
        <v>2702</v>
      </c>
      <c r="D20" s="12">
        <f t="shared" si="4"/>
        <v>1924</v>
      </c>
      <c r="E20" s="12">
        <f t="shared" si="4"/>
        <v>2224</v>
      </c>
      <c r="F20" s="12">
        <f t="shared" si="4"/>
        <v>2602</v>
      </c>
      <c r="G20" s="12">
        <f t="shared" si="4"/>
        <v>2798</v>
      </c>
      <c r="H20" s="12">
        <f t="shared" si="4"/>
        <v>2643</v>
      </c>
      <c r="I20" s="12">
        <f t="shared" si="4"/>
        <v>2306</v>
      </c>
      <c r="J20" s="12">
        <f t="shared" si="4"/>
        <v>1916</v>
      </c>
      <c r="K20" s="12">
        <f t="shared" si="4"/>
        <v>0</v>
      </c>
      <c r="L20" s="12">
        <f t="shared" si="4"/>
        <v>0</v>
      </c>
      <c r="M20" s="12">
        <f t="shared" si="4"/>
        <v>0</v>
      </c>
      <c r="N20" s="12">
        <f t="shared" si="4"/>
        <v>0</v>
      </c>
      <c r="P20" s="12">
        <f t="shared" si="3"/>
        <v>19115</v>
      </c>
    </row>
    <row r="21" spans="1:26" ht="15.75" customHeight="1" x14ac:dyDescent="0.6">
      <c r="B21" s="14" t="s">
        <v>21</v>
      </c>
      <c r="C21" s="15"/>
      <c r="D21" s="16">
        <f>IF(D20=0,"",D20/C20-1)</f>
        <v>-0.28793486306439675</v>
      </c>
      <c r="E21" s="16">
        <f t="shared" ref="E21" si="5">IF(E20=0,"",E20/D20-1)</f>
        <v>0.15592515592515599</v>
      </c>
      <c r="F21" s="16">
        <f t="shared" ref="F21" si="6">IF(F20=0,"",F20/E20-1)</f>
        <v>0.16996402877697836</v>
      </c>
      <c r="G21" s="16">
        <f t="shared" ref="G21" si="7">IF(G20=0,"",G20/F20-1)</f>
        <v>7.532667179093E-2</v>
      </c>
      <c r="H21" s="16">
        <f t="shared" ref="H21" si="8">IF(H20=0,"",H20/G20-1)</f>
        <v>-5.5396711937097942E-2</v>
      </c>
      <c r="I21" s="16">
        <f t="shared" ref="I21" si="9">IF(I20=0,"",I20/H20-1)</f>
        <v>-0.12750662126371548</v>
      </c>
      <c r="J21" s="16">
        <f t="shared" ref="J21" si="10">IF(J20=0,"",J20/I20-1)</f>
        <v>-0.16912402428447526</v>
      </c>
      <c r="K21" s="16" t="str">
        <f t="shared" ref="K21" si="11">IF(K20=0,"",K20/J20-1)</f>
        <v/>
      </c>
      <c r="L21" s="16" t="str">
        <f t="shared" ref="L21" si="12">IF(L20=0,"",L20/K20-1)</f>
        <v/>
      </c>
      <c r="M21" s="16" t="str">
        <f t="shared" ref="M21" si="13">IF(M20=0,"",M20/L20-1)</f>
        <v/>
      </c>
      <c r="N21" s="16" t="str">
        <f t="shared" ref="N21" si="14">IF(N20=0,"",N20/M20-1)</f>
        <v/>
      </c>
      <c r="P21" s="17"/>
    </row>
    <row r="22" spans="1:26" ht="15.75" customHeight="1" x14ac:dyDescent="0.6">
      <c r="P22" s="19"/>
    </row>
    <row r="23" spans="1:26" ht="15.75" customHeight="1" x14ac:dyDescent="0.6">
      <c r="B23" s="20" t="s">
        <v>30</v>
      </c>
      <c r="C23" s="21">
        <f>C10-C20</f>
        <v>1847</v>
      </c>
      <c r="D23" s="21">
        <f t="shared" ref="D23:N23" si="15">D10-D20</f>
        <v>3024</v>
      </c>
      <c r="E23" s="21">
        <f t="shared" si="15"/>
        <v>2633</v>
      </c>
      <c r="F23" s="21">
        <f t="shared" si="15"/>
        <v>2758</v>
      </c>
      <c r="G23" s="21">
        <f t="shared" si="15"/>
        <v>3518</v>
      </c>
      <c r="H23" s="21">
        <f t="shared" si="15"/>
        <v>3538</v>
      </c>
      <c r="I23" s="21">
        <f t="shared" si="15"/>
        <v>3699</v>
      </c>
      <c r="J23" s="21">
        <f t="shared" si="15"/>
        <v>4259</v>
      </c>
      <c r="K23" s="21">
        <f t="shared" si="15"/>
        <v>0</v>
      </c>
      <c r="L23" s="21">
        <f t="shared" si="15"/>
        <v>0</v>
      </c>
      <c r="M23" s="21">
        <f t="shared" si="15"/>
        <v>0</v>
      </c>
      <c r="N23" s="21">
        <f t="shared" si="15"/>
        <v>0</v>
      </c>
      <c r="P23" s="21">
        <f>SUM(C23:N23)</f>
        <v>25276</v>
      </c>
    </row>
    <row r="24" spans="1:26" ht="15.75" customHeight="1" x14ac:dyDescent="0.6">
      <c r="B24" s="22" t="s">
        <v>21</v>
      </c>
      <c r="C24" s="23"/>
      <c r="D24" s="24">
        <f t="shared" ref="D24:N24" si="16">IF(D23=0,"",D23/C23-1)</f>
        <v>0.63724959393611269</v>
      </c>
      <c r="E24" s="24">
        <f t="shared" si="16"/>
        <v>-0.12929894179894175</v>
      </c>
      <c r="F24" s="24">
        <f t="shared" si="16"/>
        <v>4.7474363843524436E-2</v>
      </c>
      <c r="G24" s="24">
        <f t="shared" si="16"/>
        <v>0.27556200145032639</v>
      </c>
      <c r="H24" s="24">
        <f t="shared" si="16"/>
        <v>5.685048322910724E-3</v>
      </c>
      <c r="I24" s="24">
        <f t="shared" si="16"/>
        <v>4.5505935556811705E-2</v>
      </c>
      <c r="J24" s="24">
        <f t="shared" si="16"/>
        <v>0.15139226818058926</v>
      </c>
      <c r="K24" s="24" t="str">
        <f t="shared" si="16"/>
        <v/>
      </c>
      <c r="L24" s="24" t="str">
        <f t="shared" si="16"/>
        <v/>
      </c>
      <c r="M24" s="24" t="str">
        <f t="shared" si="16"/>
        <v/>
      </c>
      <c r="N24" s="24" t="str">
        <f t="shared" si="16"/>
        <v/>
      </c>
      <c r="P24" s="24"/>
    </row>
    <row r="25" spans="1:26" ht="15.75" customHeight="1" x14ac:dyDescent="0.6">
      <c r="A25" s="25"/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5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9.75" customHeight="1" x14ac:dyDescent="0.6">
      <c r="D26" s="10"/>
      <c r="E26" s="10"/>
      <c r="F26" s="10"/>
      <c r="G26" s="10"/>
      <c r="H26" s="10"/>
    </row>
    <row r="27" spans="1:26" ht="15.75" customHeight="1" x14ac:dyDescent="0.6">
      <c r="B27" s="29" t="s">
        <v>31</v>
      </c>
      <c r="C27" s="30"/>
      <c r="D27" s="30"/>
      <c r="E27" s="31"/>
      <c r="H27" s="32" t="s">
        <v>32</v>
      </c>
      <c r="I27" s="30"/>
      <c r="J27" s="30"/>
      <c r="K27" s="31"/>
    </row>
    <row r="28" spans="1:26" ht="15.75" customHeight="1" x14ac:dyDescent="0.6"/>
    <row r="29" spans="1:26" ht="15.75" customHeight="1" x14ac:dyDescent="0.6"/>
    <row r="30" spans="1:26" ht="15.75" customHeight="1" x14ac:dyDescent="0.6"/>
    <row r="31" spans="1:26" ht="15.75" customHeight="1" x14ac:dyDescent="0.6"/>
    <row r="32" spans="1:26" ht="15.75" customHeight="1" x14ac:dyDescent="0.6"/>
    <row r="33" ht="15.75" customHeight="1" x14ac:dyDescent="0.6"/>
    <row r="34" ht="15.75" customHeight="1" x14ac:dyDescent="0.6"/>
    <row r="35" ht="15.75" customHeight="1" x14ac:dyDescent="0.6"/>
    <row r="36" ht="15.75" customHeight="1" x14ac:dyDescent="0.6"/>
    <row r="37" ht="15.75" customHeight="1" x14ac:dyDescent="0.6"/>
    <row r="38" ht="15.75" customHeight="1" x14ac:dyDescent="0.6"/>
    <row r="39" ht="15.75" customHeight="1" x14ac:dyDescent="0.6"/>
    <row r="40" ht="15.75" customHeight="1" x14ac:dyDescent="0.6"/>
    <row r="41" ht="15.75" customHeight="1" x14ac:dyDescent="0.6"/>
    <row r="42" ht="15.75" customHeight="1" x14ac:dyDescent="0.6"/>
    <row r="43" ht="15.75" customHeight="1" x14ac:dyDescent="0.6"/>
    <row r="44" ht="15.75" customHeight="1" x14ac:dyDescent="0.6"/>
    <row r="45" ht="15.75" customHeight="1" x14ac:dyDescent="0.6"/>
    <row r="46" ht="15.75" customHeight="1" x14ac:dyDescent="0.6"/>
    <row r="47" ht="15.75" customHeight="1" x14ac:dyDescent="0.6"/>
    <row r="48" ht="15.75" customHeight="1" x14ac:dyDescent="0.6"/>
    <row r="49" ht="15.75" customHeight="1" x14ac:dyDescent="0.6"/>
    <row r="50" ht="15.75" customHeight="1" x14ac:dyDescent="0.6"/>
    <row r="51" ht="15.75" customHeight="1" x14ac:dyDescent="0.6"/>
    <row r="52" ht="15.75" customHeight="1" x14ac:dyDescent="0.6"/>
    <row r="53" ht="15.75" customHeight="1" x14ac:dyDescent="0.6"/>
    <row r="54" ht="15.75" customHeight="1" x14ac:dyDescent="0.6"/>
    <row r="55" ht="15.75" customHeight="1" x14ac:dyDescent="0.6"/>
    <row r="56" ht="15.75" customHeight="1" x14ac:dyDescent="0.6"/>
    <row r="57" ht="15.75" customHeight="1" x14ac:dyDescent="0.6"/>
    <row r="58" ht="15.75" customHeight="1" x14ac:dyDescent="0.6"/>
    <row r="59" ht="15.75" customHeight="1" x14ac:dyDescent="0.6"/>
    <row r="60" ht="15.75" customHeight="1" x14ac:dyDescent="0.6"/>
    <row r="61" ht="15.75" customHeight="1" x14ac:dyDescent="0.6"/>
    <row r="62" ht="15.75" customHeight="1" x14ac:dyDescent="0.6"/>
    <row r="63" ht="15.75" customHeight="1" x14ac:dyDescent="0.6"/>
    <row r="64" ht="15.75" customHeight="1" x14ac:dyDescent="0.6"/>
    <row r="65" ht="15.75" customHeight="1" x14ac:dyDescent="0.6"/>
    <row r="66" ht="15.75" customHeight="1" x14ac:dyDescent="0.6"/>
    <row r="67" ht="15.75" customHeight="1" x14ac:dyDescent="0.6"/>
    <row r="68" ht="15.75" customHeight="1" x14ac:dyDescent="0.6"/>
    <row r="69" ht="15.75" customHeight="1" x14ac:dyDescent="0.6"/>
    <row r="70" ht="15.75" customHeight="1" x14ac:dyDescent="0.6"/>
    <row r="71" ht="15.75" customHeight="1" x14ac:dyDescent="0.6"/>
    <row r="72" ht="15.75" customHeight="1" x14ac:dyDescent="0.6"/>
    <row r="73" ht="15.75" customHeight="1" x14ac:dyDescent="0.6"/>
    <row r="74" ht="15.75" customHeight="1" x14ac:dyDescent="0.6"/>
    <row r="75" ht="15.75" customHeight="1" x14ac:dyDescent="0.6"/>
    <row r="76" ht="15.75" customHeight="1" x14ac:dyDescent="0.6"/>
    <row r="77" ht="15.75" customHeight="1" x14ac:dyDescent="0.6"/>
    <row r="78" ht="15.75" customHeight="1" x14ac:dyDescent="0.6"/>
    <row r="79" ht="15.75" customHeight="1" x14ac:dyDescent="0.6"/>
    <row r="80" ht="15.75" customHeight="1" x14ac:dyDescent="0.6"/>
    <row r="81" ht="15.75" customHeight="1" x14ac:dyDescent="0.6"/>
    <row r="82" ht="15.75" customHeight="1" x14ac:dyDescent="0.6"/>
    <row r="83" ht="15.75" customHeight="1" x14ac:dyDescent="0.6"/>
    <row r="84" ht="15.75" customHeight="1" x14ac:dyDescent="0.6"/>
    <row r="85" ht="15.75" customHeight="1" x14ac:dyDescent="0.6"/>
    <row r="86" ht="15.75" customHeight="1" x14ac:dyDescent="0.6"/>
    <row r="87" ht="15.75" customHeight="1" x14ac:dyDescent="0.6"/>
    <row r="88" ht="15.75" customHeight="1" x14ac:dyDescent="0.6"/>
    <row r="89" ht="15.75" customHeight="1" x14ac:dyDescent="0.6"/>
    <row r="90" ht="15.75" customHeight="1" x14ac:dyDescent="0.6"/>
    <row r="91" ht="15.75" customHeight="1" x14ac:dyDescent="0.6"/>
    <row r="92" ht="15.75" customHeight="1" x14ac:dyDescent="0.6"/>
    <row r="93" ht="15.75" customHeight="1" x14ac:dyDescent="0.6"/>
    <row r="94" ht="15.75" customHeight="1" x14ac:dyDescent="0.6"/>
    <row r="95" ht="15.75" customHeight="1" x14ac:dyDescent="0.6"/>
    <row r="96" ht="15.75" customHeight="1" x14ac:dyDescent="0.6"/>
    <row r="97" ht="15.75" customHeight="1" x14ac:dyDescent="0.6"/>
    <row r="98" ht="15.75" customHeight="1" x14ac:dyDescent="0.6"/>
    <row r="99" ht="15.75" customHeight="1" x14ac:dyDescent="0.6"/>
    <row r="100" ht="15.75" customHeight="1" x14ac:dyDescent="0.6"/>
    <row r="101" ht="15.75" customHeight="1" x14ac:dyDescent="0.6"/>
    <row r="102" ht="15.75" customHeight="1" x14ac:dyDescent="0.6"/>
    <row r="103" ht="15.75" customHeight="1" x14ac:dyDescent="0.6"/>
    <row r="104" ht="15.75" customHeight="1" x14ac:dyDescent="0.6"/>
    <row r="105" ht="15.75" customHeight="1" x14ac:dyDescent="0.6"/>
    <row r="106" ht="15.75" customHeight="1" x14ac:dyDescent="0.6"/>
    <row r="107" ht="15.75" customHeight="1" x14ac:dyDescent="0.6"/>
    <row r="108" ht="15.75" customHeight="1" x14ac:dyDescent="0.6"/>
    <row r="109" ht="15.75" customHeight="1" x14ac:dyDescent="0.6"/>
    <row r="110" ht="15.75" customHeight="1" x14ac:dyDescent="0.6"/>
    <row r="111" ht="15.75" customHeight="1" x14ac:dyDescent="0.6"/>
    <row r="112" ht="15.75" customHeight="1" x14ac:dyDescent="0.6"/>
    <row r="113" ht="15.75" customHeight="1" x14ac:dyDescent="0.6"/>
    <row r="114" ht="15.75" customHeight="1" x14ac:dyDescent="0.6"/>
    <row r="115" ht="15.75" customHeight="1" x14ac:dyDescent="0.6"/>
    <row r="116" ht="15.75" customHeight="1" x14ac:dyDescent="0.6"/>
    <row r="117" ht="15.75" customHeight="1" x14ac:dyDescent="0.6"/>
    <row r="118" ht="15.75" customHeight="1" x14ac:dyDescent="0.6"/>
    <row r="119" ht="15.75" customHeight="1" x14ac:dyDescent="0.6"/>
    <row r="120" ht="15.75" customHeight="1" x14ac:dyDescent="0.6"/>
    <row r="121" ht="15.75" customHeight="1" x14ac:dyDescent="0.6"/>
    <row r="122" ht="15.75" customHeight="1" x14ac:dyDescent="0.6"/>
    <row r="123" ht="15.75" customHeight="1" x14ac:dyDescent="0.6"/>
    <row r="124" ht="15.75" customHeight="1" x14ac:dyDescent="0.6"/>
    <row r="125" ht="15.75" customHeight="1" x14ac:dyDescent="0.6"/>
    <row r="126" ht="15.75" customHeight="1" x14ac:dyDescent="0.6"/>
    <row r="127" ht="15.75" customHeight="1" x14ac:dyDescent="0.6"/>
    <row r="128" ht="15.75" customHeight="1" x14ac:dyDescent="0.6"/>
    <row r="129" ht="15.75" customHeight="1" x14ac:dyDescent="0.6"/>
    <row r="130" ht="15.75" customHeight="1" x14ac:dyDescent="0.6"/>
    <row r="131" ht="15.75" customHeight="1" x14ac:dyDescent="0.6"/>
    <row r="132" ht="15.75" customHeight="1" x14ac:dyDescent="0.6"/>
    <row r="133" ht="15.75" customHeight="1" x14ac:dyDescent="0.6"/>
    <row r="134" ht="15.75" customHeight="1" x14ac:dyDescent="0.6"/>
    <row r="135" ht="15.75" customHeight="1" x14ac:dyDescent="0.6"/>
    <row r="136" ht="15.75" customHeight="1" x14ac:dyDescent="0.6"/>
    <row r="137" ht="15.75" customHeight="1" x14ac:dyDescent="0.6"/>
    <row r="138" ht="15.75" customHeight="1" x14ac:dyDescent="0.6"/>
    <row r="139" ht="15.75" customHeight="1" x14ac:dyDescent="0.6"/>
    <row r="140" ht="15.75" customHeight="1" x14ac:dyDescent="0.6"/>
    <row r="141" ht="15.75" customHeight="1" x14ac:dyDescent="0.6"/>
    <row r="142" ht="15.75" customHeight="1" x14ac:dyDescent="0.6"/>
    <row r="143" ht="15.75" customHeight="1" x14ac:dyDescent="0.6"/>
    <row r="144" ht="15.75" customHeight="1" x14ac:dyDescent="0.6"/>
    <row r="145" ht="15.75" customHeight="1" x14ac:dyDescent="0.6"/>
    <row r="146" ht="15.75" customHeight="1" x14ac:dyDescent="0.6"/>
    <row r="147" ht="15.75" customHeight="1" x14ac:dyDescent="0.6"/>
    <row r="148" ht="15.75" customHeight="1" x14ac:dyDescent="0.6"/>
    <row r="149" ht="15.75" customHeight="1" x14ac:dyDescent="0.6"/>
    <row r="150" ht="15.75" customHeight="1" x14ac:dyDescent="0.6"/>
    <row r="151" ht="15.75" customHeight="1" x14ac:dyDescent="0.6"/>
    <row r="152" ht="15.75" customHeight="1" x14ac:dyDescent="0.6"/>
    <row r="153" ht="15.75" customHeight="1" x14ac:dyDescent="0.6"/>
    <row r="154" ht="15.75" customHeight="1" x14ac:dyDescent="0.6"/>
    <row r="155" ht="15.75" customHeight="1" x14ac:dyDescent="0.6"/>
    <row r="156" ht="15.75" customHeight="1" x14ac:dyDescent="0.6"/>
    <row r="157" ht="15.75" customHeight="1" x14ac:dyDescent="0.6"/>
    <row r="158" ht="15.75" customHeight="1" x14ac:dyDescent="0.6"/>
    <row r="159" ht="15.75" customHeight="1" x14ac:dyDescent="0.6"/>
    <row r="160" ht="15.75" customHeight="1" x14ac:dyDescent="0.6"/>
    <row r="161" ht="15.75" customHeight="1" x14ac:dyDescent="0.6"/>
    <row r="162" ht="15.75" customHeight="1" x14ac:dyDescent="0.6"/>
    <row r="163" ht="15.75" customHeight="1" x14ac:dyDescent="0.6"/>
    <row r="164" ht="15.75" customHeight="1" x14ac:dyDescent="0.6"/>
    <row r="165" ht="15.75" customHeight="1" x14ac:dyDescent="0.6"/>
    <row r="166" ht="15.75" customHeight="1" x14ac:dyDescent="0.6"/>
    <row r="167" ht="15.75" customHeight="1" x14ac:dyDescent="0.6"/>
    <row r="168" ht="15.75" customHeight="1" x14ac:dyDescent="0.6"/>
    <row r="169" ht="15.75" customHeight="1" x14ac:dyDescent="0.6"/>
    <row r="170" ht="15.75" customHeight="1" x14ac:dyDescent="0.6"/>
    <row r="171" ht="15.75" customHeight="1" x14ac:dyDescent="0.6"/>
    <row r="172" ht="15.75" customHeight="1" x14ac:dyDescent="0.6"/>
    <row r="173" ht="15.75" customHeight="1" x14ac:dyDescent="0.6"/>
    <row r="174" ht="15.75" customHeight="1" x14ac:dyDescent="0.6"/>
    <row r="175" ht="15.75" customHeight="1" x14ac:dyDescent="0.6"/>
    <row r="176" ht="15.75" customHeight="1" x14ac:dyDescent="0.6"/>
    <row r="177" ht="15.75" customHeight="1" x14ac:dyDescent="0.6"/>
    <row r="178" ht="15.75" customHeight="1" x14ac:dyDescent="0.6"/>
    <row r="179" ht="15.75" customHeight="1" x14ac:dyDescent="0.6"/>
    <row r="180" ht="15.75" customHeight="1" x14ac:dyDescent="0.6"/>
    <row r="181" ht="15.75" customHeight="1" x14ac:dyDescent="0.6"/>
    <row r="182" ht="15.75" customHeight="1" x14ac:dyDescent="0.6"/>
    <row r="183" ht="15.75" customHeight="1" x14ac:dyDescent="0.6"/>
    <row r="184" ht="15.75" customHeight="1" x14ac:dyDescent="0.6"/>
    <row r="185" ht="15.75" customHeight="1" x14ac:dyDescent="0.6"/>
    <row r="186" ht="15.75" customHeight="1" x14ac:dyDescent="0.6"/>
    <row r="187" ht="15.75" customHeight="1" x14ac:dyDescent="0.6"/>
    <row r="188" ht="15.75" customHeight="1" x14ac:dyDescent="0.6"/>
    <row r="189" ht="15.75" customHeight="1" x14ac:dyDescent="0.6"/>
    <row r="190" ht="15.75" customHeight="1" x14ac:dyDescent="0.6"/>
    <row r="191" ht="15.75" customHeight="1" x14ac:dyDescent="0.6"/>
    <row r="192" ht="15.75" customHeight="1" x14ac:dyDescent="0.6"/>
    <row r="193" ht="15.75" customHeight="1" x14ac:dyDescent="0.6"/>
    <row r="194" ht="15.75" customHeight="1" x14ac:dyDescent="0.6"/>
    <row r="195" ht="15.75" customHeight="1" x14ac:dyDescent="0.6"/>
    <row r="196" ht="15.75" customHeight="1" x14ac:dyDescent="0.6"/>
    <row r="197" ht="15.75" customHeight="1" x14ac:dyDescent="0.6"/>
    <row r="198" ht="15.75" customHeight="1" x14ac:dyDescent="0.6"/>
    <row r="199" ht="15.75" customHeight="1" x14ac:dyDescent="0.6"/>
    <row r="200" ht="15.75" customHeight="1" x14ac:dyDescent="0.6"/>
    <row r="201" ht="15.75" customHeight="1" x14ac:dyDescent="0.6"/>
    <row r="202" ht="15.75" customHeight="1" x14ac:dyDescent="0.6"/>
    <row r="203" ht="15.75" customHeight="1" x14ac:dyDescent="0.6"/>
    <row r="204" ht="15.75" customHeight="1" x14ac:dyDescent="0.6"/>
    <row r="205" ht="15.75" customHeight="1" x14ac:dyDescent="0.6"/>
    <row r="206" ht="15.75" customHeight="1" x14ac:dyDescent="0.6"/>
    <row r="207" ht="15.75" customHeight="1" x14ac:dyDescent="0.6"/>
    <row r="208" ht="15.75" customHeight="1" x14ac:dyDescent="0.6"/>
    <row r="209" ht="15.75" customHeight="1" x14ac:dyDescent="0.6"/>
    <row r="210" ht="15.75" customHeight="1" x14ac:dyDescent="0.6"/>
    <row r="211" ht="15.75" customHeight="1" x14ac:dyDescent="0.6"/>
    <row r="212" ht="15.75" customHeight="1" x14ac:dyDescent="0.6"/>
    <row r="213" ht="15.75" customHeight="1" x14ac:dyDescent="0.6"/>
    <row r="214" ht="15.75" customHeight="1" x14ac:dyDescent="0.6"/>
    <row r="215" ht="15.75" customHeight="1" x14ac:dyDescent="0.6"/>
    <row r="216" ht="15.75" customHeight="1" x14ac:dyDescent="0.6"/>
    <row r="217" ht="15.75" customHeight="1" x14ac:dyDescent="0.6"/>
    <row r="218" ht="15.75" customHeight="1" x14ac:dyDescent="0.6"/>
    <row r="219" ht="15.75" customHeight="1" x14ac:dyDescent="0.6"/>
    <row r="220" ht="15.75" customHeight="1" x14ac:dyDescent="0.6"/>
    <row r="221" ht="15.75" customHeight="1" x14ac:dyDescent="0.6"/>
    <row r="222" ht="15.75" customHeight="1" x14ac:dyDescent="0.6"/>
    <row r="223" ht="15.75" customHeight="1" x14ac:dyDescent="0.6"/>
    <row r="224" ht="15.75" customHeight="1" x14ac:dyDescent="0.6"/>
    <row r="225" ht="15.75" customHeight="1" x14ac:dyDescent="0.6"/>
    <row r="226" ht="15.75" customHeight="1" x14ac:dyDescent="0.6"/>
    <row r="227" ht="15.75" customHeight="1" x14ac:dyDescent="0.6"/>
    <row r="228" ht="15.75" customHeight="1" x14ac:dyDescent="0.6"/>
    <row r="229" ht="15.75" customHeight="1" x14ac:dyDescent="0.6"/>
    <row r="230" ht="15.75" customHeight="1" x14ac:dyDescent="0.6"/>
    <row r="231" ht="15.75" customHeight="1" x14ac:dyDescent="0.6"/>
    <row r="232" ht="15.75" customHeight="1" x14ac:dyDescent="0.6"/>
    <row r="233" ht="15.75" customHeight="1" x14ac:dyDescent="0.6"/>
    <row r="234" ht="15.75" customHeight="1" x14ac:dyDescent="0.6"/>
    <row r="235" ht="15.75" customHeight="1" x14ac:dyDescent="0.6"/>
    <row r="236" ht="15.75" customHeight="1" x14ac:dyDescent="0.6"/>
    <row r="237" ht="15.75" customHeight="1" x14ac:dyDescent="0.6"/>
    <row r="238" ht="15.75" customHeight="1" x14ac:dyDescent="0.6"/>
    <row r="239" ht="15.75" customHeight="1" x14ac:dyDescent="0.6"/>
    <row r="240" ht="15.75" customHeight="1" x14ac:dyDescent="0.6"/>
    <row r="241" ht="15.75" customHeight="1" x14ac:dyDescent="0.6"/>
    <row r="242" ht="15.75" customHeight="1" x14ac:dyDescent="0.6"/>
    <row r="243" ht="15.75" customHeight="1" x14ac:dyDescent="0.6"/>
    <row r="244" ht="15.75" customHeight="1" x14ac:dyDescent="0.6"/>
    <row r="245" ht="15.75" customHeight="1" x14ac:dyDescent="0.6"/>
    <row r="246" ht="15.75" customHeight="1" x14ac:dyDescent="0.6"/>
    <row r="247" ht="15.75" customHeight="1" x14ac:dyDescent="0.6"/>
    <row r="248" ht="15.75" customHeight="1" x14ac:dyDescent="0.6"/>
    <row r="249" ht="15.75" customHeight="1" x14ac:dyDescent="0.6"/>
    <row r="250" ht="15.75" customHeight="1" x14ac:dyDescent="0.6"/>
    <row r="251" ht="15.75" customHeight="1" x14ac:dyDescent="0.6"/>
    <row r="252" ht="15.75" customHeight="1" x14ac:dyDescent="0.6"/>
    <row r="253" ht="15.75" customHeight="1" x14ac:dyDescent="0.6"/>
    <row r="254" ht="15.75" customHeight="1" x14ac:dyDescent="0.6"/>
    <row r="255" ht="15.75" customHeight="1" x14ac:dyDescent="0.6"/>
    <row r="256" ht="15.75" customHeight="1" x14ac:dyDescent="0.6"/>
    <row r="257" ht="15.75" customHeight="1" x14ac:dyDescent="0.6"/>
    <row r="258" ht="15.75" customHeight="1" x14ac:dyDescent="0.6"/>
    <row r="259" ht="15.75" customHeight="1" x14ac:dyDescent="0.6"/>
    <row r="260" ht="15.75" customHeight="1" x14ac:dyDescent="0.6"/>
    <row r="261" ht="15.75" customHeight="1" x14ac:dyDescent="0.6"/>
    <row r="262" ht="15.75" customHeight="1" x14ac:dyDescent="0.6"/>
    <row r="263" ht="15.75" customHeight="1" x14ac:dyDescent="0.6"/>
    <row r="264" ht="15.75" customHeight="1" x14ac:dyDescent="0.6"/>
    <row r="265" ht="15.75" customHeight="1" x14ac:dyDescent="0.6"/>
    <row r="266" ht="15.75" customHeight="1" x14ac:dyDescent="0.6"/>
    <row r="267" ht="15.75" customHeight="1" x14ac:dyDescent="0.6"/>
    <row r="268" ht="15.75" customHeight="1" x14ac:dyDescent="0.6"/>
    <row r="269" ht="15.75" customHeight="1" x14ac:dyDescent="0.6"/>
    <row r="270" ht="15.75" customHeight="1" x14ac:dyDescent="0.6"/>
    <row r="271" ht="15.75" customHeight="1" x14ac:dyDescent="0.6"/>
    <row r="272" ht="15.75" customHeight="1" x14ac:dyDescent="0.6"/>
    <row r="273" ht="15.75" customHeight="1" x14ac:dyDescent="0.6"/>
    <row r="274" ht="15.75" customHeight="1" x14ac:dyDescent="0.6"/>
    <row r="275" ht="15.75" customHeight="1" x14ac:dyDescent="0.6"/>
    <row r="276" ht="15.75" customHeight="1" x14ac:dyDescent="0.6"/>
    <row r="277" ht="15.75" customHeight="1" x14ac:dyDescent="0.6"/>
    <row r="278" ht="15.75" customHeight="1" x14ac:dyDescent="0.6"/>
    <row r="279" ht="15.75" customHeight="1" x14ac:dyDescent="0.6"/>
    <row r="280" ht="15.75" customHeight="1" x14ac:dyDescent="0.6"/>
    <row r="281" ht="15.75" customHeight="1" x14ac:dyDescent="0.6"/>
    <row r="282" ht="15.75" customHeight="1" x14ac:dyDescent="0.6"/>
    <row r="283" ht="15.75" customHeight="1" x14ac:dyDescent="0.6"/>
    <row r="284" ht="15.75" customHeight="1" x14ac:dyDescent="0.6"/>
    <row r="285" ht="15.75" customHeight="1" x14ac:dyDescent="0.6"/>
    <row r="286" ht="15.75" customHeight="1" x14ac:dyDescent="0.6"/>
    <row r="287" ht="15.75" customHeight="1" x14ac:dyDescent="0.6"/>
    <row r="288" ht="15.75" customHeight="1" x14ac:dyDescent="0.6"/>
    <row r="289" ht="15.75" customHeight="1" x14ac:dyDescent="0.6"/>
    <row r="290" ht="15.75" customHeight="1" x14ac:dyDescent="0.6"/>
    <row r="291" ht="15.75" customHeight="1" x14ac:dyDescent="0.6"/>
    <row r="292" ht="15.75" customHeight="1" x14ac:dyDescent="0.6"/>
    <row r="293" ht="15.75" customHeight="1" x14ac:dyDescent="0.6"/>
    <row r="294" ht="15.75" customHeight="1" x14ac:dyDescent="0.6"/>
    <row r="295" ht="15.75" customHeight="1" x14ac:dyDescent="0.6"/>
    <row r="296" ht="15.75" customHeight="1" x14ac:dyDescent="0.6"/>
    <row r="297" ht="15.75" customHeight="1" x14ac:dyDescent="0.6"/>
    <row r="298" ht="15.75" customHeight="1" x14ac:dyDescent="0.6"/>
    <row r="299" ht="15.75" customHeight="1" x14ac:dyDescent="0.6"/>
    <row r="300" ht="15.75" customHeight="1" x14ac:dyDescent="0.6"/>
    <row r="301" ht="15.75" customHeight="1" x14ac:dyDescent="0.6"/>
    <row r="302" ht="15.75" customHeight="1" x14ac:dyDescent="0.6"/>
    <row r="303" ht="15.75" customHeight="1" x14ac:dyDescent="0.6"/>
    <row r="304" ht="15.75" customHeight="1" x14ac:dyDescent="0.6"/>
    <row r="305" ht="15.75" customHeight="1" x14ac:dyDescent="0.6"/>
    <row r="306" ht="15.75" customHeight="1" x14ac:dyDescent="0.6"/>
    <row r="307" ht="15.75" customHeight="1" x14ac:dyDescent="0.6"/>
    <row r="308" ht="15.75" customHeight="1" x14ac:dyDescent="0.6"/>
    <row r="309" ht="15.75" customHeight="1" x14ac:dyDescent="0.6"/>
    <row r="310" ht="15.75" customHeight="1" x14ac:dyDescent="0.6"/>
    <row r="311" ht="15.75" customHeight="1" x14ac:dyDescent="0.6"/>
    <row r="312" ht="15.75" customHeight="1" x14ac:dyDescent="0.6"/>
    <row r="313" ht="15.75" customHeight="1" x14ac:dyDescent="0.6"/>
    <row r="314" ht="15.75" customHeight="1" x14ac:dyDescent="0.6"/>
    <row r="315" ht="15.75" customHeight="1" x14ac:dyDescent="0.6"/>
    <row r="316" ht="15.75" customHeight="1" x14ac:dyDescent="0.6"/>
    <row r="317" ht="15.75" customHeight="1" x14ac:dyDescent="0.6"/>
    <row r="318" ht="15.75" customHeight="1" x14ac:dyDescent="0.6"/>
    <row r="319" ht="15.75" customHeight="1" x14ac:dyDescent="0.6"/>
    <row r="320" ht="15.75" customHeight="1" x14ac:dyDescent="0.6"/>
    <row r="321" ht="15.75" customHeight="1" x14ac:dyDescent="0.6"/>
    <row r="322" ht="15.75" customHeight="1" x14ac:dyDescent="0.6"/>
    <row r="323" ht="15.75" customHeight="1" x14ac:dyDescent="0.6"/>
    <row r="324" ht="15.75" customHeight="1" x14ac:dyDescent="0.6"/>
    <row r="325" ht="15.75" customHeight="1" x14ac:dyDescent="0.6"/>
    <row r="326" ht="15.75" customHeight="1" x14ac:dyDescent="0.6"/>
    <row r="327" ht="15.75" customHeight="1" x14ac:dyDescent="0.6"/>
    <row r="328" ht="15.75" customHeight="1" x14ac:dyDescent="0.6"/>
    <row r="329" ht="15.75" customHeight="1" x14ac:dyDescent="0.6"/>
    <row r="330" ht="15.75" customHeight="1" x14ac:dyDescent="0.6"/>
    <row r="331" ht="15.75" customHeight="1" x14ac:dyDescent="0.6"/>
    <row r="332" ht="15.75" customHeight="1" x14ac:dyDescent="0.6"/>
    <row r="333" ht="15.75" customHeight="1" x14ac:dyDescent="0.6"/>
    <row r="334" ht="15.75" customHeight="1" x14ac:dyDescent="0.6"/>
    <row r="335" ht="15.75" customHeight="1" x14ac:dyDescent="0.6"/>
    <row r="336" ht="15.75" customHeight="1" x14ac:dyDescent="0.6"/>
    <row r="337" ht="15.75" customHeight="1" x14ac:dyDescent="0.6"/>
    <row r="338" ht="15.75" customHeight="1" x14ac:dyDescent="0.6"/>
    <row r="339" ht="15.75" customHeight="1" x14ac:dyDescent="0.6"/>
    <row r="340" ht="15.75" customHeight="1" x14ac:dyDescent="0.6"/>
    <row r="341" ht="15.75" customHeight="1" x14ac:dyDescent="0.6"/>
    <row r="342" ht="15.75" customHeight="1" x14ac:dyDescent="0.6"/>
    <row r="343" ht="15.75" customHeight="1" x14ac:dyDescent="0.6"/>
    <row r="344" ht="15.75" customHeight="1" x14ac:dyDescent="0.6"/>
    <row r="345" ht="15.75" customHeight="1" x14ac:dyDescent="0.6"/>
    <row r="346" ht="15.75" customHeight="1" x14ac:dyDescent="0.6"/>
    <row r="347" ht="15.75" customHeight="1" x14ac:dyDescent="0.6"/>
    <row r="348" ht="15.75" customHeight="1" x14ac:dyDescent="0.6"/>
    <row r="349" ht="15.75" customHeight="1" x14ac:dyDescent="0.6"/>
    <row r="350" ht="15.75" customHeight="1" x14ac:dyDescent="0.6"/>
    <row r="351" ht="15.75" customHeight="1" x14ac:dyDescent="0.6"/>
    <row r="352" ht="15.75" customHeight="1" x14ac:dyDescent="0.6"/>
    <row r="353" ht="15.75" customHeight="1" x14ac:dyDescent="0.6"/>
    <row r="354" ht="15.75" customHeight="1" x14ac:dyDescent="0.6"/>
    <row r="355" ht="15.75" customHeight="1" x14ac:dyDescent="0.6"/>
    <row r="356" ht="15.75" customHeight="1" x14ac:dyDescent="0.6"/>
    <row r="357" ht="15.75" customHeight="1" x14ac:dyDescent="0.6"/>
    <row r="358" ht="15.75" customHeight="1" x14ac:dyDescent="0.6"/>
    <row r="359" ht="15.75" customHeight="1" x14ac:dyDescent="0.6"/>
    <row r="360" ht="15.75" customHeight="1" x14ac:dyDescent="0.6"/>
    <row r="361" ht="15.75" customHeight="1" x14ac:dyDescent="0.6"/>
    <row r="362" ht="15.75" customHeight="1" x14ac:dyDescent="0.6"/>
    <row r="363" ht="15.75" customHeight="1" x14ac:dyDescent="0.6"/>
    <row r="364" ht="15.75" customHeight="1" x14ac:dyDescent="0.6"/>
    <row r="365" ht="15.75" customHeight="1" x14ac:dyDescent="0.6"/>
    <row r="366" ht="15.75" customHeight="1" x14ac:dyDescent="0.6"/>
    <row r="367" ht="15.75" customHeight="1" x14ac:dyDescent="0.6"/>
    <row r="368" ht="15.75" customHeight="1" x14ac:dyDescent="0.6"/>
    <row r="369" ht="15.75" customHeight="1" x14ac:dyDescent="0.6"/>
    <row r="370" ht="15.75" customHeight="1" x14ac:dyDescent="0.6"/>
    <row r="371" ht="15.75" customHeight="1" x14ac:dyDescent="0.6"/>
    <row r="372" ht="15.75" customHeight="1" x14ac:dyDescent="0.6"/>
    <row r="373" ht="15.75" customHeight="1" x14ac:dyDescent="0.6"/>
    <row r="374" ht="15.75" customHeight="1" x14ac:dyDescent="0.6"/>
    <row r="375" ht="15.75" customHeight="1" x14ac:dyDescent="0.6"/>
    <row r="376" ht="15.75" customHeight="1" x14ac:dyDescent="0.6"/>
    <row r="377" ht="15.75" customHeight="1" x14ac:dyDescent="0.6"/>
    <row r="378" ht="15.75" customHeight="1" x14ac:dyDescent="0.6"/>
    <row r="379" ht="15.75" customHeight="1" x14ac:dyDescent="0.6"/>
    <row r="380" ht="15.75" customHeight="1" x14ac:dyDescent="0.6"/>
    <row r="381" ht="15.75" customHeight="1" x14ac:dyDescent="0.6"/>
    <row r="382" ht="15.75" customHeight="1" x14ac:dyDescent="0.6"/>
    <row r="383" ht="15.75" customHeight="1" x14ac:dyDescent="0.6"/>
    <row r="384" ht="15.75" customHeight="1" x14ac:dyDescent="0.6"/>
    <row r="385" ht="15.75" customHeight="1" x14ac:dyDescent="0.6"/>
    <row r="386" ht="15.75" customHeight="1" x14ac:dyDescent="0.6"/>
    <row r="387" ht="15.75" customHeight="1" x14ac:dyDescent="0.6"/>
    <row r="388" ht="15.75" customHeight="1" x14ac:dyDescent="0.6"/>
    <row r="389" ht="15.75" customHeight="1" x14ac:dyDescent="0.6"/>
    <row r="390" ht="15.75" customHeight="1" x14ac:dyDescent="0.6"/>
    <row r="391" ht="15.75" customHeight="1" x14ac:dyDescent="0.6"/>
    <row r="392" ht="15.75" customHeight="1" x14ac:dyDescent="0.6"/>
    <row r="393" ht="15.75" customHeight="1" x14ac:dyDescent="0.6"/>
    <row r="394" ht="15.75" customHeight="1" x14ac:dyDescent="0.6"/>
    <row r="395" ht="15.75" customHeight="1" x14ac:dyDescent="0.6"/>
    <row r="396" ht="15.75" customHeight="1" x14ac:dyDescent="0.6"/>
    <row r="397" ht="15.75" customHeight="1" x14ac:dyDescent="0.6"/>
    <row r="398" ht="15.75" customHeight="1" x14ac:dyDescent="0.6"/>
    <row r="399" ht="15.75" customHeight="1" x14ac:dyDescent="0.6"/>
    <row r="400" ht="15.75" customHeight="1" x14ac:dyDescent="0.6"/>
    <row r="401" ht="15.75" customHeight="1" x14ac:dyDescent="0.6"/>
    <row r="402" ht="15.75" customHeight="1" x14ac:dyDescent="0.6"/>
    <row r="403" ht="15.75" customHeight="1" x14ac:dyDescent="0.6"/>
    <row r="404" ht="15.75" customHeight="1" x14ac:dyDescent="0.6"/>
    <row r="405" ht="15.75" customHeight="1" x14ac:dyDescent="0.6"/>
    <row r="406" ht="15.75" customHeight="1" x14ac:dyDescent="0.6"/>
    <row r="407" ht="15.75" customHeight="1" x14ac:dyDescent="0.6"/>
    <row r="408" ht="15.75" customHeight="1" x14ac:dyDescent="0.6"/>
    <row r="409" ht="15.75" customHeight="1" x14ac:dyDescent="0.6"/>
    <row r="410" ht="15.75" customHeight="1" x14ac:dyDescent="0.6"/>
    <row r="411" ht="15.75" customHeight="1" x14ac:dyDescent="0.6"/>
    <row r="412" ht="15.75" customHeight="1" x14ac:dyDescent="0.6"/>
    <row r="413" ht="15.75" customHeight="1" x14ac:dyDescent="0.6"/>
    <row r="414" ht="15.75" customHeight="1" x14ac:dyDescent="0.6"/>
    <row r="415" ht="15.75" customHeight="1" x14ac:dyDescent="0.6"/>
    <row r="416" ht="15.75" customHeight="1" x14ac:dyDescent="0.6"/>
    <row r="417" ht="15.75" customHeight="1" x14ac:dyDescent="0.6"/>
    <row r="418" ht="15.75" customHeight="1" x14ac:dyDescent="0.6"/>
    <row r="419" ht="15.75" customHeight="1" x14ac:dyDescent="0.6"/>
    <row r="420" ht="15.75" customHeight="1" x14ac:dyDescent="0.6"/>
    <row r="421" ht="15.75" customHeight="1" x14ac:dyDescent="0.6"/>
    <row r="422" ht="15.75" customHeight="1" x14ac:dyDescent="0.6"/>
    <row r="423" ht="15.75" customHeight="1" x14ac:dyDescent="0.6"/>
    <row r="424" ht="15.75" customHeight="1" x14ac:dyDescent="0.6"/>
    <row r="425" ht="15.75" customHeight="1" x14ac:dyDescent="0.6"/>
    <row r="426" ht="15.75" customHeight="1" x14ac:dyDescent="0.6"/>
    <row r="427" ht="15.75" customHeight="1" x14ac:dyDescent="0.6"/>
    <row r="428" ht="15.75" customHeight="1" x14ac:dyDescent="0.6"/>
    <row r="429" ht="15.75" customHeight="1" x14ac:dyDescent="0.6"/>
    <row r="430" ht="15.75" customHeight="1" x14ac:dyDescent="0.6"/>
    <row r="431" ht="15.75" customHeight="1" x14ac:dyDescent="0.6"/>
    <row r="432" ht="15.75" customHeight="1" x14ac:dyDescent="0.6"/>
    <row r="433" ht="15.75" customHeight="1" x14ac:dyDescent="0.6"/>
    <row r="434" ht="15.75" customHeight="1" x14ac:dyDescent="0.6"/>
    <row r="435" ht="15.75" customHeight="1" x14ac:dyDescent="0.6"/>
    <row r="436" ht="15.75" customHeight="1" x14ac:dyDescent="0.6"/>
    <row r="437" ht="15.75" customHeight="1" x14ac:dyDescent="0.6"/>
    <row r="438" ht="15.75" customHeight="1" x14ac:dyDescent="0.6"/>
    <row r="439" ht="15.75" customHeight="1" x14ac:dyDescent="0.6"/>
    <row r="440" ht="15.75" customHeight="1" x14ac:dyDescent="0.6"/>
    <row r="441" ht="15.75" customHeight="1" x14ac:dyDescent="0.6"/>
    <row r="442" ht="15.75" customHeight="1" x14ac:dyDescent="0.6"/>
    <row r="443" ht="15.75" customHeight="1" x14ac:dyDescent="0.6"/>
    <row r="444" ht="15.75" customHeight="1" x14ac:dyDescent="0.6"/>
    <row r="445" ht="15.75" customHeight="1" x14ac:dyDescent="0.6"/>
    <row r="446" ht="15.75" customHeight="1" x14ac:dyDescent="0.6"/>
    <row r="447" ht="15.75" customHeight="1" x14ac:dyDescent="0.6"/>
    <row r="448" ht="15.75" customHeight="1" x14ac:dyDescent="0.6"/>
    <row r="449" ht="15.75" customHeight="1" x14ac:dyDescent="0.6"/>
    <row r="450" ht="15.75" customHeight="1" x14ac:dyDescent="0.6"/>
    <row r="451" ht="15.75" customHeight="1" x14ac:dyDescent="0.6"/>
    <row r="452" ht="15.75" customHeight="1" x14ac:dyDescent="0.6"/>
    <row r="453" ht="15.75" customHeight="1" x14ac:dyDescent="0.6"/>
    <row r="454" ht="15.75" customHeight="1" x14ac:dyDescent="0.6"/>
    <row r="455" ht="15.75" customHeight="1" x14ac:dyDescent="0.6"/>
    <row r="456" ht="15.75" customHeight="1" x14ac:dyDescent="0.6"/>
    <row r="457" ht="15.75" customHeight="1" x14ac:dyDescent="0.6"/>
    <row r="458" ht="15.75" customHeight="1" x14ac:dyDescent="0.6"/>
    <row r="459" ht="15.75" customHeight="1" x14ac:dyDescent="0.6"/>
    <row r="460" ht="15.75" customHeight="1" x14ac:dyDescent="0.6"/>
    <row r="461" ht="15.75" customHeight="1" x14ac:dyDescent="0.6"/>
    <row r="462" ht="15.75" customHeight="1" x14ac:dyDescent="0.6"/>
    <row r="463" ht="15.75" customHeight="1" x14ac:dyDescent="0.6"/>
    <row r="464" ht="15.75" customHeight="1" x14ac:dyDescent="0.6"/>
    <row r="465" ht="15.75" customHeight="1" x14ac:dyDescent="0.6"/>
    <row r="466" ht="15.75" customHeight="1" x14ac:dyDescent="0.6"/>
    <row r="467" ht="15.75" customHeight="1" x14ac:dyDescent="0.6"/>
    <row r="468" ht="15.75" customHeight="1" x14ac:dyDescent="0.6"/>
    <row r="469" ht="15.75" customHeight="1" x14ac:dyDescent="0.6"/>
    <row r="470" ht="15.75" customHeight="1" x14ac:dyDescent="0.6"/>
    <row r="471" ht="15.75" customHeight="1" x14ac:dyDescent="0.6"/>
    <row r="472" ht="15.75" customHeight="1" x14ac:dyDescent="0.6"/>
    <row r="473" ht="15.75" customHeight="1" x14ac:dyDescent="0.6"/>
    <row r="474" ht="15.75" customHeight="1" x14ac:dyDescent="0.6"/>
    <row r="475" ht="15.75" customHeight="1" x14ac:dyDescent="0.6"/>
    <row r="476" ht="15.75" customHeight="1" x14ac:dyDescent="0.6"/>
    <row r="477" ht="15.75" customHeight="1" x14ac:dyDescent="0.6"/>
    <row r="478" ht="15.75" customHeight="1" x14ac:dyDescent="0.6"/>
    <row r="479" ht="15.75" customHeight="1" x14ac:dyDescent="0.6"/>
    <row r="480" ht="15.75" customHeight="1" x14ac:dyDescent="0.6"/>
    <row r="481" ht="15.75" customHeight="1" x14ac:dyDescent="0.6"/>
    <row r="482" ht="15.75" customHeight="1" x14ac:dyDescent="0.6"/>
    <row r="483" ht="15.75" customHeight="1" x14ac:dyDescent="0.6"/>
    <row r="484" ht="15.75" customHeight="1" x14ac:dyDescent="0.6"/>
    <row r="485" ht="15.75" customHeight="1" x14ac:dyDescent="0.6"/>
    <row r="486" ht="15.75" customHeight="1" x14ac:dyDescent="0.6"/>
    <row r="487" ht="15.75" customHeight="1" x14ac:dyDescent="0.6"/>
    <row r="488" ht="15.75" customHeight="1" x14ac:dyDescent="0.6"/>
    <row r="489" ht="15.75" customHeight="1" x14ac:dyDescent="0.6"/>
    <row r="490" ht="15.75" customHeight="1" x14ac:dyDescent="0.6"/>
    <row r="491" ht="15.75" customHeight="1" x14ac:dyDescent="0.6"/>
    <row r="492" ht="15.75" customHeight="1" x14ac:dyDescent="0.6"/>
    <row r="493" ht="15.75" customHeight="1" x14ac:dyDescent="0.6"/>
    <row r="494" ht="15.75" customHeight="1" x14ac:dyDescent="0.6"/>
    <row r="495" ht="15.75" customHeight="1" x14ac:dyDescent="0.6"/>
    <row r="496" ht="15.75" customHeight="1" x14ac:dyDescent="0.6"/>
    <row r="497" ht="15.75" customHeight="1" x14ac:dyDescent="0.6"/>
    <row r="498" ht="15.75" customHeight="1" x14ac:dyDescent="0.6"/>
    <row r="499" ht="15.75" customHeight="1" x14ac:dyDescent="0.6"/>
    <row r="500" ht="15.75" customHeight="1" x14ac:dyDescent="0.6"/>
    <row r="501" ht="15.75" customHeight="1" x14ac:dyDescent="0.6"/>
    <row r="502" ht="15.75" customHeight="1" x14ac:dyDescent="0.6"/>
    <row r="503" ht="15.75" customHeight="1" x14ac:dyDescent="0.6"/>
    <row r="504" ht="15.75" customHeight="1" x14ac:dyDescent="0.6"/>
    <row r="505" ht="15.75" customHeight="1" x14ac:dyDescent="0.6"/>
    <row r="506" ht="15.75" customHeight="1" x14ac:dyDescent="0.6"/>
    <row r="507" ht="15.75" customHeight="1" x14ac:dyDescent="0.6"/>
    <row r="508" ht="15.75" customHeight="1" x14ac:dyDescent="0.6"/>
    <row r="509" ht="15.75" customHeight="1" x14ac:dyDescent="0.6"/>
    <row r="510" ht="15.75" customHeight="1" x14ac:dyDescent="0.6"/>
    <row r="511" ht="15.75" customHeight="1" x14ac:dyDescent="0.6"/>
    <row r="512" ht="15.75" customHeight="1" x14ac:dyDescent="0.6"/>
    <row r="513" ht="15.75" customHeight="1" x14ac:dyDescent="0.6"/>
    <row r="514" ht="15.75" customHeight="1" x14ac:dyDescent="0.6"/>
    <row r="515" ht="15.75" customHeight="1" x14ac:dyDescent="0.6"/>
    <row r="516" ht="15.75" customHeight="1" x14ac:dyDescent="0.6"/>
    <row r="517" ht="15.75" customHeight="1" x14ac:dyDescent="0.6"/>
    <row r="518" ht="15.75" customHeight="1" x14ac:dyDescent="0.6"/>
    <row r="519" ht="15.75" customHeight="1" x14ac:dyDescent="0.6"/>
    <row r="520" ht="15.75" customHeight="1" x14ac:dyDescent="0.6"/>
    <row r="521" ht="15.75" customHeight="1" x14ac:dyDescent="0.6"/>
    <row r="522" ht="15.75" customHeight="1" x14ac:dyDescent="0.6"/>
    <row r="523" ht="15.75" customHeight="1" x14ac:dyDescent="0.6"/>
    <row r="524" ht="15.75" customHeight="1" x14ac:dyDescent="0.6"/>
    <row r="525" ht="15.75" customHeight="1" x14ac:dyDescent="0.6"/>
    <row r="526" ht="15.75" customHeight="1" x14ac:dyDescent="0.6"/>
    <row r="527" ht="15.75" customHeight="1" x14ac:dyDescent="0.6"/>
    <row r="528" ht="15.75" customHeight="1" x14ac:dyDescent="0.6"/>
    <row r="529" ht="15.75" customHeight="1" x14ac:dyDescent="0.6"/>
    <row r="530" ht="15.75" customHeight="1" x14ac:dyDescent="0.6"/>
    <row r="531" ht="15.75" customHeight="1" x14ac:dyDescent="0.6"/>
    <row r="532" ht="15.75" customHeight="1" x14ac:dyDescent="0.6"/>
    <row r="533" ht="15.75" customHeight="1" x14ac:dyDescent="0.6"/>
    <row r="534" ht="15.75" customHeight="1" x14ac:dyDescent="0.6"/>
    <row r="535" ht="15.75" customHeight="1" x14ac:dyDescent="0.6"/>
    <row r="536" ht="15.75" customHeight="1" x14ac:dyDescent="0.6"/>
    <row r="537" ht="15.75" customHeight="1" x14ac:dyDescent="0.6"/>
    <row r="538" ht="15.75" customHeight="1" x14ac:dyDescent="0.6"/>
    <row r="539" ht="15.75" customHeight="1" x14ac:dyDescent="0.6"/>
    <row r="540" ht="15.75" customHeight="1" x14ac:dyDescent="0.6"/>
    <row r="541" ht="15.75" customHeight="1" x14ac:dyDescent="0.6"/>
    <row r="542" ht="15.75" customHeight="1" x14ac:dyDescent="0.6"/>
    <row r="543" ht="15.75" customHeight="1" x14ac:dyDescent="0.6"/>
    <row r="544" ht="15.75" customHeight="1" x14ac:dyDescent="0.6"/>
    <row r="545" ht="15.75" customHeight="1" x14ac:dyDescent="0.6"/>
    <row r="546" ht="15.75" customHeight="1" x14ac:dyDescent="0.6"/>
    <row r="547" ht="15.75" customHeight="1" x14ac:dyDescent="0.6"/>
    <row r="548" ht="15.75" customHeight="1" x14ac:dyDescent="0.6"/>
    <row r="549" ht="15.75" customHeight="1" x14ac:dyDescent="0.6"/>
    <row r="550" ht="15.75" customHeight="1" x14ac:dyDescent="0.6"/>
    <row r="551" ht="15.75" customHeight="1" x14ac:dyDescent="0.6"/>
    <row r="552" ht="15.75" customHeight="1" x14ac:dyDescent="0.6"/>
    <row r="553" ht="15.75" customHeight="1" x14ac:dyDescent="0.6"/>
    <row r="554" ht="15.75" customHeight="1" x14ac:dyDescent="0.6"/>
    <row r="555" ht="15.75" customHeight="1" x14ac:dyDescent="0.6"/>
    <row r="556" ht="15.75" customHeight="1" x14ac:dyDescent="0.6"/>
    <row r="557" ht="15.75" customHeight="1" x14ac:dyDescent="0.6"/>
    <row r="558" ht="15.75" customHeight="1" x14ac:dyDescent="0.6"/>
    <row r="559" ht="15.75" customHeight="1" x14ac:dyDescent="0.6"/>
    <row r="560" ht="15.75" customHeight="1" x14ac:dyDescent="0.6"/>
    <row r="561" ht="15.75" customHeight="1" x14ac:dyDescent="0.6"/>
    <row r="562" ht="15.75" customHeight="1" x14ac:dyDescent="0.6"/>
    <row r="563" ht="15.75" customHeight="1" x14ac:dyDescent="0.6"/>
    <row r="564" ht="15.75" customHeight="1" x14ac:dyDescent="0.6"/>
    <row r="565" ht="15.75" customHeight="1" x14ac:dyDescent="0.6"/>
    <row r="566" ht="15.75" customHeight="1" x14ac:dyDescent="0.6"/>
    <row r="567" ht="15.75" customHeight="1" x14ac:dyDescent="0.6"/>
    <row r="568" ht="15.75" customHeight="1" x14ac:dyDescent="0.6"/>
    <row r="569" ht="15.75" customHeight="1" x14ac:dyDescent="0.6"/>
    <row r="570" ht="15.75" customHeight="1" x14ac:dyDescent="0.6"/>
    <row r="571" ht="15.75" customHeight="1" x14ac:dyDescent="0.6"/>
    <row r="572" ht="15.75" customHeight="1" x14ac:dyDescent="0.6"/>
    <row r="573" ht="15.75" customHeight="1" x14ac:dyDescent="0.6"/>
    <row r="574" ht="15.75" customHeight="1" x14ac:dyDescent="0.6"/>
    <row r="575" ht="15.75" customHeight="1" x14ac:dyDescent="0.6"/>
    <row r="576" ht="15.75" customHeight="1" x14ac:dyDescent="0.6"/>
    <row r="577" ht="15.75" customHeight="1" x14ac:dyDescent="0.6"/>
    <row r="578" ht="15.75" customHeight="1" x14ac:dyDescent="0.6"/>
    <row r="579" ht="15.75" customHeight="1" x14ac:dyDescent="0.6"/>
    <row r="580" ht="15.75" customHeight="1" x14ac:dyDescent="0.6"/>
    <row r="581" ht="15.75" customHeight="1" x14ac:dyDescent="0.6"/>
    <row r="582" ht="15.75" customHeight="1" x14ac:dyDescent="0.6"/>
    <row r="583" ht="15.75" customHeight="1" x14ac:dyDescent="0.6"/>
    <row r="584" ht="15.75" customHeight="1" x14ac:dyDescent="0.6"/>
    <row r="585" ht="15.75" customHeight="1" x14ac:dyDescent="0.6"/>
    <row r="586" ht="15.75" customHeight="1" x14ac:dyDescent="0.6"/>
    <row r="587" ht="15.75" customHeight="1" x14ac:dyDescent="0.6"/>
    <row r="588" ht="15.75" customHeight="1" x14ac:dyDescent="0.6"/>
    <row r="589" ht="15.75" customHeight="1" x14ac:dyDescent="0.6"/>
    <row r="590" ht="15.75" customHeight="1" x14ac:dyDescent="0.6"/>
    <row r="591" ht="15.75" customHeight="1" x14ac:dyDescent="0.6"/>
    <row r="592" ht="15.75" customHeight="1" x14ac:dyDescent="0.6"/>
    <row r="593" ht="15.75" customHeight="1" x14ac:dyDescent="0.6"/>
    <row r="594" ht="15.75" customHeight="1" x14ac:dyDescent="0.6"/>
    <row r="595" ht="15.75" customHeight="1" x14ac:dyDescent="0.6"/>
    <row r="596" ht="15.75" customHeight="1" x14ac:dyDescent="0.6"/>
    <row r="597" ht="15.75" customHeight="1" x14ac:dyDescent="0.6"/>
    <row r="598" ht="15.75" customHeight="1" x14ac:dyDescent="0.6"/>
    <row r="599" ht="15.75" customHeight="1" x14ac:dyDescent="0.6"/>
    <row r="600" ht="15.75" customHeight="1" x14ac:dyDescent="0.6"/>
    <row r="601" ht="15.75" customHeight="1" x14ac:dyDescent="0.6"/>
    <row r="602" ht="15.75" customHeight="1" x14ac:dyDescent="0.6"/>
    <row r="603" ht="15.75" customHeight="1" x14ac:dyDescent="0.6"/>
    <row r="604" ht="15.75" customHeight="1" x14ac:dyDescent="0.6"/>
    <row r="605" ht="15.75" customHeight="1" x14ac:dyDescent="0.6"/>
    <row r="606" ht="15.75" customHeight="1" x14ac:dyDescent="0.6"/>
    <row r="607" ht="15.75" customHeight="1" x14ac:dyDescent="0.6"/>
    <row r="608" ht="15.75" customHeight="1" x14ac:dyDescent="0.6"/>
    <row r="609" ht="15.75" customHeight="1" x14ac:dyDescent="0.6"/>
    <row r="610" ht="15.75" customHeight="1" x14ac:dyDescent="0.6"/>
    <row r="611" ht="15.75" customHeight="1" x14ac:dyDescent="0.6"/>
    <row r="612" ht="15.75" customHeight="1" x14ac:dyDescent="0.6"/>
    <row r="613" ht="15.75" customHeight="1" x14ac:dyDescent="0.6"/>
    <row r="614" ht="15.75" customHeight="1" x14ac:dyDescent="0.6"/>
    <row r="615" ht="15.75" customHeight="1" x14ac:dyDescent="0.6"/>
    <row r="616" ht="15.75" customHeight="1" x14ac:dyDescent="0.6"/>
    <row r="617" ht="15.75" customHeight="1" x14ac:dyDescent="0.6"/>
    <row r="618" ht="15.75" customHeight="1" x14ac:dyDescent="0.6"/>
    <row r="619" ht="15.75" customHeight="1" x14ac:dyDescent="0.6"/>
    <row r="620" ht="15.75" customHeight="1" x14ac:dyDescent="0.6"/>
    <row r="621" ht="15.75" customHeight="1" x14ac:dyDescent="0.6"/>
    <row r="622" ht="15.75" customHeight="1" x14ac:dyDescent="0.6"/>
    <row r="623" ht="15.75" customHeight="1" x14ac:dyDescent="0.6"/>
    <row r="624" ht="15.75" customHeight="1" x14ac:dyDescent="0.6"/>
    <row r="625" ht="15.75" customHeight="1" x14ac:dyDescent="0.6"/>
    <row r="626" ht="15.75" customHeight="1" x14ac:dyDescent="0.6"/>
    <row r="627" ht="15.75" customHeight="1" x14ac:dyDescent="0.6"/>
    <row r="628" ht="15.75" customHeight="1" x14ac:dyDescent="0.6"/>
    <row r="629" ht="15.75" customHeight="1" x14ac:dyDescent="0.6"/>
    <row r="630" ht="15.75" customHeight="1" x14ac:dyDescent="0.6"/>
    <row r="631" ht="15.75" customHeight="1" x14ac:dyDescent="0.6"/>
    <row r="632" ht="15.75" customHeight="1" x14ac:dyDescent="0.6"/>
    <row r="633" ht="15.75" customHeight="1" x14ac:dyDescent="0.6"/>
    <row r="634" ht="15.75" customHeight="1" x14ac:dyDescent="0.6"/>
    <row r="635" ht="15.75" customHeight="1" x14ac:dyDescent="0.6"/>
    <row r="636" ht="15.75" customHeight="1" x14ac:dyDescent="0.6"/>
    <row r="637" ht="15.75" customHeight="1" x14ac:dyDescent="0.6"/>
    <row r="638" ht="15.75" customHeight="1" x14ac:dyDescent="0.6"/>
    <row r="639" ht="15.75" customHeight="1" x14ac:dyDescent="0.6"/>
    <row r="640" ht="15.75" customHeight="1" x14ac:dyDescent="0.6"/>
    <row r="641" ht="15.75" customHeight="1" x14ac:dyDescent="0.6"/>
    <row r="642" ht="15.75" customHeight="1" x14ac:dyDescent="0.6"/>
    <row r="643" ht="15.75" customHeight="1" x14ac:dyDescent="0.6"/>
    <row r="644" ht="15.75" customHeight="1" x14ac:dyDescent="0.6"/>
    <row r="645" ht="15.75" customHeight="1" x14ac:dyDescent="0.6"/>
    <row r="646" ht="15.75" customHeight="1" x14ac:dyDescent="0.6"/>
    <row r="647" ht="15.75" customHeight="1" x14ac:dyDescent="0.6"/>
    <row r="648" ht="15.75" customHeight="1" x14ac:dyDescent="0.6"/>
    <row r="649" ht="15.75" customHeight="1" x14ac:dyDescent="0.6"/>
    <row r="650" ht="15.75" customHeight="1" x14ac:dyDescent="0.6"/>
    <row r="651" ht="15.75" customHeight="1" x14ac:dyDescent="0.6"/>
    <row r="652" ht="15.75" customHeight="1" x14ac:dyDescent="0.6"/>
    <row r="653" ht="15.75" customHeight="1" x14ac:dyDescent="0.6"/>
    <row r="654" ht="15.75" customHeight="1" x14ac:dyDescent="0.6"/>
    <row r="655" ht="15.75" customHeight="1" x14ac:dyDescent="0.6"/>
    <row r="656" ht="15.75" customHeight="1" x14ac:dyDescent="0.6"/>
    <row r="657" ht="15.75" customHeight="1" x14ac:dyDescent="0.6"/>
    <row r="658" ht="15.75" customHeight="1" x14ac:dyDescent="0.6"/>
    <row r="659" ht="15.75" customHeight="1" x14ac:dyDescent="0.6"/>
    <row r="660" ht="15.75" customHeight="1" x14ac:dyDescent="0.6"/>
    <row r="661" ht="15.75" customHeight="1" x14ac:dyDescent="0.6"/>
    <row r="662" ht="15.75" customHeight="1" x14ac:dyDescent="0.6"/>
    <row r="663" ht="15.75" customHeight="1" x14ac:dyDescent="0.6"/>
    <row r="664" ht="15.75" customHeight="1" x14ac:dyDescent="0.6"/>
    <row r="665" ht="15.75" customHeight="1" x14ac:dyDescent="0.6"/>
    <row r="666" ht="15.75" customHeight="1" x14ac:dyDescent="0.6"/>
    <row r="667" ht="15.75" customHeight="1" x14ac:dyDescent="0.6"/>
    <row r="668" ht="15.75" customHeight="1" x14ac:dyDescent="0.6"/>
    <row r="669" ht="15.75" customHeight="1" x14ac:dyDescent="0.6"/>
    <row r="670" ht="15.75" customHeight="1" x14ac:dyDescent="0.6"/>
    <row r="671" ht="15.75" customHeight="1" x14ac:dyDescent="0.6"/>
    <row r="672" ht="15.75" customHeight="1" x14ac:dyDescent="0.6"/>
    <row r="673" ht="15.75" customHeight="1" x14ac:dyDescent="0.6"/>
    <row r="674" ht="15.75" customHeight="1" x14ac:dyDescent="0.6"/>
    <row r="675" ht="15.75" customHeight="1" x14ac:dyDescent="0.6"/>
    <row r="676" ht="15.75" customHeight="1" x14ac:dyDescent="0.6"/>
    <row r="677" ht="15.75" customHeight="1" x14ac:dyDescent="0.6"/>
    <row r="678" ht="15.75" customHeight="1" x14ac:dyDescent="0.6"/>
    <row r="679" ht="15.75" customHeight="1" x14ac:dyDescent="0.6"/>
    <row r="680" ht="15.75" customHeight="1" x14ac:dyDescent="0.6"/>
    <row r="681" ht="15.75" customHeight="1" x14ac:dyDescent="0.6"/>
    <row r="682" ht="15.75" customHeight="1" x14ac:dyDescent="0.6"/>
    <row r="683" ht="15.75" customHeight="1" x14ac:dyDescent="0.6"/>
    <row r="684" ht="15.75" customHeight="1" x14ac:dyDescent="0.6"/>
    <row r="685" ht="15.75" customHeight="1" x14ac:dyDescent="0.6"/>
    <row r="686" ht="15.75" customHeight="1" x14ac:dyDescent="0.6"/>
    <row r="687" ht="15.75" customHeight="1" x14ac:dyDescent="0.6"/>
    <row r="688" ht="15.75" customHeight="1" x14ac:dyDescent="0.6"/>
    <row r="689" ht="15.75" customHeight="1" x14ac:dyDescent="0.6"/>
    <row r="690" ht="15.75" customHeight="1" x14ac:dyDescent="0.6"/>
    <row r="691" ht="15.75" customHeight="1" x14ac:dyDescent="0.6"/>
    <row r="692" ht="15.75" customHeight="1" x14ac:dyDescent="0.6"/>
    <row r="693" ht="15.75" customHeight="1" x14ac:dyDescent="0.6"/>
    <row r="694" ht="15.75" customHeight="1" x14ac:dyDescent="0.6"/>
    <row r="695" ht="15.75" customHeight="1" x14ac:dyDescent="0.6"/>
    <row r="696" ht="15.75" customHeight="1" x14ac:dyDescent="0.6"/>
    <row r="697" ht="15.75" customHeight="1" x14ac:dyDescent="0.6"/>
    <row r="698" ht="15.75" customHeight="1" x14ac:dyDescent="0.6"/>
    <row r="699" ht="15.75" customHeight="1" x14ac:dyDescent="0.6"/>
    <row r="700" ht="15.75" customHeight="1" x14ac:dyDescent="0.6"/>
    <row r="701" ht="15.75" customHeight="1" x14ac:dyDescent="0.6"/>
    <row r="702" ht="15.75" customHeight="1" x14ac:dyDescent="0.6"/>
    <row r="703" ht="15.75" customHeight="1" x14ac:dyDescent="0.6"/>
    <row r="704" ht="15.75" customHeight="1" x14ac:dyDescent="0.6"/>
    <row r="705" ht="15.75" customHeight="1" x14ac:dyDescent="0.6"/>
    <row r="706" ht="15.75" customHeight="1" x14ac:dyDescent="0.6"/>
    <row r="707" ht="15.75" customHeight="1" x14ac:dyDescent="0.6"/>
    <row r="708" ht="15.75" customHeight="1" x14ac:dyDescent="0.6"/>
    <row r="709" ht="15.75" customHeight="1" x14ac:dyDescent="0.6"/>
    <row r="710" ht="15.75" customHeight="1" x14ac:dyDescent="0.6"/>
    <row r="711" ht="15.75" customHeight="1" x14ac:dyDescent="0.6"/>
    <row r="712" ht="15.75" customHeight="1" x14ac:dyDescent="0.6"/>
    <row r="713" ht="15.75" customHeight="1" x14ac:dyDescent="0.6"/>
    <row r="714" ht="15.75" customHeight="1" x14ac:dyDescent="0.6"/>
    <row r="715" ht="15.75" customHeight="1" x14ac:dyDescent="0.6"/>
    <row r="716" ht="15.75" customHeight="1" x14ac:dyDescent="0.6"/>
    <row r="717" ht="15.75" customHeight="1" x14ac:dyDescent="0.6"/>
    <row r="718" ht="15.75" customHeight="1" x14ac:dyDescent="0.6"/>
    <row r="719" ht="15.75" customHeight="1" x14ac:dyDescent="0.6"/>
    <row r="720" ht="15.75" customHeight="1" x14ac:dyDescent="0.6"/>
    <row r="721" ht="15.75" customHeight="1" x14ac:dyDescent="0.6"/>
    <row r="722" ht="15.75" customHeight="1" x14ac:dyDescent="0.6"/>
    <row r="723" ht="15.75" customHeight="1" x14ac:dyDescent="0.6"/>
    <row r="724" ht="15.75" customHeight="1" x14ac:dyDescent="0.6"/>
    <row r="725" ht="15.75" customHeight="1" x14ac:dyDescent="0.6"/>
    <row r="726" ht="15.75" customHeight="1" x14ac:dyDescent="0.6"/>
    <row r="727" ht="15.75" customHeight="1" x14ac:dyDescent="0.6"/>
    <row r="728" ht="15.75" customHeight="1" x14ac:dyDescent="0.6"/>
    <row r="729" ht="15.75" customHeight="1" x14ac:dyDescent="0.6"/>
    <row r="730" ht="15.75" customHeight="1" x14ac:dyDescent="0.6"/>
    <row r="731" ht="15.75" customHeight="1" x14ac:dyDescent="0.6"/>
    <row r="732" ht="15.75" customHeight="1" x14ac:dyDescent="0.6"/>
    <row r="733" ht="15.75" customHeight="1" x14ac:dyDescent="0.6"/>
    <row r="734" ht="15.75" customHeight="1" x14ac:dyDescent="0.6"/>
    <row r="735" ht="15.75" customHeight="1" x14ac:dyDescent="0.6"/>
    <row r="736" ht="15.75" customHeight="1" x14ac:dyDescent="0.6"/>
    <row r="737" ht="15.75" customHeight="1" x14ac:dyDescent="0.6"/>
    <row r="738" ht="15.75" customHeight="1" x14ac:dyDescent="0.6"/>
    <row r="739" ht="15.75" customHeight="1" x14ac:dyDescent="0.6"/>
    <row r="740" ht="15.75" customHeight="1" x14ac:dyDescent="0.6"/>
    <row r="741" ht="15.75" customHeight="1" x14ac:dyDescent="0.6"/>
    <row r="742" ht="15.75" customHeight="1" x14ac:dyDescent="0.6"/>
    <row r="743" ht="15.75" customHeight="1" x14ac:dyDescent="0.6"/>
    <row r="744" ht="15.75" customHeight="1" x14ac:dyDescent="0.6"/>
    <row r="745" ht="15.75" customHeight="1" x14ac:dyDescent="0.6"/>
    <row r="746" ht="15.75" customHeight="1" x14ac:dyDescent="0.6"/>
    <row r="747" ht="15.75" customHeight="1" x14ac:dyDescent="0.6"/>
    <row r="748" ht="15.75" customHeight="1" x14ac:dyDescent="0.6"/>
    <row r="749" ht="15.75" customHeight="1" x14ac:dyDescent="0.6"/>
    <row r="750" ht="15.75" customHeight="1" x14ac:dyDescent="0.6"/>
    <row r="751" ht="15.75" customHeight="1" x14ac:dyDescent="0.6"/>
    <row r="752" ht="15.75" customHeight="1" x14ac:dyDescent="0.6"/>
    <row r="753" ht="15.75" customHeight="1" x14ac:dyDescent="0.6"/>
    <row r="754" ht="15.75" customHeight="1" x14ac:dyDescent="0.6"/>
    <row r="755" ht="15.75" customHeight="1" x14ac:dyDescent="0.6"/>
    <row r="756" ht="15.75" customHeight="1" x14ac:dyDescent="0.6"/>
    <row r="757" ht="15.75" customHeight="1" x14ac:dyDescent="0.6"/>
    <row r="758" ht="15.75" customHeight="1" x14ac:dyDescent="0.6"/>
    <row r="759" ht="15.75" customHeight="1" x14ac:dyDescent="0.6"/>
    <row r="760" ht="15.75" customHeight="1" x14ac:dyDescent="0.6"/>
    <row r="761" ht="15.75" customHeight="1" x14ac:dyDescent="0.6"/>
    <row r="762" ht="15.75" customHeight="1" x14ac:dyDescent="0.6"/>
    <row r="763" ht="15.75" customHeight="1" x14ac:dyDescent="0.6"/>
    <row r="764" ht="15.75" customHeight="1" x14ac:dyDescent="0.6"/>
    <row r="765" ht="15.75" customHeight="1" x14ac:dyDescent="0.6"/>
    <row r="766" ht="15.75" customHeight="1" x14ac:dyDescent="0.6"/>
    <row r="767" ht="15.75" customHeight="1" x14ac:dyDescent="0.6"/>
    <row r="768" ht="15.75" customHeight="1" x14ac:dyDescent="0.6"/>
    <row r="769" ht="15.75" customHeight="1" x14ac:dyDescent="0.6"/>
    <row r="770" ht="15.75" customHeight="1" x14ac:dyDescent="0.6"/>
    <row r="771" ht="15.75" customHeight="1" x14ac:dyDescent="0.6"/>
    <row r="772" ht="15.75" customHeight="1" x14ac:dyDescent="0.6"/>
    <row r="773" ht="15.75" customHeight="1" x14ac:dyDescent="0.6"/>
    <row r="774" ht="15.75" customHeight="1" x14ac:dyDescent="0.6"/>
    <row r="775" ht="15.75" customHeight="1" x14ac:dyDescent="0.6"/>
    <row r="776" ht="15.75" customHeight="1" x14ac:dyDescent="0.6"/>
    <row r="777" ht="15.75" customHeight="1" x14ac:dyDescent="0.6"/>
    <row r="778" ht="15.75" customHeight="1" x14ac:dyDescent="0.6"/>
    <row r="779" ht="15.75" customHeight="1" x14ac:dyDescent="0.6"/>
    <row r="780" ht="15.75" customHeight="1" x14ac:dyDescent="0.6"/>
    <row r="781" ht="15.75" customHeight="1" x14ac:dyDescent="0.6"/>
    <row r="782" ht="15.75" customHeight="1" x14ac:dyDescent="0.6"/>
    <row r="783" ht="15.75" customHeight="1" x14ac:dyDescent="0.6"/>
    <row r="784" ht="15.75" customHeight="1" x14ac:dyDescent="0.6"/>
    <row r="785" ht="15.75" customHeight="1" x14ac:dyDescent="0.6"/>
    <row r="786" ht="15.75" customHeight="1" x14ac:dyDescent="0.6"/>
    <row r="787" ht="15.75" customHeight="1" x14ac:dyDescent="0.6"/>
    <row r="788" ht="15.75" customHeight="1" x14ac:dyDescent="0.6"/>
    <row r="789" ht="15.75" customHeight="1" x14ac:dyDescent="0.6"/>
    <row r="790" ht="15.75" customHeight="1" x14ac:dyDescent="0.6"/>
    <row r="791" ht="15.75" customHeight="1" x14ac:dyDescent="0.6"/>
    <row r="792" ht="15.75" customHeight="1" x14ac:dyDescent="0.6"/>
    <row r="793" ht="15.75" customHeight="1" x14ac:dyDescent="0.6"/>
    <row r="794" ht="15.75" customHeight="1" x14ac:dyDescent="0.6"/>
    <row r="795" ht="15.75" customHeight="1" x14ac:dyDescent="0.6"/>
    <row r="796" ht="15.75" customHeight="1" x14ac:dyDescent="0.6"/>
    <row r="797" ht="15.75" customHeight="1" x14ac:dyDescent="0.6"/>
    <row r="798" ht="15.75" customHeight="1" x14ac:dyDescent="0.6"/>
    <row r="799" ht="15.75" customHeight="1" x14ac:dyDescent="0.6"/>
    <row r="800" ht="15.75" customHeight="1" x14ac:dyDescent="0.6"/>
    <row r="801" ht="15.75" customHeight="1" x14ac:dyDescent="0.6"/>
    <row r="802" ht="15.75" customHeight="1" x14ac:dyDescent="0.6"/>
    <row r="803" ht="15.75" customHeight="1" x14ac:dyDescent="0.6"/>
    <row r="804" ht="15.75" customHeight="1" x14ac:dyDescent="0.6"/>
    <row r="805" ht="15.75" customHeight="1" x14ac:dyDescent="0.6"/>
    <row r="806" ht="15.75" customHeight="1" x14ac:dyDescent="0.6"/>
    <row r="807" ht="15.75" customHeight="1" x14ac:dyDescent="0.6"/>
    <row r="808" ht="15.75" customHeight="1" x14ac:dyDescent="0.6"/>
    <row r="809" ht="15.75" customHeight="1" x14ac:dyDescent="0.6"/>
    <row r="810" ht="15.75" customHeight="1" x14ac:dyDescent="0.6"/>
    <row r="811" ht="15.75" customHeight="1" x14ac:dyDescent="0.6"/>
    <row r="812" ht="15.75" customHeight="1" x14ac:dyDescent="0.6"/>
    <row r="813" ht="15.75" customHeight="1" x14ac:dyDescent="0.6"/>
    <row r="814" ht="15.75" customHeight="1" x14ac:dyDescent="0.6"/>
    <row r="815" ht="15.75" customHeight="1" x14ac:dyDescent="0.6"/>
    <row r="816" ht="15.75" customHeight="1" x14ac:dyDescent="0.6"/>
    <row r="817" ht="15.75" customHeight="1" x14ac:dyDescent="0.6"/>
    <row r="818" ht="15.75" customHeight="1" x14ac:dyDescent="0.6"/>
    <row r="819" ht="15.75" customHeight="1" x14ac:dyDescent="0.6"/>
    <row r="820" ht="15.75" customHeight="1" x14ac:dyDescent="0.6"/>
    <row r="821" ht="15.75" customHeight="1" x14ac:dyDescent="0.6"/>
    <row r="822" ht="15.75" customHeight="1" x14ac:dyDescent="0.6"/>
    <row r="823" ht="15.75" customHeight="1" x14ac:dyDescent="0.6"/>
    <row r="824" ht="15.75" customHeight="1" x14ac:dyDescent="0.6"/>
    <row r="825" ht="15.75" customHeight="1" x14ac:dyDescent="0.6"/>
    <row r="826" ht="15.75" customHeight="1" x14ac:dyDescent="0.6"/>
    <row r="827" ht="15.75" customHeight="1" x14ac:dyDescent="0.6"/>
    <row r="828" ht="15.75" customHeight="1" x14ac:dyDescent="0.6"/>
    <row r="829" ht="15.75" customHeight="1" x14ac:dyDescent="0.6"/>
    <row r="830" ht="15.75" customHeight="1" x14ac:dyDescent="0.6"/>
    <row r="831" ht="15.75" customHeight="1" x14ac:dyDescent="0.6"/>
    <row r="832" ht="15.75" customHeight="1" x14ac:dyDescent="0.6"/>
    <row r="833" ht="15.75" customHeight="1" x14ac:dyDescent="0.6"/>
    <row r="834" ht="15.75" customHeight="1" x14ac:dyDescent="0.6"/>
    <row r="835" ht="15.75" customHeight="1" x14ac:dyDescent="0.6"/>
    <row r="836" ht="15.75" customHeight="1" x14ac:dyDescent="0.6"/>
    <row r="837" ht="15.75" customHeight="1" x14ac:dyDescent="0.6"/>
    <row r="838" ht="15.75" customHeight="1" x14ac:dyDescent="0.6"/>
    <row r="839" ht="15.75" customHeight="1" x14ac:dyDescent="0.6"/>
    <row r="840" ht="15.75" customHeight="1" x14ac:dyDescent="0.6"/>
    <row r="841" ht="15.75" customHeight="1" x14ac:dyDescent="0.6"/>
    <row r="842" ht="15.75" customHeight="1" x14ac:dyDescent="0.6"/>
    <row r="843" ht="15.75" customHeight="1" x14ac:dyDescent="0.6"/>
    <row r="844" ht="15.75" customHeight="1" x14ac:dyDescent="0.6"/>
    <row r="845" ht="15.75" customHeight="1" x14ac:dyDescent="0.6"/>
    <row r="846" ht="15.75" customHeight="1" x14ac:dyDescent="0.6"/>
    <row r="847" ht="15.75" customHeight="1" x14ac:dyDescent="0.6"/>
    <row r="848" ht="15.75" customHeight="1" x14ac:dyDescent="0.6"/>
    <row r="849" ht="15.75" customHeight="1" x14ac:dyDescent="0.6"/>
    <row r="850" ht="15.75" customHeight="1" x14ac:dyDescent="0.6"/>
    <row r="851" ht="15.75" customHeight="1" x14ac:dyDescent="0.6"/>
    <row r="852" ht="15.75" customHeight="1" x14ac:dyDescent="0.6"/>
    <row r="853" ht="15.75" customHeight="1" x14ac:dyDescent="0.6"/>
    <row r="854" ht="15.75" customHeight="1" x14ac:dyDescent="0.6"/>
    <row r="855" ht="15.75" customHeight="1" x14ac:dyDescent="0.6"/>
    <row r="856" ht="15.75" customHeight="1" x14ac:dyDescent="0.6"/>
    <row r="857" ht="15.75" customHeight="1" x14ac:dyDescent="0.6"/>
    <row r="858" ht="15.75" customHeight="1" x14ac:dyDescent="0.6"/>
    <row r="859" ht="15.75" customHeight="1" x14ac:dyDescent="0.6"/>
    <row r="860" ht="15.75" customHeight="1" x14ac:dyDescent="0.6"/>
    <row r="861" ht="15.75" customHeight="1" x14ac:dyDescent="0.6"/>
    <row r="862" ht="15.75" customHeight="1" x14ac:dyDescent="0.6"/>
    <row r="863" ht="15.75" customHeight="1" x14ac:dyDescent="0.6"/>
    <row r="864" ht="15.75" customHeight="1" x14ac:dyDescent="0.6"/>
    <row r="865" ht="15.75" customHeight="1" x14ac:dyDescent="0.6"/>
    <row r="866" ht="15.75" customHeight="1" x14ac:dyDescent="0.6"/>
    <row r="867" ht="15.75" customHeight="1" x14ac:dyDescent="0.6"/>
    <row r="868" ht="15.75" customHeight="1" x14ac:dyDescent="0.6"/>
    <row r="869" ht="15.75" customHeight="1" x14ac:dyDescent="0.6"/>
    <row r="870" ht="15.75" customHeight="1" x14ac:dyDescent="0.6"/>
    <row r="871" ht="15.75" customHeight="1" x14ac:dyDescent="0.6"/>
    <row r="872" ht="15.75" customHeight="1" x14ac:dyDescent="0.6"/>
    <row r="873" ht="15.75" customHeight="1" x14ac:dyDescent="0.6"/>
    <row r="874" ht="15.75" customHeight="1" x14ac:dyDescent="0.6"/>
    <row r="875" ht="15.75" customHeight="1" x14ac:dyDescent="0.6"/>
    <row r="876" ht="15.75" customHeight="1" x14ac:dyDescent="0.6"/>
    <row r="877" ht="15.75" customHeight="1" x14ac:dyDescent="0.6"/>
    <row r="878" ht="15.75" customHeight="1" x14ac:dyDescent="0.6"/>
    <row r="879" ht="15.75" customHeight="1" x14ac:dyDescent="0.6"/>
    <row r="880" ht="15.75" customHeight="1" x14ac:dyDescent="0.6"/>
    <row r="881" ht="15.75" customHeight="1" x14ac:dyDescent="0.6"/>
    <row r="882" ht="15.75" customHeight="1" x14ac:dyDescent="0.6"/>
    <row r="883" ht="15.75" customHeight="1" x14ac:dyDescent="0.6"/>
    <row r="884" ht="15.75" customHeight="1" x14ac:dyDescent="0.6"/>
    <row r="885" ht="15.75" customHeight="1" x14ac:dyDescent="0.6"/>
    <row r="886" ht="15.75" customHeight="1" x14ac:dyDescent="0.6"/>
    <row r="887" ht="15.75" customHeight="1" x14ac:dyDescent="0.6"/>
    <row r="888" ht="15.75" customHeight="1" x14ac:dyDescent="0.6"/>
    <row r="889" ht="15.75" customHeight="1" x14ac:dyDescent="0.6"/>
    <row r="890" ht="15.75" customHeight="1" x14ac:dyDescent="0.6"/>
    <row r="891" ht="15.75" customHeight="1" x14ac:dyDescent="0.6"/>
    <row r="892" ht="15.75" customHeight="1" x14ac:dyDescent="0.6"/>
    <row r="893" ht="15.75" customHeight="1" x14ac:dyDescent="0.6"/>
    <row r="894" ht="15.75" customHeight="1" x14ac:dyDescent="0.6"/>
    <row r="895" ht="15.75" customHeight="1" x14ac:dyDescent="0.6"/>
    <row r="896" ht="15.75" customHeight="1" x14ac:dyDescent="0.6"/>
    <row r="897" ht="15.75" customHeight="1" x14ac:dyDescent="0.6"/>
    <row r="898" ht="15.75" customHeight="1" x14ac:dyDescent="0.6"/>
    <row r="899" ht="15.75" customHeight="1" x14ac:dyDescent="0.6"/>
    <row r="900" ht="15.75" customHeight="1" x14ac:dyDescent="0.6"/>
    <row r="901" ht="15.75" customHeight="1" x14ac:dyDescent="0.6"/>
    <row r="902" ht="15.75" customHeight="1" x14ac:dyDescent="0.6"/>
    <row r="903" ht="15.75" customHeight="1" x14ac:dyDescent="0.6"/>
    <row r="904" ht="15.75" customHeight="1" x14ac:dyDescent="0.6"/>
    <row r="905" ht="15.75" customHeight="1" x14ac:dyDescent="0.6"/>
    <row r="906" ht="15.75" customHeight="1" x14ac:dyDescent="0.6"/>
    <row r="907" ht="15.75" customHeight="1" x14ac:dyDescent="0.6"/>
    <row r="908" ht="15.75" customHeight="1" x14ac:dyDescent="0.6"/>
    <row r="909" ht="15.75" customHeight="1" x14ac:dyDescent="0.6"/>
    <row r="910" ht="15.75" customHeight="1" x14ac:dyDescent="0.6"/>
    <row r="911" ht="15.75" customHeight="1" x14ac:dyDescent="0.6"/>
    <row r="912" ht="15.75" customHeight="1" x14ac:dyDescent="0.6"/>
    <row r="913" ht="15.75" customHeight="1" x14ac:dyDescent="0.6"/>
    <row r="914" ht="15.75" customHeight="1" x14ac:dyDescent="0.6"/>
    <row r="915" ht="15.75" customHeight="1" x14ac:dyDescent="0.6"/>
    <row r="916" ht="15.75" customHeight="1" x14ac:dyDescent="0.6"/>
    <row r="917" ht="15.75" customHeight="1" x14ac:dyDescent="0.6"/>
    <row r="918" ht="15.75" customHeight="1" x14ac:dyDescent="0.6"/>
    <row r="919" ht="15.75" customHeight="1" x14ac:dyDescent="0.6"/>
    <row r="920" ht="15.75" customHeight="1" x14ac:dyDescent="0.6"/>
    <row r="921" ht="15.75" customHeight="1" x14ac:dyDescent="0.6"/>
    <row r="922" ht="15.75" customHeight="1" x14ac:dyDescent="0.6"/>
    <row r="923" ht="15.75" customHeight="1" x14ac:dyDescent="0.6"/>
    <row r="924" ht="15.75" customHeight="1" x14ac:dyDescent="0.6"/>
    <row r="925" ht="15.75" customHeight="1" x14ac:dyDescent="0.6"/>
    <row r="926" ht="15.75" customHeight="1" x14ac:dyDescent="0.6"/>
    <row r="927" ht="15.75" customHeight="1" x14ac:dyDescent="0.6"/>
    <row r="928" ht="15.75" customHeight="1" x14ac:dyDescent="0.6"/>
    <row r="929" ht="15.75" customHeight="1" x14ac:dyDescent="0.6"/>
    <row r="930" ht="15.75" customHeight="1" x14ac:dyDescent="0.6"/>
    <row r="931" ht="15.75" customHeight="1" x14ac:dyDescent="0.6"/>
    <row r="932" ht="15.75" customHeight="1" x14ac:dyDescent="0.6"/>
    <row r="933" ht="15.75" customHeight="1" x14ac:dyDescent="0.6"/>
    <row r="934" ht="15.75" customHeight="1" x14ac:dyDescent="0.6"/>
    <row r="935" ht="15.75" customHeight="1" x14ac:dyDescent="0.6"/>
    <row r="936" ht="15.75" customHeight="1" x14ac:dyDescent="0.6"/>
    <row r="937" ht="15.75" customHeight="1" x14ac:dyDescent="0.6"/>
    <row r="938" ht="15.75" customHeight="1" x14ac:dyDescent="0.6"/>
    <row r="939" ht="15.75" customHeight="1" x14ac:dyDescent="0.6"/>
    <row r="940" ht="15.75" customHeight="1" x14ac:dyDescent="0.6"/>
    <row r="941" ht="15.75" customHeight="1" x14ac:dyDescent="0.6"/>
    <row r="942" ht="15.75" customHeight="1" x14ac:dyDescent="0.6"/>
    <row r="943" ht="15.75" customHeight="1" x14ac:dyDescent="0.6"/>
    <row r="944" ht="15.75" customHeight="1" x14ac:dyDescent="0.6"/>
    <row r="945" ht="15.75" customHeight="1" x14ac:dyDescent="0.6"/>
    <row r="946" ht="15.75" customHeight="1" x14ac:dyDescent="0.6"/>
    <row r="947" ht="15.75" customHeight="1" x14ac:dyDescent="0.6"/>
    <row r="948" ht="15.75" customHeight="1" x14ac:dyDescent="0.6"/>
    <row r="949" ht="15.75" customHeight="1" x14ac:dyDescent="0.6"/>
    <row r="950" ht="15.75" customHeight="1" x14ac:dyDescent="0.6"/>
    <row r="951" ht="15.75" customHeight="1" x14ac:dyDescent="0.6"/>
    <row r="952" ht="15.75" customHeight="1" x14ac:dyDescent="0.6"/>
    <row r="953" ht="15.75" customHeight="1" x14ac:dyDescent="0.6"/>
    <row r="954" ht="15.75" customHeight="1" x14ac:dyDescent="0.6"/>
    <row r="955" ht="15.75" customHeight="1" x14ac:dyDescent="0.6"/>
    <row r="956" ht="15.75" customHeight="1" x14ac:dyDescent="0.6"/>
    <row r="957" ht="15.75" customHeight="1" x14ac:dyDescent="0.6"/>
    <row r="958" ht="15.75" customHeight="1" x14ac:dyDescent="0.6"/>
    <row r="959" ht="15.75" customHeight="1" x14ac:dyDescent="0.6"/>
    <row r="960" ht="15.75" customHeight="1" x14ac:dyDescent="0.6"/>
    <row r="961" ht="15.75" customHeight="1" x14ac:dyDescent="0.6"/>
    <row r="962" ht="15.75" customHeight="1" x14ac:dyDescent="0.6"/>
    <row r="963" ht="15.75" customHeight="1" x14ac:dyDescent="0.6"/>
    <row r="964" ht="15.75" customHeight="1" x14ac:dyDescent="0.6"/>
    <row r="965" ht="15.75" customHeight="1" x14ac:dyDescent="0.6"/>
    <row r="966" ht="15.75" customHeight="1" x14ac:dyDescent="0.6"/>
    <row r="967" ht="15.75" customHeight="1" x14ac:dyDescent="0.6"/>
    <row r="968" ht="15.75" customHeight="1" x14ac:dyDescent="0.6"/>
    <row r="969" ht="15.75" customHeight="1" x14ac:dyDescent="0.6"/>
    <row r="970" ht="15.75" customHeight="1" x14ac:dyDescent="0.6"/>
    <row r="971" ht="15.75" customHeight="1" x14ac:dyDescent="0.6"/>
    <row r="972" ht="15.75" customHeight="1" x14ac:dyDescent="0.6"/>
    <row r="973" ht="15.75" customHeight="1" x14ac:dyDescent="0.6"/>
    <row r="974" ht="15.75" customHeight="1" x14ac:dyDescent="0.6"/>
    <row r="975" ht="15.75" customHeight="1" x14ac:dyDescent="0.6"/>
    <row r="976" ht="15.75" customHeight="1" x14ac:dyDescent="0.6"/>
    <row r="977" ht="15.75" customHeight="1" x14ac:dyDescent="0.6"/>
    <row r="978" ht="15.75" customHeight="1" x14ac:dyDescent="0.6"/>
    <row r="979" ht="15.75" customHeight="1" x14ac:dyDescent="0.6"/>
    <row r="980" ht="15.75" customHeight="1" x14ac:dyDescent="0.6"/>
    <row r="981" ht="15.75" customHeight="1" x14ac:dyDescent="0.6"/>
    <row r="982" ht="15.75" customHeight="1" x14ac:dyDescent="0.6"/>
    <row r="983" ht="15.75" customHeight="1" x14ac:dyDescent="0.6"/>
    <row r="984" ht="15.75" customHeight="1" x14ac:dyDescent="0.6"/>
    <row r="985" ht="15.75" customHeight="1" x14ac:dyDescent="0.6"/>
    <row r="986" ht="15.75" customHeight="1" x14ac:dyDescent="0.6"/>
    <row r="987" ht="15.75" customHeight="1" x14ac:dyDescent="0.6"/>
    <row r="988" ht="15.75" customHeight="1" x14ac:dyDescent="0.6"/>
    <row r="989" ht="15.75" customHeight="1" x14ac:dyDescent="0.6"/>
    <row r="990" ht="15.75" customHeight="1" x14ac:dyDescent="0.6"/>
    <row r="991" ht="15.75" customHeight="1" x14ac:dyDescent="0.6"/>
    <row r="992" ht="15.75" customHeight="1" x14ac:dyDescent="0.6"/>
    <row r="993" ht="15.75" customHeight="1" x14ac:dyDescent="0.6"/>
    <row r="994" ht="15.75" customHeight="1" x14ac:dyDescent="0.6"/>
    <row r="995" ht="15.75" customHeight="1" x14ac:dyDescent="0.6"/>
    <row r="996" ht="15.75" customHeight="1" x14ac:dyDescent="0.6"/>
    <row r="997" ht="15.75" customHeight="1" x14ac:dyDescent="0.6"/>
    <row r="998" ht="15.75" customHeight="1" x14ac:dyDescent="0.6"/>
    <row r="999" ht="15.75" customHeight="1" x14ac:dyDescent="0.6"/>
    <row r="1000" ht="15.75" customHeight="1" x14ac:dyDescent="0.6"/>
  </sheetData>
  <mergeCells count="2">
    <mergeCell ref="B27:E27"/>
    <mergeCell ref="H27:K27"/>
  </mergeCells>
  <conditionalFormatting sqref="D11:N11">
    <cfRule type="cellIs" dxfId="11" priority="1" operator="lessThan">
      <formula>0</formula>
    </cfRule>
    <cfRule type="cellIs" dxfId="10" priority="2" operator="greaterThan">
      <formula>0</formula>
    </cfRule>
    <cfRule type="cellIs" dxfId="9" priority="3" operator="greaterThan">
      <formula>0</formula>
    </cfRule>
  </conditionalFormatting>
  <conditionalFormatting sqref="D11:N11">
    <cfRule type="cellIs" dxfId="8" priority="4" operator="lessThan">
      <formula>0</formula>
    </cfRule>
  </conditionalFormatting>
  <conditionalFormatting sqref="D21:N21">
    <cfRule type="cellIs" dxfId="7" priority="5" operator="greaterThan">
      <formula>0</formula>
    </cfRule>
  </conditionalFormatting>
  <conditionalFormatting sqref="D21:N21">
    <cfRule type="cellIs" dxfId="6" priority="6" operator="lessThan">
      <formula>0</formula>
    </cfRule>
  </conditionalFormatting>
  <conditionalFormatting sqref="E24:N24">
    <cfRule type="cellIs" dxfId="5" priority="7" operator="greaterThan">
      <formula>0</formula>
    </cfRule>
  </conditionalFormatting>
  <conditionalFormatting sqref="E24:N24">
    <cfRule type="cellIs" dxfId="4" priority="8" operator="lessThan">
      <formula>0</formula>
    </cfRule>
  </conditionalFormatting>
  <conditionalFormatting sqref="P24">
    <cfRule type="cellIs" dxfId="3" priority="9" operator="greaterThan">
      <formula>0</formula>
    </cfRule>
  </conditionalFormatting>
  <conditionalFormatting sqref="P24">
    <cfRule type="cellIs" dxfId="2" priority="10" operator="lessThan">
      <formula>0</formula>
    </cfRule>
  </conditionalFormatting>
  <conditionalFormatting sqref="D24:N24">
    <cfRule type="cellIs" dxfId="1" priority="11" operator="greaterThan">
      <formula>0</formula>
    </cfRule>
  </conditionalFormatting>
  <conditionalFormatting sqref="D24:N24">
    <cfRule type="cellIs" dxfId="0" priority="12" operator="lessThan">
      <formula>0</formula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showGridLines="0" workbookViewId="0">
      <pane ySplit="3" topLeftCell="A4" activePane="bottomLeft" state="frozen"/>
      <selection pane="bottomLeft" activeCell="O25" sqref="O25"/>
    </sheetView>
  </sheetViews>
  <sheetFormatPr defaultColWidth="11.19921875" defaultRowHeight="15" customHeight="1" x14ac:dyDescent="0.6"/>
  <cols>
    <col min="1" max="1" width="13.44921875" customWidth="1"/>
    <col min="2" max="4" width="10.6484375" customWidth="1"/>
    <col min="5" max="5" width="34.34765625" customWidth="1"/>
    <col min="6" max="26" width="10.6484375" customWidth="1"/>
  </cols>
  <sheetData>
    <row r="1" spans="2:8" ht="15.75" customHeight="1" x14ac:dyDescent="0.6"/>
    <row r="2" spans="2:8" ht="15.75" customHeight="1" x14ac:dyDescent="0.75">
      <c r="B2" s="2" t="s">
        <v>33</v>
      </c>
      <c r="C2" s="2"/>
      <c r="D2" s="2"/>
      <c r="E2" s="2"/>
      <c r="F2" s="2"/>
      <c r="G2" s="2"/>
      <c r="H2" s="2"/>
    </row>
    <row r="3" spans="2:8" ht="15.75" customHeight="1" x14ac:dyDescent="0.6"/>
    <row r="4" spans="2:8" ht="15.75" customHeight="1" x14ac:dyDescent="0.6">
      <c r="B4" s="26" t="s">
        <v>34</v>
      </c>
      <c r="C4" s="26" t="s">
        <v>35</v>
      </c>
      <c r="D4" s="26" t="s">
        <v>36</v>
      </c>
      <c r="E4" s="26" t="s">
        <v>37</v>
      </c>
      <c r="F4" s="26" t="s">
        <v>38</v>
      </c>
      <c r="H4" s="26" t="s">
        <v>39</v>
      </c>
    </row>
    <row r="5" spans="2:8" ht="15.75" customHeight="1" x14ac:dyDescent="0.6">
      <c r="B5" s="27">
        <v>44562</v>
      </c>
      <c r="C5" s="8" t="str">
        <f t="shared" ref="C5:C57" si="0">TEXT(B5,"MMMM")</f>
        <v>January</v>
      </c>
      <c r="D5" s="8" t="s">
        <v>23</v>
      </c>
      <c r="E5" s="8" t="s">
        <v>40</v>
      </c>
      <c r="F5" s="28">
        <v>1250</v>
      </c>
      <c r="H5" s="9" t="s">
        <v>16</v>
      </c>
    </row>
    <row r="6" spans="2:8" ht="15.75" customHeight="1" x14ac:dyDescent="0.6">
      <c r="B6" s="27">
        <v>44562</v>
      </c>
      <c r="C6" s="8" t="str">
        <f t="shared" si="0"/>
        <v>January</v>
      </c>
      <c r="D6" s="8" t="s">
        <v>24</v>
      </c>
      <c r="E6" s="8" t="s">
        <v>41</v>
      </c>
      <c r="F6" s="28">
        <v>140</v>
      </c>
      <c r="H6" s="9" t="s">
        <v>17</v>
      </c>
    </row>
    <row r="7" spans="2:8" ht="15.75" customHeight="1" x14ac:dyDescent="0.6">
      <c r="B7" s="27">
        <v>44562</v>
      </c>
      <c r="C7" s="8" t="str">
        <f t="shared" si="0"/>
        <v>January</v>
      </c>
      <c r="D7" s="8" t="s">
        <v>25</v>
      </c>
      <c r="E7" s="8" t="s">
        <v>42</v>
      </c>
      <c r="F7" s="28">
        <v>52</v>
      </c>
      <c r="H7" s="9" t="s">
        <v>18</v>
      </c>
    </row>
    <row r="8" spans="2:8" ht="15.75" customHeight="1" x14ac:dyDescent="0.6">
      <c r="B8" s="27">
        <v>44569</v>
      </c>
      <c r="C8" s="8" t="str">
        <f t="shared" si="0"/>
        <v>January</v>
      </c>
      <c r="D8" s="8" t="s">
        <v>26</v>
      </c>
      <c r="E8" s="8" t="s">
        <v>43</v>
      </c>
      <c r="F8" s="28">
        <v>449</v>
      </c>
      <c r="H8" s="9" t="s">
        <v>19</v>
      </c>
    </row>
    <row r="9" spans="2:8" ht="15.75" customHeight="1" x14ac:dyDescent="0.6">
      <c r="B9" s="27">
        <v>44572</v>
      </c>
      <c r="C9" s="8" t="str">
        <f t="shared" si="0"/>
        <v>January</v>
      </c>
      <c r="D9" s="8" t="s">
        <v>27</v>
      </c>
      <c r="E9" s="8" t="s">
        <v>44</v>
      </c>
      <c r="F9" s="28">
        <v>245</v>
      </c>
      <c r="H9" s="9" t="s">
        <v>23</v>
      </c>
    </row>
    <row r="10" spans="2:8" ht="15.75" customHeight="1" x14ac:dyDescent="0.6">
      <c r="B10" s="27">
        <v>44573</v>
      </c>
      <c r="C10" s="8" t="str">
        <f t="shared" si="0"/>
        <v>January</v>
      </c>
      <c r="D10" s="8" t="s">
        <v>27</v>
      </c>
      <c r="E10" s="8" t="s">
        <v>45</v>
      </c>
      <c r="F10" s="28">
        <v>168</v>
      </c>
      <c r="H10" s="9" t="s">
        <v>24</v>
      </c>
    </row>
    <row r="11" spans="2:8" ht="15.75" customHeight="1" x14ac:dyDescent="0.6">
      <c r="B11" s="27">
        <v>44573</v>
      </c>
      <c r="C11" s="8" t="str">
        <f t="shared" si="0"/>
        <v>January</v>
      </c>
      <c r="D11" s="8" t="s">
        <v>27</v>
      </c>
      <c r="E11" s="8" t="s">
        <v>46</v>
      </c>
      <c r="F11" s="28">
        <v>149</v>
      </c>
      <c r="H11" s="9" t="s">
        <v>25</v>
      </c>
    </row>
    <row r="12" spans="2:8" ht="15.75" customHeight="1" x14ac:dyDescent="0.6">
      <c r="B12" s="27">
        <v>44575</v>
      </c>
      <c r="C12" s="8" t="str">
        <f t="shared" si="0"/>
        <v>January</v>
      </c>
      <c r="D12" s="8" t="s">
        <v>28</v>
      </c>
      <c r="E12" s="8" t="s">
        <v>47</v>
      </c>
      <c r="F12" s="28">
        <v>249</v>
      </c>
      <c r="H12" s="9" t="s">
        <v>26</v>
      </c>
    </row>
    <row r="13" spans="2:8" ht="15.75" customHeight="1" x14ac:dyDescent="0.6">
      <c r="B13" s="27">
        <v>44592</v>
      </c>
      <c r="C13" s="8" t="str">
        <f t="shared" si="0"/>
        <v>January</v>
      </c>
      <c r="D13" s="8" t="s">
        <v>17</v>
      </c>
      <c r="E13" s="8" t="s">
        <v>48</v>
      </c>
      <c r="F13" s="28">
        <v>850</v>
      </c>
      <c r="H13" s="9" t="s">
        <v>27</v>
      </c>
    </row>
    <row r="14" spans="2:8" ht="15.75" customHeight="1" x14ac:dyDescent="0.6">
      <c r="B14" s="27">
        <v>44592</v>
      </c>
      <c r="C14" s="8" t="str">
        <f t="shared" si="0"/>
        <v>January</v>
      </c>
      <c r="D14" s="8" t="s">
        <v>16</v>
      </c>
      <c r="E14" s="8" t="s">
        <v>49</v>
      </c>
      <c r="F14" s="28">
        <v>3500</v>
      </c>
      <c r="H14" s="9" t="s">
        <v>28</v>
      </c>
    </row>
    <row r="15" spans="2:8" ht="15.75" customHeight="1" x14ac:dyDescent="0.6">
      <c r="B15" s="27">
        <v>44592</v>
      </c>
      <c r="C15" s="8" t="str">
        <f t="shared" si="0"/>
        <v>January</v>
      </c>
      <c r="D15" s="8" t="s">
        <v>18</v>
      </c>
      <c r="E15" s="8" t="s">
        <v>50</v>
      </c>
      <c r="F15" s="28">
        <v>199</v>
      </c>
    </row>
    <row r="16" spans="2:8" ht="15.75" customHeight="1" x14ac:dyDescent="0.6">
      <c r="B16" s="27">
        <v>44593</v>
      </c>
      <c r="C16" s="8" t="str">
        <f t="shared" si="0"/>
        <v>February</v>
      </c>
      <c r="D16" s="8" t="s">
        <v>23</v>
      </c>
      <c r="E16" s="8" t="s">
        <v>40</v>
      </c>
      <c r="F16" s="28">
        <v>1250</v>
      </c>
    </row>
    <row r="17" spans="2:6" ht="15.75" customHeight="1" x14ac:dyDescent="0.6">
      <c r="B17" s="27">
        <v>44593</v>
      </c>
      <c r="C17" s="8" t="str">
        <f t="shared" si="0"/>
        <v>February</v>
      </c>
      <c r="D17" s="8" t="s">
        <v>24</v>
      </c>
      <c r="E17" s="8" t="s">
        <v>51</v>
      </c>
      <c r="F17" s="28">
        <v>105</v>
      </c>
    </row>
    <row r="18" spans="2:6" ht="15.75" customHeight="1" x14ac:dyDescent="0.6">
      <c r="B18" s="27">
        <v>44593</v>
      </c>
      <c r="C18" s="8" t="str">
        <f t="shared" si="0"/>
        <v>February</v>
      </c>
      <c r="D18" s="8" t="s">
        <v>25</v>
      </c>
      <c r="E18" s="8" t="s">
        <v>42</v>
      </c>
      <c r="F18" s="28">
        <v>52</v>
      </c>
    </row>
    <row r="19" spans="2:6" ht="15.75" customHeight="1" x14ac:dyDescent="0.6">
      <c r="B19" s="27">
        <v>44600</v>
      </c>
      <c r="C19" s="8" t="str">
        <f t="shared" si="0"/>
        <v>February</v>
      </c>
      <c r="D19" s="8" t="s">
        <v>26</v>
      </c>
      <c r="E19" s="8" t="s">
        <v>43</v>
      </c>
      <c r="F19" s="28">
        <v>305</v>
      </c>
    </row>
    <row r="20" spans="2:6" ht="15.75" customHeight="1" x14ac:dyDescent="0.6">
      <c r="B20" s="27">
        <v>44603</v>
      </c>
      <c r="C20" s="8" t="str">
        <f t="shared" si="0"/>
        <v>February</v>
      </c>
      <c r="D20" s="8" t="s">
        <v>27</v>
      </c>
      <c r="E20" s="8" t="s">
        <v>52</v>
      </c>
      <c r="F20" s="28">
        <v>28</v>
      </c>
    </row>
    <row r="21" spans="2:6" ht="15.75" customHeight="1" x14ac:dyDescent="0.6">
      <c r="B21" s="27">
        <v>44604</v>
      </c>
      <c r="C21" s="8" t="str">
        <f t="shared" si="0"/>
        <v>February</v>
      </c>
      <c r="D21" s="8" t="s">
        <v>27</v>
      </c>
      <c r="E21" s="8" t="s">
        <v>53</v>
      </c>
      <c r="F21" s="28">
        <v>99</v>
      </c>
    </row>
    <row r="22" spans="2:6" ht="15.75" customHeight="1" x14ac:dyDescent="0.6">
      <c r="B22" s="27">
        <v>44604</v>
      </c>
      <c r="C22" s="8" t="str">
        <f t="shared" si="0"/>
        <v>February</v>
      </c>
      <c r="D22" s="8" t="s">
        <v>27</v>
      </c>
      <c r="E22" s="8" t="s">
        <v>54</v>
      </c>
      <c r="F22" s="28">
        <v>67</v>
      </c>
    </row>
    <row r="23" spans="2:6" ht="15.75" customHeight="1" x14ac:dyDescent="0.6">
      <c r="B23" s="27">
        <v>44606</v>
      </c>
      <c r="C23" s="8" t="str">
        <f t="shared" si="0"/>
        <v>February</v>
      </c>
      <c r="D23" s="8" t="s">
        <v>28</v>
      </c>
      <c r="E23" s="8" t="s">
        <v>55</v>
      </c>
      <c r="F23" s="28">
        <v>18</v>
      </c>
    </row>
    <row r="24" spans="2:6" ht="15.75" customHeight="1" x14ac:dyDescent="0.6">
      <c r="B24" s="27">
        <v>44620</v>
      </c>
      <c r="C24" s="8" t="str">
        <f t="shared" si="0"/>
        <v>February</v>
      </c>
      <c r="D24" s="8" t="s">
        <v>17</v>
      </c>
      <c r="E24" s="8" t="s">
        <v>48</v>
      </c>
      <c r="F24" s="28">
        <v>1025</v>
      </c>
    </row>
    <row r="25" spans="2:6" ht="15.75" customHeight="1" x14ac:dyDescent="0.6">
      <c r="B25" s="27">
        <v>44620</v>
      </c>
      <c r="C25" s="8" t="str">
        <f t="shared" si="0"/>
        <v>February</v>
      </c>
      <c r="D25" s="8" t="s">
        <v>16</v>
      </c>
      <c r="E25" s="8" t="s">
        <v>49</v>
      </c>
      <c r="F25" s="28">
        <v>3500</v>
      </c>
    </row>
    <row r="26" spans="2:6" ht="15.75" customHeight="1" x14ac:dyDescent="0.6">
      <c r="B26" s="27">
        <v>44620</v>
      </c>
      <c r="C26" s="8" t="str">
        <f t="shared" si="0"/>
        <v>February</v>
      </c>
      <c r="D26" s="8" t="s">
        <v>18</v>
      </c>
      <c r="E26" s="8" t="s">
        <v>50</v>
      </c>
      <c r="F26" s="28">
        <v>228</v>
      </c>
    </row>
    <row r="27" spans="2:6" ht="15.75" customHeight="1" x14ac:dyDescent="0.6">
      <c r="B27" s="27">
        <v>44620</v>
      </c>
      <c r="C27" s="8" t="str">
        <f t="shared" si="0"/>
        <v>February</v>
      </c>
      <c r="D27" s="8" t="s">
        <v>19</v>
      </c>
      <c r="E27" s="8" t="s">
        <v>56</v>
      </c>
      <c r="F27" s="28">
        <v>195</v>
      </c>
    </row>
    <row r="28" spans="2:6" ht="15.75" customHeight="1" x14ac:dyDescent="0.6">
      <c r="B28" s="27">
        <v>44621</v>
      </c>
      <c r="C28" s="8" t="str">
        <f t="shared" si="0"/>
        <v>March</v>
      </c>
      <c r="D28" s="8" t="s">
        <v>23</v>
      </c>
      <c r="E28" s="8" t="s">
        <v>40</v>
      </c>
      <c r="F28" s="28">
        <v>1250</v>
      </c>
    </row>
    <row r="29" spans="2:6" ht="15.75" customHeight="1" x14ac:dyDescent="0.6">
      <c r="B29" s="27">
        <v>44621</v>
      </c>
      <c r="C29" s="8" t="str">
        <f t="shared" si="0"/>
        <v>March</v>
      </c>
      <c r="D29" s="8" t="s">
        <v>24</v>
      </c>
      <c r="E29" s="8" t="s">
        <v>51</v>
      </c>
      <c r="F29" s="28">
        <v>110</v>
      </c>
    </row>
    <row r="30" spans="2:6" ht="15.75" customHeight="1" x14ac:dyDescent="0.6">
      <c r="B30" s="27">
        <v>44621</v>
      </c>
      <c r="C30" s="8" t="str">
        <f t="shared" si="0"/>
        <v>March</v>
      </c>
      <c r="D30" s="8" t="s">
        <v>25</v>
      </c>
      <c r="E30" s="8" t="s">
        <v>42</v>
      </c>
      <c r="F30" s="28">
        <v>52</v>
      </c>
    </row>
    <row r="31" spans="2:6" ht="15.75" customHeight="1" x14ac:dyDescent="0.6">
      <c r="B31" s="27">
        <v>44628</v>
      </c>
      <c r="C31" s="8" t="str">
        <f t="shared" si="0"/>
        <v>March</v>
      </c>
      <c r="D31" s="8" t="s">
        <v>26</v>
      </c>
      <c r="E31" s="8" t="s">
        <v>43</v>
      </c>
      <c r="F31" s="28">
        <v>208</v>
      </c>
    </row>
    <row r="32" spans="2:6" ht="15.75" customHeight="1" x14ac:dyDescent="0.6">
      <c r="B32" s="27">
        <v>44631</v>
      </c>
      <c r="C32" s="8" t="str">
        <f t="shared" si="0"/>
        <v>March</v>
      </c>
      <c r="D32" s="8" t="s">
        <v>27</v>
      </c>
      <c r="E32" s="8" t="s">
        <v>57</v>
      </c>
      <c r="F32" s="28">
        <v>188</v>
      </c>
    </row>
    <row r="33" spans="2:6" ht="15.75" customHeight="1" x14ac:dyDescent="0.6">
      <c r="B33" s="27">
        <v>44632</v>
      </c>
      <c r="C33" s="8" t="str">
        <f t="shared" si="0"/>
        <v>March</v>
      </c>
      <c r="D33" s="8" t="s">
        <v>27</v>
      </c>
      <c r="E33" s="8" t="s">
        <v>58</v>
      </c>
      <c r="F33" s="28">
        <v>168</v>
      </c>
    </row>
    <row r="34" spans="2:6" ht="15.75" customHeight="1" x14ac:dyDescent="0.6">
      <c r="B34" s="27">
        <v>44632</v>
      </c>
      <c r="C34" s="8" t="str">
        <f t="shared" si="0"/>
        <v>March</v>
      </c>
      <c r="D34" s="8" t="s">
        <v>27</v>
      </c>
      <c r="E34" s="8" t="s">
        <v>59</v>
      </c>
      <c r="F34" s="28">
        <v>49</v>
      </c>
    </row>
    <row r="35" spans="2:6" ht="15.75" customHeight="1" x14ac:dyDescent="0.6">
      <c r="B35" s="27">
        <v>44634</v>
      </c>
      <c r="C35" s="8" t="str">
        <f t="shared" si="0"/>
        <v>March</v>
      </c>
      <c r="D35" s="8" t="s">
        <v>28</v>
      </c>
      <c r="E35" s="8" t="s">
        <v>47</v>
      </c>
      <c r="F35" s="28">
        <v>199</v>
      </c>
    </row>
    <row r="36" spans="2:6" ht="15.75" customHeight="1" x14ac:dyDescent="0.6">
      <c r="B36" s="27">
        <v>44648</v>
      </c>
      <c r="C36" s="8" t="str">
        <f t="shared" si="0"/>
        <v>March</v>
      </c>
      <c r="D36" s="8" t="s">
        <v>17</v>
      </c>
      <c r="E36" s="8" t="s">
        <v>48</v>
      </c>
      <c r="F36" s="28">
        <v>999</v>
      </c>
    </row>
    <row r="37" spans="2:6" ht="15.75" customHeight="1" x14ac:dyDescent="0.6">
      <c r="B37" s="27">
        <v>44648</v>
      </c>
      <c r="C37" s="8" t="str">
        <f t="shared" si="0"/>
        <v>March</v>
      </c>
      <c r="D37" s="8" t="s">
        <v>16</v>
      </c>
      <c r="E37" s="8" t="s">
        <v>49</v>
      </c>
      <c r="F37" s="28">
        <v>3500</v>
      </c>
    </row>
    <row r="38" spans="2:6" ht="15.75" customHeight="1" x14ac:dyDescent="0.6">
      <c r="B38" s="27">
        <v>44648</v>
      </c>
      <c r="C38" s="8" t="str">
        <f t="shared" si="0"/>
        <v>March</v>
      </c>
      <c r="D38" s="8" t="s">
        <v>19</v>
      </c>
      <c r="E38" s="8" t="s">
        <v>56</v>
      </c>
      <c r="F38" s="28">
        <v>299</v>
      </c>
    </row>
    <row r="39" spans="2:6" ht="15.75" customHeight="1" x14ac:dyDescent="0.6">
      <c r="B39" s="27">
        <v>44648</v>
      </c>
      <c r="C39" s="8" t="str">
        <f t="shared" si="0"/>
        <v>March</v>
      </c>
      <c r="D39" s="8" t="s">
        <v>18</v>
      </c>
      <c r="E39" s="8" t="s">
        <v>50</v>
      </c>
      <c r="F39" s="28">
        <v>59</v>
      </c>
    </row>
    <row r="40" spans="2:6" ht="15.75" customHeight="1" x14ac:dyDescent="0.6">
      <c r="B40" s="27">
        <v>44652</v>
      </c>
      <c r="C40" s="8" t="str">
        <f t="shared" si="0"/>
        <v>April</v>
      </c>
      <c r="D40" s="8" t="s">
        <v>23</v>
      </c>
      <c r="E40" s="8" t="s">
        <v>40</v>
      </c>
      <c r="F40" s="28">
        <v>1250</v>
      </c>
    </row>
    <row r="41" spans="2:6" ht="15.75" customHeight="1" x14ac:dyDescent="0.6">
      <c r="B41" s="27">
        <v>44652</v>
      </c>
      <c r="C41" s="8" t="str">
        <f t="shared" si="0"/>
        <v>April</v>
      </c>
      <c r="D41" s="8" t="s">
        <v>24</v>
      </c>
      <c r="E41" s="8" t="s">
        <v>41</v>
      </c>
      <c r="F41" s="28">
        <v>140</v>
      </c>
    </row>
    <row r="42" spans="2:6" ht="15.75" customHeight="1" x14ac:dyDescent="0.6">
      <c r="B42" s="27">
        <v>44652</v>
      </c>
      <c r="C42" s="8" t="str">
        <f t="shared" si="0"/>
        <v>April</v>
      </c>
      <c r="D42" s="8" t="s">
        <v>25</v>
      </c>
      <c r="E42" s="8" t="s">
        <v>42</v>
      </c>
      <c r="F42" s="28">
        <v>52</v>
      </c>
    </row>
    <row r="43" spans="2:6" ht="15.75" customHeight="1" x14ac:dyDescent="0.6">
      <c r="B43" s="27">
        <v>44659</v>
      </c>
      <c r="C43" s="8" t="str">
        <f t="shared" si="0"/>
        <v>April</v>
      </c>
      <c r="D43" s="8" t="s">
        <v>26</v>
      </c>
      <c r="E43" s="8" t="s">
        <v>43</v>
      </c>
      <c r="F43" s="28">
        <v>449</v>
      </c>
    </row>
    <row r="44" spans="2:6" ht="15.75" customHeight="1" x14ac:dyDescent="0.6">
      <c r="B44" s="27">
        <v>44659</v>
      </c>
      <c r="C44" s="8" t="str">
        <f t="shared" si="0"/>
        <v>April</v>
      </c>
      <c r="D44" s="8" t="s">
        <v>19</v>
      </c>
      <c r="E44" s="8" t="s">
        <v>56</v>
      </c>
      <c r="F44" s="28">
        <v>359</v>
      </c>
    </row>
    <row r="45" spans="2:6" ht="15.75" customHeight="1" x14ac:dyDescent="0.6">
      <c r="B45" s="27">
        <v>44662</v>
      </c>
      <c r="C45" s="8" t="str">
        <f t="shared" si="0"/>
        <v>April</v>
      </c>
      <c r="D45" s="8" t="s">
        <v>27</v>
      </c>
      <c r="E45" s="8" t="s">
        <v>60</v>
      </c>
      <c r="F45" s="28">
        <v>245</v>
      </c>
    </row>
    <row r="46" spans="2:6" ht="15.75" customHeight="1" x14ac:dyDescent="0.6">
      <c r="B46" s="27">
        <v>44663</v>
      </c>
      <c r="C46" s="8" t="str">
        <f t="shared" si="0"/>
        <v>April</v>
      </c>
      <c r="D46" s="8" t="s">
        <v>27</v>
      </c>
      <c r="E46" s="8" t="s">
        <v>45</v>
      </c>
      <c r="F46" s="28">
        <v>168</v>
      </c>
    </row>
    <row r="47" spans="2:6" ht="15.75" customHeight="1" x14ac:dyDescent="0.6">
      <c r="B47" s="27">
        <v>44663</v>
      </c>
      <c r="C47" s="8" t="str">
        <f t="shared" si="0"/>
        <v>April</v>
      </c>
      <c r="D47" s="8" t="s">
        <v>27</v>
      </c>
      <c r="E47" s="8" t="s">
        <v>61</v>
      </c>
      <c r="F47" s="28">
        <v>49</v>
      </c>
    </row>
    <row r="48" spans="2:6" ht="15.75" customHeight="1" x14ac:dyDescent="0.6">
      <c r="B48" s="27">
        <v>44665</v>
      </c>
      <c r="C48" s="8" t="str">
        <f t="shared" si="0"/>
        <v>April</v>
      </c>
      <c r="D48" s="8" t="s">
        <v>28</v>
      </c>
      <c r="E48" s="8" t="s">
        <v>47</v>
      </c>
      <c r="F48" s="28">
        <v>249</v>
      </c>
    </row>
    <row r="49" spans="2:6" ht="15.75" customHeight="1" x14ac:dyDescent="0.6">
      <c r="B49" s="27">
        <v>44679</v>
      </c>
      <c r="C49" s="8" t="str">
        <f t="shared" si="0"/>
        <v>April</v>
      </c>
      <c r="D49" s="8" t="s">
        <v>17</v>
      </c>
      <c r="E49" s="8" t="s">
        <v>48</v>
      </c>
      <c r="F49" s="28">
        <v>1243</v>
      </c>
    </row>
    <row r="50" spans="2:6" ht="15.75" customHeight="1" x14ac:dyDescent="0.6">
      <c r="B50" s="27">
        <v>44679</v>
      </c>
      <c r="C50" s="8" t="str">
        <f t="shared" si="0"/>
        <v>April</v>
      </c>
      <c r="D50" s="8" t="s">
        <v>16</v>
      </c>
      <c r="E50" s="8" t="s">
        <v>49</v>
      </c>
      <c r="F50" s="28">
        <v>3500</v>
      </c>
    </row>
    <row r="51" spans="2:6" ht="15.75" customHeight="1" x14ac:dyDescent="0.6">
      <c r="B51" s="27">
        <v>44679</v>
      </c>
      <c r="C51" s="8" t="str">
        <f t="shared" si="0"/>
        <v>April</v>
      </c>
      <c r="D51" s="8" t="s">
        <v>18</v>
      </c>
      <c r="E51" s="8" t="s">
        <v>50</v>
      </c>
      <c r="F51" s="28">
        <v>258</v>
      </c>
    </row>
    <row r="52" spans="2:6" ht="15.75" customHeight="1" x14ac:dyDescent="0.6">
      <c r="B52" s="27">
        <v>44682</v>
      </c>
      <c r="C52" s="8" t="str">
        <f t="shared" si="0"/>
        <v>May</v>
      </c>
      <c r="D52" s="8" t="s">
        <v>23</v>
      </c>
      <c r="E52" s="8" t="s">
        <v>40</v>
      </c>
      <c r="F52" s="28">
        <v>1250</v>
      </c>
    </row>
    <row r="53" spans="2:6" ht="15.75" customHeight="1" x14ac:dyDescent="0.6">
      <c r="B53" s="27">
        <v>44682</v>
      </c>
      <c r="C53" s="8" t="str">
        <f t="shared" si="0"/>
        <v>May</v>
      </c>
      <c r="D53" s="8" t="s">
        <v>24</v>
      </c>
      <c r="E53" s="8" t="s">
        <v>41</v>
      </c>
      <c r="F53" s="28">
        <v>152</v>
      </c>
    </row>
    <row r="54" spans="2:6" ht="15.75" customHeight="1" x14ac:dyDescent="0.6">
      <c r="B54" s="27">
        <v>44682</v>
      </c>
      <c r="C54" s="8" t="str">
        <f t="shared" si="0"/>
        <v>May</v>
      </c>
      <c r="D54" s="8" t="s">
        <v>25</v>
      </c>
      <c r="E54" s="8" t="s">
        <v>42</v>
      </c>
      <c r="F54" s="28">
        <v>52</v>
      </c>
    </row>
    <row r="55" spans="2:6" ht="15.75" customHeight="1" x14ac:dyDescent="0.6">
      <c r="B55" s="27">
        <v>44689</v>
      </c>
      <c r="C55" s="8" t="str">
        <f t="shared" si="0"/>
        <v>May</v>
      </c>
      <c r="D55" s="8" t="s">
        <v>26</v>
      </c>
      <c r="E55" s="8" t="s">
        <v>43</v>
      </c>
      <c r="F55" s="28">
        <v>449</v>
      </c>
    </row>
    <row r="56" spans="2:6" ht="15.75" customHeight="1" x14ac:dyDescent="0.6">
      <c r="B56" s="27">
        <v>44692</v>
      </c>
      <c r="C56" s="8" t="str">
        <f t="shared" si="0"/>
        <v>May</v>
      </c>
      <c r="D56" s="8" t="s">
        <v>27</v>
      </c>
      <c r="E56" s="8" t="s">
        <v>44</v>
      </c>
      <c r="F56" s="28">
        <v>245</v>
      </c>
    </row>
    <row r="57" spans="2:6" ht="15.75" customHeight="1" x14ac:dyDescent="0.6">
      <c r="B57" s="27">
        <v>44693</v>
      </c>
      <c r="C57" s="8" t="str">
        <f t="shared" si="0"/>
        <v>May</v>
      </c>
      <c r="D57" s="8" t="s">
        <v>27</v>
      </c>
      <c r="E57" s="8" t="s">
        <v>45</v>
      </c>
      <c r="F57" s="28">
        <v>168</v>
      </c>
    </row>
    <row r="58" spans="2:6" ht="15.75" customHeight="1" x14ac:dyDescent="0.6">
      <c r="B58" s="27">
        <v>44693</v>
      </c>
      <c r="C58" s="8" t="str">
        <f>TEXT(B55,"MMMM")</f>
        <v>May</v>
      </c>
      <c r="D58" s="8" t="s">
        <v>27</v>
      </c>
      <c r="E58" s="8" t="s">
        <v>62</v>
      </c>
      <c r="F58" s="28">
        <v>233</v>
      </c>
    </row>
    <row r="59" spans="2:6" ht="15.75" customHeight="1" x14ac:dyDescent="0.6">
      <c r="B59" s="27">
        <v>44695</v>
      </c>
      <c r="C59" s="8" t="str">
        <f t="shared" ref="C59:C95" si="1">TEXT(B59,"MMMM")</f>
        <v>May</v>
      </c>
      <c r="D59" s="8" t="s">
        <v>28</v>
      </c>
      <c r="E59" s="8" t="s">
        <v>47</v>
      </c>
      <c r="F59" s="28">
        <v>249</v>
      </c>
    </row>
    <row r="60" spans="2:6" ht="15.75" customHeight="1" x14ac:dyDescent="0.6">
      <c r="B60" s="27">
        <v>44709</v>
      </c>
      <c r="C60" s="8" t="str">
        <f t="shared" si="1"/>
        <v>May</v>
      </c>
      <c r="D60" s="8" t="s">
        <v>17</v>
      </c>
      <c r="E60" s="8" t="s">
        <v>48</v>
      </c>
      <c r="F60" s="28">
        <v>1450</v>
      </c>
    </row>
    <row r="61" spans="2:6" ht="15.75" customHeight="1" x14ac:dyDescent="0.6">
      <c r="B61" s="27">
        <v>44709</v>
      </c>
      <c r="C61" s="8" t="str">
        <f t="shared" si="1"/>
        <v>May</v>
      </c>
      <c r="D61" s="8" t="s">
        <v>16</v>
      </c>
      <c r="E61" s="8" t="s">
        <v>49</v>
      </c>
      <c r="F61" s="28">
        <v>3500</v>
      </c>
    </row>
    <row r="62" spans="2:6" ht="15.75" customHeight="1" x14ac:dyDescent="0.6">
      <c r="B62" s="27">
        <v>44709</v>
      </c>
      <c r="C62" s="8" t="str">
        <f t="shared" si="1"/>
        <v>May</v>
      </c>
      <c r="D62" s="8" t="s">
        <v>18</v>
      </c>
      <c r="E62" s="8" t="s">
        <v>50</v>
      </c>
      <c r="F62" s="28">
        <v>366</v>
      </c>
    </row>
    <row r="63" spans="2:6" ht="15.75" customHeight="1" x14ac:dyDescent="0.6">
      <c r="B63" s="27">
        <v>44710</v>
      </c>
      <c r="C63" s="8" t="str">
        <f t="shared" si="1"/>
        <v>May</v>
      </c>
      <c r="D63" s="8" t="s">
        <v>18</v>
      </c>
      <c r="E63" s="8" t="s">
        <v>63</v>
      </c>
      <c r="F63" s="28">
        <v>1000</v>
      </c>
    </row>
    <row r="64" spans="2:6" ht="15.75" customHeight="1" x14ac:dyDescent="0.6">
      <c r="B64" s="27">
        <v>44713</v>
      </c>
      <c r="C64" s="8" t="str">
        <f t="shared" si="1"/>
        <v>June</v>
      </c>
      <c r="D64" s="8" t="s">
        <v>23</v>
      </c>
      <c r="E64" s="8" t="s">
        <v>40</v>
      </c>
      <c r="F64" s="28">
        <v>1250</v>
      </c>
    </row>
    <row r="65" spans="2:6" ht="15.75" customHeight="1" x14ac:dyDescent="0.6">
      <c r="B65" s="27">
        <v>44713</v>
      </c>
      <c r="C65" s="8" t="str">
        <f t="shared" si="1"/>
        <v>June</v>
      </c>
      <c r="D65" s="8" t="s">
        <v>24</v>
      </c>
      <c r="E65" s="8" t="s">
        <v>41</v>
      </c>
      <c r="F65" s="28">
        <v>152</v>
      </c>
    </row>
    <row r="66" spans="2:6" ht="15.75" customHeight="1" x14ac:dyDescent="0.6">
      <c r="B66" s="27">
        <v>44713</v>
      </c>
      <c r="C66" s="8" t="str">
        <f t="shared" si="1"/>
        <v>June</v>
      </c>
      <c r="D66" s="8" t="s">
        <v>25</v>
      </c>
      <c r="E66" s="8" t="s">
        <v>42</v>
      </c>
      <c r="F66" s="28">
        <v>52</v>
      </c>
    </row>
    <row r="67" spans="2:6" ht="15.75" customHeight="1" x14ac:dyDescent="0.6">
      <c r="B67" s="27">
        <v>44720</v>
      </c>
      <c r="C67" s="8" t="str">
        <f t="shared" si="1"/>
        <v>June</v>
      </c>
      <c r="D67" s="8" t="s">
        <v>26</v>
      </c>
      <c r="E67" s="8" t="s">
        <v>43</v>
      </c>
      <c r="F67" s="28">
        <v>560</v>
      </c>
    </row>
    <row r="68" spans="2:6" ht="15.75" customHeight="1" x14ac:dyDescent="0.6">
      <c r="B68" s="27">
        <v>44723</v>
      </c>
      <c r="C68" s="8" t="str">
        <f t="shared" si="1"/>
        <v>June</v>
      </c>
      <c r="D68" s="8" t="s">
        <v>27</v>
      </c>
      <c r="E68" s="8" t="s">
        <v>64</v>
      </c>
      <c r="F68" s="28">
        <v>280</v>
      </c>
    </row>
    <row r="69" spans="2:6" ht="15.75" customHeight="1" x14ac:dyDescent="0.6">
      <c r="B69" s="27">
        <v>44724</v>
      </c>
      <c r="C69" s="8" t="str">
        <f t="shared" si="1"/>
        <v>June</v>
      </c>
      <c r="D69" s="8" t="s">
        <v>27</v>
      </c>
      <c r="E69" s="8" t="s">
        <v>45</v>
      </c>
      <c r="F69" s="28">
        <v>250</v>
      </c>
    </row>
    <row r="70" spans="2:6" ht="15.75" customHeight="1" x14ac:dyDescent="0.6">
      <c r="B70" s="27">
        <v>44724</v>
      </c>
      <c r="C70" s="8" t="str">
        <f t="shared" si="1"/>
        <v>June</v>
      </c>
      <c r="D70" s="8" t="s">
        <v>27</v>
      </c>
      <c r="E70" s="8" t="s">
        <v>65</v>
      </c>
      <c r="F70" s="28">
        <v>99</v>
      </c>
    </row>
    <row r="71" spans="2:6" ht="15.75" customHeight="1" x14ac:dyDescent="0.6">
      <c r="B71" s="27">
        <v>44742</v>
      </c>
      <c r="C71" s="8" t="str">
        <f t="shared" si="1"/>
        <v>June</v>
      </c>
      <c r="D71" s="8" t="s">
        <v>17</v>
      </c>
      <c r="E71" s="8" t="s">
        <v>48</v>
      </c>
      <c r="F71" s="28">
        <v>2232</v>
      </c>
    </row>
    <row r="72" spans="2:6" ht="15.75" customHeight="1" x14ac:dyDescent="0.6">
      <c r="B72" s="27">
        <v>44742</v>
      </c>
      <c r="C72" s="8" t="str">
        <f t="shared" si="1"/>
        <v>June</v>
      </c>
      <c r="D72" s="8" t="s">
        <v>16</v>
      </c>
      <c r="E72" s="8" t="s">
        <v>49</v>
      </c>
      <c r="F72" s="28">
        <v>3500</v>
      </c>
    </row>
    <row r="73" spans="2:6" ht="15.75" customHeight="1" x14ac:dyDescent="0.6">
      <c r="B73" s="27">
        <v>44742</v>
      </c>
      <c r="C73" s="8" t="str">
        <f t="shared" si="1"/>
        <v>June</v>
      </c>
      <c r="D73" s="8" t="s">
        <v>18</v>
      </c>
      <c r="E73" s="8" t="s">
        <v>50</v>
      </c>
      <c r="F73" s="28">
        <v>199</v>
      </c>
    </row>
    <row r="74" spans="2:6" ht="15.75" customHeight="1" x14ac:dyDescent="0.6">
      <c r="B74" s="27">
        <v>44742</v>
      </c>
      <c r="C74" s="8" t="str">
        <f t="shared" si="1"/>
        <v>June</v>
      </c>
      <c r="D74" s="8" t="s">
        <v>19</v>
      </c>
      <c r="E74" s="8" t="s">
        <v>50</v>
      </c>
      <c r="F74" s="28">
        <v>250</v>
      </c>
    </row>
    <row r="75" spans="2:6" ht="15.75" customHeight="1" x14ac:dyDescent="0.6">
      <c r="B75" s="27">
        <v>44743</v>
      </c>
      <c r="C75" s="8" t="str">
        <f t="shared" si="1"/>
        <v>July</v>
      </c>
      <c r="D75" s="8" t="s">
        <v>24</v>
      </c>
      <c r="E75" s="8" t="s">
        <v>51</v>
      </c>
      <c r="F75" s="28">
        <v>110</v>
      </c>
    </row>
    <row r="76" spans="2:6" ht="15.75" customHeight="1" x14ac:dyDescent="0.6">
      <c r="B76" s="27">
        <v>44743</v>
      </c>
      <c r="C76" s="8" t="str">
        <f t="shared" si="1"/>
        <v>July</v>
      </c>
      <c r="D76" s="8" t="s">
        <v>25</v>
      </c>
      <c r="E76" s="8" t="s">
        <v>42</v>
      </c>
      <c r="F76" s="28">
        <v>45</v>
      </c>
    </row>
    <row r="77" spans="2:6" ht="15.75" customHeight="1" x14ac:dyDescent="0.6">
      <c r="B77" s="27">
        <v>44743</v>
      </c>
      <c r="C77" s="8" t="str">
        <f t="shared" si="1"/>
        <v>July</v>
      </c>
      <c r="D77" s="8" t="s">
        <v>23</v>
      </c>
      <c r="E77" s="8" t="s">
        <v>40</v>
      </c>
      <c r="F77" s="28">
        <v>1250</v>
      </c>
    </row>
    <row r="78" spans="2:6" ht="15.75" customHeight="1" x14ac:dyDescent="0.6">
      <c r="B78" s="27">
        <v>44753</v>
      </c>
      <c r="C78" s="8" t="str">
        <f t="shared" si="1"/>
        <v>July</v>
      </c>
      <c r="D78" s="8" t="s">
        <v>26</v>
      </c>
      <c r="E78" s="8" t="s">
        <v>43</v>
      </c>
      <c r="F78" s="28">
        <v>208</v>
      </c>
    </row>
    <row r="79" spans="2:6" ht="15.75" customHeight="1" x14ac:dyDescent="0.6">
      <c r="B79" s="27">
        <v>44753</v>
      </c>
      <c r="C79" s="8" t="str">
        <f t="shared" si="1"/>
        <v>July</v>
      </c>
      <c r="D79" s="8" t="s">
        <v>27</v>
      </c>
      <c r="E79" s="8" t="s">
        <v>57</v>
      </c>
      <c r="F79" s="28">
        <v>245</v>
      </c>
    </row>
    <row r="80" spans="2:6" ht="15.75" customHeight="1" x14ac:dyDescent="0.6">
      <c r="B80" s="27">
        <v>44753</v>
      </c>
      <c r="C80" s="8" t="str">
        <f t="shared" si="1"/>
        <v>July</v>
      </c>
      <c r="D80" s="8" t="s">
        <v>27</v>
      </c>
      <c r="E80" s="8" t="s">
        <v>59</v>
      </c>
      <c r="F80" s="28">
        <v>49</v>
      </c>
    </row>
    <row r="81" spans="2:6" ht="15.75" customHeight="1" x14ac:dyDescent="0.6">
      <c r="B81" s="27">
        <v>44755</v>
      </c>
      <c r="C81" s="8" t="str">
        <f t="shared" si="1"/>
        <v>July</v>
      </c>
      <c r="D81" s="8" t="s">
        <v>28</v>
      </c>
      <c r="E81" s="8" t="s">
        <v>47</v>
      </c>
      <c r="F81" s="28">
        <v>399</v>
      </c>
    </row>
    <row r="82" spans="2:6" ht="15.75" customHeight="1" x14ac:dyDescent="0.6">
      <c r="B82" s="27">
        <v>44770</v>
      </c>
      <c r="C82" s="8" t="str">
        <f t="shared" si="1"/>
        <v>July</v>
      </c>
      <c r="D82" s="8" t="s">
        <v>17</v>
      </c>
      <c r="E82" s="8" t="s">
        <v>48</v>
      </c>
      <c r="F82" s="28">
        <v>2231</v>
      </c>
    </row>
    <row r="83" spans="2:6" ht="15.75" customHeight="1" x14ac:dyDescent="0.6">
      <c r="B83" s="27">
        <v>44770</v>
      </c>
      <c r="C83" s="8" t="str">
        <f t="shared" si="1"/>
        <v>July</v>
      </c>
      <c r="D83" s="8" t="s">
        <v>16</v>
      </c>
      <c r="E83" s="8" t="s">
        <v>49</v>
      </c>
      <c r="F83" s="28">
        <v>3500</v>
      </c>
    </row>
    <row r="84" spans="2:6" ht="15.75" customHeight="1" x14ac:dyDescent="0.6">
      <c r="B84" s="27">
        <v>44770</v>
      </c>
      <c r="C84" s="8" t="str">
        <f t="shared" si="1"/>
        <v>July</v>
      </c>
      <c r="D84" s="8" t="s">
        <v>19</v>
      </c>
      <c r="E84" s="8" t="s">
        <v>56</v>
      </c>
      <c r="F84" s="28">
        <v>215</v>
      </c>
    </row>
    <row r="85" spans="2:6" ht="15.75" customHeight="1" x14ac:dyDescent="0.6">
      <c r="B85" s="27">
        <v>44770</v>
      </c>
      <c r="C85" s="8" t="str">
        <f t="shared" si="1"/>
        <v>July</v>
      </c>
      <c r="D85" s="8" t="s">
        <v>18</v>
      </c>
      <c r="E85" s="8" t="s">
        <v>50</v>
      </c>
      <c r="F85" s="28">
        <v>59</v>
      </c>
    </row>
    <row r="86" spans="2:6" ht="15.75" customHeight="1" x14ac:dyDescent="0.6">
      <c r="B86" s="27">
        <v>44774</v>
      </c>
      <c r="C86" s="8" t="str">
        <f t="shared" si="1"/>
        <v>August</v>
      </c>
      <c r="D86" s="8" t="s">
        <v>24</v>
      </c>
      <c r="E86" s="8" t="s">
        <v>51</v>
      </c>
      <c r="F86" s="28">
        <v>110</v>
      </c>
    </row>
    <row r="87" spans="2:6" ht="15.75" customHeight="1" x14ac:dyDescent="0.6">
      <c r="B87" s="27">
        <v>44774</v>
      </c>
      <c r="C87" s="8" t="str">
        <f t="shared" si="1"/>
        <v>August</v>
      </c>
      <c r="D87" s="8" t="s">
        <v>23</v>
      </c>
      <c r="E87" s="8" t="s">
        <v>40</v>
      </c>
      <c r="F87" s="28">
        <v>1250</v>
      </c>
    </row>
    <row r="88" spans="2:6" ht="15.75" customHeight="1" x14ac:dyDescent="0.6">
      <c r="B88" s="27">
        <v>44774</v>
      </c>
      <c r="C88" s="8" t="str">
        <f t="shared" si="1"/>
        <v>August</v>
      </c>
      <c r="D88" s="8" t="s">
        <v>25</v>
      </c>
      <c r="E88" s="8" t="s">
        <v>42</v>
      </c>
      <c r="F88" s="28">
        <v>52</v>
      </c>
    </row>
    <row r="89" spans="2:6" ht="15.75" customHeight="1" x14ac:dyDescent="0.6">
      <c r="B89" s="27">
        <v>44774</v>
      </c>
      <c r="C89" s="8" t="str">
        <f t="shared" si="1"/>
        <v>August</v>
      </c>
      <c r="D89" s="8" t="s">
        <v>26</v>
      </c>
      <c r="E89" s="8" t="s">
        <v>43</v>
      </c>
      <c r="F89" s="28">
        <v>208</v>
      </c>
    </row>
    <row r="90" spans="2:6" ht="15.75" customHeight="1" x14ac:dyDescent="0.6">
      <c r="B90" s="27">
        <v>44789</v>
      </c>
      <c r="C90" s="8" t="str">
        <f t="shared" si="1"/>
        <v>August</v>
      </c>
      <c r="D90" s="8" t="s">
        <v>27</v>
      </c>
      <c r="E90" s="8" t="s">
        <v>66</v>
      </c>
      <c r="F90" s="28">
        <v>147</v>
      </c>
    </row>
    <row r="91" spans="2:6" ht="15.75" customHeight="1" x14ac:dyDescent="0.6">
      <c r="B91" s="27">
        <v>44789</v>
      </c>
      <c r="C91" s="8" t="str">
        <f t="shared" si="1"/>
        <v>August</v>
      </c>
      <c r="D91" s="8" t="s">
        <v>28</v>
      </c>
      <c r="E91" s="8" t="s">
        <v>67</v>
      </c>
      <c r="F91" s="28">
        <v>149</v>
      </c>
    </row>
    <row r="92" spans="2:6" ht="15.75" customHeight="1" x14ac:dyDescent="0.6">
      <c r="B92" s="27">
        <v>44789</v>
      </c>
      <c r="C92" s="8" t="str">
        <f t="shared" si="1"/>
        <v>August</v>
      </c>
      <c r="D92" s="8" t="s">
        <v>17</v>
      </c>
      <c r="E92" s="8" t="s">
        <v>48</v>
      </c>
      <c r="F92" s="28">
        <v>2300</v>
      </c>
    </row>
    <row r="93" spans="2:6" ht="15.75" customHeight="1" x14ac:dyDescent="0.6">
      <c r="B93" s="27">
        <v>44801</v>
      </c>
      <c r="C93" s="8" t="str">
        <f t="shared" si="1"/>
        <v>August</v>
      </c>
      <c r="D93" s="8" t="s">
        <v>16</v>
      </c>
      <c r="E93" s="8" t="s">
        <v>49</v>
      </c>
      <c r="F93" s="28">
        <v>3500</v>
      </c>
    </row>
    <row r="94" spans="2:6" ht="15.75" customHeight="1" x14ac:dyDescent="0.6">
      <c r="B94" s="27">
        <v>44801</v>
      </c>
      <c r="C94" s="8" t="str">
        <f t="shared" si="1"/>
        <v>August</v>
      </c>
      <c r="D94" s="8" t="s">
        <v>19</v>
      </c>
      <c r="E94" s="8" t="s">
        <v>56</v>
      </c>
      <c r="F94" s="28">
        <v>350</v>
      </c>
    </row>
    <row r="95" spans="2:6" ht="15.75" customHeight="1" x14ac:dyDescent="0.6">
      <c r="B95" s="27">
        <v>44801</v>
      </c>
      <c r="C95" s="8" t="str">
        <f t="shared" si="1"/>
        <v>August</v>
      </c>
      <c r="D95" s="8" t="s">
        <v>18</v>
      </c>
      <c r="E95" s="8" t="s">
        <v>50</v>
      </c>
      <c r="F95" s="28">
        <v>25</v>
      </c>
    </row>
    <row r="96" spans="2:6" ht="15.75" customHeight="1" x14ac:dyDescent="0.6"/>
    <row r="97" ht="15.75" customHeight="1" x14ac:dyDescent="0.6"/>
    <row r="98" ht="15.75" customHeight="1" x14ac:dyDescent="0.6"/>
    <row r="99" ht="15.75" customHeight="1" x14ac:dyDescent="0.6"/>
    <row r="100" ht="15.75" customHeight="1" x14ac:dyDescent="0.6"/>
    <row r="101" ht="15.75" customHeight="1" x14ac:dyDescent="0.6"/>
    <row r="102" ht="15.75" customHeight="1" x14ac:dyDescent="0.6"/>
    <row r="103" ht="15.75" customHeight="1" x14ac:dyDescent="0.6"/>
    <row r="104" ht="15.75" customHeight="1" x14ac:dyDescent="0.6"/>
    <row r="105" ht="15.75" customHeight="1" x14ac:dyDescent="0.6"/>
    <row r="106" ht="15.75" customHeight="1" x14ac:dyDescent="0.6"/>
    <row r="107" ht="15.75" customHeight="1" x14ac:dyDescent="0.6"/>
    <row r="108" ht="15.75" customHeight="1" x14ac:dyDescent="0.6"/>
    <row r="109" ht="15.75" customHeight="1" x14ac:dyDescent="0.6"/>
    <row r="110" ht="15.75" customHeight="1" x14ac:dyDescent="0.6"/>
    <row r="111" ht="15.75" customHeight="1" x14ac:dyDescent="0.6"/>
    <row r="112" ht="15.75" customHeight="1" x14ac:dyDescent="0.6"/>
    <row r="113" ht="15.75" customHeight="1" x14ac:dyDescent="0.6"/>
    <row r="114" ht="15.75" customHeight="1" x14ac:dyDescent="0.6"/>
    <row r="115" ht="15.75" customHeight="1" x14ac:dyDescent="0.6"/>
    <row r="116" ht="15.75" customHeight="1" x14ac:dyDescent="0.6"/>
    <row r="117" ht="15.75" customHeight="1" x14ac:dyDescent="0.6"/>
    <row r="118" ht="15.75" customHeight="1" x14ac:dyDescent="0.6"/>
    <row r="119" ht="15.75" customHeight="1" x14ac:dyDescent="0.6"/>
    <row r="120" ht="15.75" customHeight="1" x14ac:dyDescent="0.6"/>
    <row r="121" ht="15.75" customHeight="1" x14ac:dyDescent="0.6"/>
    <row r="122" ht="15.75" customHeight="1" x14ac:dyDescent="0.6"/>
    <row r="123" ht="15.75" customHeight="1" x14ac:dyDescent="0.6"/>
    <row r="124" ht="15.75" customHeight="1" x14ac:dyDescent="0.6"/>
    <row r="125" ht="15.75" customHeight="1" x14ac:dyDescent="0.6"/>
    <row r="126" ht="15.75" customHeight="1" x14ac:dyDescent="0.6"/>
    <row r="127" ht="15.75" customHeight="1" x14ac:dyDescent="0.6"/>
    <row r="128" ht="15.75" customHeight="1" x14ac:dyDescent="0.6"/>
    <row r="129" ht="15.75" customHeight="1" x14ac:dyDescent="0.6"/>
    <row r="130" ht="15.75" customHeight="1" x14ac:dyDescent="0.6"/>
    <row r="131" ht="15.75" customHeight="1" x14ac:dyDescent="0.6"/>
    <row r="132" ht="15.75" customHeight="1" x14ac:dyDescent="0.6"/>
    <row r="133" ht="15.75" customHeight="1" x14ac:dyDescent="0.6"/>
    <row r="134" ht="15.75" customHeight="1" x14ac:dyDescent="0.6"/>
    <row r="135" ht="15.75" customHeight="1" x14ac:dyDescent="0.6"/>
    <row r="136" ht="15.75" customHeight="1" x14ac:dyDescent="0.6"/>
    <row r="137" ht="15.75" customHeight="1" x14ac:dyDescent="0.6"/>
    <row r="138" ht="15.75" customHeight="1" x14ac:dyDescent="0.6"/>
    <row r="139" ht="15.75" customHeight="1" x14ac:dyDescent="0.6"/>
    <row r="140" ht="15.75" customHeight="1" x14ac:dyDescent="0.6"/>
    <row r="141" ht="15.75" customHeight="1" x14ac:dyDescent="0.6"/>
    <row r="142" ht="15.75" customHeight="1" x14ac:dyDescent="0.6"/>
    <row r="143" ht="15.75" customHeight="1" x14ac:dyDescent="0.6"/>
    <row r="144" ht="15.75" customHeight="1" x14ac:dyDescent="0.6"/>
    <row r="145" ht="15.75" customHeight="1" x14ac:dyDescent="0.6"/>
    <row r="146" ht="15.75" customHeight="1" x14ac:dyDescent="0.6"/>
    <row r="147" ht="15.75" customHeight="1" x14ac:dyDescent="0.6"/>
    <row r="148" ht="15.75" customHeight="1" x14ac:dyDescent="0.6"/>
    <row r="149" ht="15.75" customHeight="1" x14ac:dyDescent="0.6"/>
    <row r="150" ht="15.75" customHeight="1" x14ac:dyDescent="0.6"/>
    <row r="151" ht="15.75" customHeight="1" x14ac:dyDescent="0.6"/>
    <row r="152" ht="15.75" customHeight="1" x14ac:dyDescent="0.6"/>
    <row r="153" ht="15.75" customHeight="1" x14ac:dyDescent="0.6"/>
    <row r="154" ht="15.75" customHeight="1" x14ac:dyDescent="0.6"/>
    <row r="155" ht="15.75" customHeight="1" x14ac:dyDescent="0.6"/>
    <row r="156" ht="15.75" customHeight="1" x14ac:dyDescent="0.6"/>
    <row r="157" ht="15.75" customHeight="1" x14ac:dyDescent="0.6"/>
    <row r="158" ht="15.75" customHeight="1" x14ac:dyDescent="0.6"/>
    <row r="159" ht="15.75" customHeight="1" x14ac:dyDescent="0.6"/>
    <row r="160" ht="15.75" customHeight="1" x14ac:dyDescent="0.6"/>
    <row r="161" ht="15.75" customHeight="1" x14ac:dyDescent="0.6"/>
    <row r="162" ht="15.75" customHeight="1" x14ac:dyDescent="0.6"/>
    <row r="163" ht="15.75" customHeight="1" x14ac:dyDescent="0.6"/>
    <row r="164" ht="15.75" customHeight="1" x14ac:dyDescent="0.6"/>
    <row r="165" ht="15.75" customHeight="1" x14ac:dyDescent="0.6"/>
    <row r="166" ht="15.75" customHeight="1" x14ac:dyDescent="0.6"/>
    <row r="167" ht="15.75" customHeight="1" x14ac:dyDescent="0.6"/>
    <row r="168" ht="15.75" customHeight="1" x14ac:dyDescent="0.6"/>
    <row r="169" ht="15.75" customHeight="1" x14ac:dyDescent="0.6"/>
    <row r="170" ht="15.75" customHeight="1" x14ac:dyDescent="0.6"/>
    <row r="171" ht="15.75" customHeight="1" x14ac:dyDescent="0.6"/>
    <row r="172" ht="15.75" customHeight="1" x14ac:dyDescent="0.6"/>
    <row r="173" ht="15.75" customHeight="1" x14ac:dyDescent="0.6"/>
    <row r="174" ht="15.75" customHeight="1" x14ac:dyDescent="0.6"/>
    <row r="175" ht="15.75" customHeight="1" x14ac:dyDescent="0.6"/>
    <row r="176" ht="15.75" customHeight="1" x14ac:dyDescent="0.6"/>
    <row r="177" ht="15.75" customHeight="1" x14ac:dyDescent="0.6"/>
    <row r="178" ht="15.75" customHeight="1" x14ac:dyDescent="0.6"/>
    <row r="179" ht="15.75" customHeight="1" x14ac:dyDescent="0.6"/>
    <row r="180" ht="15.75" customHeight="1" x14ac:dyDescent="0.6"/>
    <row r="181" ht="15.75" customHeight="1" x14ac:dyDescent="0.6"/>
    <row r="182" ht="15.75" customHeight="1" x14ac:dyDescent="0.6"/>
    <row r="183" ht="15.75" customHeight="1" x14ac:dyDescent="0.6"/>
    <row r="184" ht="15.75" customHeight="1" x14ac:dyDescent="0.6"/>
    <row r="185" ht="15.75" customHeight="1" x14ac:dyDescent="0.6"/>
    <row r="186" ht="15.75" customHeight="1" x14ac:dyDescent="0.6"/>
    <row r="187" ht="15.75" customHeight="1" x14ac:dyDescent="0.6"/>
    <row r="188" ht="15.75" customHeight="1" x14ac:dyDescent="0.6"/>
    <row r="189" ht="15.75" customHeight="1" x14ac:dyDescent="0.6"/>
    <row r="190" ht="15.75" customHeight="1" x14ac:dyDescent="0.6"/>
    <row r="191" ht="15.75" customHeight="1" x14ac:dyDescent="0.6"/>
    <row r="192" ht="15.75" customHeight="1" x14ac:dyDescent="0.6"/>
    <row r="193" ht="15.75" customHeight="1" x14ac:dyDescent="0.6"/>
    <row r="194" ht="15.75" customHeight="1" x14ac:dyDescent="0.6"/>
    <row r="195" ht="15.75" customHeight="1" x14ac:dyDescent="0.6"/>
    <row r="196" ht="15.75" customHeight="1" x14ac:dyDescent="0.6"/>
    <row r="197" ht="15.75" customHeight="1" x14ac:dyDescent="0.6"/>
    <row r="198" ht="15.75" customHeight="1" x14ac:dyDescent="0.6"/>
    <row r="199" ht="15.75" customHeight="1" x14ac:dyDescent="0.6"/>
    <row r="200" ht="15.75" customHeight="1" x14ac:dyDescent="0.6"/>
    <row r="201" ht="15.75" customHeight="1" x14ac:dyDescent="0.6"/>
    <row r="202" ht="15.75" customHeight="1" x14ac:dyDescent="0.6"/>
    <row r="203" ht="15.75" customHeight="1" x14ac:dyDescent="0.6"/>
    <row r="204" ht="15.75" customHeight="1" x14ac:dyDescent="0.6"/>
    <row r="205" ht="15.75" customHeight="1" x14ac:dyDescent="0.6"/>
    <row r="206" ht="15.75" customHeight="1" x14ac:dyDescent="0.6"/>
    <row r="207" ht="15.75" customHeight="1" x14ac:dyDescent="0.6"/>
    <row r="208" ht="15.75" customHeight="1" x14ac:dyDescent="0.6"/>
    <row r="209" ht="15.75" customHeight="1" x14ac:dyDescent="0.6"/>
    <row r="210" ht="15.75" customHeight="1" x14ac:dyDescent="0.6"/>
    <row r="211" ht="15.75" customHeight="1" x14ac:dyDescent="0.6"/>
    <row r="212" ht="15.75" customHeight="1" x14ac:dyDescent="0.6"/>
    <row r="213" ht="15.75" customHeight="1" x14ac:dyDescent="0.6"/>
    <row r="214" ht="15.75" customHeight="1" x14ac:dyDescent="0.6"/>
    <row r="215" ht="15.75" customHeight="1" x14ac:dyDescent="0.6"/>
    <row r="216" ht="15.75" customHeight="1" x14ac:dyDescent="0.6"/>
    <row r="217" ht="15.75" customHeight="1" x14ac:dyDescent="0.6"/>
    <row r="218" ht="15.75" customHeight="1" x14ac:dyDescent="0.6"/>
    <row r="219" ht="15.75" customHeight="1" x14ac:dyDescent="0.6"/>
    <row r="220" ht="15.75" customHeight="1" x14ac:dyDescent="0.6"/>
    <row r="221" ht="15.75" customHeight="1" x14ac:dyDescent="0.6"/>
    <row r="222" ht="15.75" customHeight="1" x14ac:dyDescent="0.6"/>
    <row r="223" ht="15.75" customHeight="1" x14ac:dyDescent="0.6"/>
    <row r="224" ht="15.75" customHeight="1" x14ac:dyDescent="0.6"/>
    <row r="225" ht="15.75" customHeight="1" x14ac:dyDescent="0.6"/>
    <row r="226" ht="15.75" customHeight="1" x14ac:dyDescent="0.6"/>
    <row r="227" ht="15.75" customHeight="1" x14ac:dyDescent="0.6"/>
    <row r="228" ht="15.75" customHeight="1" x14ac:dyDescent="0.6"/>
    <row r="229" ht="15.75" customHeight="1" x14ac:dyDescent="0.6"/>
    <row r="230" ht="15.75" customHeight="1" x14ac:dyDescent="0.6"/>
    <row r="231" ht="15.75" customHeight="1" x14ac:dyDescent="0.6"/>
    <row r="232" ht="15.75" customHeight="1" x14ac:dyDescent="0.6"/>
    <row r="233" ht="15.75" customHeight="1" x14ac:dyDescent="0.6"/>
    <row r="234" ht="15.75" customHeight="1" x14ac:dyDescent="0.6"/>
    <row r="235" ht="15.75" customHeight="1" x14ac:dyDescent="0.6"/>
    <row r="236" ht="15.75" customHeight="1" x14ac:dyDescent="0.6"/>
    <row r="237" ht="15.75" customHeight="1" x14ac:dyDescent="0.6"/>
    <row r="238" ht="15.75" customHeight="1" x14ac:dyDescent="0.6"/>
    <row r="239" ht="15.75" customHeight="1" x14ac:dyDescent="0.6"/>
    <row r="240" ht="15.75" customHeight="1" x14ac:dyDescent="0.6"/>
    <row r="241" ht="15.75" customHeight="1" x14ac:dyDescent="0.6"/>
    <row r="242" ht="15.75" customHeight="1" x14ac:dyDescent="0.6"/>
    <row r="243" ht="15.75" customHeight="1" x14ac:dyDescent="0.6"/>
    <row r="244" ht="15.75" customHeight="1" x14ac:dyDescent="0.6"/>
    <row r="245" ht="15.75" customHeight="1" x14ac:dyDescent="0.6"/>
    <row r="246" ht="15.75" customHeight="1" x14ac:dyDescent="0.6"/>
    <row r="247" ht="15.75" customHeight="1" x14ac:dyDescent="0.6"/>
    <row r="248" ht="15.75" customHeight="1" x14ac:dyDescent="0.6"/>
    <row r="249" ht="15.75" customHeight="1" x14ac:dyDescent="0.6"/>
    <row r="250" ht="15.75" customHeight="1" x14ac:dyDescent="0.6"/>
    <row r="251" ht="15.75" customHeight="1" x14ac:dyDescent="0.6"/>
    <row r="252" ht="15.75" customHeight="1" x14ac:dyDescent="0.6"/>
    <row r="253" ht="15.75" customHeight="1" x14ac:dyDescent="0.6"/>
    <row r="254" ht="15.75" customHeight="1" x14ac:dyDescent="0.6"/>
    <row r="255" ht="15.75" customHeight="1" x14ac:dyDescent="0.6"/>
    <row r="256" ht="15.75" customHeight="1" x14ac:dyDescent="0.6"/>
    <row r="257" ht="15.75" customHeight="1" x14ac:dyDescent="0.6"/>
    <row r="258" ht="15.75" customHeight="1" x14ac:dyDescent="0.6"/>
    <row r="259" ht="15.75" customHeight="1" x14ac:dyDescent="0.6"/>
    <row r="260" ht="15.75" customHeight="1" x14ac:dyDescent="0.6"/>
    <row r="261" ht="15.75" customHeight="1" x14ac:dyDescent="0.6"/>
    <row r="262" ht="15.75" customHeight="1" x14ac:dyDescent="0.6"/>
    <row r="263" ht="15.75" customHeight="1" x14ac:dyDescent="0.6"/>
    <row r="264" ht="15.75" customHeight="1" x14ac:dyDescent="0.6"/>
    <row r="265" ht="15.75" customHeight="1" x14ac:dyDescent="0.6"/>
    <row r="266" ht="15.75" customHeight="1" x14ac:dyDescent="0.6"/>
    <row r="267" ht="15.75" customHeight="1" x14ac:dyDescent="0.6"/>
    <row r="268" ht="15.75" customHeight="1" x14ac:dyDescent="0.6"/>
    <row r="269" ht="15.75" customHeight="1" x14ac:dyDescent="0.6"/>
    <row r="270" ht="15.75" customHeight="1" x14ac:dyDescent="0.6"/>
    <row r="271" ht="15.75" customHeight="1" x14ac:dyDescent="0.6"/>
    <row r="272" ht="15.75" customHeight="1" x14ac:dyDescent="0.6"/>
    <row r="273" ht="15.75" customHeight="1" x14ac:dyDescent="0.6"/>
    <row r="274" ht="15.75" customHeight="1" x14ac:dyDescent="0.6"/>
    <row r="275" ht="15.75" customHeight="1" x14ac:dyDescent="0.6"/>
    <row r="276" ht="15.75" customHeight="1" x14ac:dyDescent="0.6"/>
    <row r="277" ht="15.75" customHeight="1" x14ac:dyDescent="0.6"/>
    <row r="278" ht="15.75" customHeight="1" x14ac:dyDescent="0.6"/>
    <row r="279" ht="15.75" customHeight="1" x14ac:dyDescent="0.6"/>
    <row r="280" ht="15.75" customHeight="1" x14ac:dyDescent="0.6"/>
    <row r="281" ht="15.75" customHeight="1" x14ac:dyDescent="0.6"/>
    <row r="282" ht="15.75" customHeight="1" x14ac:dyDescent="0.6"/>
    <row r="283" ht="15.75" customHeight="1" x14ac:dyDescent="0.6"/>
    <row r="284" ht="15.75" customHeight="1" x14ac:dyDescent="0.6"/>
    <row r="285" ht="15.75" customHeight="1" x14ac:dyDescent="0.6"/>
    <row r="286" ht="15.75" customHeight="1" x14ac:dyDescent="0.6"/>
    <row r="287" ht="15.75" customHeight="1" x14ac:dyDescent="0.6"/>
    <row r="288" ht="15.75" customHeight="1" x14ac:dyDescent="0.6"/>
    <row r="289" ht="15.75" customHeight="1" x14ac:dyDescent="0.6"/>
    <row r="290" ht="15.75" customHeight="1" x14ac:dyDescent="0.6"/>
    <row r="291" ht="15.75" customHeight="1" x14ac:dyDescent="0.6"/>
    <row r="292" ht="15.75" customHeight="1" x14ac:dyDescent="0.6"/>
    <row r="293" ht="15.75" customHeight="1" x14ac:dyDescent="0.6"/>
    <row r="294" ht="15.75" customHeight="1" x14ac:dyDescent="0.6"/>
    <row r="295" ht="15.75" customHeight="1" x14ac:dyDescent="0.6"/>
    <row r="296" ht="15.75" customHeight="1" x14ac:dyDescent="0.6"/>
    <row r="297" ht="15.75" customHeight="1" x14ac:dyDescent="0.6"/>
    <row r="298" ht="15.75" customHeight="1" x14ac:dyDescent="0.6"/>
    <row r="299" ht="15.75" customHeight="1" x14ac:dyDescent="0.6"/>
    <row r="300" ht="15.75" customHeight="1" x14ac:dyDescent="0.6"/>
    <row r="301" ht="15.75" customHeight="1" x14ac:dyDescent="0.6"/>
    <row r="302" ht="15.75" customHeight="1" x14ac:dyDescent="0.6"/>
    <row r="303" ht="15.75" customHeight="1" x14ac:dyDescent="0.6"/>
    <row r="304" ht="15.75" customHeight="1" x14ac:dyDescent="0.6"/>
    <row r="305" ht="15.75" customHeight="1" x14ac:dyDescent="0.6"/>
    <row r="306" ht="15.75" customHeight="1" x14ac:dyDescent="0.6"/>
    <row r="307" ht="15.75" customHeight="1" x14ac:dyDescent="0.6"/>
    <row r="308" ht="15.75" customHeight="1" x14ac:dyDescent="0.6"/>
    <row r="309" ht="15.75" customHeight="1" x14ac:dyDescent="0.6"/>
    <row r="310" ht="15.75" customHeight="1" x14ac:dyDescent="0.6"/>
    <row r="311" ht="15.75" customHeight="1" x14ac:dyDescent="0.6"/>
    <row r="312" ht="15.75" customHeight="1" x14ac:dyDescent="0.6"/>
    <row r="313" ht="15.75" customHeight="1" x14ac:dyDescent="0.6"/>
    <row r="314" ht="15.75" customHeight="1" x14ac:dyDescent="0.6"/>
    <row r="315" ht="15.75" customHeight="1" x14ac:dyDescent="0.6"/>
    <row r="316" ht="15.75" customHeight="1" x14ac:dyDescent="0.6"/>
    <row r="317" ht="15.75" customHeight="1" x14ac:dyDescent="0.6"/>
    <row r="318" ht="15.75" customHeight="1" x14ac:dyDescent="0.6"/>
    <row r="319" ht="15.75" customHeight="1" x14ac:dyDescent="0.6"/>
    <row r="320" ht="15.75" customHeight="1" x14ac:dyDescent="0.6"/>
    <row r="321" ht="15.75" customHeight="1" x14ac:dyDescent="0.6"/>
    <row r="322" ht="15.75" customHeight="1" x14ac:dyDescent="0.6"/>
    <row r="323" ht="15.75" customHeight="1" x14ac:dyDescent="0.6"/>
    <row r="324" ht="15.75" customHeight="1" x14ac:dyDescent="0.6"/>
    <row r="325" ht="15.75" customHeight="1" x14ac:dyDescent="0.6"/>
    <row r="326" ht="15.75" customHeight="1" x14ac:dyDescent="0.6"/>
    <row r="327" ht="15.75" customHeight="1" x14ac:dyDescent="0.6"/>
    <row r="328" ht="15.75" customHeight="1" x14ac:dyDescent="0.6"/>
    <row r="329" ht="15.75" customHeight="1" x14ac:dyDescent="0.6"/>
    <row r="330" ht="15.75" customHeight="1" x14ac:dyDescent="0.6"/>
    <row r="331" ht="15.75" customHeight="1" x14ac:dyDescent="0.6"/>
    <row r="332" ht="15.75" customHeight="1" x14ac:dyDescent="0.6"/>
    <row r="333" ht="15.75" customHeight="1" x14ac:dyDescent="0.6"/>
    <row r="334" ht="15.75" customHeight="1" x14ac:dyDescent="0.6"/>
    <row r="335" ht="15.75" customHeight="1" x14ac:dyDescent="0.6"/>
    <row r="336" ht="15.75" customHeight="1" x14ac:dyDescent="0.6"/>
    <row r="337" ht="15.75" customHeight="1" x14ac:dyDescent="0.6"/>
    <row r="338" ht="15.75" customHeight="1" x14ac:dyDescent="0.6"/>
    <row r="339" ht="15.75" customHeight="1" x14ac:dyDescent="0.6"/>
    <row r="340" ht="15.75" customHeight="1" x14ac:dyDescent="0.6"/>
    <row r="341" ht="15.75" customHeight="1" x14ac:dyDescent="0.6"/>
    <row r="342" ht="15.75" customHeight="1" x14ac:dyDescent="0.6"/>
    <row r="343" ht="15.75" customHeight="1" x14ac:dyDescent="0.6"/>
    <row r="344" ht="15.75" customHeight="1" x14ac:dyDescent="0.6"/>
    <row r="345" ht="15.75" customHeight="1" x14ac:dyDescent="0.6"/>
    <row r="346" ht="15.75" customHeight="1" x14ac:dyDescent="0.6"/>
    <row r="347" ht="15.75" customHeight="1" x14ac:dyDescent="0.6"/>
    <row r="348" ht="15.75" customHeight="1" x14ac:dyDescent="0.6"/>
    <row r="349" ht="15.75" customHeight="1" x14ac:dyDescent="0.6"/>
    <row r="350" ht="15.75" customHeight="1" x14ac:dyDescent="0.6"/>
    <row r="351" ht="15.75" customHeight="1" x14ac:dyDescent="0.6"/>
    <row r="352" ht="15.75" customHeight="1" x14ac:dyDescent="0.6"/>
    <row r="353" ht="15.75" customHeight="1" x14ac:dyDescent="0.6"/>
    <row r="354" ht="15.75" customHeight="1" x14ac:dyDescent="0.6"/>
    <row r="355" ht="15.75" customHeight="1" x14ac:dyDescent="0.6"/>
    <row r="356" ht="15.75" customHeight="1" x14ac:dyDescent="0.6"/>
    <row r="357" ht="15.75" customHeight="1" x14ac:dyDescent="0.6"/>
    <row r="358" ht="15.75" customHeight="1" x14ac:dyDescent="0.6"/>
    <row r="359" ht="15.75" customHeight="1" x14ac:dyDescent="0.6"/>
    <row r="360" ht="15.75" customHeight="1" x14ac:dyDescent="0.6"/>
    <row r="361" ht="15.75" customHeight="1" x14ac:dyDescent="0.6"/>
    <row r="362" ht="15.75" customHeight="1" x14ac:dyDescent="0.6"/>
    <row r="363" ht="15.75" customHeight="1" x14ac:dyDescent="0.6"/>
    <row r="364" ht="15.75" customHeight="1" x14ac:dyDescent="0.6"/>
    <row r="365" ht="15.75" customHeight="1" x14ac:dyDescent="0.6"/>
    <row r="366" ht="15.75" customHeight="1" x14ac:dyDescent="0.6"/>
    <row r="367" ht="15.75" customHeight="1" x14ac:dyDescent="0.6"/>
    <row r="368" ht="15.75" customHeight="1" x14ac:dyDescent="0.6"/>
    <row r="369" ht="15.75" customHeight="1" x14ac:dyDescent="0.6"/>
    <row r="370" ht="15.75" customHeight="1" x14ac:dyDescent="0.6"/>
    <row r="371" ht="15.75" customHeight="1" x14ac:dyDescent="0.6"/>
    <row r="372" ht="15.75" customHeight="1" x14ac:dyDescent="0.6"/>
    <row r="373" ht="15.75" customHeight="1" x14ac:dyDescent="0.6"/>
    <row r="374" ht="15.75" customHeight="1" x14ac:dyDescent="0.6"/>
    <row r="375" ht="15.75" customHeight="1" x14ac:dyDescent="0.6"/>
    <row r="376" ht="15.75" customHeight="1" x14ac:dyDescent="0.6"/>
    <row r="377" ht="15.75" customHeight="1" x14ac:dyDescent="0.6"/>
    <row r="378" ht="15.75" customHeight="1" x14ac:dyDescent="0.6"/>
    <row r="379" ht="15.75" customHeight="1" x14ac:dyDescent="0.6"/>
    <row r="380" ht="15.75" customHeight="1" x14ac:dyDescent="0.6"/>
    <row r="381" ht="15.75" customHeight="1" x14ac:dyDescent="0.6"/>
    <row r="382" ht="15.75" customHeight="1" x14ac:dyDescent="0.6"/>
    <row r="383" ht="15.75" customHeight="1" x14ac:dyDescent="0.6"/>
    <row r="384" ht="15.75" customHeight="1" x14ac:dyDescent="0.6"/>
    <row r="385" ht="15.75" customHeight="1" x14ac:dyDescent="0.6"/>
    <row r="386" ht="15.75" customHeight="1" x14ac:dyDescent="0.6"/>
    <row r="387" ht="15.75" customHeight="1" x14ac:dyDescent="0.6"/>
    <row r="388" ht="15.75" customHeight="1" x14ac:dyDescent="0.6"/>
    <row r="389" ht="15.75" customHeight="1" x14ac:dyDescent="0.6"/>
    <row r="390" ht="15.75" customHeight="1" x14ac:dyDescent="0.6"/>
    <row r="391" ht="15.75" customHeight="1" x14ac:dyDescent="0.6"/>
    <row r="392" ht="15.75" customHeight="1" x14ac:dyDescent="0.6"/>
    <row r="393" ht="15.75" customHeight="1" x14ac:dyDescent="0.6"/>
    <row r="394" ht="15.75" customHeight="1" x14ac:dyDescent="0.6"/>
    <row r="395" ht="15.75" customHeight="1" x14ac:dyDescent="0.6"/>
    <row r="396" ht="15.75" customHeight="1" x14ac:dyDescent="0.6"/>
    <row r="397" ht="15.75" customHeight="1" x14ac:dyDescent="0.6"/>
    <row r="398" ht="15.75" customHeight="1" x14ac:dyDescent="0.6"/>
    <row r="399" ht="15.75" customHeight="1" x14ac:dyDescent="0.6"/>
    <row r="400" ht="15.75" customHeight="1" x14ac:dyDescent="0.6"/>
    <row r="401" ht="15.75" customHeight="1" x14ac:dyDescent="0.6"/>
    <row r="402" ht="15.75" customHeight="1" x14ac:dyDescent="0.6"/>
    <row r="403" ht="15.75" customHeight="1" x14ac:dyDescent="0.6"/>
    <row r="404" ht="15.75" customHeight="1" x14ac:dyDescent="0.6"/>
    <row r="405" ht="15.75" customHeight="1" x14ac:dyDescent="0.6"/>
    <row r="406" ht="15.75" customHeight="1" x14ac:dyDescent="0.6"/>
    <row r="407" ht="15.75" customHeight="1" x14ac:dyDescent="0.6"/>
    <row r="408" ht="15.75" customHeight="1" x14ac:dyDescent="0.6"/>
    <row r="409" ht="15.75" customHeight="1" x14ac:dyDescent="0.6"/>
    <row r="410" ht="15.75" customHeight="1" x14ac:dyDescent="0.6"/>
    <row r="411" ht="15.75" customHeight="1" x14ac:dyDescent="0.6"/>
    <row r="412" ht="15.75" customHeight="1" x14ac:dyDescent="0.6"/>
    <row r="413" ht="15.75" customHeight="1" x14ac:dyDescent="0.6"/>
    <row r="414" ht="15.75" customHeight="1" x14ac:dyDescent="0.6"/>
    <row r="415" ht="15.75" customHeight="1" x14ac:dyDescent="0.6"/>
    <row r="416" ht="15.75" customHeight="1" x14ac:dyDescent="0.6"/>
    <row r="417" ht="15.75" customHeight="1" x14ac:dyDescent="0.6"/>
    <row r="418" ht="15.75" customHeight="1" x14ac:dyDescent="0.6"/>
    <row r="419" ht="15.75" customHeight="1" x14ac:dyDescent="0.6"/>
    <row r="420" ht="15.75" customHeight="1" x14ac:dyDescent="0.6"/>
    <row r="421" ht="15.75" customHeight="1" x14ac:dyDescent="0.6"/>
    <row r="422" ht="15.75" customHeight="1" x14ac:dyDescent="0.6"/>
    <row r="423" ht="15.75" customHeight="1" x14ac:dyDescent="0.6"/>
    <row r="424" ht="15.75" customHeight="1" x14ac:dyDescent="0.6"/>
    <row r="425" ht="15.75" customHeight="1" x14ac:dyDescent="0.6"/>
    <row r="426" ht="15.75" customHeight="1" x14ac:dyDescent="0.6"/>
    <row r="427" ht="15.75" customHeight="1" x14ac:dyDescent="0.6"/>
    <row r="428" ht="15.75" customHeight="1" x14ac:dyDescent="0.6"/>
    <row r="429" ht="15.75" customHeight="1" x14ac:dyDescent="0.6"/>
    <row r="430" ht="15.75" customHeight="1" x14ac:dyDescent="0.6"/>
    <row r="431" ht="15.75" customHeight="1" x14ac:dyDescent="0.6"/>
    <row r="432" ht="15.75" customHeight="1" x14ac:dyDescent="0.6"/>
    <row r="433" ht="15.75" customHeight="1" x14ac:dyDescent="0.6"/>
    <row r="434" ht="15.75" customHeight="1" x14ac:dyDescent="0.6"/>
    <row r="435" ht="15.75" customHeight="1" x14ac:dyDescent="0.6"/>
    <row r="436" ht="15.75" customHeight="1" x14ac:dyDescent="0.6"/>
    <row r="437" ht="15.75" customHeight="1" x14ac:dyDescent="0.6"/>
    <row r="438" ht="15.75" customHeight="1" x14ac:dyDescent="0.6"/>
    <row r="439" ht="15.75" customHeight="1" x14ac:dyDescent="0.6"/>
    <row r="440" ht="15.75" customHeight="1" x14ac:dyDescent="0.6"/>
    <row r="441" ht="15.75" customHeight="1" x14ac:dyDescent="0.6"/>
    <row r="442" ht="15.75" customHeight="1" x14ac:dyDescent="0.6"/>
    <row r="443" ht="15.75" customHeight="1" x14ac:dyDescent="0.6"/>
    <row r="444" ht="15.75" customHeight="1" x14ac:dyDescent="0.6"/>
    <row r="445" ht="15.75" customHeight="1" x14ac:dyDescent="0.6"/>
    <row r="446" ht="15.75" customHeight="1" x14ac:dyDescent="0.6"/>
    <row r="447" ht="15.75" customHeight="1" x14ac:dyDescent="0.6"/>
    <row r="448" ht="15.75" customHeight="1" x14ac:dyDescent="0.6"/>
    <row r="449" ht="15.75" customHeight="1" x14ac:dyDescent="0.6"/>
    <row r="450" ht="15.75" customHeight="1" x14ac:dyDescent="0.6"/>
    <row r="451" ht="15.75" customHeight="1" x14ac:dyDescent="0.6"/>
    <row r="452" ht="15.75" customHeight="1" x14ac:dyDescent="0.6"/>
    <row r="453" ht="15.75" customHeight="1" x14ac:dyDescent="0.6"/>
    <row r="454" ht="15.75" customHeight="1" x14ac:dyDescent="0.6"/>
    <row r="455" ht="15.75" customHeight="1" x14ac:dyDescent="0.6"/>
    <row r="456" ht="15.75" customHeight="1" x14ac:dyDescent="0.6"/>
    <row r="457" ht="15.75" customHeight="1" x14ac:dyDescent="0.6"/>
    <row r="458" ht="15.75" customHeight="1" x14ac:dyDescent="0.6"/>
    <row r="459" ht="15.75" customHeight="1" x14ac:dyDescent="0.6"/>
    <row r="460" ht="15.75" customHeight="1" x14ac:dyDescent="0.6"/>
    <row r="461" ht="15.75" customHeight="1" x14ac:dyDescent="0.6"/>
    <row r="462" ht="15.75" customHeight="1" x14ac:dyDescent="0.6"/>
    <row r="463" ht="15.75" customHeight="1" x14ac:dyDescent="0.6"/>
    <row r="464" ht="15.75" customHeight="1" x14ac:dyDescent="0.6"/>
    <row r="465" ht="15.75" customHeight="1" x14ac:dyDescent="0.6"/>
    <row r="466" ht="15.75" customHeight="1" x14ac:dyDescent="0.6"/>
    <row r="467" ht="15.75" customHeight="1" x14ac:dyDescent="0.6"/>
    <row r="468" ht="15.75" customHeight="1" x14ac:dyDescent="0.6"/>
    <row r="469" ht="15.75" customHeight="1" x14ac:dyDescent="0.6"/>
    <row r="470" ht="15.75" customHeight="1" x14ac:dyDescent="0.6"/>
    <row r="471" ht="15.75" customHeight="1" x14ac:dyDescent="0.6"/>
    <row r="472" ht="15.75" customHeight="1" x14ac:dyDescent="0.6"/>
    <row r="473" ht="15.75" customHeight="1" x14ac:dyDescent="0.6"/>
    <row r="474" ht="15.75" customHeight="1" x14ac:dyDescent="0.6"/>
    <row r="475" ht="15.75" customHeight="1" x14ac:dyDescent="0.6"/>
    <row r="476" ht="15.75" customHeight="1" x14ac:dyDescent="0.6"/>
    <row r="477" ht="15.75" customHeight="1" x14ac:dyDescent="0.6"/>
    <row r="478" ht="15.75" customHeight="1" x14ac:dyDescent="0.6"/>
    <row r="479" ht="15.75" customHeight="1" x14ac:dyDescent="0.6"/>
    <row r="480" ht="15.75" customHeight="1" x14ac:dyDescent="0.6"/>
    <row r="481" ht="15.75" customHeight="1" x14ac:dyDescent="0.6"/>
    <row r="482" ht="15.75" customHeight="1" x14ac:dyDescent="0.6"/>
    <row r="483" ht="15.75" customHeight="1" x14ac:dyDescent="0.6"/>
    <row r="484" ht="15.75" customHeight="1" x14ac:dyDescent="0.6"/>
    <row r="485" ht="15.75" customHeight="1" x14ac:dyDescent="0.6"/>
    <row r="486" ht="15.75" customHeight="1" x14ac:dyDescent="0.6"/>
    <row r="487" ht="15.75" customHeight="1" x14ac:dyDescent="0.6"/>
    <row r="488" ht="15.75" customHeight="1" x14ac:dyDescent="0.6"/>
    <row r="489" ht="15.75" customHeight="1" x14ac:dyDescent="0.6"/>
    <row r="490" ht="15.75" customHeight="1" x14ac:dyDescent="0.6"/>
    <row r="491" ht="15.75" customHeight="1" x14ac:dyDescent="0.6"/>
    <row r="492" ht="15.75" customHeight="1" x14ac:dyDescent="0.6"/>
    <row r="493" ht="15.75" customHeight="1" x14ac:dyDescent="0.6"/>
    <row r="494" ht="15.75" customHeight="1" x14ac:dyDescent="0.6"/>
    <row r="495" ht="15.75" customHeight="1" x14ac:dyDescent="0.6"/>
    <row r="496" ht="15.75" customHeight="1" x14ac:dyDescent="0.6"/>
    <row r="497" ht="15.75" customHeight="1" x14ac:dyDescent="0.6"/>
    <row r="498" ht="15.75" customHeight="1" x14ac:dyDescent="0.6"/>
    <row r="499" ht="15.75" customHeight="1" x14ac:dyDescent="0.6"/>
    <row r="500" ht="15.75" customHeight="1" x14ac:dyDescent="0.6"/>
    <row r="501" ht="15.75" customHeight="1" x14ac:dyDescent="0.6"/>
    <row r="502" ht="15.75" customHeight="1" x14ac:dyDescent="0.6"/>
    <row r="503" ht="15.75" customHeight="1" x14ac:dyDescent="0.6"/>
    <row r="504" ht="15.75" customHeight="1" x14ac:dyDescent="0.6"/>
    <row r="505" ht="15.75" customHeight="1" x14ac:dyDescent="0.6"/>
    <row r="506" ht="15.75" customHeight="1" x14ac:dyDescent="0.6"/>
    <row r="507" ht="15.75" customHeight="1" x14ac:dyDescent="0.6"/>
    <row r="508" ht="15.75" customHeight="1" x14ac:dyDescent="0.6"/>
    <row r="509" ht="15.75" customHeight="1" x14ac:dyDescent="0.6"/>
    <row r="510" ht="15.75" customHeight="1" x14ac:dyDescent="0.6"/>
    <row r="511" ht="15.75" customHeight="1" x14ac:dyDescent="0.6"/>
    <row r="512" ht="15.75" customHeight="1" x14ac:dyDescent="0.6"/>
    <row r="513" ht="15.75" customHeight="1" x14ac:dyDescent="0.6"/>
    <row r="514" ht="15.75" customHeight="1" x14ac:dyDescent="0.6"/>
    <row r="515" ht="15.75" customHeight="1" x14ac:dyDescent="0.6"/>
    <row r="516" ht="15.75" customHeight="1" x14ac:dyDescent="0.6"/>
    <row r="517" ht="15.75" customHeight="1" x14ac:dyDescent="0.6"/>
    <row r="518" ht="15.75" customHeight="1" x14ac:dyDescent="0.6"/>
    <row r="519" ht="15.75" customHeight="1" x14ac:dyDescent="0.6"/>
    <row r="520" ht="15.75" customHeight="1" x14ac:dyDescent="0.6"/>
    <row r="521" ht="15.75" customHeight="1" x14ac:dyDescent="0.6"/>
    <row r="522" ht="15.75" customHeight="1" x14ac:dyDescent="0.6"/>
    <row r="523" ht="15.75" customHeight="1" x14ac:dyDescent="0.6"/>
    <row r="524" ht="15.75" customHeight="1" x14ac:dyDescent="0.6"/>
    <row r="525" ht="15.75" customHeight="1" x14ac:dyDescent="0.6"/>
    <row r="526" ht="15.75" customHeight="1" x14ac:dyDescent="0.6"/>
    <row r="527" ht="15.75" customHeight="1" x14ac:dyDescent="0.6"/>
    <row r="528" ht="15.75" customHeight="1" x14ac:dyDescent="0.6"/>
    <row r="529" ht="15.75" customHeight="1" x14ac:dyDescent="0.6"/>
    <row r="530" ht="15.75" customHeight="1" x14ac:dyDescent="0.6"/>
    <row r="531" ht="15.75" customHeight="1" x14ac:dyDescent="0.6"/>
    <row r="532" ht="15.75" customHeight="1" x14ac:dyDescent="0.6"/>
    <row r="533" ht="15.75" customHeight="1" x14ac:dyDescent="0.6"/>
    <row r="534" ht="15.75" customHeight="1" x14ac:dyDescent="0.6"/>
    <row r="535" ht="15.75" customHeight="1" x14ac:dyDescent="0.6"/>
    <row r="536" ht="15.75" customHeight="1" x14ac:dyDescent="0.6"/>
    <row r="537" ht="15.75" customHeight="1" x14ac:dyDescent="0.6"/>
    <row r="538" ht="15.75" customHeight="1" x14ac:dyDescent="0.6"/>
    <row r="539" ht="15.75" customHeight="1" x14ac:dyDescent="0.6"/>
    <row r="540" ht="15.75" customHeight="1" x14ac:dyDescent="0.6"/>
    <row r="541" ht="15.75" customHeight="1" x14ac:dyDescent="0.6"/>
    <row r="542" ht="15.75" customHeight="1" x14ac:dyDescent="0.6"/>
    <row r="543" ht="15.75" customHeight="1" x14ac:dyDescent="0.6"/>
    <row r="544" ht="15.75" customHeight="1" x14ac:dyDescent="0.6"/>
    <row r="545" ht="15.75" customHeight="1" x14ac:dyDescent="0.6"/>
    <row r="546" ht="15.75" customHeight="1" x14ac:dyDescent="0.6"/>
    <row r="547" ht="15.75" customHeight="1" x14ac:dyDescent="0.6"/>
    <row r="548" ht="15.75" customHeight="1" x14ac:dyDescent="0.6"/>
    <row r="549" ht="15.75" customHeight="1" x14ac:dyDescent="0.6"/>
    <row r="550" ht="15.75" customHeight="1" x14ac:dyDescent="0.6"/>
    <row r="551" ht="15.75" customHeight="1" x14ac:dyDescent="0.6"/>
    <row r="552" ht="15.75" customHeight="1" x14ac:dyDescent="0.6"/>
    <row r="553" ht="15.75" customHeight="1" x14ac:dyDescent="0.6"/>
    <row r="554" ht="15.75" customHeight="1" x14ac:dyDescent="0.6"/>
    <row r="555" ht="15.75" customHeight="1" x14ac:dyDescent="0.6"/>
    <row r="556" ht="15.75" customHeight="1" x14ac:dyDescent="0.6"/>
    <row r="557" ht="15.75" customHeight="1" x14ac:dyDescent="0.6"/>
    <row r="558" ht="15.75" customHeight="1" x14ac:dyDescent="0.6"/>
    <row r="559" ht="15.75" customHeight="1" x14ac:dyDescent="0.6"/>
    <row r="560" ht="15.75" customHeight="1" x14ac:dyDescent="0.6"/>
    <row r="561" ht="15.75" customHeight="1" x14ac:dyDescent="0.6"/>
    <row r="562" ht="15.75" customHeight="1" x14ac:dyDescent="0.6"/>
    <row r="563" ht="15.75" customHeight="1" x14ac:dyDescent="0.6"/>
    <row r="564" ht="15.75" customHeight="1" x14ac:dyDescent="0.6"/>
    <row r="565" ht="15.75" customHeight="1" x14ac:dyDescent="0.6"/>
    <row r="566" ht="15.75" customHeight="1" x14ac:dyDescent="0.6"/>
    <row r="567" ht="15.75" customHeight="1" x14ac:dyDescent="0.6"/>
    <row r="568" ht="15.75" customHeight="1" x14ac:dyDescent="0.6"/>
    <row r="569" ht="15.75" customHeight="1" x14ac:dyDescent="0.6"/>
    <row r="570" ht="15.75" customHeight="1" x14ac:dyDescent="0.6"/>
    <row r="571" ht="15.75" customHeight="1" x14ac:dyDescent="0.6"/>
    <row r="572" ht="15.75" customHeight="1" x14ac:dyDescent="0.6"/>
    <row r="573" ht="15.75" customHeight="1" x14ac:dyDescent="0.6"/>
    <row r="574" ht="15.75" customHeight="1" x14ac:dyDescent="0.6"/>
    <row r="575" ht="15.75" customHeight="1" x14ac:dyDescent="0.6"/>
    <row r="576" ht="15.75" customHeight="1" x14ac:dyDescent="0.6"/>
    <row r="577" ht="15.75" customHeight="1" x14ac:dyDescent="0.6"/>
    <row r="578" ht="15.75" customHeight="1" x14ac:dyDescent="0.6"/>
    <row r="579" ht="15.75" customHeight="1" x14ac:dyDescent="0.6"/>
    <row r="580" ht="15.75" customHeight="1" x14ac:dyDescent="0.6"/>
    <row r="581" ht="15.75" customHeight="1" x14ac:dyDescent="0.6"/>
    <row r="582" ht="15.75" customHeight="1" x14ac:dyDescent="0.6"/>
    <row r="583" ht="15.75" customHeight="1" x14ac:dyDescent="0.6"/>
    <row r="584" ht="15.75" customHeight="1" x14ac:dyDescent="0.6"/>
    <row r="585" ht="15.75" customHeight="1" x14ac:dyDescent="0.6"/>
    <row r="586" ht="15.75" customHeight="1" x14ac:dyDescent="0.6"/>
    <row r="587" ht="15.75" customHeight="1" x14ac:dyDescent="0.6"/>
    <row r="588" ht="15.75" customHeight="1" x14ac:dyDescent="0.6"/>
    <row r="589" ht="15.75" customHeight="1" x14ac:dyDescent="0.6"/>
    <row r="590" ht="15.75" customHeight="1" x14ac:dyDescent="0.6"/>
    <row r="591" ht="15.75" customHeight="1" x14ac:dyDescent="0.6"/>
    <row r="592" ht="15.75" customHeight="1" x14ac:dyDescent="0.6"/>
    <row r="593" ht="15.75" customHeight="1" x14ac:dyDescent="0.6"/>
    <row r="594" ht="15.75" customHeight="1" x14ac:dyDescent="0.6"/>
    <row r="595" ht="15.75" customHeight="1" x14ac:dyDescent="0.6"/>
    <row r="596" ht="15.75" customHeight="1" x14ac:dyDescent="0.6"/>
    <row r="597" ht="15.75" customHeight="1" x14ac:dyDescent="0.6"/>
    <row r="598" ht="15.75" customHeight="1" x14ac:dyDescent="0.6"/>
    <row r="599" ht="15.75" customHeight="1" x14ac:dyDescent="0.6"/>
    <row r="600" ht="15.75" customHeight="1" x14ac:dyDescent="0.6"/>
    <row r="601" ht="15.75" customHeight="1" x14ac:dyDescent="0.6"/>
    <row r="602" ht="15.75" customHeight="1" x14ac:dyDescent="0.6"/>
    <row r="603" ht="15.75" customHeight="1" x14ac:dyDescent="0.6"/>
    <row r="604" ht="15.75" customHeight="1" x14ac:dyDescent="0.6"/>
    <row r="605" ht="15.75" customHeight="1" x14ac:dyDescent="0.6"/>
    <row r="606" ht="15.75" customHeight="1" x14ac:dyDescent="0.6"/>
    <row r="607" ht="15.75" customHeight="1" x14ac:dyDescent="0.6"/>
    <row r="608" ht="15.75" customHeight="1" x14ac:dyDescent="0.6"/>
    <row r="609" ht="15.75" customHeight="1" x14ac:dyDescent="0.6"/>
    <row r="610" ht="15.75" customHeight="1" x14ac:dyDescent="0.6"/>
    <row r="611" ht="15.75" customHeight="1" x14ac:dyDescent="0.6"/>
    <row r="612" ht="15.75" customHeight="1" x14ac:dyDescent="0.6"/>
    <row r="613" ht="15.75" customHeight="1" x14ac:dyDescent="0.6"/>
    <row r="614" ht="15.75" customHeight="1" x14ac:dyDescent="0.6"/>
    <row r="615" ht="15.75" customHeight="1" x14ac:dyDescent="0.6"/>
    <row r="616" ht="15.75" customHeight="1" x14ac:dyDescent="0.6"/>
    <row r="617" ht="15.75" customHeight="1" x14ac:dyDescent="0.6"/>
    <row r="618" ht="15.75" customHeight="1" x14ac:dyDescent="0.6"/>
    <row r="619" ht="15.75" customHeight="1" x14ac:dyDescent="0.6"/>
    <row r="620" ht="15.75" customHeight="1" x14ac:dyDescent="0.6"/>
    <row r="621" ht="15.75" customHeight="1" x14ac:dyDescent="0.6"/>
    <row r="622" ht="15.75" customHeight="1" x14ac:dyDescent="0.6"/>
    <row r="623" ht="15.75" customHeight="1" x14ac:dyDescent="0.6"/>
    <row r="624" ht="15.75" customHeight="1" x14ac:dyDescent="0.6"/>
    <row r="625" ht="15.75" customHeight="1" x14ac:dyDescent="0.6"/>
    <row r="626" ht="15.75" customHeight="1" x14ac:dyDescent="0.6"/>
    <row r="627" ht="15.75" customHeight="1" x14ac:dyDescent="0.6"/>
    <row r="628" ht="15.75" customHeight="1" x14ac:dyDescent="0.6"/>
    <row r="629" ht="15.75" customHeight="1" x14ac:dyDescent="0.6"/>
    <row r="630" ht="15.75" customHeight="1" x14ac:dyDescent="0.6"/>
    <row r="631" ht="15.75" customHeight="1" x14ac:dyDescent="0.6"/>
    <row r="632" ht="15.75" customHeight="1" x14ac:dyDescent="0.6"/>
    <row r="633" ht="15.75" customHeight="1" x14ac:dyDescent="0.6"/>
    <row r="634" ht="15.75" customHeight="1" x14ac:dyDescent="0.6"/>
    <row r="635" ht="15.75" customHeight="1" x14ac:dyDescent="0.6"/>
    <row r="636" ht="15.75" customHeight="1" x14ac:dyDescent="0.6"/>
    <row r="637" ht="15.75" customHeight="1" x14ac:dyDescent="0.6"/>
    <row r="638" ht="15.75" customHeight="1" x14ac:dyDescent="0.6"/>
    <row r="639" ht="15.75" customHeight="1" x14ac:dyDescent="0.6"/>
    <row r="640" ht="15.75" customHeight="1" x14ac:dyDescent="0.6"/>
    <row r="641" ht="15.75" customHeight="1" x14ac:dyDescent="0.6"/>
    <row r="642" ht="15.75" customHeight="1" x14ac:dyDescent="0.6"/>
    <row r="643" ht="15.75" customHeight="1" x14ac:dyDescent="0.6"/>
    <row r="644" ht="15.75" customHeight="1" x14ac:dyDescent="0.6"/>
    <row r="645" ht="15.75" customHeight="1" x14ac:dyDescent="0.6"/>
    <row r="646" ht="15.75" customHeight="1" x14ac:dyDescent="0.6"/>
    <row r="647" ht="15.75" customHeight="1" x14ac:dyDescent="0.6"/>
    <row r="648" ht="15.75" customHeight="1" x14ac:dyDescent="0.6"/>
    <row r="649" ht="15.75" customHeight="1" x14ac:dyDescent="0.6"/>
    <row r="650" ht="15.75" customHeight="1" x14ac:dyDescent="0.6"/>
    <row r="651" ht="15.75" customHeight="1" x14ac:dyDescent="0.6"/>
    <row r="652" ht="15.75" customHeight="1" x14ac:dyDescent="0.6"/>
    <row r="653" ht="15.75" customHeight="1" x14ac:dyDescent="0.6"/>
    <row r="654" ht="15.75" customHeight="1" x14ac:dyDescent="0.6"/>
    <row r="655" ht="15.75" customHeight="1" x14ac:dyDescent="0.6"/>
    <row r="656" ht="15.75" customHeight="1" x14ac:dyDescent="0.6"/>
    <row r="657" ht="15.75" customHeight="1" x14ac:dyDescent="0.6"/>
    <row r="658" ht="15.75" customHeight="1" x14ac:dyDescent="0.6"/>
    <row r="659" ht="15.75" customHeight="1" x14ac:dyDescent="0.6"/>
    <row r="660" ht="15.75" customHeight="1" x14ac:dyDescent="0.6"/>
    <row r="661" ht="15.75" customHeight="1" x14ac:dyDescent="0.6"/>
    <row r="662" ht="15.75" customHeight="1" x14ac:dyDescent="0.6"/>
    <row r="663" ht="15.75" customHeight="1" x14ac:dyDescent="0.6"/>
    <row r="664" ht="15.75" customHeight="1" x14ac:dyDescent="0.6"/>
    <row r="665" ht="15.75" customHeight="1" x14ac:dyDescent="0.6"/>
    <row r="666" ht="15.75" customHeight="1" x14ac:dyDescent="0.6"/>
    <row r="667" ht="15.75" customHeight="1" x14ac:dyDescent="0.6"/>
    <row r="668" ht="15.75" customHeight="1" x14ac:dyDescent="0.6"/>
    <row r="669" ht="15.75" customHeight="1" x14ac:dyDescent="0.6"/>
    <row r="670" ht="15.75" customHeight="1" x14ac:dyDescent="0.6"/>
    <row r="671" ht="15.75" customHeight="1" x14ac:dyDescent="0.6"/>
    <row r="672" ht="15.75" customHeight="1" x14ac:dyDescent="0.6"/>
    <row r="673" ht="15.75" customHeight="1" x14ac:dyDescent="0.6"/>
    <row r="674" ht="15.75" customHeight="1" x14ac:dyDescent="0.6"/>
    <row r="675" ht="15.75" customHeight="1" x14ac:dyDescent="0.6"/>
    <row r="676" ht="15.75" customHeight="1" x14ac:dyDescent="0.6"/>
    <row r="677" ht="15.75" customHeight="1" x14ac:dyDescent="0.6"/>
    <row r="678" ht="15.75" customHeight="1" x14ac:dyDescent="0.6"/>
    <row r="679" ht="15.75" customHeight="1" x14ac:dyDescent="0.6"/>
    <row r="680" ht="15.75" customHeight="1" x14ac:dyDescent="0.6"/>
    <row r="681" ht="15.75" customHeight="1" x14ac:dyDescent="0.6"/>
    <row r="682" ht="15.75" customHeight="1" x14ac:dyDescent="0.6"/>
    <row r="683" ht="15.75" customHeight="1" x14ac:dyDescent="0.6"/>
    <row r="684" ht="15.75" customHeight="1" x14ac:dyDescent="0.6"/>
    <row r="685" ht="15.75" customHeight="1" x14ac:dyDescent="0.6"/>
    <row r="686" ht="15.75" customHeight="1" x14ac:dyDescent="0.6"/>
    <row r="687" ht="15.75" customHeight="1" x14ac:dyDescent="0.6"/>
    <row r="688" ht="15.75" customHeight="1" x14ac:dyDescent="0.6"/>
    <row r="689" ht="15.75" customHeight="1" x14ac:dyDescent="0.6"/>
    <row r="690" ht="15.75" customHeight="1" x14ac:dyDescent="0.6"/>
    <row r="691" ht="15.75" customHeight="1" x14ac:dyDescent="0.6"/>
    <row r="692" ht="15.75" customHeight="1" x14ac:dyDescent="0.6"/>
    <row r="693" ht="15.75" customHeight="1" x14ac:dyDescent="0.6"/>
    <row r="694" ht="15.75" customHeight="1" x14ac:dyDescent="0.6"/>
    <row r="695" ht="15.75" customHeight="1" x14ac:dyDescent="0.6"/>
    <row r="696" ht="15.75" customHeight="1" x14ac:dyDescent="0.6"/>
    <row r="697" ht="15.75" customHeight="1" x14ac:dyDescent="0.6"/>
    <row r="698" ht="15.75" customHeight="1" x14ac:dyDescent="0.6"/>
    <row r="699" ht="15.75" customHeight="1" x14ac:dyDescent="0.6"/>
    <row r="700" ht="15.75" customHeight="1" x14ac:dyDescent="0.6"/>
    <row r="701" ht="15.75" customHeight="1" x14ac:dyDescent="0.6"/>
    <row r="702" ht="15.75" customHeight="1" x14ac:dyDescent="0.6"/>
    <row r="703" ht="15.75" customHeight="1" x14ac:dyDescent="0.6"/>
    <row r="704" ht="15.75" customHeight="1" x14ac:dyDescent="0.6"/>
    <row r="705" ht="15.75" customHeight="1" x14ac:dyDescent="0.6"/>
    <row r="706" ht="15.75" customHeight="1" x14ac:dyDescent="0.6"/>
    <row r="707" ht="15.75" customHeight="1" x14ac:dyDescent="0.6"/>
    <row r="708" ht="15.75" customHeight="1" x14ac:dyDescent="0.6"/>
    <row r="709" ht="15.75" customHeight="1" x14ac:dyDescent="0.6"/>
    <row r="710" ht="15.75" customHeight="1" x14ac:dyDescent="0.6"/>
    <row r="711" ht="15.75" customHeight="1" x14ac:dyDescent="0.6"/>
    <row r="712" ht="15.75" customHeight="1" x14ac:dyDescent="0.6"/>
    <row r="713" ht="15.75" customHeight="1" x14ac:dyDescent="0.6"/>
    <row r="714" ht="15.75" customHeight="1" x14ac:dyDescent="0.6"/>
    <row r="715" ht="15.75" customHeight="1" x14ac:dyDescent="0.6"/>
    <row r="716" ht="15.75" customHeight="1" x14ac:dyDescent="0.6"/>
    <row r="717" ht="15.75" customHeight="1" x14ac:dyDescent="0.6"/>
    <row r="718" ht="15.75" customHeight="1" x14ac:dyDescent="0.6"/>
    <row r="719" ht="15.75" customHeight="1" x14ac:dyDescent="0.6"/>
    <row r="720" ht="15.75" customHeight="1" x14ac:dyDescent="0.6"/>
    <row r="721" ht="15.75" customHeight="1" x14ac:dyDescent="0.6"/>
    <row r="722" ht="15.75" customHeight="1" x14ac:dyDescent="0.6"/>
    <row r="723" ht="15.75" customHeight="1" x14ac:dyDescent="0.6"/>
    <row r="724" ht="15.75" customHeight="1" x14ac:dyDescent="0.6"/>
    <row r="725" ht="15.75" customHeight="1" x14ac:dyDescent="0.6"/>
    <row r="726" ht="15.75" customHeight="1" x14ac:dyDescent="0.6"/>
    <row r="727" ht="15.75" customHeight="1" x14ac:dyDescent="0.6"/>
    <row r="728" ht="15.75" customHeight="1" x14ac:dyDescent="0.6"/>
    <row r="729" ht="15.75" customHeight="1" x14ac:dyDescent="0.6"/>
    <row r="730" ht="15.75" customHeight="1" x14ac:dyDescent="0.6"/>
    <row r="731" ht="15.75" customHeight="1" x14ac:dyDescent="0.6"/>
    <row r="732" ht="15.75" customHeight="1" x14ac:dyDescent="0.6"/>
    <row r="733" ht="15.75" customHeight="1" x14ac:dyDescent="0.6"/>
    <row r="734" ht="15.75" customHeight="1" x14ac:dyDescent="0.6"/>
    <row r="735" ht="15.75" customHeight="1" x14ac:dyDescent="0.6"/>
    <row r="736" ht="15.75" customHeight="1" x14ac:dyDescent="0.6"/>
    <row r="737" ht="15.75" customHeight="1" x14ac:dyDescent="0.6"/>
    <row r="738" ht="15.75" customHeight="1" x14ac:dyDescent="0.6"/>
    <row r="739" ht="15.75" customHeight="1" x14ac:dyDescent="0.6"/>
    <row r="740" ht="15.75" customHeight="1" x14ac:dyDescent="0.6"/>
    <row r="741" ht="15.75" customHeight="1" x14ac:dyDescent="0.6"/>
    <row r="742" ht="15.75" customHeight="1" x14ac:dyDescent="0.6"/>
    <row r="743" ht="15.75" customHeight="1" x14ac:dyDescent="0.6"/>
    <row r="744" ht="15.75" customHeight="1" x14ac:dyDescent="0.6"/>
    <row r="745" ht="15.75" customHeight="1" x14ac:dyDescent="0.6"/>
    <row r="746" ht="15.75" customHeight="1" x14ac:dyDescent="0.6"/>
    <row r="747" ht="15.75" customHeight="1" x14ac:dyDescent="0.6"/>
    <row r="748" ht="15.75" customHeight="1" x14ac:dyDescent="0.6"/>
    <row r="749" ht="15.75" customHeight="1" x14ac:dyDescent="0.6"/>
    <row r="750" ht="15.75" customHeight="1" x14ac:dyDescent="0.6"/>
    <row r="751" ht="15.75" customHeight="1" x14ac:dyDescent="0.6"/>
    <row r="752" ht="15.75" customHeight="1" x14ac:dyDescent="0.6"/>
    <row r="753" ht="15.75" customHeight="1" x14ac:dyDescent="0.6"/>
    <row r="754" ht="15.75" customHeight="1" x14ac:dyDescent="0.6"/>
    <row r="755" ht="15.75" customHeight="1" x14ac:dyDescent="0.6"/>
    <row r="756" ht="15.75" customHeight="1" x14ac:dyDescent="0.6"/>
    <row r="757" ht="15.75" customHeight="1" x14ac:dyDescent="0.6"/>
    <row r="758" ht="15.75" customHeight="1" x14ac:dyDescent="0.6"/>
    <row r="759" ht="15.75" customHeight="1" x14ac:dyDescent="0.6"/>
    <row r="760" ht="15.75" customHeight="1" x14ac:dyDescent="0.6"/>
    <row r="761" ht="15.75" customHeight="1" x14ac:dyDescent="0.6"/>
    <row r="762" ht="15.75" customHeight="1" x14ac:dyDescent="0.6"/>
    <row r="763" ht="15.75" customHeight="1" x14ac:dyDescent="0.6"/>
    <row r="764" ht="15.75" customHeight="1" x14ac:dyDescent="0.6"/>
    <row r="765" ht="15.75" customHeight="1" x14ac:dyDescent="0.6"/>
    <row r="766" ht="15.75" customHeight="1" x14ac:dyDescent="0.6"/>
    <row r="767" ht="15.75" customHeight="1" x14ac:dyDescent="0.6"/>
    <row r="768" ht="15.75" customHeight="1" x14ac:dyDescent="0.6"/>
    <row r="769" ht="15.75" customHeight="1" x14ac:dyDescent="0.6"/>
    <row r="770" ht="15.75" customHeight="1" x14ac:dyDescent="0.6"/>
    <row r="771" ht="15.75" customHeight="1" x14ac:dyDescent="0.6"/>
    <row r="772" ht="15.75" customHeight="1" x14ac:dyDescent="0.6"/>
    <row r="773" ht="15.75" customHeight="1" x14ac:dyDescent="0.6"/>
    <row r="774" ht="15.75" customHeight="1" x14ac:dyDescent="0.6"/>
    <row r="775" ht="15.75" customHeight="1" x14ac:dyDescent="0.6"/>
    <row r="776" ht="15.75" customHeight="1" x14ac:dyDescent="0.6"/>
    <row r="777" ht="15.75" customHeight="1" x14ac:dyDescent="0.6"/>
    <row r="778" ht="15.75" customHeight="1" x14ac:dyDescent="0.6"/>
    <row r="779" ht="15.75" customHeight="1" x14ac:dyDescent="0.6"/>
    <row r="780" ht="15.75" customHeight="1" x14ac:dyDescent="0.6"/>
    <row r="781" ht="15.75" customHeight="1" x14ac:dyDescent="0.6"/>
    <row r="782" ht="15.75" customHeight="1" x14ac:dyDescent="0.6"/>
    <row r="783" ht="15.75" customHeight="1" x14ac:dyDescent="0.6"/>
    <row r="784" ht="15.75" customHeight="1" x14ac:dyDescent="0.6"/>
    <row r="785" ht="15.75" customHeight="1" x14ac:dyDescent="0.6"/>
    <row r="786" ht="15.75" customHeight="1" x14ac:dyDescent="0.6"/>
    <row r="787" ht="15.75" customHeight="1" x14ac:dyDescent="0.6"/>
    <row r="788" ht="15.75" customHeight="1" x14ac:dyDescent="0.6"/>
    <row r="789" ht="15.75" customHeight="1" x14ac:dyDescent="0.6"/>
    <row r="790" ht="15.75" customHeight="1" x14ac:dyDescent="0.6"/>
    <row r="791" ht="15.75" customHeight="1" x14ac:dyDescent="0.6"/>
    <row r="792" ht="15.75" customHeight="1" x14ac:dyDescent="0.6"/>
    <row r="793" ht="15.75" customHeight="1" x14ac:dyDescent="0.6"/>
    <row r="794" ht="15.75" customHeight="1" x14ac:dyDescent="0.6"/>
    <row r="795" ht="15.75" customHeight="1" x14ac:dyDescent="0.6"/>
    <row r="796" ht="15.75" customHeight="1" x14ac:dyDescent="0.6"/>
    <row r="797" ht="15.75" customHeight="1" x14ac:dyDescent="0.6"/>
    <row r="798" ht="15.75" customHeight="1" x14ac:dyDescent="0.6"/>
    <row r="799" ht="15.75" customHeight="1" x14ac:dyDescent="0.6"/>
    <row r="800" ht="15.75" customHeight="1" x14ac:dyDescent="0.6"/>
    <row r="801" ht="15.75" customHeight="1" x14ac:dyDescent="0.6"/>
    <row r="802" ht="15.75" customHeight="1" x14ac:dyDescent="0.6"/>
    <row r="803" ht="15.75" customHeight="1" x14ac:dyDescent="0.6"/>
    <row r="804" ht="15.75" customHeight="1" x14ac:dyDescent="0.6"/>
    <row r="805" ht="15.75" customHeight="1" x14ac:dyDescent="0.6"/>
    <row r="806" ht="15.75" customHeight="1" x14ac:dyDescent="0.6"/>
    <row r="807" ht="15.75" customHeight="1" x14ac:dyDescent="0.6"/>
    <row r="808" ht="15.75" customHeight="1" x14ac:dyDescent="0.6"/>
    <row r="809" ht="15.75" customHeight="1" x14ac:dyDescent="0.6"/>
    <row r="810" ht="15.75" customHeight="1" x14ac:dyDescent="0.6"/>
    <row r="811" ht="15.75" customHeight="1" x14ac:dyDescent="0.6"/>
    <row r="812" ht="15.75" customHeight="1" x14ac:dyDescent="0.6"/>
    <row r="813" ht="15.75" customHeight="1" x14ac:dyDescent="0.6"/>
    <row r="814" ht="15.75" customHeight="1" x14ac:dyDescent="0.6"/>
    <row r="815" ht="15.75" customHeight="1" x14ac:dyDescent="0.6"/>
    <row r="816" ht="15.75" customHeight="1" x14ac:dyDescent="0.6"/>
    <row r="817" ht="15.75" customHeight="1" x14ac:dyDescent="0.6"/>
    <row r="818" ht="15.75" customHeight="1" x14ac:dyDescent="0.6"/>
    <row r="819" ht="15.75" customHeight="1" x14ac:dyDescent="0.6"/>
    <row r="820" ht="15.75" customHeight="1" x14ac:dyDescent="0.6"/>
    <row r="821" ht="15.75" customHeight="1" x14ac:dyDescent="0.6"/>
    <row r="822" ht="15.75" customHeight="1" x14ac:dyDescent="0.6"/>
    <row r="823" ht="15.75" customHeight="1" x14ac:dyDescent="0.6"/>
    <row r="824" ht="15.75" customHeight="1" x14ac:dyDescent="0.6"/>
    <row r="825" ht="15.75" customHeight="1" x14ac:dyDescent="0.6"/>
    <row r="826" ht="15.75" customHeight="1" x14ac:dyDescent="0.6"/>
    <row r="827" ht="15.75" customHeight="1" x14ac:dyDescent="0.6"/>
    <row r="828" ht="15.75" customHeight="1" x14ac:dyDescent="0.6"/>
    <row r="829" ht="15.75" customHeight="1" x14ac:dyDescent="0.6"/>
    <row r="830" ht="15.75" customHeight="1" x14ac:dyDescent="0.6"/>
    <row r="831" ht="15.75" customHeight="1" x14ac:dyDescent="0.6"/>
    <row r="832" ht="15.75" customHeight="1" x14ac:dyDescent="0.6"/>
    <row r="833" ht="15.75" customHeight="1" x14ac:dyDescent="0.6"/>
    <row r="834" ht="15.75" customHeight="1" x14ac:dyDescent="0.6"/>
    <row r="835" ht="15.75" customHeight="1" x14ac:dyDescent="0.6"/>
    <row r="836" ht="15.75" customHeight="1" x14ac:dyDescent="0.6"/>
    <row r="837" ht="15.75" customHeight="1" x14ac:dyDescent="0.6"/>
    <row r="838" ht="15.75" customHeight="1" x14ac:dyDescent="0.6"/>
    <row r="839" ht="15.75" customHeight="1" x14ac:dyDescent="0.6"/>
    <row r="840" ht="15.75" customHeight="1" x14ac:dyDescent="0.6"/>
    <row r="841" ht="15.75" customHeight="1" x14ac:dyDescent="0.6"/>
    <row r="842" ht="15.75" customHeight="1" x14ac:dyDescent="0.6"/>
    <row r="843" ht="15.75" customHeight="1" x14ac:dyDescent="0.6"/>
    <row r="844" ht="15.75" customHeight="1" x14ac:dyDescent="0.6"/>
    <row r="845" ht="15.75" customHeight="1" x14ac:dyDescent="0.6"/>
    <row r="846" ht="15.75" customHeight="1" x14ac:dyDescent="0.6"/>
    <row r="847" ht="15.75" customHeight="1" x14ac:dyDescent="0.6"/>
    <row r="848" ht="15.75" customHeight="1" x14ac:dyDescent="0.6"/>
    <row r="849" ht="15.75" customHeight="1" x14ac:dyDescent="0.6"/>
    <row r="850" ht="15.75" customHeight="1" x14ac:dyDescent="0.6"/>
    <row r="851" ht="15.75" customHeight="1" x14ac:dyDescent="0.6"/>
    <row r="852" ht="15.75" customHeight="1" x14ac:dyDescent="0.6"/>
    <row r="853" ht="15.75" customHeight="1" x14ac:dyDescent="0.6"/>
    <row r="854" ht="15.75" customHeight="1" x14ac:dyDescent="0.6"/>
    <row r="855" ht="15.75" customHeight="1" x14ac:dyDescent="0.6"/>
    <row r="856" ht="15.75" customHeight="1" x14ac:dyDescent="0.6"/>
    <row r="857" ht="15.75" customHeight="1" x14ac:dyDescent="0.6"/>
    <row r="858" ht="15.75" customHeight="1" x14ac:dyDescent="0.6"/>
    <row r="859" ht="15.75" customHeight="1" x14ac:dyDescent="0.6"/>
    <row r="860" ht="15.75" customHeight="1" x14ac:dyDescent="0.6"/>
    <row r="861" ht="15.75" customHeight="1" x14ac:dyDescent="0.6"/>
    <row r="862" ht="15.75" customHeight="1" x14ac:dyDescent="0.6"/>
    <row r="863" ht="15.75" customHeight="1" x14ac:dyDescent="0.6"/>
    <row r="864" ht="15.75" customHeight="1" x14ac:dyDescent="0.6"/>
    <row r="865" ht="15.75" customHeight="1" x14ac:dyDescent="0.6"/>
    <row r="866" ht="15.75" customHeight="1" x14ac:dyDescent="0.6"/>
    <row r="867" ht="15.75" customHeight="1" x14ac:dyDescent="0.6"/>
    <row r="868" ht="15.75" customHeight="1" x14ac:dyDescent="0.6"/>
    <row r="869" ht="15.75" customHeight="1" x14ac:dyDescent="0.6"/>
    <row r="870" ht="15.75" customHeight="1" x14ac:dyDescent="0.6"/>
    <row r="871" ht="15.75" customHeight="1" x14ac:dyDescent="0.6"/>
    <row r="872" ht="15.75" customHeight="1" x14ac:dyDescent="0.6"/>
    <row r="873" ht="15.75" customHeight="1" x14ac:dyDescent="0.6"/>
    <row r="874" ht="15.75" customHeight="1" x14ac:dyDescent="0.6"/>
    <row r="875" ht="15.75" customHeight="1" x14ac:dyDescent="0.6"/>
    <row r="876" ht="15.75" customHeight="1" x14ac:dyDescent="0.6"/>
    <row r="877" ht="15.75" customHeight="1" x14ac:dyDescent="0.6"/>
    <row r="878" ht="15.75" customHeight="1" x14ac:dyDescent="0.6"/>
    <row r="879" ht="15.75" customHeight="1" x14ac:dyDescent="0.6"/>
    <row r="880" ht="15.75" customHeight="1" x14ac:dyDescent="0.6"/>
    <row r="881" ht="15.75" customHeight="1" x14ac:dyDescent="0.6"/>
    <row r="882" ht="15.75" customHeight="1" x14ac:dyDescent="0.6"/>
    <row r="883" ht="15.75" customHeight="1" x14ac:dyDescent="0.6"/>
    <row r="884" ht="15.75" customHeight="1" x14ac:dyDescent="0.6"/>
    <row r="885" ht="15.75" customHeight="1" x14ac:dyDescent="0.6"/>
    <row r="886" ht="15.75" customHeight="1" x14ac:dyDescent="0.6"/>
    <row r="887" ht="15.75" customHeight="1" x14ac:dyDescent="0.6"/>
    <row r="888" ht="15.75" customHeight="1" x14ac:dyDescent="0.6"/>
    <row r="889" ht="15.75" customHeight="1" x14ac:dyDescent="0.6"/>
    <row r="890" ht="15.75" customHeight="1" x14ac:dyDescent="0.6"/>
    <row r="891" ht="15.75" customHeight="1" x14ac:dyDescent="0.6"/>
    <row r="892" ht="15.75" customHeight="1" x14ac:dyDescent="0.6"/>
    <row r="893" ht="15.75" customHeight="1" x14ac:dyDescent="0.6"/>
    <row r="894" ht="15.75" customHeight="1" x14ac:dyDescent="0.6"/>
    <row r="895" ht="15.75" customHeight="1" x14ac:dyDescent="0.6"/>
    <row r="896" ht="15.75" customHeight="1" x14ac:dyDescent="0.6"/>
    <row r="897" ht="15.75" customHeight="1" x14ac:dyDescent="0.6"/>
    <row r="898" ht="15.75" customHeight="1" x14ac:dyDescent="0.6"/>
    <row r="899" ht="15.75" customHeight="1" x14ac:dyDescent="0.6"/>
    <row r="900" ht="15.75" customHeight="1" x14ac:dyDescent="0.6"/>
    <row r="901" ht="15.75" customHeight="1" x14ac:dyDescent="0.6"/>
    <row r="902" ht="15.75" customHeight="1" x14ac:dyDescent="0.6"/>
    <row r="903" ht="15.75" customHeight="1" x14ac:dyDescent="0.6"/>
    <row r="904" ht="15.75" customHeight="1" x14ac:dyDescent="0.6"/>
    <row r="905" ht="15.75" customHeight="1" x14ac:dyDescent="0.6"/>
    <row r="906" ht="15.75" customHeight="1" x14ac:dyDescent="0.6"/>
    <row r="907" ht="15.75" customHeight="1" x14ac:dyDescent="0.6"/>
    <row r="908" ht="15.75" customHeight="1" x14ac:dyDescent="0.6"/>
    <row r="909" ht="15.75" customHeight="1" x14ac:dyDescent="0.6"/>
    <row r="910" ht="15.75" customHeight="1" x14ac:dyDescent="0.6"/>
    <row r="911" ht="15.75" customHeight="1" x14ac:dyDescent="0.6"/>
    <row r="912" ht="15.75" customHeight="1" x14ac:dyDescent="0.6"/>
    <row r="913" ht="15.75" customHeight="1" x14ac:dyDescent="0.6"/>
    <row r="914" ht="15.75" customHeight="1" x14ac:dyDescent="0.6"/>
    <row r="915" ht="15.75" customHeight="1" x14ac:dyDescent="0.6"/>
    <row r="916" ht="15.75" customHeight="1" x14ac:dyDescent="0.6"/>
    <row r="917" ht="15.75" customHeight="1" x14ac:dyDescent="0.6"/>
    <row r="918" ht="15.75" customHeight="1" x14ac:dyDescent="0.6"/>
    <row r="919" ht="15.75" customHeight="1" x14ac:dyDescent="0.6"/>
    <row r="920" ht="15.75" customHeight="1" x14ac:dyDescent="0.6"/>
    <row r="921" ht="15.75" customHeight="1" x14ac:dyDescent="0.6"/>
    <row r="922" ht="15.75" customHeight="1" x14ac:dyDescent="0.6"/>
    <row r="923" ht="15.75" customHeight="1" x14ac:dyDescent="0.6"/>
    <row r="924" ht="15.75" customHeight="1" x14ac:dyDescent="0.6"/>
    <row r="925" ht="15.75" customHeight="1" x14ac:dyDescent="0.6"/>
    <row r="926" ht="15.75" customHeight="1" x14ac:dyDescent="0.6"/>
    <row r="927" ht="15.75" customHeight="1" x14ac:dyDescent="0.6"/>
    <row r="928" ht="15.75" customHeight="1" x14ac:dyDescent="0.6"/>
    <row r="929" ht="15.75" customHeight="1" x14ac:dyDescent="0.6"/>
    <row r="930" ht="15.75" customHeight="1" x14ac:dyDescent="0.6"/>
    <row r="931" ht="15.75" customHeight="1" x14ac:dyDescent="0.6"/>
    <row r="932" ht="15.75" customHeight="1" x14ac:dyDescent="0.6"/>
    <row r="933" ht="15.75" customHeight="1" x14ac:dyDescent="0.6"/>
    <row r="934" ht="15.75" customHeight="1" x14ac:dyDescent="0.6"/>
    <row r="935" ht="15.75" customHeight="1" x14ac:dyDescent="0.6"/>
    <row r="936" ht="15.75" customHeight="1" x14ac:dyDescent="0.6"/>
    <row r="937" ht="15.75" customHeight="1" x14ac:dyDescent="0.6"/>
    <row r="938" ht="15.75" customHeight="1" x14ac:dyDescent="0.6"/>
    <row r="939" ht="15.75" customHeight="1" x14ac:dyDescent="0.6"/>
    <row r="940" ht="15.75" customHeight="1" x14ac:dyDescent="0.6"/>
    <row r="941" ht="15.75" customHeight="1" x14ac:dyDescent="0.6"/>
    <row r="942" ht="15.75" customHeight="1" x14ac:dyDescent="0.6"/>
    <row r="943" ht="15.75" customHeight="1" x14ac:dyDescent="0.6"/>
    <row r="944" ht="15.75" customHeight="1" x14ac:dyDescent="0.6"/>
    <row r="945" ht="15.75" customHeight="1" x14ac:dyDescent="0.6"/>
    <row r="946" ht="15.75" customHeight="1" x14ac:dyDescent="0.6"/>
    <row r="947" ht="15.75" customHeight="1" x14ac:dyDescent="0.6"/>
    <row r="948" ht="15.75" customHeight="1" x14ac:dyDescent="0.6"/>
    <row r="949" ht="15.75" customHeight="1" x14ac:dyDescent="0.6"/>
    <row r="950" ht="15.75" customHeight="1" x14ac:dyDescent="0.6"/>
    <row r="951" ht="15.75" customHeight="1" x14ac:dyDescent="0.6"/>
    <row r="952" ht="15.75" customHeight="1" x14ac:dyDescent="0.6"/>
    <row r="953" ht="15.75" customHeight="1" x14ac:dyDescent="0.6"/>
    <row r="954" ht="15.75" customHeight="1" x14ac:dyDescent="0.6"/>
    <row r="955" ht="15.75" customHeight="1" x14ac:dyDescent="0.6"/>
    <row r="956" ht="15.75" customHeight="1" x14ac:dyDescent="0.6"/>
    <row r="957" ht="15.75" customHeight="1" x14ac:dyDescent="0.6"/>
    <row r="958" ht="15.75" customHeight="1" x14ac:dyDescent="0.6"/>
    <row r="959" ht="15.75" customHeight="1" x14ac:dyDescent="0.6"/>
    <row r="960" ht="15.75" customHeight="1" x14ac:dyDescent="0.6"/>
    <row r="961" ht="15.75" customHeight="1" x14ac:dyDescent="0.6"/>
    <row r="962" ht="15.75" customHeight="1" x14ac:dyDescent="0.6"/>
    <row r="963" ht="15.75" customHeight="1" x14ac:dyDescent="0.6"/>
    <row r="964" ht="15.75" customHeight="1" x14ac:dyDescent="0.6"/>
    <row r="965" ht="15.75" customHeight="1" x14ac:dyDescent="0.6"/>
    <row r="966" ht="15.75" customHeight="1" x14ac:dyDescent="0.6"/>
    <row r="967" ht="15.75" customHeight="1" x14ac:dyDescent="0.6"/>
    <row r="968" ht="15.75" customHeight="1" x14ac:dyDescent="0.6"/>
    <row r="969" ht="15.75" customHeight="1" x14ac:dyDescent="0.6"/>
    <row r="970" ht="15.75" customHeight="1" x14ac:dyDescent="0.6"/>
    <row r="971" ht="15.75" customHeight="1" x14ac:dyDescent="0.6"/>
    <row r="972" ht="15.75" customHeight="1" x14ac:dyDescent="0.6"/>
    <row r="973" ht="15.75" customHeight="1" x14ac:dyDescent="0.6"/>
    <row r="974" ht="15.75" customHeight="1" x14ac:dyDescent="0.6"/>
    <row r="975" ht="15.75" customHeight="1" x14ac:dyDescent="0.6"/>
    <row r="976" ht="15.75" customHeight="1" x14ac:dyDescent="0.6"/>
    <row r="977" ht="15.75" customHeight="1" x14ac:dyDescent="0.6"/>
    <row r="978" ht="15.75" customHeight="1" x14ac:dyDescent="0.6"/>
    <row r="979" ht="15.75" customHeight="1" x14ac:dyDescent="0.6"/>
    <row r="980" ht="15.75" customHeight="1" x14ac:dyDescent="0.6"/>
    <row r="981" ht="15.75" customHeight="1" x14ac:dyDescent="0.6"/>
    <row r="982" ht="15.75" customHeight="1" x14ac:dyDescent="0.6"/>
    <row r="983" ht="15.75" customHeight="1" x14ac:dyDescent="0.6"/>
    <row r="984" ht="15.75" customHeight="1" x14ac:dyDescent="0.6"/>
    <row r="985" ht="15.75" customHeight="1" x14ac:dyDescent="0.6"/>
    <row r="986" ht="15.75" customHeight="1" x14ac:dyDescent="0.6"/>
    <row r="987" ht="15.75" customHeight="1" x14ac:dyDescent="0.6"/>
    <row r="988" ht="15.75" customHeight="1" x14ac:dyDescent="0.6"/>
    <row r="989" ht="15.75" customHeight="1" x14ac:dyDescent="0.6"/>
    <row r="990" ht="15.75" customHeight="1" x14ac:dyDescent="0.6"/>
    <row r="991" ht="15.75" customHeight="1" x14ac:dyDescent="0.6"/>
    <row r="992" ht="15.75" customHeight="1" x14ac:dyDescent="0.6"/>
    <row r="993" ht="15.75" customHeight="1" x14ac:dyDescent="0.6"/>
    <row r="994" ht="15.75" customHeight="1" x14ac:dyDescent="0.6"/>
    <row r="995" ht="15.75" customHeight="1" x14ac:dyDescent="0.6"/>
    <row r="996" ht="15.75" customHeight="1" x14ac:dyDescent="0.6"/>
    <row r="997" ht="15.75" customHeight="1" x14ac:dyDescent="0.6"/>
    <row r="998" ht="15.75" customHeight="1" x14ac:dyDescent="0.6"/>
    <row r="999" ht="15.75" customHeight="1" x14ac:dyDescent="0.6"/>
    <row r="1000" ht="15.75" customHeight="1" x14ac:dyDescent="0.6"/>
  </sheetData>
  <dataValidations count="1">
    <dataValidation type="list" allowBlank="1" showErrorMessage="1" sqref="D5:D95" xr:uid="{00000000-0002-0000-0200-000000000000}">
      <formula1>$H$5:$H$14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Zachary Young</cp:lastModifiedBy>
  <dcterms:created xsi:type="dcterms:W3CDTF">2022-04-11T09:11:40Z</dcterms:created>
  <dcterms:modified xsi:type="dcterms:W3CDTF">2023-05-04T20:00:14Z</dcterms:modified>
</cp:coreProperties>
</file>