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Z:\GIT_PYTHON\timberplanner\z_other\example_csv_and_xlsx\"/>
    </mc:Choice>
  </mc:AlternateContent>
  <xr:revisionPtr revIDLastSave="0" documentId="13_ncr:1_{F26F1388-216B-402C-AC51-74DDF3049C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ree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4" i="1" l="1"/>
  <c r="T9" i="1"/>
  <c r="U9" i="1" s="1"/>
  <c r="T25" i="1"/>
  <c r="U25" i="1" s="1"/>
  <c r="T26" i="1"/>
  <c r="U26" i="1" s="1"/>
  <c r="T33" i="1"/>
  <c r="U33" i="1" s="1"/>
  <c r="T50" i="1"/>
  <c r="U50" i="1" s="1"/>
  <c r="T52" i="1"/>
  <c r="U52" i="1" s="1"/>
  <c r="T57" i="1"/>
  <c r="U57" i="1" s="1"/>
  <c r="T74" i="1"/>
  <c r="T76" i="1"/>
  <c r="U76" i="1" s="1"/>
  <c r="T81" i="1"/>
  <c r="U81" i="1" s="1"/>
  <c r="T98" i="1"/>
  <c r="U98" i="1" s="1"/>
  <c r="T100" i="1"/>
  <c r="U100" i="1" s="1"/>
  <c r="T105" i="1"/>
  <c r="U105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2" i="1"/>
  <c r="S3" i="1"/>
  <c r="T3" i="1" s="1"/>
  <c r="U3" i="1" s="1"/>
  <c r="S4" i="1"/>
  <c r="T4" i="1" s="1"/>
  <c r="U4" i="1" s="1"/>
  <c r="S5" i="1"/>
  <c r="T5" i="1" s="1"/>
  <c r="U5" i="1" s="1"/>
  <c r="S6" i="1"/>
  <c r="T6" i="1" s="1"/>
  <c r="U6" i="1" s="1"/>
  <c r="S7" i="1"/>
  <c r="T7" i="1" s="1"/>
  <c r="U7" i="1" s="1"/>
  <c r="S8" i="1"/>
  <c r="T8" i="1" s="1"/>
  <c r="U8" i="1" s="1"/>
  <c r="S9" i="1"/>
  <c r="S10" i="1"/>
  <c r="T10" i="1" s="1"/>
  <c r="U10" i="1" s="1"/>
  <c r="S11" i="1"/>
  <c r="T11" i="1" s="1"/>
  <c r="U11" i="1" s="1"/>
  <c r="S12" i="1"/>
  <c r="T12" i="1" s="1"/>
  <c r="U12" i="1" s="1"/>
  <c r="S13" i="1"/>
  <c r="T13" i="1" s="1"/>
  <c r="U13" i="1" s="1"/>
  <c r="S14" i="1"/>
  <c r="T14" i="1" s="1"/>
  <c r="U14" i="1" s="1"/>
  <c r="S15" i="1"/>
  <c r="T15" i="1" s="1"/>
  <c r="U15" i="1" s="1"/>
  <c r="S16" i="1"/>
  <c r="T16" i="1" s="1"/>
  <c r="U16" i="1" s="1"/>
  <c r="S17" i="1"/>
  <c r="T17" i="1" s="1"/>
  <c r="U17" i="1" s="1"/>
  <c r="S18" i="1"/>
  <c r="T18" i="1" s="1"/>
  <c r="U18" i="1" s="1"/>
  <c r="S19" i="1"/>
  <c r="T19" i="1" s="1"/>
  <c r="U19" i="1" s="1"/>
  <c r="S20" i="1"/>
  <c r="T20" i="1" s="1"/>
  <c r="U20" i="1" s="1"/>
  <c r="S21" i="1"/>
  <c r="T21" i="1" s="1"/>
  <c r="U21" i="1" s="1"/>
  <c r="S22" i="1"/>
  <c r="T22" i="1" s="1"/>
  <c r="U22" i="1" s="1"/>
  <c r="S23" i="1"/>
  <c r="T23" i="1" s="1"/>
  <c r="U23" i="1" s="1"/>
  <c r="S24" i="1"/>
  <c r="T24" i="1" s="1"/>
  <c r="U24" i="1" s="1"/>
  <c r="S25" i="1"/>
  <c r="S26" i="1"/>
  <c r="S27" i="1"/>
  <c r="T27" i="1" s="1"/>
  <c r="U27" i="1" s="1"/>
  <c r="S28" i="1"/>
  <c r="T28" i="1" s="1"/>
  <c r="U28" i="1" s="1"/>
  <c r="S29" i="1"/>
  <c r="T29" i="1" s="1"/>
  <c r="U29" i="1" s="1"/>
  <c r="S30" i="1"/>
  <c r="T30" i="1" s="1"/>
  <c r="U30" i="1" s="1"/>
  <c r="S31" i="1"/>
  <c r="T31" i="1" s="1"/>
  <c r="U31" i="1" s="1"/>
  <c r="S32" i="1"/>
  <c r="T32" i="1" s="1"/>
  <c r="U32" i="1" s="1"/>
  <c r="S33" i="1"/>
  <c r="S34" i="1"/>
  <c r="T34" i="1" s="1"/>
  <c r="U34" i="1" s="1"/>
  <c r="S35" i="1"/>
  <c r="T35" i="1" s="1"/>
  <c r="U35" i="1" s="1"/>
  <c r="S36" i="1"/>
  <c r="T36" i="1" s="1"/>
  <c r="U36" i="1" s="1"/>
  <c r="S37" i="1"/>
  <c r="T37" i="1" s="1"/>
  <c r="U37" i="1" s="1"/>
  <c r="S38" i="1"/>
  <c r="T38" i="1" s="1"/>
  <c r="U38" i="1" s="1"/>
  <c r="S39" i="1"/>
  <c r="T39" i="1" s="1"/>
  <c r="U39" i="1" s="1"/>
  <c r="S40" i="1"/>
  <c r="T40" i="1" s="1"/>
  <c r="U40" i="1" s="1"/>
  <c r="S41" i="1"/>
  <c r="T41" i="1" s="1"/>
  <c r="U41" i="1" s="1"/>
  <c r="S42" i="1"/>
  <c r="T42" i="1" s="1"/>
  <c r="U42" i="1" s="1"/>
  <c r="S43" i="1"/>
  <c r="T43" i="1" s="1"/>
  <c r="U43" i="1" s="1"/>
  <c r="S44" i="1"/>
  <c r="T44" i="1" s="1"/>
  <c r="U44" i="1" s="1"/>
  <c r="S45" i="1"/>
  <c r="T45" i="1" s="1"/>
  <c r="U45" i="1" s="1"/>
  <c r="S46" i="1"/>
  <c r="T46" i="1" s="1"/>
  <c r="U46" i="1" s="1"/>
  <c r="S47" i="1"/>
  <c r="T47" i="1" s="1"/>
  <c r="U47" i="1" s="1"/>
  <c r="S48" i="1"/>
  <c r="T48" i="1" s="1"/>
  <c r="U48" i="1" s="1"/>
  <c r="S49" i="1"/>
  <c r="T49" i="1" s="1"/>
  <c r="U49" i="1" s="1"/>
  <c r="S50" i="1"/>
  <c r="S51" i="1"/>
  <c r="T51" i="1" s="1"/>
  <c r="U51" i="1" s="1"/>
  <c r="S52" i="1"/>
  <c r="S53" i="1"/>
  <c r="T53" i="1" s="1"/>
  <c r="U53" i="1" s="1"/>
  <c r="S54" i="1"/>
  <c r="T54" i="1" s="1"/>
  <c r="U54" i="1" s="1"/>
  <c r="S55" i="1"/>
  <c r="T55" i="1" s="1"/>
  <c r="U55" i="1" s="1"/>
  <c r="S56" i="1"/>
  <c r="T56" i="1" s="1"/>
  <c r="U56" i="1" s="1"/>
  <c r="S57" i="1"/>
  <c r="S58" i="1"/>
  <c r="T58" i="1" s="1"/>
  <c r="U58" i="1" s="1"/>
  <c r="S59" i="1"/>
  <c r="T59" i="1" s="1"/>
  <c r="U59" i="1" s="1"/>
  <c r="S60" i="1"/>
  <c r="T60" i="1" s="1"/>
  <c r="U60" i="1" s="1"/>
  <c r="S61" i="1"/>
  <c r="T61" i="1" s="1"/>
  <c r="U61" i="1" s="1"/>
  <c r="S62" i="1"/>
  <c r="T62" i="1" s="1"/>
  <c r="U62" i="1" s="1"/>
  <c r="S63" i="1"/>
  <c r="T63" i="1" s="1"/>
  <c r="U63" i="1" s="1"/>
  <c r="S64" i="1"/>
  <c r="T64" i="1" s="1"/>
  <c r="U64" i="1" s="1"/>
  <c r="S65" i="1"/>
  <c r="T65" i="1" s="1"/>
  <c r="U65" i="1" s="1"/>
  <c r="S66" i="1"/>
  <c r="T66" i="1" s="1"/>
  <c r="U66" i="1" s="1"/>
  <c r="S67" i="1"/>
  <c r="T67" i="1" s="1"/>
  <c r="U67" i="1" s="1"/>
  <c r="S68" i="1"/>
  <c r="T68" i="1" s="1"/>
  <c r="U68" i="1" s="1"/>
  <c r="S69" i="1"/>
  <c r="T69" i="1" s="1"/>
  <c r="U69" i="1" s="1"/>
  <c r="S70" i="1"/>
  <c r="T70" i="1" s="1"/>
  <c r="U70" i="1" s="1"/>
  <c r="S71" i="1"/>
  <c r="T71" i="1" s="1"/>
  <c r="U71" i="1" s="1"/>
  <c r="S72" i="1"/>
  <c r="T72" i="1" s="1"/>
  <c r="U72" i="1" s="1"/>
  <c r="S73" i="1"/>
  <c r="T73" i="1" s="1"/>
  <c r="U73" i="1" s="1"/>
  <c r="S74" i="1"/>
  <c r="S75" i="1"/>
  <c r="T75" i="1" s="1"/>
  <c r="U75" i="1" s="1"/>
  <c r="S76" i="1"/>
  <c r="S77" i="1"/>
  <c r="T77" i="1" s="1"/>
  <c r="U77" i="1" s="1"/>
  <c r="S78" i="1"/>
  <c r="T78" i="1" s="1"/>
  <c r="U78" i="1" s="1"/>
  <c r="S79" i="1"/>
  <c r="T79" i="1" s="1"/>
  <c r="U79" i="1" s="1"/>
  <c r="S80" i="1"/>
  <c r="T80" i="1" s="1"/>
  <c r="U80" i="1" s="1"/>
  <c r="S81" i="1"/>
  <c r="S82" i="1"/>
  <c r="T82" i="1" s="1"/>
  <c r="U82" i="1" s="1"/>
  <c r="S83" i="1"/>
  <c r="T83" i="1" s="1"/>
  <c r="U83" i="1" s="1"/>
  <c r="S84" i="1"/>
  <c r="T84" i="1" s="1"/>
  <c r="U84" i="1" s="1"/>
  <c r="S85" i="1"/>
  <c r="T85" i="1" s="1"/>
  <c r="U85" i="1" s="1"/>
  <c r="S86" i="1"/>
  <c r="T86" i="1" s="1"/>
  <c r="U86" i="1" s="1"/>
  <c r="S87" i="1"/>
  <c r="T87" i="1" s="1"/>
  <c r="U87" i="1" s="1"/>
  <c r="S88" i="1"/>
  <c r="T88" i="1" s="1"/>
  <c r="U88" i="1" s="1"/>
  <c r="S89" i="1"/>
  <c r="T89" i="1" s="1"/>
  <c r="U89" i="1" s="1"/>
  <c r="S90" i="1"/>
  <c r="T90" i="1" s="1"/>
  <c r="U90" i="1" s="1"/>
  <c r="S91" i="1"/>
  <c r="T91" i="1" s="1"/>
  <c r="U91" i="1" s="1"/>
  <c r="S92" i="1"/>
  <c r="T92" i="1" s="1"/>
  <c r="U92" i="1" s="1"/>
  <c r="S93" i="1"/>
  <c r="T93" i="1" s="1"/>
  <c r="U93" i="1" s="1"/>
  <c r="S94" i="1"/>
  <c r="T94" i="1" s="1"/>
  <c r="U94" i="1" s="1"/>
  <c r="S95" i="1"/>
  <c r="T95" i="1" s="1"/>
  <c r="U95" i="1" s="1"/>
  <c r="S96" i="1"/>
  <c r="T96" i="1" s="1"/>
  <c r="U96" i="1" s="1"/>
  <c r="S97" i="1"/>
  <c r="T97" i="1" s="1"/>
  <c r="U97" i="1" s="1"/>
  <c r="S98" i="1"/>
  <c r="S99" i="1"/>
  <c r="T99" i="1" s="1"/>
  <c r="U99" i="1" s="1"/>
  <c r="S100" i="1"/>
  <c r="S101" i="1"/>
  <c r="T101" i="1" s="1"/>
  <c r="U101" i="1" s="1"/>
  <c r="S102" i="1"/>
  <c r="T102" i="1" s="1"/>
  <c r="U102" i="1" s="1"/>
  <c r="S103" i="1"/>
  <c r="T103" i="1" s="1"/>
  <c r="U103" i="1" s="1"/>
  <c r="S104" i="1"/>
  <c r="T104" i="1" s="1"/>
  <c r="U104" i="1" s="1"/>
  <c r="S105" i="1"/>
  <c r="S106" i="1"/>
  <c r="T106" i="1" s="1"/>
  <c r="U106" i="1" s="1"/>
  <c r="S107" i="1"/>
  <c r="T107" i="1" s="1"/>
  <c r="U107" i="1" s="1"/>
  <c r="S108" i="1"/>
  <c r="T108" i="1" s="1"/>
  <c r="U108" i="1" s="1"/>
  <c r="S109" i="1"/>
  <c r="T109" i="1" s="1"/>
  <c r="U109" i="1" s="1"/>
  <c r="S110" i="1"/>
  <c r="T110" i="1" s="1"/>
  <c r="U110" i="1" s="1"/>
  <c r="S111" i="1"/>
  <c r="T111" i="1" s="1"/>
  <c r="U111" i="1" s="1"/>
  <c r="S112" i="1"/>
  <c r="T112" i="1" s="1"/>
  <c r="U112" i="1" s="1"/>
  <c r="S113" i="1"/>
  <c r="T113" i="1" s="1"/>
  <c r="U113" i="1" s="1"/>
  <c r="S114" i="1"/>
  <c r="T114" i="1" s="1"/>
  <c r="U114" i="1" s="1"/>
  <c r="S115" i="1"/>
  <c r="T115" i="1" s="1"/>
  <c r="U115" i="1" s="1"/>
  <c r="S116" i="1"/>
  <c r="T116" i="1" s="1"/>
  <c r="U116" i="1" s="1"/>
  <c r="S117" i="1"/>
  <c r="T117" i="1" s="1"/>
  <c r="U117" i="1" s="1"/>
  <c r="S118" i="1"/>
  <c r="T118" i="1" s="1"/>
  <c r="U118" i="1" s="1"/>
  <c r="S119" i="1"/>
  <c r="T119" i="1" s="1"/>
  <c r="U119" i="1" s="1"/>
  <c r="S120" i="1"/>
  <c r="T120" i="1" s="1"/>
  <c r="U120" i="1" s="1"/>
  <c r="S2" i="1"/>
  <c r="T2" i="1" s="1"/>
  <c r="U2" i="1" s="1"/>
  <c r="V120" i="1" l="1"/>
  <c r="V40" i="1"/>
</calcChain>
</file>

<file path=xl/sharedStrings.xml><?xml version="1.0" encoding="utf-8"?>
<sst xmlns="http://schemas.openxmlformats.org/spreadsheetml/2006/main" count="615" uniqueCount="29">
  <si>
    <t>PUNIT_NAME</t>
  </si>
  <si>
    <t>PLOT</t>
  </si>
  <si>
    <t>COUNT_PLOT</t>
  </si>
  <si>
    <t>X</t>
  </si>
  <si>
    <t>Y</t>
  </si>
  <si>
    <t>TREE_N</t>
  </si>
  <si>
    <t>CODE</t>
  </si>
  <si>
    <t>RX</t>
  </si>
  <si>
    <t>SPECIES</t>
  </si>
  <si>
    <t>COUNT</t>
  </si>
  <si>
    <t>DBH</t>
  </si>
  <si>
    <t>BOLE_LENGTH</t>
  </si>
  <si>
    <t>HT</t>
  </si>
  <si>
    <t>TPA</t>
  </si>
  <si>
    <t>BF_GROSS</t>
  </si>
  <si>
    <t>BF_NET</t>
  </si>
  <si>
    <t>N</t>
  </si>
  <si>
    <t>L</t>
  </si>
  <si>
    <t>C</t>
  </si>
  <si>
    <t>DF</t>
  </si>
  <si>
    <t>RC</t>
  </si>
  <si>
    <t>WH</t>
  </si>
  <si>
    <t>RA</t>
  </si>
  <si>
    <t>MA</t>
  </si>
  <si>
    <t>BA</t>
  </si>
  <si>
    <t>PF</t>
  </si>
  <si>
    <t>BFACNET</t>
  </si>
  <si>
    <t>SCHOOLBUSU7</t>
  </si>
  <si>
    <t>SCHOOLBUSU8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</si>
</sst>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sz val="11"/>
      <name val="Dialog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0"/>
  <sheetViews>
    <sheetView tabSelected="1" workbookViewId="0">
      <pane ySplit="1" topLeftCell="A2" activePane="bottomLeft" state="frozen"/>
      <selection pane="bottomLeft" activeCell="A41" sqref="A41:A120"/>
    </sheetView>
  </sheetViews>
  <sheetFormatPr defaultRowHeight="14.4"/>
  <cols>
    <col min="1" max="1" width="21.8867187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24</v>
      </c>
      <c r="S1" t="s">
        <v>25</v>
      </c>
      <c r="T1" t="s">
        <v>13</v>
      </c>
      <c r="U1" t="s">
        <v>26</v>
      </c>
    </row>
    <row r="2" spans="1:21">
      <c r="A2" t="s">
        <v>27</v>
      </c>
      <c r="B2" s="1">
        <v>1</v>
      </c>
      <c r="C2" t="s">
        <v>16</v>
      </c>
      <c r="D2" s="1">
        <v>-121.862573</v>
      </c>
      <c r="E2" s="1">
        <v>47.754199999999997</v>
      </c>
      <c r="F2" s="1">
        <v>1</v>
      </c>
      <c r="G2" t="s">
        <v>17</v>
      </c>
      <c r="H2" t="s">
        <v>18</v>
      </c>
      <c r="I2" t="s">
        <v>19</v>
      </c>
      <c r="J2" s="1">
        <v>1</v>
      </c>
      <c r="K2" s="1">
        <v>17</v>
      </c>
      <c r="L2" s="1">
        <v>80</v>
      </c>
      <c r="M2" s="1">
        <v>101</v>
      </c>
      <c r="N2" s="1">
        <v>25.38</v>
      </c>
      <c r="O2" s="1">
        <v>221</v>
      </c>
      <c r="P2" s="1">
        <v>221</v>
      </c>
      <c r="R2">
        <f>K2^2*0.005454</f>
        <v>1.576206</v>
      </c>
      <c r="S2">
        <f>IF(A2="SCHOOL BUS U7", 33.61, 40)</f>
        <v>40</v>
      </c>
      <c r="T2">
        <f>S2/R2</f>
        <v>25.377393564039217</v>
      </c>
      <c r="U2">
        <f>P2*T2</f>
        <v>5608.403977652667</v>
      </c>
    </row>
    <row r="3" spans="1:21">
      <c r="A3" t="s">
        <v>27</v>
      </c>
      <c r="B3" s="1">
        <v>1</v>
      </c>
      <c r="C3" t="s">
        <v>16</v>
      </c>
      <c r="D3" s="1">
        <v>-121.862573</v>
      </c>
      <c r="E3" s="1">
        <v>47.754199999999997</v>
      </c>
      <c r="F3" s="1">
        <v>2</v>
      </c>
      <c r="G3" t="s">
        <v>17</v>
      </c>
      <c r="H3" t="s">
        <v>18</v>
      </c>
      <c r="I3" t="s">
        <v>19</v>
      </c>
      <c r="J3" s="1">
        <v>1</v>
      </c>
      <c r="K3" s="1">
        <v>18.8</v>
      </c>
      <c r="L3" s="1">
        <v>86</v>
      </c>
      <c r="M3" s="1">
        <v>109</v>
      </c>
      <c r="N3" s="1">
        <v>20.75</v>
      </c>
      <c r="O3" s="1">
        <v>259</v>
      </c>
      <c r="P3" s="1">
        <v>259</v>
      </c>
      <c r="R3">
        <f t="shared" ref="R3:R66" si="0">K3^2*0.005454</f>
        <v>1.9276617600000001</v>
      </c>
      <c r="S3">
        <f t="shared" ref="S3:S66" si="1">IF(A3="SCHOOL BUS U7", 33.61, 40)</f>
        <v>40</v>
      </c>
      <c r="T3">
        <f t="shared" ref="T3:T66" si="2">S3/R3</f>
        <v>20.750528349952845</v>
      </c>
      <c r="U3">
        <f t="shared" ref="U3:U66" si="3">P3*T3</f>
        <v>5374.3868426377867</v>
      </c>
    </row>
    <row r="4" spans="1:21">
      <c r="A4" t="s">
        <v>27</v>
      </c>
      <c r="B4" s="1">
        <v>1</v>
      </c>
      <c r="C4" t="s">
        <v>16</v>
      </c>
      <c r="D4" s="1">
        <v>-121.862573</v>
      </c>
      <c r="E4" s="1">
        <v>47.754199999999997</v>
      </c>
      <c r="F4" s="1">
        <v>3</v>
      </c>
      <c r="G4" t="s">
        <v>17</v>
      </c>
      <c r="H4" t="s">
        <v>18</v>
      </c>
      <c r="I4" t="s">
        <v>19</v>
      </c>
      <c r="J4" s="1">
        <v>1</v>
      </c>
      <c r="K4" s="1">
        <v>14</v>
      </c>
      <c r="L4" s="1">
        <v>69</v>
      </c>
      <c r="M4" s="1">
        <v>87</v>
      </c>
      <c r="N4" s="1">
        <v>37.42</v>
      </c>
      <c r="O4" s="1">
        <v>134</v>
      </c>
      <c r="P4" s="1">
        <v>134</v>
      </c>
      <c r="R4">
        <f t="shared" si="0"/>
        <v>1.0689839999999999</v>
      </c>
      <c r="S4">
        <f t="shared" si="1"/>
        <v>40</v>
      </c>
      <c r="T4">
        <f t="shared" si="2"/>
        <v>37.41870785718028</v>
      </c>
      <c r="U4">
        <f t="shared" si="3"/>
        <v>5014.1068528621572</v>
      </c>
    </row>
    <row r="5" spans="1:21">
      <c r="A5" t="s">
        <v>27</v>
      </c>
      <c r="B5" s="1">
        <v>1</v>
      </c>
      <c r="C5" t="s">
        <v>16</v>
      </c>
      <c r="D5" s="1">
        <v>-121.862573</v>
      </c>
      <c r="E5" s="1">
        <v>47.754199999999997</v>
      </c>
      <c r="F5" s="1">
        <v>4</v>
      </c>
      <c r="G5" t="s">
        <v>17</v>
      </c>
      <c r="H5" t="s">
        <v>18</v>
      </c>
      <c r="I5" t="s">
        <v>19</v>
      </c>
      <c r="J5" s="1">
        <v>1</v>
      </c>
      <c r="K5" s="1">
        <v>17.8</v>
      </c>
      <c r="L5" s="1">
        <v>83</v>
      </c>
      <c r="M5" s="1">
        <v>105</v>
      </c>
      <c r="N5" s="1">
        <v>23.15</v>
      </c>
      <c r="O5" s="1">
        <v>223</v>
      </c>
      <c r="P5" s="1">
        <v>214</v>
      </c>
      <c r="R5">
        <f t="shared" si="0"/>
        <v>1.7280453600000001</v>
      </c>
      <c r="S5">
        <f t="shared" si="1"/>
        <v>40</v>
      </c>
      <c r="T5">
        <f t="shared" si="2"/>
        <v>23.147540525209362</v>
      </c>
      <c r="U5">
        <f t="shared" si="3"/>
        <v>4953.573672394803</v>
      </c>
    </row>
    <row r="6" spans="1:21">
      <c r="A6" t="s">
        <v>27</v>
      </c>
      <c r="B6" s="1">
        <v>1</v>
      </c>
      <c r="C6" t="s">
        <v>16</v>
      </c>
      <c r="D6" s="1">
        <v>-121.862573</v>
      </c>
      <c r="E6" s="1">
        <v>47.754199999999997</v>
      </c>
      <c r="F6" s="1">
        <v>5</v>
      </c>
      <c r="G6" t="s">
        <v>17</v>
      </c>
      <c r="H6" t="s">
        <v>18</v>
      </c>
      <c r="I6" t="s">
        <v>19</v>
      </c>
      <c r="J6" s="1">
        <v>1</v>
      </c>
      <c r="K6" s="1">
        <v>8.6</v>
      </c>
      <c r="L6" s="1">
        <v>45</v>
      </c>
      <c r="M6" s="1">
        <v>55</v>
      </c>
      <c r="N6" s="1">
        <v>99.16</v>
      </c>
      <c r="O6" s="1">
        <v>31</v>
      </c>
      <c r="P6" s="1">
        <v>31</v>
      </c>
      <c r="R6">
        <f t="shared" si="0"/>
        <v>0.40337783999999993</v>
      </c>
      <c r="S6">
        <f t="shared" si="1"/>
        <v>40</v>
      </c>
      <c r="T6">
        <f t="shared" si="2"/>
        <v>99.162611411672998</v>
      </c>
      <c r="U6">
        <f t="shared" si="3"/>
        <v>3074.040953761863</v>
      </c>
    </row>
    <row r="7" spans="1:21">
      <c r="A7" t="s">
        <v>27</v>
      </c>
      <c r="B7" s="1">
        <v>1</v>
      </c>
      <c r="C7" t="s">
        <v>16</v>
      </c>
      <c r="D7" s="1">
        <v>-121.862573</v>
      </c>
      <c r="E7" s="1">
        <v>47.754199999999997</v>
      </c>
      <c r="F7" s="1">
        <v>6</v>
      </c>
      <c r="G7" t="s">
        <v>17</v>
      </c>
      <c r="H7" t="s">
        <v>18</v>
      </c>
      <c r="I7" t="s">
        <v>19</v>
      </c>
      <c r="J7" s="1">
        <v>1</v>
      </c>
      <c r="K7" s="1">
        <v>16.2</v>
      </c>
      <c r="L7" s="1">
        <v>78</v>
      </c>
      <c r="M7" s="1">
        <v>98</v>
      </c>
      <c r="N7" s="1">
        <v>27.95</v>
      </c>
      <c r="O7" s="1">
        <v>192</v>
      </c>
      <c r="P7" s="1">
        <v>184</v>
      </c>
      <c r="R7">
        <f t="shared" si="0"/>
        <v>1.43134776</v>
      </c>
      <c r="S7">
        <f t="shared" si="1"/>
        <v>40</v>
      </c>
      <c r="T7">
        <f t="shared" si="2"/>
        <v>27.945689452855259</v>
      </c>
      <c r="U7">
        <f t="shared" si="3"/>
        <v>5142.0068593253673</v>
      </c>
    </row>
    <row r="8" spans="1:21">
      <c r="A8" t="s">
        <v>27</v>
      </c>
      <c r="B8" s="1">
        <v>1</v>
      </c>
      <c r="C8" t="s">
        <v>16</v>
      </c>
      <c r="D8" s="1">
        <v>-121.862573</v>
      </c>
      <c r="E8" s="1">
        <v>47.754199999999997</v>
      </c>
      <c r="F8" s="1">
        <v>7</v>
      </c>
      <c r="G8" t="s">
        <v>17</v>
      </c>
      <c r="H8" t="s">
        <v>18</v>
      </c>
      <c r="I8" t="s">
        <v>19</v>
      </c>
      <c r="J8" s="1">
        <v>1</v>
      </c>
      <c r="K8" s="1">
        <v>17.5</v>
      </c>
      <c r="L8" s="1">
        <v>81</v>
      </c>
      <c r="M8" s="1">
        <v>103</v>
      </c>
      <c r="N8" s="1">
        <v>23.95</v>
      </c>
      <c r="O8" s="1">
        <v>221</v>
      </c>
      <c r="P8" s="1">
        <v>216</v>
      </c>
      <c r="R8">
        <f t="shared" si="0"/>
        <v>1.6702874999999999</v>
      </c>
      <c r="S8">
        <f t="shared" si="1"/>
        <v>40</v>
      </c>
      <c r="T8">
        <f t="shared" si="2"/>
        <v>23.947973028595378</v>
      </c>
      <c r="U8">
        <f t="shared" si="3"/>
        <v>5172.7621741766015</v>
      </c>
    </row>
    <row r="9" spans="1:21">
      <c r="A9" t="s">
        <v>27</v>
      </c>
      <c r="B9" s="1">
        <v>2</v>
      </c>
      <c r="C9" t="s">
        <v>16</v>
      </c>
      <c r="D9" s="1">
        <v>-121.862398</v>
      </c>
      <c r="E9" s="1">
        <v>47.753377</v>
      </c>
      <c r="F9" s="1">
        <v>1</v>
      </c>
      <c r="G9" t="s">
        <v>17</v>
      </c>
      <c r="H9" t="s">
        <v>18</v>
      </c>
      <c r="I9" t="s">
        <v>19</v>
      </c>
      <c r="J9" s="1">
        <v>1</v>
      </c>
      <c r="K9" s="1">
        <v>15.2</v>
      </c>
      <c r="L9" s="1">
        <v>74</v>
      </c>
      <c r="M9" s="1">
        <v>93</v>
      </c>
      <c r="N9" s="1">
        <v>31.74</v>
      </c>
      <c r="O9" s="1">
        <v>140</v>
      </c>
      <c r="P9" s="1">
        <v>140</v>
      </c>
      <c r="R9">
        <f t="shared" si="0"/>
        <v>1.2600921599999999</v>
      </c>
      <c r="S9">
        <f t="shared" si="1"/>
        <v>40</v>
      </c>
      <c r="T9">
        <f t="shared" si="2"/>
        <v>31.743709920391858</v>
      </c>
      <c r="U9">
        <f t="shared" si="3"/>
        <v>4444.1193888548605</v>
      </c>
    </row>
    <row r="10" spans="1:21">
      <c r="A10" t="s">
        <v>27</v>
      </c>
      <c r="B10" s="1">
        <v>2</v>
      </c>
      <c r="C10" t="s">
        <v>16</v>
      </c>
      <c r="D10" s="1">
        <v>-121.862398</v>
      </c>
      <c r="E10" s="1">
        <v>47.753377</v>
      </c>
      <c r="F10" s="1">
        <v>2</v>
      </c>
      <c r="G10" t="s">
        <v>17</v>
      </c>
      <c r="H10" t="s">
        <v>18</v>
      </c>
      <c r="I10" t="s">
        <v>19</v>
      </c>
      <c r="J10" s="1">
        <v>1</v>
      </c>
      <c r="K10" s="1">
        <v>15.8</v>
      </c>
      <c r="L10" s="1">
        <v>76</v>
      </c>
      <c r="M10" s="1">
        <v>96</v>
      </c>
      <c r="N10" s="1">
        <v>29.38</v>
      </c>
      <c r="O10" s="1">
        <v>176</v>
      </c>
      <c r="P10" s="1">
        <v>176</v>
      </c>
      <c r="R10">
        <f t="shared" si="0"/>
        <v>1.36153656</v>
      </c>
      <c r="S10">
        <f t="shared" si="1"/>
        <v>40</v>
      </c>
      <c r="T10">
        <f t="shared" si="2"/>
        <v>29.378572103858893</v>
      </c>
      <c r="U10">
        <f t="shared" si="3"/>
        <v>5170.6286902791653</v>
      </c>
    </row>
    <row r="11" spans="1:21">
      <c r="A11" t="s">
        <v>27</v>
      </c>
      <c r="B11" s="1">
        <v>2</v>
      </c>
      <c r="C11" t="s">
        <v>16</v>
      </c>
      <c r="D11" s="1">
        <v>-121.862398</v>
      </c>
      <c r="E11" s="1">
        <v>47.753377</v>
      </c>
      <c r="F11" s="1">
        <v>3</v>
      </c>
      <c r="G11" t="s">
        <v>17</v>
      </c>
      <c r="H11" t="s">
        <v>18</v>
      </c>
      <c r="I11" t="s">
        <v>19</v>
      </c>
      <c r="J11" s="1">
        <v>1</v>
      </c>
      <c r="K11" s="1">
        <v>17.5</v>
      </c>
      <c r="L11" s="1">
        <v>81</v>
      </c>
      <c r="M11" s="1">
        <v>103</v>
      </c>
      <c r="N11" s="1">
        <v>23.95</v>
      </c>
      <c r="O11" s="1">
        <v>237</v>
      </c>
      <c r="P11" s="1">
        <v>177</v>
      </c>
      <c r="R11">
        <f t="shared" si="0"/>
        <v>1.6702874999999999</v>
      </c>
      <c r="S11">
        <f t="shared" si="1"/>
        <v>40</v>
      </c>
      <c r="T11">
        <f t="shared" si="2"/>
        <v>23.947973028595378</v>
      </c>
      <c r="U11">
        <f t="shared" si="3"/>
        <v>4238.7912260613821</v>
      </c>
    </row>
    <row r="12" spans="1:21">
      <c r="A12" t="s">
        <v>27</v>
      </c>
      <c r="B12" s="1">
        <v>2</v>
      </c>
      <c r="C12" t="s">
        <v>16</v>
      </c>
      <c r="D12" s="1">
        <v>-121.862398</v>
      </c>
      <c r="E12" s="1">
        <v>47.753377</v>
      </c>
      <c r="F12" s="1">
        <v>4</v>
      </c>
      <c r="G12" t="s">
        <v>17</v>
      </c>
      <c r="H12" t="s">
        <v>18</v>
      </c>
      <c r="I12" t="s">
        <v>19</v>
      </c>
      <c r="J12" s="1">
        <v>1</v>
      </c>
      <c r="K12" s="1">
        <v>10.8</v>
      </c>
      <c r="L12" s="1">
        <v>56</v>
      </c>
      <c r="M12" s="1">
        <v>69</v>
      </c>
      <c r="N12" s="1">
        <v>62.88</v>
      </c>
      <c r="O12" s="1">
        <v>43</v>
      </c>
      <c r="P12" s="1">
        <v>42</v>
      </c>
      <c r="R12">
        <f t="shared" si="0"/>
        <v>0.63615456000000004</v>
      </c>
      <c r="S12">
        <f t="shared" si="1"/>
        <v>40</v>
      </c>
      <c r="T12">
        <f t="shared" si="2"/>
        <v>62.87780126892433</v>
      </c>
      <c r="U12">
        <f t="shared" si="3"/>
        <v>2640.867653294822</v>
      </c>
    </row>
    <row r="13" spans="1:21">
      <c r="A13" t="s">
        <v>27</v>
      </c>
      <c r="B13" s="1">
        <v>2</v>
      </c>
      <c r="C13" t="s">
        <v>16</v>
      </c>
      <c r="D13" s="1">
        <v>-121.862398</v>
      </c>
      <c r="E13" s="1">
        <v>47.753377</v>
      </c>
      <c r="F13" s="1">
        <v>5</v>
      </c>
      <c r="G13" t="s">
        <v>17</v>
      </c>
      <c r="H13" t="s">
        <v>18</v>
      </c>
      <c r="I13" t="s">
        <v>19</v>
      </c>
      <c r="J13" s="1">
        <v>1</v>
      </c>
      <c r="K13" s="1">
        <v>14.2</v>
      </c>
      <c r="L13" s="1">
        <v>70</v>
      </c>
      <c r="M13" s="1">
        <v>88</v>
      </c>
      <c r="N13" s="1">
        <v>36.369999999999997</v>
      </c>
      <c r="O13" s="1">
        <v>135</v>
      </c>
      <c r="P13" s="1">
        <v>135</v>
      </c>
      <c r="R13">
        <f t="shared" si="0"/>
        <v>1.0997445599999998</v>
      </c>
      <c r="S13">
        <f t="shared" si="1"/>
        <v>40</v>
      </c>
      <c r="T13">
        <f t="shared" si="2"/>
        <v>36.37208262253192</v>
      </c>
      <c r="U13">
        <f t="shared" si="3"/>
        <v>4910.2311540418095</v>
      </c>
    </row>
    <row r="14" spans="1:21">
      <c r="A14" t="s">
        <v>27</v>
      </c>
      <c r="B14" s="1">
        <v>2</v>
      </c>
      <c r="C14" t="s">
        <v>16</v>
      </c>
      <c r="D14" s="1">
        <v>-121.862398</v>
      </c>
      <c r="E14" s="1">
        <v>47.753377</v>
      </c>
      <c r="F14" s="1">
        <v>6</v>
      </c>
      <c r="G14" t="s">
        <v>17</v>
      </c>
      <c r="H14" t="s">
        <v>18</v>
      </c>
      <c r="I14" t="s">
        <v>19</v>
      </c>
      <c r="J14" s="1">
        <v>1</v>
      </c>
      <c r="K14" s="1">
        <v>14.7</v>
      </c>
      <c r="L14" s="1">
        <v>72</v>
      </c>
      <c r="M14" s="1">
        <v>91</v>
      </c>
      <c r="N14" s="1">
        <v>33.94</v>
      </c>
      <c r="O14" s="1">
        <v>138</v>
      </c>
      <c r="P14" s="1">
        <v>138</v>
      </c>
      <c r="R14">
        <f t="shared" si="0"/>
        <v>1.1785548599999998</v>
      </c>
      <c r="S14">
        <f t="shared" si="1"/>
        <v>40</v>
      </c>
      <c r="T14">
        <f t="shared" si="2"/>
        <v>33.939871072272368</v>
      </c>
      <c r="U14">
        <f t="shared" si="3"/>
        <v>4683.7022079735871</v>
      </c>
    </row>
    <row r="15" spans="1:21">
      <c r="A15" t="s">
        <v>27</v>
      </c>
      <c r="B15" s="1">
        <v>2</v>
      </c>
      <c r="C15" t="s">
        <v>16</v>
      </c>
      <c r="D15" s="1">
        <v>-121.862398</v>
      </c>
      <c r="E15" s="1">
        <v>47.753377</v>
      </c>
      <c r="F15" s="1">
        <v>7</v>
      </c>
      <c r="G15" t="s">
        <v>17</v>
      </c>
      <c r="H15" t="s">
        <v>18</v>
      </c>
      <c r="I15" t="s">
        <v>19</v>
      </c>
      <c r="J15" s="1">
        <v>1</v>
      </c>
      <c r="K15" s="1">
        <v>14.2</v>
      </c>
      <c r="L15" s="1">
        <v>70</v>
      </c>
      <c r="M15" s="1">
        <v>88</v>
      </c>
      <c r="N15" s="1">
        <v>36.369999999999997</v>
      </c>
      <c r="O15" s="1">
        <v>134</v>
      </c>
      <c r="P15" s="1">
        <v>132</v>
      </c>
      <c r="R15">
        <f t="shared" si="0"/>
        <v>1.0997445599999998</v>
      </c>
      <c r="S15">
        <f t="shared" si="1"/>
        <v>40</v>
      </c>
      <c r="T15">
        <f t="shared" si="2"/>
        <v>36.37208262253192</v>
      </c>
      <c r="U15">
        <f t="shared" si="3"/>
        <v>4801.1149061742135</v>
      </c>
    </row>
    <row r="16" spans="1:21">
      <c r="A16" t="s">
        <v>27</v>
      </c>
      <c r="B16" s="1">
        <v>2</v>
      </c>
      <c r="C16" t="s">
        <v>16</v>
      </c>
      <c r="D16" s="1">
        <v>-121.862398</v>
      </c>
      <c r="E16" s="1">
        <v>47.753377</v>
      </c>
      <c r="F16" s="1">
        <v>8</v>
      </c>
      <c r="G16" t="s">
        <v>17</v>
      </c>
      <c r="H16" t="s">
        <v>18</v>
      </c>
      <c r="I16" t="s">
        <v>19</v>
      </c>
      <c r="J16" s="1">
        <v>1</v>
      </c>
      <c r="K16" s="1">
        <v>17.8</v>
      </c>
      <c r="L16" s="1">
        <v>83</v>
      </c>
      <c r="M16" s="1">
        <v>105</v>
      </c>
      <c r="N16" s="1">
        <v>23.15</v>
      </c>
      <c r="O16" s="1">
        <v>223</v>
      </c>
      <c r="P16" s="1">
        <v>214</v>
      </c>
      <c r="R16">
        <f t="shared" si="0"/>
        <v>1.7280453600000001</v>
      </c>
      <c r="S16">
        <f t="shared" si="1"/>
        <v>40</v>
      </c>
      <c r="T16">
        <f t="shared" si="2"/>
        <v>23.147540525209362</v>
      </c>
      <c r="U16">
        <f t="shared" si="3"/>
        <v>4953.573672394803</v>
      </c>
    </row>
    <row r="17" spans="1:21">
      <c r="A17" t="s">
        <v>27</v>
      </c>
      <c r="B17" s="1">
        <v>3</v>
      </c>
      <c r="C17" t="s">
        <v>16</v>
      </c>
      <c r="D17" s="1">
        <v>-121.861698</v>
      </c>
      <c r="E17" s="1">
        <v>47.753024000000003</v>
      </c>
      <c r="F17" s="1">
        <v>1</v>
      </c>
      <c r="G17" t="s">
        <v>17</v>
      </c>
      <c r="H17" t="s">
        <v>18</v>
      </c>
      <c r="I17" t="s">
        <v>20</v>
      </c>
      <c r="J17" s="1">
        <v>1</v>
      </c>
      <c r="K17" s="1">
        <v>15.9</v>
      </c>
      <c r="L17" s="1">
        <v>61</v>
      </c>
      <c r="M17" s="1">
        <v>76</v>
      </c>
      <c r="N17" s="1">
        <v>29.01</v>
      </c>
      <c r="O17" s="1">
        <v>126</v>
      </c>
      <c r="P17" s="1">
        <v>121</v>
      </c>
      <c r="R17">
        <f t="shared" si="0"/>
        <v>1.3788257399999999</v>
      </c>
      <c r="S17">
        <f t="shared" si="1"/>
        <v>40</v>
      </c>
      <c r="T17">
        <f t="shared" si="2"/>
        <v>29.010192397481646</v>
      </c>
      <c r="U17">
        <f t="shared" si="3"/>
        <v>3510.233280095279</v>
      </c>
    </row>
    <row r="18" spans="1:21">
      <c r="A18" t="s">
        <v>27</v>
      </c>
      <c r="B18" s="1">
        <v>3</v>
      </c>
      <c r="C18" t="s">
        <v>16</v>
      </c>
      <c r="D18" s="1">
        <v>-121.861698</v>
      </c>
      <c r="E18" s="1">
        <v>47.753024000000003</v>
      </c>
      <c r="F18" s="1">
        <v>2</v>
      </c>
      <c r="G18" t="s">
        <v>17</v>
      </c>
      <c r="H18" t="s">
        <v>18</v>
      </c>
      <c r="I18" t="s">
        <v>20</v>
      </c>
      <c r="J18" s="1">
        <v>1</v>
      </c>
      <c r="K18" s="1">
        <v>20.2</v>
      </c>
      <c r="L18" s="1">
        <v>69</v>
      </c>
      <c r="M18" s="1">
        <v>87</v>
      </c>
      <c r="N18" s="1">
        <v>17.97</v>
      </c>
      <c r="O18" s="1">
        <v>213</v>
      </c>
      <c r="P18" s="1">
        <v>204</v>
      </c>
      <c r="R18">
        <f t="shared" si="0"/>
        <v>2.2254501599999998</v>
      </c>
      <c r="S18">
        <f t="shared" si="1"/>
        <v>40</v>
      </c>
      <c r="T18">
        <f t="shared" si="2"/>
        <v>17.973891628289714</v>
      </c>
      <c r="U18">
        <f t="shared" si="3"/>
        <v>3666.6738921711017</v>
      </c>
    </row>
    <row r="19" spans="1:21">
      <c r="A19" t="s">
        <v>27</v>
      </c>
      <c r="B19" s="1">
        <v>3</v>
      </c>
      <c r="C19" t="s">
        <v>16</v>
      </c>
      <c r="D19" s="1">
        <v>-121.861698</v>
      </c>
      <c r="E19" s="1">
        <v>47.753024000000003</v>
      </c>
      <c r="F19" s="1">
        <v>3</v>
      </c>
      <c r="G19" t="s">
        <v>17</v>
      </c>
      <c r="H19" t="s">
        <v>18</v>
      </c>
      <c r="I19" t="s">
        <v>19</v>
      </c>
      <c r="J19" s="1">
        <v>1</v>
      </c>
      <c r="K19" s="1">
        <v>19.600000000000001</v>
      </c>
      <c r="L19" s="1">
        <v>88</v>
      </c>
      <c r="M19" s="1">
        <v>112</v>
      </c>
      <c r="N19" s="1">
        <v>19.09</v>
      </c>
      <c r="O19" s="1">
        <v>314</v>
      </c>
      <c r="P19" s="1">
        <v>306</v>
      </c>
      <c r="R19">
        <f t="shared" si="0"/>
        <v>2.0952086400000005</v>
      </c>
      <c r="S19">
        <f t="shared" si="1"/>
        <v>40</v>
      </c>
      <c r="T19">
        <f t="shared" si="2"/>
        <v>19.091177478153199</v>
      </c>
      <c r="U19">
        <f t="shared" si="3"/>
        <v>5841.9003083148791</v>
      </c>
    </row>
    <row r="20" spans="1:21">
      <c r="A20" t="s">
        <v>27</v>
      </c>
      <c r="B20" s="1">
        <v>3</v>
      </c>
      <c r="C20" t="s">
        <v>16</v>
      </c>
      <c r="D20" s="1">
        <v>-121.861698</v>
      </c>
      <c r="E20" s="1">
        <v>47.753024000000003</v>
      </c>
      <c r="F20" s="1">
        <v>4</v>
      </c>
      <c r="G20" t="s">
        <v>17</v>
      </c>
      <c r="H20" t="s">
        <v>18</v>
      </c>
      <c r="I20" t="s">
        <v>19</v>
      </c>
      <c r="J20" s="1">
        <v>1</v>
      </c>
      <c r="K20" s="1">
        <v>20.6</v>
      </c>
      <c r="L20" s="1">
        <v>90</v>
      </c>
      <c r="M20" s="1">
        <v>115</v>
      </c>
      <c r="N20" s="1">
        <v>17.28</v>
      </c>
      <c r="O20" s="1">
        <v>330</v>
      </c>
      <c r="P20" s="1">
        <v>330</v>
      </c>
      <c r="R20">
        <f t="shared" si="0"/>
        <v>2.3144594400000003</v>
      </c>
      <c r="S20">
        <f t="shared" si="1"/>
        <v>40</v>
      </c>
      <c r="T20">
        <f t="shared" si="2"/>
        <v>17.282653266112106</v>
      </c>
      <c r="U20">
        <f t="shared" si="3"/>
        <v>5703.2755778169949</v>
      </c>
    </row>
    <row r="21" spans="1:21">
      <c r="A21" t="s">
        <v>27</v>
      </c>
      <c r="B21" s="1">
        <v>3</v>
      </c>
      <c r="C21" t="s">
        <v>16</v>
      </c>
      <c r="D21" s="1">
        <v>-121.861698</v>
      </c>
      <c r="E21" s="1">
        <v>47.753024000000003</v>
      </c>
      <c r="F21" s="1">
        <v>5</v>
      </c>
      <c r="G21" t="s">
        <v>17</v>
      </c>
      <c r="H21" t="s">
        <v>18</v>
      </c>
      <c r="I21" t="s">
        <v>19</v>
      </c>
      <c r="J21" s="1">
        <v>1</v>
      </c>
      <c r="K21" s="1">
        <v>12.8</v>
      </c>
      <c r="L21" s="1">
        <v>65</v>
      </c>
      <c r="M21" s="1">
        <v>81</v>
      </c>
      <c r="N21" s="1">
        <v>44.76</v>
      </c>
      <c r="O21" s="1">
        <v>86</v>
      </c>
      <c r="P21" s="1">
        <v>82</v>
      </c>
      <c r="R21">
        <f t="shared" si="0"/>
        <v>0.89358336000000016</v>
      </c>
      <c r="S21">
        <f t="shared" si="1"/>
        <v>40</v>
      </c>
      <c r="T21">
        <f t="shared" si="2"/>
        <v>44.76359094242757</v>
      </c>
      <c r="U21">
        <f t="shared" si="3"/>
        <v>3670.6144572790608</v>
      </c>
    </row>
    <row r="22" spans="1:21">
      <c r="A22" t="s">
        <v>27</v>
      </c>
      <c r="B22" s="1">
        <v>4</v>
      </c>
      <c r="C22" t="s">
        <v>16</v>
      </c>
      <c r="D22" s="1">
        <v>-121.86152300000001</v>
      </c>
      <c r="E22" s="1">
        <v>47.752200999999999</v>
      </c>
      <c r="F22" s="1">
        <v>1</v>
      </c>
      <c r="G22" t="s">
        <v>17</v>
      </c>
      <c r="H22" t="s">
        <v>18</v>
      </c>
      <c r="I22" t="s">
        <v>19</v>
      </c>
      <c r="J22" s="1">
        <v>1</v>
      </c>
      <c r="K22" s="1">
        <v>16.100000000000001</v>
      </c>
      <c r="L22" s="1">
        <v>77</v>
      </c>
      <c r="M22" s="1">
        <v>97</v>
      </c>
      <c r="N22" s="1">
        <v>28.29</v>
      </c>
      <c r="O22" s="1">
        <v>189</v>
      </c>
      <c r="P22" s="1">
        <v>185</v>
      </c>
      <c r="R22">
        <f t="shared" si="0"/>
        <v>1.41373134</v>
      </c>
      <c r="S22">
        <f t="shared" si="1"/>
        <v>40</v>
      </c>
      <c r="T22">
        <f t="shared" si="2"/>
        <v>28.293918984635368</v>
      </c>
      <c r="U22">
        <f t="shared" si="3"/>
        <v>5234.3750121575431</v>
      </c>
    </row>
    <row r="23" spans="1:21">
      <c r="A23" t="s">
        <v>27</v>
      </c>
      <c r="B23" s="1">
        <v>4</v>
      </c>
      <c r="C23" t="s">
        <v>16</v>
      </c>
      <c r="D23" s="1">
        <v>-121.86152300000001</v>
      </c>
      <c r="E23" s="1">
        <v>47.752200999999999</v>
      </c>
      <c r="F23" s="1">
        <v>2</v>
      </c>
      <c r="G23" t="s">
        <v>17</v>
      </c>
      <c r="H23" t="s">
        <v>18</v>
      </c>
      <c r="I23" t="s">
        <v>19</v>
      </c>
      <c r="J23" s="1">
        <v>1</v>
      </c>
      <c r="K23" s="1">
        <v>17</v>
      </c>
      <c r="L23" s="1">
        <v>80</v>
      </c>
      <c r="M23" s="1">
        <v>101</v>
      </c>
      <c r="N23" s="1">
        <v>25.38</v>
      </c>
      <c r="O23" s="1">
        <v>221</v>
      </c>
      <c r="P23" s="1">
        <v>219</v>
      </c>
      <c r="R23">
        <f t="shared" si="0"/>
        <v>1.576206</v>
      </c>
      <c r="S23">
        <f t="shared" si="1"/>
        <v>40</v>
      </c>
      <c r="T23">
        <f t="shared" si="2"/>
        <v>25.377393564039217</v>
      </c>
      <c r="U23">
        <f t="shared" si="3"/>
        <v>5557.6491905245884</v>
      </c>
    </row>
    <row r="24" spans="1:21">
      <c r="A24" t="s">
        <v>27</v>
      </c>
      <c r="B24" s="1">
        <v>4</v>
      </c>
      <c r="C24" t="s">
        <v>16</v>
      </c>
      <c r="D24" s="1">
        <v>-121.86152300000001</v>
      </c>
      <c r="E24" s="1">
        <v>47.752200999999999</v>
      </c>
      <c r="F24" s="1">
        <v>3</v>
      </c>
      <c r="G24" t="s">
        <v>17</v>
      </c>
      <c r="H24" t="s">
        <v>18</v>
      </c>
      <c r="I24" t="s">
        <v>19</v>
      </c>
      <c r="J24" s="1">
        <v>1</v>
      </c>
      <c r="K24" s="1">
        <v>16.2</v>
      </c>
      <c r="L24" s="1">
        <v>78</v>
      </c>
      <c r="M24" s="1">
        <v>98</v>
      </c>
      <c r="N24" s="1">
        <v>27.95</v>
      </c>
      <c r="O24" s="1">
        <v>192</v>
      </c>
      <c r="P24" s="1">
        <v>184</v>
      </c>
      <c r="R24">
        <f t="shared" si="0"/>
        <v>1.43134776</v>
      </c>
      <c r="S24">
        <f t="shared" si="1"/>
        <v>40</v>
      </c>
      <c r="T24">
        <f t="shared" si="2"/>
        <v>27.945689452855259</v>
      </c>
      <c r="U24">
        <f t="shared" si="3"/>
        <v>5142.0068593253673</v>
      </c>
    </row>
    <row r="25" spans="1:21">
      <c r="A25" t="s">
        <v>27</v>
      </c>
      <c r="B25" s="1">
        <v>4</v>
      </c>
      <c r="C25" t="s">
        <v>16</v>
      </c>
      <c r="D25" s="1">
        <v>-121.86152300000001</v>
      </c>
      <c r="E25" s="1">
        <v>47.752200999999999</v>
      </c>
      <c r="F25" s="1">
        <v>4</v>
      </c>
      <c r="G25" t="s">
        <v>17</v>
      </c>
      <c r="H25" t="s">
        <v>18</v>
      </c>
      <c r="I25" t="s">
        <v>21</v>
      </c>
      <c r="J25" s="1">
        <v>1</v>
      </c>
      <c r="K25" s="1">
        <v>10.1</v>
      </c>
      <c r="L25" s="1">
        <v>56</v>
      </c>
      <c r="M25" s="1">
        <v>68</v>
      </c>
      <c r="N25" s="1">
        <v>71.900000000000006</v>
      </c>
      <c r="O25" s="1">
        <v>43</v>
      </c>
      <c r="P25" s="1">
        <v>40</v>
      </c>
      <c r="R25">
        <f t="shared" si="0"/>
        <v>0.55636253999999996</v>
      </c>
      <c r="S25">
        <f t="shared" si="1"/>
        <v>40</v>
      </c>
      <c r="T25">
        <f t="shared" si="2"/>
        <v>71.895566513158855</v>
      </c>
      <c r="U25">
        <f t="shared" si="3"/>
        <v>2875.8226605263544</v>
      </c>
    </row>
    <row r="26" spans="1:21">
      <c r="A26" t="s">
        <v>27</v>
      </c>
      <c r="B26" s="1">
        <v>4</v>
      </c>
      <c r="C26" t="s">
        <v>16</v>
      </c>
      <c r="D26" s="1">
        <v>-121.86152300000001</v>
      </c>
      <c r="E26" s="1">
        <v>47.752200999999999</v>
      </c>
      <c r="F26" s="1">
        <v>5</v>
      </c>
      <c r="G26" t="s">
        <v>17</v>
      </c>
      <c r="H26" t="s">
        <v>18</v>
      </c>
      <c r="I26" t="s">
        <v>19</v>
      </c>
      <c r="J26" s="1">
        <v>1</v>
      </c>
      <c r="K26" s="1">
        <v>16.899999999999999</v>
      </c>
      <c r="L26" s="1">
        <v>80</v>
      </c>
      <c r="M26" s="1">
        <v>101</v>
      </c>
      <c r="N26" s="1">
        <v>25.68</v>
      </c>
      <c r="O26" s="1">
        <v>221</v>
      </c>
      <c r="P26" s="1">
        <v>211</v>
      </c>
      <c r="R26">
        <f t="shared" si="0"/>
        <v>1.5577169399999997</v>
      </c>
      <c r="S26">
        <f t="shared" si="1"/>
        <v>40</v>
      </c>
      <c r="T26">
        <f t="shared" si="2"/>
        <v>25.678606281318356</v>
      </c>
      <c r="U26">
        <f t="shared" si="3"/>
        <v>5418.1859253581733</v>
      </c>
    </row>
    <row r="27" spans="1:21">
      <c r="A27" t="s">
        <v>27</v>
      </c>
      <c r="B27" s="1">
        <v>4</v>
      </c>
      <c r="C27" t="s">
        <v>16</v>
      </c>
      <c r="D27" s="1">
        <v>-121.86152300000001</v>
      </c>
      <c r="E27" s="1">
        <v>47.752200999999999</v>
      </c>
      <c r="F27" s="1">
        <v>6</v>
      </c>
      <c r="G27" t="s">
        <v>17</v>
      </c>
      <c r="H27" t="s">
        <v>18</v>
      </c>
      <c r="I27" t="s">
        <v>21</v>
      </c>
      <c r="J27" s="1">
        <v>1</v>
      </c>
      <c r="K27" s="1">
        <v>11.2</v>
      </c>
      <c r="L27" s="1">
        <v>60</v>
      </c>
      <c r="M27" s="1">
        <v>74</v>
      </c>
      <c r="N27" s="1">
        <v>58.47</v>
      </c>
      <c r="O27" s="1">
        <v>63</v>
      </c>
      <c r="P27" s="1">
        <v>63</v>
      </c>
      <c r="R27">
        <f t="shared" si="0"/>
        <v>0.68414975999999983</v>
      </c>
      <c r="S27">
        <f t="shared" si="1"/>
        <v>40</v>
      </c>
      <c r="T27">
        <f t="shared" si="2"/>
        <v>58.466731026844194</v>
      </c>
      <c r="U27">
        <f t="shared" si="3"/>
        <v>3683.4040546911842</v>
      </c>
    </row>
    <row r="28" spans="1:21">
      <c r="A28" t="s">
        <v>27</v>
      </c>
      <c r="B28" s="1">
        <v>5</v>
      </c>
      <c r="C28" t="s">
        <v>16</v>
      </c>
      <c r="D28" s="1">
        <v>-121.86117299999999</v>
      </c>
      <c r="E28" s="1">
        <v>47.750552999999996</v>
      </c>
      <c r="F28" s="1">
        <v>1</v>
      </c>
      <c r="G28" t="s">
        <v>17</v>
      </c>
      <c r="H28" t="s">
        <v>18</v>
      </c>
      <c r="I28" t="s">
        <v>19</v>
      </c>
      <c r="J28" s="1">
        <v>1</v>
      </c>
      <c r="K28" s="1">
        <v>17.3</v>
      </c>
      <c r="L28" s="1">
        <v>81</v>
      </c>
      <c r="M28" s="1">
        <v>102</v>
      </c>
      <c r="N28" s="1">
        <v>24.5</v>
      </c>
      <c r="O28" s="1">
        <v>237</v>
      </c>
      <c r="P28" s="1">
        <v>237</v>
      </c>
      <c r="R28">
        <f t="shared" si="0"/>
        <v>1.6323276600000001</v>
      </c>
      <c r="S28">
        <f t="shared" si="1"/>
        <v>40</v>
      </c>
      <c r="T28">
        <f t="shared" si="2"/>
        <v>24.504884025551586</v>
      </c>
      <c r="U28">
        <f t="shared" si="3"/>
        <v>5807.6575140557261</v>
      </c>
    </row>
    <row r="29" spans="1:21">
      <c r="A29" t="s">
        <v>27</v>
      </c>
      <c r="B29" s="1">
        <v>5</v>
      </c>
      <c r="C29" t="s">
        <v>16</v>
      </c>
      <c r="D29" s="1">
        <v>-121.86117299999999</v>
      </c>
      <c r="E29" s="1">
        <v>47.750552999999996</v>
      </c>
      <c r="F29" s="1">
        <v>2</v>
      </c>
      <c r="G29" t="s">
        <v>17</v>
      </c>
      <c r="H29" t="s">
        <v>18</v>
      </c>
      <c r="I29" t="s">
        <v>19</v>
      </c>
      <c r="J29" s="1">
        <v>1</v>
      </c>
      <c r="K29" s="1">
        <v>17</v>
      </c>
      <c r="L29" s="1">
        <v>80</v>
      </c>
      <c r="M29" s="1">
        <v>101</v>
      </c>
      <c r="N29" s="1">
        <v>25.38</v>
      </c>
      <c r="O29" s="1">
        <v>221</v>
      </c>
      <c r="P29" s="1">
        <v>211</v>
      </c>
      <c r="R29">
        <f t="shared" si="0"/>
        <v>1.576206</v>
      </c>
      <c r="S29">
        <f t="shared" si="1"/>
        <v>40</v>
      </c>
      <c r="T29">
        <f t="shared" si="2"/>
        <v>25.377393564039217</v>
      </c>
      <c r="U29">
        <f t="shared" si="3"/>
        <v>5354.6300420122743</v>
      </c>
    </row>
    <row r="30" spans="1:21">
      <c r="A30" t="s">
        <v>27</v>
      </c>
      <c r="B30" s="1">
        <v>5</v>
      </c>
      <c r="C30" t="s">
        <v>16</v>
      </c>
      <c r="D30" s="1">
        <v>-121.86117299999999</v>
      </c>
      <c r="E30" s="1">
        <v>47.750552999999996</v>
      </c>
      <c r="F30" s="1">
        <v>3</v>
      </c>
      <c r="G30" t="s">
        <v>17</v>
      </c>
      <c r="H30" t="s">
        <v>18</v>
      </c>
      <c r="I30" t="s">
        <v>19</v>
      </c>
      <c r="J30" s="1">
        <v>1</v>
      </c>
      <c r="K30" s="1">
        <v>19.8</v>
      </c>
      <c r="L30" s="1">
        <v>88</v>
      </c>
      <c r="M30" s="1">
        <v>112</v>
      </c>
      <c r="N30" s="1">
        <v>18.71</v>
      </c>
      <c r="O30" s="1">
        <v>290</v>
      </c>
      <c r="P30" s="1">
        <v>290</v>
      </c>
      <c r="R30">
        <f t="shared" si="0"/>
        <v>2.1381861600000001</v>
      </c>
      <c r="S30">
        <f t="shared" si="1"/>
        <v>40</v>
      </c>
      <c r="T30">
        <f t="shared" si="2"/>
        <v>18.70744500563038</v>
      </c>
      <c r="U30">
        <f t="shared" si="3"/>
        <v>5425.1590516328097</v>
      </c>
    </row>
    <row r="31" spans="1:21">
      <c r="A31" t="s">
        <v>27</v>
      </c>
      <c r="B31" s="1">
        <v>5</v>
      </c>
      <c r="C31" t="s">
        <v>16</v>
      </c>
      <c r="D31" s="1">
        <v>-121.86117299999999</v>
      </c>
      <c r="E31" s="1">
        <v>47.750552999999996</v>
      </c>
      <c r="F31" s="1">
        <v>4</v>
      </c>
      <c r="G31" t="s">
        <v>17</v>
      </c>
      <c r="H31" t="s">
        <v>18</v>
      </c>
      <c r="I31" t="s">
        <v>19</v>
      </c>
      <c r="J31" s="1">
        <v>1</v>
      </c>
      <c r="K31" s="1">
        <v>16.7</v>
      </c>
      <c r="L31" s="1">
        <v>79</v>
      </c>
      <c r="M31" s="1">
        <v>100</v>
      </c>
      <c r="N31" s="1">
        <v>26.3</v>
      </c>
      <c r="O31" s="1">
        <v>205</v>
      </c>
      <c r="P31" s="1">
        <v>188</v>
      </c>
      <c r="R31">
        <f t="shared" si="0"/>
        <v>1.5210660599999999</v>
      </c>
      <c r="S31">
        <f t="shared" si="1"/>
        <v>40</v>
      </c>
      <c r="T31">
        <f t="shared" si="2"/>
        <v>26.297345691876131</v>
      </c>
      <c r="U31">
        <f t="shared" si="3"/>
        <v>4943.9009900727124</v>
      </c>
    </row>
    <row r="32" spans="1:21">
      <c r="A32" t="s">
        <v>27</v>
      </c>
      <c r="B32" s="1">
        <v>5</v>
      </c>
      <c r="C32" t="s">
        <v>16</v>
      </c>
      <c r="D32" s="1">
        <v>-121.86117299999999</v>
      </c>
      <c r="E32" s="1">
        <v>47.750552999999996</v>
      </c>
      <c r="F32" s="1">
        <v>5</v>
      </c>
      <c r="G32" t="s">
        <v>17</v>
      </c>
      <c r="H32" t="s">
        <v>18</v>
      </c>
      <c r="I32" t="s">
        <v>19</v>
      </c>
      <c r="J32" s="1">
        <v>1</v>
      </c>
      <c r="K32" s="1">
        <v>17.8</v>
      </c>
      <c r="L32" s="1">
        <v>83</v>
      </c>
      <c r="M32" s="1">
        <v>105</v>
      </c>
      <c r="N32" s="1">
        <v>23.15</v>
      </c>
      <c r="O32" s="1">
        <v>223</v>
      </c>
      <c r="P32" s="1">
        <v>212</v>
      </c>
      <c r="R32">
        <f t="shared" si="0"/>
        <v>1.7280453600000001</v>
      </c>
      <c r="S32">
        <f t="shared" si="1"/>
        <v>40</v>
      </c>
      <c r="T32">
        <f t="shared" si="2"/>
        <v>23.147540525209362</v>
      </c>
      <c r="U32">
        <f t="shared" si="3"/>
        <v>4907.2785913443849</v>
      </c>
    </row>
    <row r="33" spans="1:22">
      <c r="A33" t="s">
        <v>27</v>
      </c>
      <c r="B33" s="1">
        <v>5</v>
      </c>
      <c r="C33" t="s">
        <v>16</v>
      </c>
      <c r="D33" s="1">
        <v>-121.86117299999999</v>
      </c>
      <c r="E33" s="1">
        <v>47.750552999999996</v>
      </c>
      <c r="F33" s="1">
        <v>6</v>
      </c>
      <c r="G33" t="s">
        <v>17</v>
      </c>
      <c r="H33" t="s">
        <v>18</v>
      </c>
      <c r="I33" t="s">
        <v>19</v>
      </c>
      <c r="J33" s="1">
        <v>1</v>
      </c>
      <c r="K33" s="1">
        <v>11.3</v>
      </c>
      <c r="L33" s="1">
        <v>58</v>
      </c>
      <c r="M33" s="1">
        <v>72</v>
      </c>
      <c r="N33" s="1">
        <v>57.44</v>
      </c>
      <c r="O33" s="1">
        <v>63</v>
      </c>
      <c r="P33" s="1">
        <v>58</v>
      </c>
      <c r="R33">
        <f t="shared" si="0"/>
        <v>0.69642126000000004</v>
      </c>
      <c r="S33">
        <f t="shared" si="1"/>
        <v>40</v>
      </c>
      <c r="T33">
        <f t="shared" si="2"/>
        <v>57.436500430788108</v>
      </c>
      <c r="U33">
        <f t="shared" si="3"/>
        <v>3331.3170249857103</v>
      </c>
    </row>
    <row r="34" spans="1:22">
      <c r="A34" t="s">
        <v>27</v>
      </c>
      <c r="B34" s="1">
        <v>5</v>
      </c>
      <c r="C34" t="s">
        <v>16</v>
      </c>
      <c r="D34" s="1">
        <v>-121.86117299999999</v>
      </c>
      <c r="E34" s="1">
        <v>47.750552999999996</v>
      </c>
      <c r="F34" s="1">
        <v>7</v>
      </c>
      <c r="G34" t="s">
        <v>17</v>
      </c>
      <c r="H34" t="s">
        <v>18</v>
      </c>
      <c r="I34" t="s">
        <v>19</v>
      </c>
      <c r="J34" s="1">
        <v>1</v>
      </c>
      <c r="K34" s="1">
        <v>12.3</v>
      </c>
      <c r="L34" s="1">
        <v>63</v>
      </c>
      <c r="M34" s="1">
        <v>78</v>
      </c>
      <c r="N34" s="1">
        <v>48.48</v>
      </c>
      <c r="O34" s="1">
        <v>85</v>
      </c>
      <c r="P34" s="1">
        <v>79</v>
      </c>
      <c r="R34">
        <f t="shared" si="0"/>
        <v>0.82513566000000005</v>
      </c>
      <c r="S34">
        <f t="shared" si="1"/>
        <v>40</v>
      </c>
      <c r="T34">
        <f t="shared" si="2"/>
        <v>48.476877123453853</v>
      </c>
      <c r="U34">
        <f t="shared" si="3"/>
        <v>3829.6732927528542</v>
      </c>
    </row>
    <row r="35" spans="1:22">
      <c r="A35" t="s">
        <v>27</v>
      </c>
      <c r="B35" s="1">
        <v>6</v>
      </c>
      <c r="C35" t="s">
        <v>16</v>
      </c>
      <c r="D35" s="1">
        <v>-121.860648</v>
      </c>
      <c r="E35" s="1">
        <v>47.751024000000001</v>
      </c>
      <c r="F35" s="1">
        <v>1</v>
      </c>
      <c r="G35" t="s">
        <v>17</v>
      </c>
      <c r="H35" t="s">
        <v>18</v>
      </c>
      <c r="I35" t="s">
        <v>19</v>
      </c>
      <c r="J35" s="1">
        <v>1</v>
      </c>
      <c r="K35" s="1">
        <v>16.7</v>
      </c>
      <c r="L35" s="1">
        <v>79</v>
      </c>
      <c r="M35" s="1">
        <v>100</v>
      </c>
      <c r="N35" s="1">
        <v>26.3</v>
      </c>
      <c r="O35" s="1">
        <v>192</v>
      </c>
      <c r="P35" s="1">
        <v>181</v>
      </c>
      <c r="R35">
        <f t="shared" si="0"/>
        <v>1.5210660599999999</v>
      </c>
      <c r="S35">
        <f t="shared" si="1"/>
        <v>40</v>
      </c>
      <c r="T35">
        <f t="shared" si="2"/>
        <v>26.297345691876131</v>
      </c>
      <c r="U35">
        <f t="shared" si="3"/>
        <v>4759.8195702295798</v>
      </c>
    </row>
    <row r="36" spans="1:22">
      <c r="A36" t="s">
        <v>27</v>
      </c>
      <c r="B36" s="1">
        <v>6</v>
      </c>
      <c r="C36" t="s">
        <v>16</v>
      </c>
      <c r="D36" s="1">
        <v>-121.860648</v>
      </c>
      <c r="E36" s="1">
        <v>47.751024000000001</v>
      </c>
      <c r="F36" s="1">
        <v>2</v>
      </c>
      <c r="G36" t="s">
        <v>17</v>
      </c>
      <c r="H36" t="s">
        <v>18</v>
      </c>
      <c r="I36" t="s">
        <v>19</v>
      </c>
      <c r="J36" s="1">
        <v>1</v>
      </c>
      <c r="K36" s="1">
        <v>18.5</v>
      </c>
      <c r="L36" s="1">
        <v>84</v>
      </c>
      <c r="M36" s="1">
        <v>107</v>
      </c>
      <c r="N36" s="1">
        <v>21.43</v>
      </c>
      <c r="O36" s="1">
        <v>259</v>
      </c>
      <c r="P36" s="1">
        <v>241</v>
      </c>
      <c r="R36">
        <f t="shared" si="0"/>
        <v>1.8666314999999998</v>
      </c>
      <c r="S36">
        <f t="shared" si="1"/>
        <v>40</v>
      </c>
      <c r="T36">
        <f t="shared" si="2"/>
        <v>21.428975135156566</v>
      </c>
      <c r="U36">
        <f t="shared" si="3"/>
        <v>5164.3830075727328</v>
      </c>
    </row>
    <row r="37" spans="1:22">
      <c r="A37" t="s">
        <v>27</v>
      </c>
      <c r="B37" s="1">
        <v>6</v>
      </c>
      <c r="C37" t="s">
        <v>16</v>
      </c>
      <c r="D37" s="1">
        <v>-121.860648</v>
      </c>
      <c r="E37" s="1">
        <v>47.751024000000001</v>
      </c>
      <c r="F37" s="1">
        <v>3</v>
      </c>
      <c r="G37" t="s">
        <v>17</v>
      </c>
      <c r="H37" t="s">
        <v>18</v>
      </c>
      <c r="I37" t="s">
        <v>19</v>
      </c>
      <c r="J37" s="1">
        <v>1</v>
      </c>
      <c r="K37" s="1">
        <v>15</v>
      </c>
      <c r="L37" s="1">
        <v>73</v>
      </c>
      <c r="M37" s="1">
        <v>92</v>
      </c>
      <c r="N37" s="1">
        <v>32.6</v>
      </c>
      <c r="O37" s="1">
        <v>139</v>
      </c>
      <c r="P37" s="1">
        <v>134</v>
      </c>
      <c r="R37">
        <f t="shared" si="0"/>
        <v>1.22715</v>
      </c>
      <c r="S37">
        <f t="shared" si="1"/>
        <v>40</v>
      </c>
      <c r="T37">
        <f t="shared" si="2"/>
        <v>32.595852177810372</v>
      </c>
      <c r="U37">
        <f t="shared" si="3"/>
        <v>4367.8441918265898</v>
      </c>
    </row>
    <row r="38" spans="1:22">
      <c r="A38" t="s">
        <v>27</v>
      </c>
      <c r="B38" s="1">
        <v>6</v>
      </c>
      <c r="C38" t="s">
        <v>16</v>
      </c>
      <c r="D38" s="1">
        <v>-121.860648</v>
      </c>
      <c r="E38" s="1">
        <v>47.751024000000001</v>
      </c>
      <c r="F38" s="1">
        <v>4</v>
      </c>
      <c r="G38" t="s">
        <v>17</v>
      </c>
      <c r="H38" t="s">
        <v>18</v>
      </c>
      <c r="I38" t="s">
        <v>19</v>
      </c>
      <c r="J38" s="1">
        <v>1</v>
      </c>
      <c r="K38" s="1">
        <v>10.8</v>
      </c>
      <c r="L38" s="1">
        <v>56</v>
      </c>
      <c r="M38" s="1">
        <v>69</v>
      </c>
      <c r="N38" s="1">
        <v>62.88</v>
      </c>
      <c r="O38" s="1">
        <v>43</v>
      </c>
      <c r="P38" s="1">
        <v>42</v>
      </c>
      <c r="R38">
        <f t="shared" si="0"/>
        <v>0.63615456000000004</v>
      </c>
      <c r="S38">
        <f t="shared" si="1"/>
        <v>40</v>
      </c>
      <c r="T38">
        <f t="shared" si="2"/>
        <v>62.87780126892433</v>
      </c>
      <c r="U38">
        <f t="shared" si="3"/>
        <v>2640.867653294822</v>
      </c>
    </row>
    <row r="39" spans="1:22">
      <c r="A39" t="s">
        <v>27</v>
      </c>
      <c r="B39" s="1">
        <v>6</v>
      </c>
      <c r="C39" t="s">
        <v>16</v>
      </c>
      <c r="D39" s="1">
        <v>-121.860648</v>
      </c>
      <c r="E39" s="1">
        <v>47.751024000000001</v>
      </c>
      <c r="F39" s="1">
        <v>5</v>
      </c>
      <c r="G39" t="s">
        <v>17</v>
      </c>
      <c r="H39" t="s">
        <v>18</v>
      </c>
      <c r="I39" t="s">
        <v>19</v>
      </c>
      <c r="J39" s="1">
        <v>1</v>
      </c>
      <c r="K39" s="1">
        <v>15.4</v>
      </c>
      <c r="L39" s="1">
        <v>74</v>
      </c>
      <c r="M39" s="1">
        <v>94</v>
      </c>
      <c r="N39" s="1">
        <v>30.92</v>
      </c>
      <c r="O39" s="1">
        <v>174</v>
      </c>
      <c r="P39" s="1">
        <v>165</v>
      </c>
      <c r="R39">
        <f t="shared" si="0"/>
        <v>1.29347064</v>
      </c>
      <c r="S39">
        <f t="shared" si="1"/>
        <v>40</v>
      </c>
      <c r="T39">
        <f t="shared" si="2"/>
        <v>30.924551948082872</v>
      </c>
      <c r="U39">
        <f t="shared" si="3"/>
        <v>5102.5510714336742</v>
      </c>
    </row>
    <row r="40" spans="1:22">
      <c r="A40" t="s">
        <v>27</v>
      </c>
      <c r="B40" s="1">
        <v>6</v>
      </c>
      <c r="C40" t="s">
        <v>16</v>
      </c>
      <c r="D40" s="1">
        <v>-121.860648</v>
      </c>
      <c r="E40" s="1">
        <v>47.751024000000001</v>
      </c>
      <c r="F40" s="1">
        <v>6</v>
      </c>
      <c r="G40" t="s">
        <v>17</v>
      </c>
      <c r="H40" t="s">
        <v>18</v>
      </c>
      <c r="I40" t="s">
        <v>19</v>
      </c>
      <c r="J40" s="1">
        <v>1</v>
      </c>
      <c r="K40" s="1">
        <v>12.4</v>
      </c>
      <c r="L40" s="1">
        <v>63</v>
      </c>
      <c r="M40" s="1">
        <v>79</v>
      </c>
      <c r="N40" s="1">
        <v>47.7</v>
      </c>
      <c r="O40" s="1">
        <v>85</v>
      </c>
      <c r="P40" s="1">
        <v>81</v>
      </c>
      <c r="R40">
        <f t="shared" si="0"/>
        <v>0.83860704000000008</v>
      </c>
      <c r="S40">
        <f t="shared" si="1"/>
        <v>40</v>
      </c>
      <c r="T40">
        <f t="shared" si="2"/>
        <v>47.698144771119495</v>
      </c>
      <c r="U40">
        <f t="shared" si="3"/>
        <v>3863.5497264606793</v>
      </c>
      <c r="V40">
        <f>SUM(U2:U40)/B40</f>
        <v>29997.513862970169</v>
      </c>
    </row>
    <row r="41" spans="1:22">
      <c r="A41" t="s">
        <v>28</v>
      </c>
      <c r="B41" s="1">
        <v>1</v>
      </c>
      <c r="C41" t="s">
        <v>16</v>
      </c>
      <c r="D41" s="1">
        <v>-121.863474</v>
      </c>
      <c r="E41" s="1">
        <v>47.756832000000003</v>
      </c>
      <c r="F41" s="1">
        <v>1</v>
      </c>
      <c r="G41" t="s">
        <v>17</v>
      </c>
      <c r="H41" t="s">
        <v>18</v>
      </c>
      <c r="I41" t="s">
        <v>19</v>
      </c>
      <c r="J41" s="1">
        <v>1</v>
      </c>
      <c r="K41" s="1">
        <v>10.8</v>
      </c>
      <c r="L41" s="1">
        <v>56</v>
      </c>
      <c r="M41" s="1">
        <v>69</v>
      </c>
      <c r="N41" s="1">
        <v>52.83</v>
      </c>
      <c r="O41" s="1">
        <v>63</v>
      </c>
      <c r="P41" s="1">
        <v>63</v>
      </c>
      <c r="R41">
        <f t="shared" si="0"/>
        <v>0.63615456000000004</v>
      </c>
      <c r="S41">
        <f t="shared" si="1"/>
        <v>40</v>
      </c>
      <c r="T41">
        <f t="shared" si="2"/>
        <v>62.87780126892433</v>
      </c>
      <c r="U41">
        <f t="shared" si="3"/>
        <v>3961.3014799422326</v>
      </c>
    </row>
    <row r="42" spans="1:22">
      <c r="A42" t="s">
        <v>28</v>
      </c>
      <c r="B42" s="1">
        <v>1</v>
      </c>
      <c r="C42" t="s">
        <v>16</v>
      </c>
      <c r="D42" s="1">
        <v>-121.863474</v>
      </c>
      <c r="E42" s="1">
        <v>47.756832000000003</v>
      </c>
      <c r="F42" s="1">
        <v>2</v>
      </c>
      <c r="G42" t="s">
        <v>17</v>
      </c>
      <c r="H42" t="s">
        <v>18</v>
      </c>
      <c r="I42" t="s">
        <v>19</v>
      </c>
      <c r="J42" s="1">
        <v>1</v>
      </c>
      <c r="K42" s="1">
        <v>10.8</v>
      </c>
      <c r="L42" s="1">
        <v>56</v>
      </c>
      <c r="M42" s="1">
        <v>69</v>
      </c>
      <c r="N42" s="1">
        <v>52.83</v>
      </c>
      <c r="O42" s="1">
        <v>63</v>
      </c>
      <c r="P42" s="1">
        <v>63</v>
      </c>
      <c r="R42">
        <f t="shared" si="0"/>
        <v>0.63615456000000004</v>
      </c>
      <c r="S42">
        <f t="shared" si="1"/>
        <v>40</v>
      </c>
      <c r="T42">
        <f t="shared" si="2"/>
        <v>62.87780126892433</v>
      </c>
      <c r="U42">
        <f t="shared" si="3"/>
        <v>3961.3014799422326</v>
      </c>
    </row>
    <row r="43" spans="1:22">
      <c r="A43" t="s">
        <v>28</v>
      </c>
      <c r="B43" s="1">
        <v>1</v>
      </c>
      <c r="C43" t="s">
        <v>16</v>
      </c>
      <c r="D43" s="1">
        <v>-121.863474</v>
      </c>
      <c r="E43" s="1">
        <v>47.756832000000003</v>
      </c>
      <c r="F43" s="1">
        <v>3</v>
      </c>
      <c r="G43" t="s">
        <v>17</v>
      </c>
      <c r="H43" t="s">
        <v>18</v>
      </c>
      <c r="I43" t="s">
        <v>19</v>
      </c>
      <c r="J43" s="1">
        <v>1</v>
      </c>
      <c r="K43" s="1">
        <v>15.3</v>
      </c>
      <c r="L43" s="1">
        <v>74</v>
      </c>
      <c r="M43" s="1">
        <v>93</v>
      </c>
      <c r="N43" s="1">
        <v>26.33</v>
      </c>
      <c r="O43" s="1">
        <v>174</v>
      </c>
      <c r="P43" s="1">
        <v>174</v>
      </c>
      <c r="R43">
        <f t="shared" si="0"/>
        <v>1.2767268600000001</v>
      </c>
      <c r="S43">
        <f t="shared" si="1"/>
        <v>40</v>
      </c>
      <c r="T43">
        <f t="shared" si="2"/>
        <v>31.330115511159526</v>
      </c>
      <c r="U43">
        <f t="shared" si="3"/>
        <v>5451.4400989417572</v>
      </c>
    </row>
    <row r="44" spans="1:22">
      <c r="A44" t="s">
        <v>28</v>
      </c>
      <c r="B44" s="1">
        <v>1</v>
      </c>
      <c r="C44" t="s">
        <v>16</v>
      </c>
      <c r="D44" s="1">
        <v>-121.863474</v>
      </c>
      <c r="E44" s="1">
        <v>47.756832000000003</v>
      </c>
      <c r="F44" s="1">
        <v>4</v>
      </c>
      <c r="G44" t="s">
        <v>17</v>
      </c>
      <c r="H44" t="s">
        <v>18</v>
      </c>
      <c r="I44" t="s">
        <v>19</v>
      </c>
      <c r="J44" s="1">
        <v>1</v>
      </c>
      <c r="K44" s="1">
        <v>16.7</v>
      </c>
      <c r="L44" s="1">
        <v>79</v>
      </c>
      <c r="M44" s="1">
        <v>100</v>
      </c>
      <c r="N44" s="1">
        <v>22.1</v>
      </c>
      <c r="O44" s="1">
        <v>205</v>
      </c>
      <c r="P44" s="1">
        <v>205</v>
      </c>
      <c r="R44">
        <f t="shared" si="0"/>
        <v>1.5210660599999999</v>
      </c>
      <c r="S44">
        <f t="shared" si="1"/>
        <v>40</v>
      </c>
      <c r="T44">
        <f t="shared" si="2"/>
        <v>26.297345691876131</v>
      </c>
      <c r="U44">
        <f t="shared" si="3"/>
        <v>5390.9558668346071</v>
      </c>
    </row>
    <row r="45" spans="1:22">
      <c r="A45" t="s">
        <v>28</v>
      </c>
      <c r="B45" s="1">
        <v>1</v>
      </c>
      <c r="C45" t="s">
        <v>16</v>
      </c>
      <c r="D45" s="1">
        <v>-121.863474</v>
      </c>
      <c r="E45" s="1">
        <v>47.756832000000003</v>
      </c>
      <c r="F45" s="1">
        <v>5</v>
      </c>
      <c r="G45" t="s">
        <v>17</v>
      </c>
      <c r="H45" t="s">
        <v>18</v>
      </c>
      <c r="I45" t="s">
        <v>19</v>
      </c>
      <c r="J45" s="1">
        <v>1</v>
      </c>
      <c r="K45" s="1">
        <v>15.2</v>
      </c>
      <c r="L45" s="1">
        <v>74</v>
      </c>
      <c r="M45" s="1">
        <v>93</v>
      </c>
      <c r="N45" s="1">
        <v>26.67</v>
      </c>
      <c r="O45" s="1">
        <v>174</v>
      </c>
      <c r="P45" s="1">
        <v>174</v>
      </c>
      <c r="R45">
        <f t="shared" si="0"/>
        <v>1.2600921599999999</v>
      </c>
      <c r="S45">
        <f t="shared" si="1"/>
        <v>40</v>
      </c>
      <c r="T45">
        <f t="shared" si="2"/>
        <v>31.743709920391858</v>
      </c>
      <c r="U45">
        <f t="shared" si="3"/>
        <v>5523.4055261481835</v>
      </c>
    </row>
    <row r="46" spans="1:22">
      <c r="A46" t="s">
        <v>28</v>
      </c>
      <c r="B46" s="1">
        <v>1</v>
      </c>
      <c r="C46" t="s">
        <v>16</v>
      </c>
      <c r="D46" s="1">
        <v>-121.863474</v>
      </c>
      <c r="E46" s="1">
        <v>47.756832000000003</v>
      </c>
      <c r="F46" s="1">
        <v>6</v>
      </c>
      <c r="G46" t="s">
        <v>17</v>
      </c>
      <c r="H46" t="s">
        <v>18</v>
      </c>
      <c r="I46" t="s">
        <v>19</v>
      </c>
      <c r="J46" s="1">
        <v>1</v>
      </c>
      <c r="K46" s="1">
        <v>15.5</v>
      </c>
      <c r="L46" s="1">
        <v>74</v>
      </c>
      <c r="M46" s="1">
        <v>94</v>
      </c>
      <c r="N46" s="1">
        <v>25.65</v>
      </c>
      <c r="O46" s="1">
        <v>176</v>
      </c>
      <c r="P46" s="1">
        <v>176</v>
      </c>
      <c r="R46">
        <f t="shared" si="0"/>
        <v>1.3103235</v>
      </c>
      <c r="S46">
        <f t="shared" si="1"/>
        <v>40</v>
      </c>
      <c r="T46">
        <f t="shared" si="2"/>
        <v>30.52681265351648</v>
      </c>
      <c r="U46">
        <f t="shared" si="3"/>
        <v>5372.7190270189003</v>
      </c>
    </row>
    <row r="47" spans="1:22">
      <c r="A47" t="s">
        <v>28</v>
      </c>
      <c r="B47" s="1">
        <v>1</v>
      </c>
      <c r="C47" t="s">
        <v>16</v>
      </c>
      <c r="D47" s="1">
        <v>-121.863474</v>
      </c>
      <c r="E47" s="1">
        <v>47.756832000000003</v>
      </c>
      <c r="F47" s="1">
        <v>7</v>
      </c>
      <c r="G47" t="s">
        <v>17</v>
      </c>
      <c r="H47" t="s">
        <v>18</v>
      </c>
      <c r="I47" t="s">
        <v>21</v>
      </c>
      <c r="J47" s="1">
        <v>1</v>
      </c>
      <c r="K47" s="1">
        <v>11.9</v>
      </c>
      <c r="L47" s="1">
        <v>63</v>
      </c>
      <c r="M47" s="1">
        <v>77</v>
      </c>
      <c r="N47" s="1">
        <v>43.52</v>
      </c>
      <c r="O47" s="1">
        <v>100</v>
      </c>
      <c r="P47" s="1">
        <v>100</v>
      </c>
      <c r="R47">
        <f t="shared" si="0"/>
        <v>0.77234093999999998</v>
      </c>
      <c r="S47">
        <f t="shared" si="1"/>
        <v>40</v>
      </c>
      <c r="T47">
        <f t="shared" si="2"/>
        <v>51.79059911028412</v>
      </c>
      <c r="U47">
        <f t="shared" si="3"/>
        <v>5179.059911028412</v>
      </c>
    </row>
    <row r="48" spans="1:22">
      <c r="A48" t="s">
        <v>28</v>
      </c>
      <c r="B48" s="1">
        <v>1</v>
      </c>
      <c r="C48" t="s">
        <v>16</v>
      </c>
      <c r="D48" s="1">
        <v>-121.863474</v>
      </c>
      <c r="E48" s="1">
        <v>47.756832000000003</v>
      </c>
      <c r="F48" s="1">
        <v>8</v>
      </c>
      <c r="G48" t="s">
        <v>17</v>
      </c>
      <c r="H48" t="s">
        <v>18</v>
      </c>
      <c r="I48" t="s">
        <v>19</v>
      </c>
      <c r="J48" s="1">
        <v>1</v>
      </c>
      <c r="K48" s="1">
        <v>7.5</v>
      </c>
      <c r="L48" s="1">
        <v>39</v>
      </c>
      <c r="M48" s="1">
        <v>47</v>
      </c>
      <c r="N48" s="1">
        <v>109.55</v>
      </c>
      <c r="O48" s="1">
        <v>26</v>
      </c>
      <c r="P48" s="1">
        <v>26</v>
      </c>
      <c r="R48">
        <f t="shared" si="0"/>
        <v>0.30678749999999999</v>
      </c>
      <c r="S48">
        <f t="shared" si="1"/>
        <v>40</v>
      </c>
      <c r="T48">
        <f t="shared" si="2"/>
        <v>130.38340871124149</v>
      </c>
      <c r="U48">
        <f t="shared" si="3"/>
        <v>3389.9686264922784</v>
      </c>
    </row>
    <row r="49" spans="1:21">
      <c r="A49" t="s">
        <v>28</v>
      </c>
      <c r="B49" s="1">
        <v>1</v>
      </c>
      <c r="C49" t="s">
        <v>16</v>
      </c>
      <c r="D49" s="1">
        <v>-121.863474</v>
      </c>
      <c r="E49" s="1">
        <v>47.756832000000003</v>
      </c>
      <c r="F49" s="1">
        <v>9</v>
      </c>
      <c r="G49" t="s">
        <v>17</v>
      </c>
      <c r="H49" t="s">
        <v>18</v>
      </c>
      <c r="I49" t="s">
        <v>19</v>
      </c>
      <c r="J49" s="1">
        <v>1</v>
      </c>
      <c r="K49" s="1">
        <v>7.5</v>
      </c>
      <c r="L49" s="1">
        <v>39</v>
      </c>
      <c r="M49" s="1">
        <v>47</v>
      </c>
      <c r="N49" s="1">
        <v>109.55</v>
      </c>
      <c r="O49" s="1">
        <v>26</v>
      </c>
      <c r="P49" s="1">
        <v>26</v>
      </c>
      <c r="R49">
        <f t="shared" si="0"/>
        <v>0.30678749999999999</v>
      </c>
      <c r="S49">
        <f t="shared" si="1"/>
        <v>40</v>
      </c>
      <c r="T49">
        <f t="shared" si="2"/>
        <v>130.38340871124149</v>
      </c>
      <c r="U49">
        <f t="shared" si="3"/>
        <v>3389.9686264922784</v>
      </c>
    </row>
    <row r="50" spans="1:21">
      <c r="A50" t="s">
        <v>28</v>
      </c>
      <c r="B50" s="1">
        <v>2</v>
      </c>
      <c r="C50" t="s">
        <v>16</v>
      </c>
      <c r="D50" s="1">
        <v>-121.862742</v>
      </c>
      <c r="E50" s="1">
        <v>47.756537999999999</v>
      </c>
      <c r="F50" s="1">
        <v>1</v>
      </c>
      <c r="G50" t="s">
        <v>17</v>
      </c>
      <c r="H50" t="s">
        <v>18</v>
      </c>
      <c r="I50" t="s">
        <v>19</v>
      </c>
      <c r="J50" s="1">
        <v>1</v>
      </c>
      <c r="K50" s="1">
        <v>13.9</v>
      </c>
      <c r="L50" s="1">
        <v>69</v>
      </c>
      <c r="M50" s="1">
        <v>87</v>
      </c>
      <c r="N50" s="1">
        <v>31.9</v>
      </c>
      <c r="O50" s="1">
        <v>134</v>
      </c>
      <c r="P50" s="1">
        <v>134</v>
      </c>
      <c r="R50">
        <f t="shared" si="0"/>
        <v>1.0537673400000001</v>
      </c>
      <c r="S50">
        <f t="shared" si="1"/>
        <v>40</v>
      </c>
      <c r="T50">
        <f t="shared" si="2"/>
        <v>37.959043217262739</v>
      </c>
      <c r="U50">
        <f t="shared" si="3"/>
        <v>5086.5117911132074</v>
      </c>
    </row>
    <row r="51" spans="1:21">
      <c r="A51" t="s">
        <v>28</v>
      </c>
      <c r="B51" s="1">
        <v>2</v>
      </c>
      <c r="C51" t="s">
        <v>16</v>
      </c>
      <c r="D51" s="1">
        <v>-121.862742</v>
      </c>
      <c r="E51" s="1">
        <v>47.756537999999999</v>
      </c>
      <c r="F51" s="1">
        <v>2</v>
      </c>
      <c r="G51" t="s">
        <v>17</v>
      </c>
      <c r="H51" t="s">
        <v>18</v>
      </c>
      <c r="I51" t="s">
        <v>19</v>
      </c>
      <c r="J51" s="1">
        <v>1</v>
      </c>
      <c r="K51" s="1">
        <v>14.4</v>
      </c>
      <c r="L51" s="1">
        <v>71</v>
      </c>
      <c r="M51" s="1">
        <v>89</v>
      </c>
      <c r="N51" s="1">
        <v>29.72</v>
      </c>
      <c r="O51" s="1">
        <v>137</v>
      </c>
      <c r="P51" s="1">
        <v>137</v>
      </c>
      <c r="R51">
        <f t="shared" si="0"/>
        <v>1.13094144</v>
      </c>
      <c r="S51">
        <f t="shared" si="1"/>
        <v>40</v>
      </c>
      <c r="T51">
        <f t="shared" si="2"/>
        <v>35.368763213769938</v>
      </c>
      <c r="U51">
        <f t="shared" si="3"/>
        <v>4845.5205602864817</v>
      </c>
    </row>
    <row r="52" spans="1:21">
      <c r="A52" t="s">
        <v>28</v>
      </c>
      <c r="B52" s="1">
        <v>2</v>
      </c>
      <c r="C52" t="s">
        <v>16</v>
      </c>
      <c r="D52" s="1">
        <v>-121.862742</v>
      </c>
      <c r="E52" s="1">
        <v>47.756537999999999</v>
      </c>
      <c r="F52" s="1">
        <v>3</v>
      </c>
      <c r="G52" t="s">
        <v>17</v>
      </c>
      <c r="H52" t="s">
        <v>18</v>
      </c>
      <c r="I52" t="s">
        <v>19</v>
      </c>
      <c r="J52" s="1">
        <v>1</v>
      </c>
      <c r="K52" s="1">
        <v>14.9</v>
      </c>
      <c r="L52" s="1">
        <v>73</v>
      </c>
      <c r="M52" s="1">
        <v>92</v>
      </c>
      <c r="N52" s="1">
        <v>27.76</v>
      </c>
      <c r="O52" s="1">
        <v>173</v>
      </c>
      <c r="P52" s="1">
        <v>173</v>
      </c>
      <c r="R52">
        <f t="shared" si="0"/>
        <v>1.21084254</v>
      </c>
      <c r="S52">
        <f t="shared" si="1"/>
        <v>40</v>
      </c>
      <c r="T52">
        <f t="shared" si="2"/>
        <v>33.034848610455988</v>
      </c>
      <c r="U52">
        <f t="shared" si="3"/>
        <v>5715.0288096088861</v>
      </c>
    </row>
    <row r="53" spans="1:21">
      <c r="A53" t="s">
        <v>28</v>
      </c>
      <c r="B53" s="1">
        <v>2</v>
      </c>
      <c r="C53" t="s">
        <v>16</v>
      </c>
      <c r="D53" s="1">
        <v>-121.862742</v>
      </c>
      <c r="E53" s="1">
        <v>47.756537999999999</v>
      </c>
      <c r="F53" s="1">
        <v>4</v>
      </c>
      <c r="G53" t="s">
        <v>17</v>
      </c>
      <c r="H53" t="s">
        <v>18</v>
      </c>
      <c r="I53" t="s">
        <v>19</v>
      </c>
      <c r="J53" s="1">
        <v>1</v>
      </c>
      <c r="K53" s="1">
        <v>8</v>
      </c>
      <c r="L53" s="1">
        <v>42</v>
      </c>
      <c r="M53" s="1">
        <v>51</v>
      </c>
      <c r="N53" s="1">
        <v>96.29</v>
      </c>
      <c r="O53" s="1">
        <v>29</v>
      </c>
      <c r="P53" s="1">
        <v>29</v>
      </c>
      <c r="R53">
        <f t="shared" si="0"/>
        <v>0.34905599999999998</v>
      </c>
      <c r="S53">
        <f t="shared" si="1"/>
        <v>40</v>
      </c>
      <c r="T53">
        <f t="shared" si="2"/>
        <v>114.5947928126146</v>
      </c>
      <c r="U53">
        <f t="shared" si="3"/>
        <v>3323.2489915658234</v>
      </c>
    </row>
    <row r="54" spans="1:21">
      <c r="A54" t="s">
        <v>28</v>
      </c>
      <c r="B54" s="1">
        <v>2</v>
      </c>
      <c r="C54" t="s">
        <v>16</v>
      </c>
      <c r="D54" s="1">
        <v>-121.862742</v>
      </c>
      <c r="E54" s="1">
        <v>47.756537999999999</v>
      </c>
      <c r="F54" s="1">
        <v>5</v>
      </c>
      <c r="G54" t="s">
        <v>17</v>
      </c>
      <c r="H54" t="s">
        <v>18</v>
      </c>
      <c r="I54" t="s">
        <v>19</v>
      </c>
      <c r="J54" s="1">
        <v>1</v>
      </c>
      <c r="K54" s="1">
        <v>12.6</v>
      </c>
      <c r="L54" s="1">
        <v>64</v>
      </c>
      <c r="M54" s="1">
        <v>80</v>
      </c>
      <c r="N54" s="1">
        <v>38.82</v>
      </c>
      <c r="O54" s="1">
        <v>101</v>
      </c>
      <c r="P54" s="1">
        <v>101</v>
      </c>
      <c r="R54">
        <f t="shared" si="0"/>
        <v>0.86587703999999988</v>
      </c>
      <c r="S54">
        <f t="shared" si="1"/>
        <v>40</v>
      </c>
      <c r="T54">
        <f t="shared" si="2"/>
        <v>46.195935626148497</v>
      </c>
      <c r="U54">
        <f t="shared" si="3"/>
        <v>4665.789498240998</v>
      </c>
    </row>
    <row r="55" spans="1:21">
      <c r="A55" t="s">
        <v>28</v>
      </c>
      <c r="B55" s="1">
        <v>2</v>
      </c>
      <c r="C55" t="s">
        <v>16</v>
      </c>
      <c r="D55" s="1">
        <v>-121.862742</v>
      </c>
      <c r="E55" s="1">
        <v>47.756537999999999</v>
      </c>
      <c r="F55" s="1">
        <v>6</v>
      </c>
      <c r="G55" t="s">
        <v>17</v>
      </c>
      <c r="H55" t="s">
        <v>18</v>
      </c>
      <c r="I55" t="s">
        <v>19</v>
      </c>
      <c r="J55" s="1">
        <v>1</v>
      </c>
      <c r="K55" s="1">
        <v>14.4</v>
      </c>
      <c r="L55" s="1">
        <v>71</v>
      </c>
      <c r="M55" s="1">
        <v>89</v>
      </c>
      <c r="N55" s="1">
        <v>29.72</v>
      </c>
      <c r="O55" s="1">
        <v>137</v>
      </c>
      <c r="P55" s="1">
        <v>137</v>
      </c>
      <c r="R55">
        <f t="shared" si="0"/>
        <v>1.13094144</v>
      </c>
      <c r="S55">
        <f t="shared" si="1"/>
        <v>40</v>
      </c>
      <c r="T55">
        <f t="shared" si="2"/>
        <v>35.368763213769938</v>
      </c>
      <c r="U55">
        <f t="shared" si="3"/>
        <v>4845.5205602864817</v>
      </c>
    </row>
    <row r="56" spans="1:21">
      <c r="A56" t="s">
        <v>28</v>
      </c>
      <c r="B56" s="1">
        <v>2</v>
      </c>
      <c r="C56" t="s">
        <v>16</v>
      </c>
      <c r="D56" s="1">
        <v>-121.862742</v>
      </c>
      <c r="E56" s="1">
        <v>47.756537999999999</v>
      </c>
      <c r="F56" s="1">
        <v>7</v>
      </c>
      <c r="G56" t="s">
        <v>17</v>
      </c>
      <c r="H56" t="s">
        <v>18</v>
      </c>
      <c r="I56" t="s">
        <v>19</v>
      </c>
      <c r="J56" s="1">
        <v>1</v>
      </c>
      <c r="K56" s="1">
        <v>14</v>
      </c>
      <c r="L56" s="1">
        <v>69</v>
      </c>
      <c r="M56" s="1">
        <v>87</v>
      </c>
      <c r="N56" s="1">
        <v>31.44</v>
      </c>
      <c r="O56" s="1">
        <v>134</v>
      </c>
      <c r="P56" s="1">
        <v>134</v>
      </c>
      <c r="R56">
        <f t="shared" si="0"/>
        <v>1.0689839999999999</v>
      </c>
      <c r="S56">
        <f t="shared" si="1"/>
        <v>40</v>
      </c>
      <c r="T56">
        <f t="shared" si="2"/>
        <v>37.41870785718028</v>
      </c>
      <c r="U56">
        <f t="shared" si="3"/>
        <v>5014.1068528621572</v>
      </c>
    </row>
    <row r="57" spans="1:21">
      <c r="A57" t="s">
        <v>28</v>
      </c>
      <c r="B57" s="1">
        <v>3</v>
      </c>
      <c r="C57" t="s">
        <v>16</v>
      </c>
      <c r="D57" s="1">
        <v>-121.86201</v>
      </c>
      <c r="E57" s="1">
        <v>47.756244000000002</v>
      </c>
      <c r="F57" s="1">
        <v>1</v>
      </c>
      <c r="G57" t="s">
        <v>17</v>
      </c>
      <c r="H57" t="s">
        <v>18</v>
      </c>
      <c r="I57" t="s">
        <v>19</v>
      </c>
      <c r="J57" s="1">
        <v>1</v>
      </c>
      <c r="K57" s="1">
        <v>10.6</v>
      </c>
      <c r="L57" s="1">
        <v>55</v>
      </c>
      <c r="M57" s="1">
        <v>68</v>
      </c>
      <c r="N57" s="1">
        <v>54.85</v>
      </c>
      <c r="O57" s="1">
        <v>43</v>
      </c>
      <c r="P57" s="1">
        <v>43</v>
      </c>
      <c r="R57">
        <f t="shared" si="0"/>
        <v>0.61281143999999999</v>
      </c>
      <c r="S57">
        <f t="shared" si="1"/>
        <v>40</v>
      </c>
      <c r="T57">
        <f t="shared" si="2"/>
        <v>65.272932894333692</v>
      </c>
      <c r="U57">
        <f t="shared" si="3"/>
        <v>2806.7361144563488</v>
      </c>
    </row>
    <row r="58" spans="1:21">
      <c r="A58" t="s">
        <v>28</v>
      </c>
      <c r="B58" s="1">
        <v>3</v>
      </c>
      <c r="C58" t="s">
        <v>16</v>
      </c>
      <c r="D58" s="1">
        <v>-121.86201</v>
      </c>
      <c r="E58" s="1">
        <v>47.756244000000002</v>
      </c>
      <c r="F58" s="1">
        <v>2</v>
      </c>
      <c r="G58" t="s">
        <v>17</v>
      </c>
      <c r="H58" t="s">
        <v>18</v>
      </c>
      <c r="I58" t="s">
        <v>19</v>
      </c>
      <c r="J58" s="1">
        <v>1</v>
      </c>
      <c r="K58" s="1">
        <v>13.1</v>
      </c>
      <c r="L58" s="1">
        <v>66</v>
      </c>
      <c r="M58" s="1">
        <v>82</v>
      </c>
      <c r="N58" s="1">
        <v>35.909999999999997</v>
      </c>
      <c r="O58" s="1">
        <v>104</v>
      </c>
      <c r="P58" s="1">
        <v>104</v>
      </c>
      <c r="R58">
        <f t="shared" si="0"/>
        <v>0.93596093999999985</v>
      </c>
      <c r="S58">
        <f t="shared" si="1"/>
        <v>40</v>
      </c>
      <c r="T58">
        <f t="shared" si="2"/>
        <v>42.736826175673535</v>
      </c>
      <c r="U58">
        <f t="shared" si="3"/>
        <v>4444.6299222700472</v>
      </c>
    </row>
    <row r="59" spans="1:21">
      <c r="A59" t="s">
        <v>28</v>
      </c>
      <c r="B59" s="1">
        <v>3</v>
      </c>
      <c r="C59" t="s">
        <v>16</v>
      </c>
      <c r="D59" s="1">
        <v>-121.86201</v>
      </c>
      <c r="E59" s="1">
        <v>47.756244000000002</v>
      </c>
      <c r="F59" s="1">
        <v>3</v>
      </c>
      <c r="G59" t="s">
        <v>17</v>
      </c>
      <c r="H59" t="s">
        <v>18</v>
      </c>
      <c r="I59" t="s">
        <v>19</v>
      </c>
      <c r="J59" s="1">
        <v>1</v>
      </c>
      <c r="K59" s="1">
        <v>9.6999999999999993</v>
      </c>
      <c r="L59" s="1">
        <v>51</v>
      </c>
      <c r="M59" s="1">
        <v>63</v>
      </c>
      <c r="N59" s="1">
        <v>65.5</v>
      </c>
      <c r="O59" s="1">
        <v>42</v>
      </c>
      <c r="P59" s="1">
        <v>42</v>
      </c>
      <c r="R59">
        <f t="shared" si="0"/>
        <v>0.51316685999999989</v>
      </c>
      <c r="S59">
        <f t="shared" si="1"/>
        <v>40</v>
      </c>
      <c r="T59">
        <f t="shared" si="2"/>
        <v>77.947356148446545</v>
      </c>
      <c r="U59">
        <f t="shared" si="3"/>
        <v>3273.7889582347548</v>
      </c>
    </row>
    <row r="60" spans="1:21">
      <c r="A60" t="s">
        <v>28</v>
      </c>
      <c r="B60" s="1">
        <v>3</v>
      </c>
      <c r="C60" t="s">
        <v>16</v>
      </c>
      <c r="D60" s="1">
        <v>-121.86201</v>
      </c>
      <c r="E60" s="1">
        <v>47.756244000000002</v>
      </c>
      <c r="F60" s="1">
        <v>4</v>
      </c>
      <c r="G60" t="s">
        <v>17</v>
      </c>
      <c r="H60" t="s">
        <v>18</v>
      </c>
      <c r="I60" t="s">
        <v>22</v>
      </c>
      <c r="J60" s="1">
        <v>1</v>
      </c>
      <c r="K60" s="1">
        <v>10.8</v>
      </c>
      <c r="L60" s="1">
        <v>61</v>
      </c>
      <c r="M60" s="1">
        <v>75</v>
      </c>
      <c r="N60" s="1">
        <v>52.83</v>
      </c>
      <c r="O60" s="1">
        <v>70</v>
      </c>
      <c r="P60" s="1">
        <v>70</v>
      </c>
      <c r="R60">
        <f t="shared" si="0"/>
        <v>0.63615456000000004</v>
      </c>
      <c r="S60">
        <f t="shared" si="1"/>
        <v>40</v>
      </c>
      <c r="T60">
        <f t="shared" si="2"/>
        <v>62.87780126892433</v>
      </c>
      <c r="U60">
        <f t="shared" si="3"/>
        <v>4401.4460888247031</v>
      </c>
    </row>
    <row r="61" spans="1:21">
      <c r="A61" t="s">
        <v>28</v>
      </c>
      <c r="B61" s="1">
        <v>3</v>
      </c>
      <c r="C61" t="s">
        <v>16</v>
      </c>
      <c r="D61" s="1">
        <v>-121.86201</v>
      </c>
      <c r="E61" s="1">
        <v>47.756244000000002</v>
      </c>
      <c r="F61" s="1">
        <v>5</v>
      </c>
      <c r="G61" t="s">
        <v>17</v>
      </c>
      <c r="H61" t="s">
        <v>18</v>
      </c>
      <c r="I61" t="s">
        <v>19</v>
      </c>
      <c r="J61" s="1">
        <v>1</v>
      </c>
      <c r="K61" s="1">
        <v>13.6</v>
      </c>
      <c r="L61" s="1">
        <v>68</v>
      </c>
      <c r="M61" s="1">
        <v>85</v>
      </c>
      <c r="N61" s="1">
        <v>33.32</v>
      </c>
      <c r="O61" s="1">
        <v>133</v>
      </c>
      <c r="P61" s="1">
        <v>133</v>
      </c>
      <c r="R61">
        <f t="shared" si="0"/>
        <v>1.0087718399999999</v>
      </c>
      <c r="S61">
        <f t="shared" si="1"/>
        <v>40</v>
      </c>
      <c r="T61">
        <f t="shared" si="2"/>
        <v>39.652177443811283</v>
      </c>
      <c r="U61">
        <f t="shared" si="3"/>
        <v>5273.7396000269009</v>
      </c>
    </row>
    <row r="62" spans="1:21">
      <c r="A62" t="s">
        <v>28</v>
      </c>
      <c r="B62" s="1">
        <v>3</v>
      </c>
      <c r="C62" t="s">
        <v>16</v>
      </c>
      <c r="D62" s="1">
        <v>-121.86201</v>
      </c>
      <c r="E62" s="1">
        <v>47.756244000000002</v>
      </c>
      <c r="F62" s="1">
        <v>6</v>
      </c>
      <c r="G62" t="s">
        <v>17</v>
      </c>
      <c r="H62" t="s">
        <v>18</v>
      </c>
      <c r="I62" t="s">
        <v>21</v>
      </c>
      <c r="J62" s="1">
        <v>1</v>
      </c>
      <c r="K62" s="1">
        <v>13</v>
      </c>
      <c r="L62" s="1">
        <v>67</v>
      </c>
      <c r="M62" s="1">
        <v>83</v>
      </c>
      <c r="N62" s="1">
        <v>36.46</v>
      </c>
      <c r="O62" s="1">
        <v>132</v>
      </c>
      <c r="P62" s="1">
        <v>132</v>
      </c>
      <c r="R62">
        <f t="shared" si="0"/>
        <v>0.92172599999999993</v>
      </c>
      <c r="S62">
        <f t="shared" si="1"/>
        <v>40</v>
      </c>
      <c r="T62">
        <f t="shared" si="2"/>
        <v>43.396844615428016</v>
      </c>
      <c r="U62">
        <f t="shared" si="3"/>
        <v>5728.3834892364985</v>
      </c>
    </row>
    <row r="63" spans="1:21">
      <c r="A63" t="s">
        <v>28</v>
      </c>
      <c r="B63" s="1">
        <v>3</v>
      </c>
      <c r="C63" t="s">
        <v>16</v>
      </c>
      <c r="D63" s="1">
        <v>-121.86201</v>
      </c>
      <c r="E63" s="1">
        <v>47.756244000000002</v>
      </c>
      <c r="F63" s="1">
        <v>7</v>
      </c>
      <c r="G63" t="s">
        <v>17</v>
      </c>
      <c r="H63" t="s">
        <v>18</v>
      </c>
      <c r="I63" t="s">
        <v>21</v>
      </c>
      <c r="J63" s="1">
        <v>1</v>
      </c>
      <c r="K63" s="1">
        <v>12.6</v>
      </c>
      <c r="L63" s="1">
        <v>65</v>
      </c>
      <c r="M63" s="1">
        <v>81</v>
      </c>
      <c r="N63" s="1">
        <v>38.82</v>
      </c>
      <c r="O63" s="1">
        <v>104</v>
      </c>
      <c r="P63" s="1">
        <v>104</v>
      </c>
      <c r="R63">
        <f t="shared" si="0"/>
        <v>0.86587703999999988</v>
      </c>
      <c r="S63">
        <f t="shared" si="1"/>
        <v>40</v>
      </c>
      <c r="T63">
        <f t="shared" si="2"/>
        <v>46.195935626148497</v>
      </c>
      <c r="U63">
        <f t="shared" si="3"/>
        <v>4804.3773051194439</v>
      </c>
    </row>
    <row r="64" spans="1:21">
      <c r="A64" t="s">
        <v>28</v>
      </c>
      <c r="B64" s="1">
        <v>3</v>
      </c>
      <c r="C64" t="s">
        <v>16</v>
      </c>
      <c r="D64" s="1">
        <v>-121.86201</v>
      </c>
      <c r="E64" s="1">
        <v>47.756244000000002</v>
      </c>
      <c r="F64" s="1">
        <v>8</v>
      </c>
      <c r="G64" t="s">
        <v>17</v>
      </c>
      <c r="H64" t="s">
        <v>18</v>
      </c>
      <c r="I64" t="s">
        <v>19</v>
      </c>
      <c r="J64" s="1">
        <v>1</v>
      </c>
      <c r="K64" s="1">
        <v>11</v>
      </c>
      <c r="L64" s="1">
        <v>57</v>
      </c>
      <c r="M64" s="1">
        <v>71</v>
      </c>
      <c r="N64" s="1">
        <v>50.93</v>
      </c>
      <c r="O64" s="1">
        <v>63</v>
      </c>
      <c r="P64" s="1">
        <v>63</v>
      </c>
      <c r="R64">
        <f t="shared" si="0"/>
        <v>0.65993399999999991</v>
      </c>
      <c r="S64">
        <f t="shared" si="1"/>
        <v>40</v>
      </c>
      <c r="T64">
        <f t="shared" si="2"/>
        <v>60.612121818242436</v>
      </c>
      <c r="U64">
        <f t="shared" si="3"/>
        <v>3818.5636745492734</v>
      </c>
    </row>
    <row r="65" spans="1:21">
      <c r="A65" t="s">
        <v>28</v>
      </c>
      <c r="B65" s="1">
        <v>4</v>
      </c>
      <c r="C65" t="s">
        <v>16</v>
      </c>
      <c r="D65" s="1">
        <v>-121.861716</v>
      </c>
      <c r="E65" s="1">
        <v>47.755457999999997</v>
      </c>
      <c r="F65" s="1">
        <v>1</v>
      </c>
      <c r="G65" t="s">
        <v>17</v>
      </c>
      <c r="H65" t="s">
        <v>18</v>
      </c>
      <c r="I65" t="s">
        <v>19</v>
      </c>
      <c r="J65" s="1">
        <v>1</v>
      </c>
      <c r="K65" s="1">
        <v>12.2</v>
      </c>
      <c r="L65" s="1">
        <v>63</v>
      </c>
      <c r="M65" s="1">
        <v>78</v>
      </c>
      <c r="N65" s="1">
        <v>41.4</v>
      </c>
      <c r="O65" s="1">
        <v>85</v>
      </c>
      <c r="P65" s="1">
        <v>85</v>
      </c>
      <c r="R65">
        <f t="shared" si="0"/>
        <v>0.81177335999999978</v>
      </c>
      <c r="S65">
        <f t="shared" si="1"/>
        <v>40</v>
      </c>
      <c r="T65">
        <f t="shared" si="2"/>
        <v>49.27483700623042</v>
      </c>
      <c r="U65">
        <f t="shared" si="3"/>
        <v>4188.3611455295859</v>
      </c>
    </row>
    <row r="66" spans="1:21">
      <c r="A66" t="s">
        <v>28</v>
      </c>
      <c r="B66" s="1">
        <v>4</v>
      </c>
      <c r="C66" t="s">
        <v>16</v>
      </c>
      <c r="D66" s="1">
        <v>-121.861716</v>
      </c>
      <c r="E66" s="1">
        <v>47.755457999999997</v>
      </c>
      <c r="F66" s="1">
        <v>2</v>
      </c>
      <c r="G66" t="s">
        <v>17</v>
      </c>
      <c r="H66" t="s">
        <v>18</v>
      </c>
      <c r="I66" t="s">
        <v>19</v>
      </c>
      <c r="J66" s="1">
        <v>1</v>
      </c>
      <c r="K66" s="1">
        <v>19.2</v>
      </c>
      <c r="L66" s="1">
        <v>87</v>
      </c>
      <c r="M66" s="1">
        <v>110</v>
      </c>
      <c r="N66" s="1">
        <v>16.72</v>
      </c>
      <c r="O66" s="1">
        <v>290</v>
      </c>
      <c r="P66" s="1">
        <v>290</v>
      </c>
      <c r="R66">
        <f t="shared" si="0"/>
        <v>2.0105625599999999</v>
      </c>
      <c r="S66">
        <f t="shared" si="1"/>
        <v>40</v>
      </c>
      <c r="T66">
        <f t="shared" si="2"/>
        <v>19.894929307745592</v>
      </c>
      <c r="U66">
        <f t="shared" si="3"/>
        <v>5769.5294992462213</v>
      </c>
    </row>
    <row r="67" spans="1:21">
      <c r="A67" t="s">
        <v>28</v>
      </c>
      <c r="B67" s="1">
        <v>4</v>
      </c>
      <c r="C67" t="s">
        <v>16</v>
      </c>
      <c r="D67" s="1">
        <v>-121.861716</v>
      </c>
      <c r="E67" s="1">
        <v>47.755457999999997</v>
      </c>
      <c r="F67" s="1">
        <v>3</v>
      </c>
      <c r="G67" t="s">
        <v>17</v>
      </c>
      <c r="H67" t="s">
        <v>18</v>
      </c>
      <c r="I67" t="s">
        <v>21</v>
      </c>
      <c r="J67" s="1">
        <v>1</v>
      </c>
      <c r="K67" s="1">
        <v>11.6</v>
      </c>
      <c r="L67" s="1">
        <v>62</v>
      </c>
      <c r="M67" s="1">
        <v>76</v>
      </c>
      <c r="N67" s="1">
        <v>45.8</v>
      </c>
      <c r="O67" s="1">
        <v>84</v>
      </c>
      <c r="P67" s="1">
        <v>84</v>
      </c>
      <c r="R67">
        <f t="shared" ref="R67:R120" si="4">K67^2*0.005454</f>
        <v>0.73389023999999992</v>
      </c>
      <c r="S67">
        <f t="shared" ref="S67:S120" si="5">IF(A67="SCHOOL BUS U7", 33.61, 40)</f>
        <v>40</v>
      </c>
      <c r="T67">
        <f t="shared" ref="T67:T120" si="6">S67/R67</f>
        <v>54.504063168901119</v>
      </c>
      <c r="U67">
        <f t="shared" ref="U67:U120" si="7">P67*T67</f>
        <v>4578.3413061876936</v>
      </c>
    </row>
    <row r="68" spans="1:21">
      <c r="A68" t="s">
        <v>28</v>
      </c>
      <c r="B68" s="1">
        <v>4</v>
      </c>
      <c r="C68" t="s">
        <v>16</v>
      </c>
      <c r="D68" s="1">
        <v>-121.861716</v>
      </c>
      <c r="E68" s="1">
        <v>47.755457999999997</v>
      </c>
      <c r="F68" s="1">
        <v>4</v>
      </c>
      <c r="G68" t="s">
        <v>17</v>
      </c>
      <c r="H68" t="s">
        <v>18</v>
      </c>
      <c r="I68" t="s">
        <v>21</v>
      </c>
      <c r="J68" s="1">
        <v>1</v>
      </c>
      <c r="K68" s="1">
        <v>14</v>
      </c>
      <c r="L68" s="1">
        <v>70</v>
      </c>
      <c r="M68" s="1">
        <v>87</v>
      </c>
      <c r="N68" s="1">
        <v>31.44</v>
      </c>
      <c r="O68" s="1">
        <v>137</v>
      </c>
      <c r="P68" s="1">
        <v>137</v>
      </c>
      <c r="R68">
        <f t="shared" si="4"/>
        <v>1.0689839999999999</v>
      </c>
      <c r="S68">
        <f t="shared" si="5"/>
        <v>40</v>
      </c>
      <c r="T68">
        <f t="shared" si="6"/>
        <v>37.41870785718028</v>
      </c>
      <c r="U68">
        <f t="shared" si="7"/>
        <v>5126.3629764336983</v>
      </c>
    </row>
    <row r="69" spans="1:21">
      <c r="A69" t="s">
        <v>28</v>
      </c>
      <c r="B69" s="1">
        <v>4</v>
      </c>
      <c r="C69" t="s">
        <v>16</v>
      </c>
      <c r="D69" s="1">
        <v>-121.861716</v>
      </c>
      <c r="E69" s="1">
        <v>47.755457999999997</v>
      </c>
      <c r="F69" s="1">
        <v>5</v>
      </c>
      <c r="G69" t="s">
        <v>17</v>
      </c>
      <c r="H69" t="s">
        <v>18</v>
      </c>
      <c r="I69" t="s">
        <v>21</v>
      </c>
      <c r="J69" s="1">
        <v>1</v>
      </c>
      <c r="K69" s="1">
        <v>14.8</v>
      </c>
      <c r="L69" s="1">
        <v>73</v>
      </c>
      <c r="M69" s="1">
        <v>91</v>
      </c>
      <c r="N69" s="1">
        <v>28.13</v>
      </c>
      <c r="O69" s="1">
        <v>174</v>
      </c>
      <c r="P69" s="1">
        <v>174</v>
      </c>
      <c r="R69">
        <f t="shared" si="4"/>
        <v>1.19464416</v>
      </c>
      <c r="S69">
        <f t="shared" si="5"/>
        <v>40</v>
      </c>
      <c r="T69">
        <f t="shared" si="6"/>
        <v>33.482773648682134</v>
      </c>
      <c r="U69">
        <f t="shared" si="7"/>
        <v>5826.0026148706911</v>
      </c>
    </row>
    <row r="70" spans="1:21">
      <c r="A70" t="s">
        <v>28</v>
      </c>
      <c r="B70" s="1">
        <v>4</v>
      </c>
      <c r="C70" t="s">
        <v>16</v>
      </c>
      <c r="D70" s="1">
        <v>-121.861716</v>
      </c>
      <c r="E70" s="1">
        <v>47.755457999999997</v>
      </c>
      <c r="F70" s="1">
        <v>6</v>
      </c>
      <c r="G70" t="s">
        <v>17</v>
      </c>
      <c r="H70" t="s">
        <v>18</v>
      </c>
      <c r="I70" t="s">
        <v>19</v>
      </c>
      <c r="J70" s="1">
        <v>1</v>
      </c>
      <c r="K70" s="1">
        <v>19.2</v>
      </c>
      <c r="L70" s="1">
        <v>87</v>
      </c>
      <c r="M70" s="1">
        <v>110</v>
      </c>
      <c r="N70" s="1">
        <v>16.72</v>
      </c>
      <c r="O70" s="1">
        <v>290</v>
      </c>
      <c r="P70" s="1">
        <v>290</v>
      </c>
      <c r="R70">
        <f t="shared" si="4"/>
        <v>2.0105625599999999</v>
      </c>
      <c r="S70">
        <f t="shared" si="5"/>
        <v>40</v>
      </c>
      <c r="T70">
        <f t="shared" si="6"/>
        <v>19.894929307745592</v>
      </c>
      <c r="U70">
        <f t="shared" si="7"/>
        <v>5769.5294992462213</v>
      </c>
    </row>
    <row r="71" spans="1:21">
      <c r="A71" t="s">
        <v>28</v>
      </c>
      <c r="B71" s="1">
        <v>5</v>
      </c>
      <c r="C71" t="s">
        <v>16</v>
      </c>
      <c r="D71" s="1">
        <v>-121.86069000000001</v>
      </c>
      <c r="E71" s="1">
        <v>47.754376999999998</v>
      </c>
      <c r="F71" s="1">
        <v>1</v>
      </c>
      <c r="G71" t="s">
        <v>17</v>
      </c>
      <c r="H71" t="s">
        <v>18</v>
      </c>
      <c r="I71" t="s">
        <v>19</v>
      </c>
      <c r="J71" s="1">
        <v>1</v>
      </c>
      <c r="K71" s="1">
        <v>14.7</v>
      </c>
      <c r="L71" s="1">
        <v>72</v>
      </c>
      <c r="M71" s="1">
        <v>91</v>
      </c>
      <c r="N71" s="1">
        <v>28.52</v>
      </c>
      <c r="O71" s="1">
        <v>138</v>
      </c>
      <c r="P71" s="1">
        <v>138</v>
      </c>
      <c r="R71">
        <f t="shared" si="4"/>
        <v>1.1785548599999998</v>
      </c>
      <c r="S71">
        <f t="shared" si="5"/>
        <v>40</v>
      </c>
      <c r="T71">
        <f t="shared" si="6"/>
        <v>33.939871072272368</v>
      </c>
      <c r="U71">
        <f t="shared" si="7"/>
        <v>4683.7022079735871</v>
      </c>
    </row>
    <row r="72" spans="1:21">
      <c r="A72" t="s">
        <v>28</v>
      </c>
      <c r="B72" s="1">
        <v>5</v>
      </c>
      <c r="C72" t="s">
        <v>16</v>
      </c>
      <c r="D72" s="1">
        <v>-121.86069000000001</v>
      </c>
      <c r="E72" s="1">
        <v>47.754376999999998</v>
      </c>
      <c r="F72" s="1">
        <v>2</v>
      </c>
      <c r="G72" t="s">
        <v>17</v>
      </c>
      <c r="H72" t="s">
        <v>18</v>
      </c>
      <c r="I72" t="s">
        <v>19</v>
      </c>
      <c r="J72" s="1">
        <v>1</v>
      </c>
      <c r="K72" s="1">
        <v>13.4</v>
      </c>
      <c r="L72" s="1">
        <v>67</v>
      </c>
      <c r="M72" s="1">
        <v>84</v>
      </c>
      <c r="N72" s="1">
        <v>34.32</v>
      </c>
      <c r="O72" s="1">
        <v>106</v>
      </c>
      <c r="P72" s="1">
        <v>106</v>
      </c>
      <c r="R72">
        <f t="shared" si="4"/>
        <v>0.97932023999999995</v>
      </c>
      <c r="S72">
        <f t="shared" si="5"/>
        <v>40</v>
      </c>
      <c r="T72">
        <f t="shared" si="6"/>
        <v>40.84465771890919</v>
      </c>
      <c r="U72">
        <f t="shared" si="7"/>
        <v>4329.5337182043741</v>
      </c>
    </row>
    <row r="73" spans="1:21">
      <c r="A73" t="s">
        <v>28</v>
      </c>
      <c r="B73" s="1">
        <v>5</v>
      </c>
      <c r="C73" t="s">
        <v>16</v>
      </c>
      <c r="D73" s="1">
        <v>-121.86069000000001</v>
      </c>
      <c r="E73" s="1">
        <v>47.754376999999998</v>
      </c>
      <c r="F73" s="1">
        <v>3</v>
      </c>
      <c r="G73" t="s">
        <v>17</v>
      </c>
      <c r="H73" t="s">
        <v>18</v>
      </c>
      <c r="I73" t="s">
        <v>19</v>
      </c>
      <c r="J73" s="1">
        <v>1</v>
      </c>
      <c r="K73" s="1">
        <v>14.8</v>
      </c>
      <c r="L73" s="1">
        <v>73</v>
      </c>
      <c r="M73" s="1">
        <v>91</v>
      </c>
      <c r="N73" s="1">
        <v>28.13</v>
      </c>
      <c r="O73" s="1">
        <v>172</v>
      </c>
      <c r="P73" s="1">
        <v>172</v>
      </c>
      <c r="R73">
        <f t="shared" si="4"/>
        <v>1.19464416</v>
      </c>
      <c r="S73">
        <f t="shared" si="5"/>
        <v>40</v>
      </c>
      <c r="T73">
        <f t="shared" si="6"/>
        <v>33.482773648682134</v>
      </c>
      <c r="U73">
        <f t="shared" si="7"/>
        <v>5759.0370675733266</v>
      </c>
    </row>
    <row r="74" spans="1:21">
      <c r="A74" t="s">
        <v>28</v>
      </c>
      <c r="B74" s="1">
        <v>5</v>
      </c>
      <c r="C74" t="s">
        <v>16</v>
      </c>
      <c r="D74" s="1">
        <v>-121.86069000000001</v>
      </c>
      <c r="E74" s="1">
        <v>47.754376999999998</v>
      </c>
      <c r="F74" s="1">
        <v>4</v>
      </c>
      <c r="G74" t="s">
        <v>17</v>
      </c>
      <c r="H74" t="s">
        <v>18</v>
      </c>
      <c r="I74" t="s">
        <v>19</v>
      </c>
      <c r="J74" s="1">
        <v>1</v>
      </c>
      <c r="K74" s="1">
        <v>11.8</v>
      </c>
      <c r="L74" s="1">
        <v>60</v>
      </c>
      <c r="M74" s="1">
        <v>75</v>
      </c>
      <c r="N74" s="1">
        <v>44.26</v>
      </c>
      <c r="O74" s="1">
        <v>63</v>
      </c>
      <c r="P74" s="1">
        <v>63</v>
      </c>
      <c r="R74">
        <f t="shared" si="4"/>
        <v>0.75941495999999997</v>
      </c>
      <c r="S74">
        <f t="shared" si="5"/>
        <v>40</v>
      </c>
      <c r="T74">
        <f t="shared" si="6"/>
        <v>52.67212539505411</v>
      </c>
      <c r="U74">
        <f t="shared" si="7"/>
        <v>3318.3438998884089</v>
      </c>
    </row>
    <row r="75" spans="1:21">
      <c r="A75" t="s">
        <v>28</v>
      </c>
      <c r="B75" s="1">
        <v>6</v>
      </c>
      <c r="C75" t="s">
        <v>16</v>
      </c>
      <c r="D75" s="1">
        <v>-121.85995800000001</v>
      </c>
      <c r="E75" s="1">
        <v>47.754083000000001</v>
      </c>
      <c r="F75" s="1">
        <v>1</v>
      </c>
      <c r="G75" t="s">
        <v>17</v>
      </c>
      <c r="H75" t="s">
        <v>18</v>
      </c>
      <c r="I75" t="s">
        <v>21</v>
      </c>
      <c r="J75" s="1">
        <v>1</v>
      </c>
      <c r="K75" s="1">
        <v>13.4</v>
      </c>
      <c r="L75" s="1">
        <v>68</v>
      </c>
      <c r="M75" s="1">
        <v>85</v>
      </c>
      <c r="N75" s="1">
        <v>34.32</v>
      </c>
      <c r="O75" s="1">
        <v>134</v>
      </c>
      <c r="P75" s="1">
        <v>134</v>
      </c>
      <c r="R75">
        <f t="shared" si="4"/>
        <v>0.97932023999999995</v>
      </c>
      <c r="S75">
        <f t="shared" si="5"/>
        <v>40</v>
      </c>
      <c r="T75">
        <f t="shared" si="6"/>
        <v>40.84465771890919</v>
      </c>
      <c r="U75">
        <f t="shared" si="7"/>
        <v>5473.184134333831</v>
      </c>
    </row>
    <row r="76" spans="1:21">
      <c r="A76" t="s">
        <v>28</v>
      </c>
      <c r="B76" s="1">
        <v>6</v>
      </c>
      <c r="C76" t="s">
        <v>16</v>
      </c>
      <c r="D76" s="1">
        <v>-121.85995800000001</v>
      </c>
      <c r="E76" s="1">
        <v>47.754083000000001</v>
      </c>
      <c r="F76" s="1">
        <v>2</v>
      </c>
      <c r="G76" t="s">
        <v>17</v>
      </c>
      <c r="H76" t="s">
        <v>18</v>
      </c>
      <c r="I76" t="s">
        <v>21</v>
      </c>
      <c r="J76" s="1">
        <v>1</v>
      </c>
      <c r="K76" s="1">
        <v>15</v>
      </c>
      <c r="L76" s="1">
        <v>74</v>
      </c>
      <c r="M76" s="1">
        <v>92</v>
      </c>
      <c r="N76" s="1">
        <v>27.39</v>
      </c>
      <c r="O76" s="1">
        <v>176</v>
      </c>
      <c r="P76" s="1">
        <v>176</v>
      </c>
      <c r="R76">
        <f t="shared" si="4"/>
        <v>1.22715</v>
      </c>
      <c r="S76">
        <f t="shared" si="5"/>
        <v>40</v>
      </c>
      <c r="T76">
        <f t="shared" si="6"/>
        <v>32.595852177810372</v>
      </c>
      <c r="U76">
        <f t="shared" si="7"/>
        <v>5736.8699832946259</v>
      </c>
    </row>
    <row r="77" spans="1:21">
      <c r="A77" t="s">
        <v>28</v>
      </c>
      <c r="B77" s="1">
        <v>6</v>
      </c>
      <c r="C77" t="s">
        <v>16</v>
      </c>
      <c r="D77" s="1">
        <v>-121.85995800000001</v>
      </c>
      <c r="E77" s="1">
        <v>47.754083000000001</v>
      </c>
      <c r="F77" s="1">
        <v>3</v>
      </c>
      <c r="G77" t="s">
        <v>17</v>
      </c>
      <c r="H77" t="s">
        <v>18</v>
      </c>
      <c r="I77" t="s">
        <v>19</v>
      </c>
      <c r="J77" s="1">
        <v>1</v>
      </c>
      <c r="K77" s="1">
        <v>14.8</v>
      </c>
      <c r="L77" s="1">
        <v>73</v>
      </c>
      <c r="M77" s="1">
        <v>91</v>
      </c>
      <c r="N77" s="1">
        <v>28.13</v>
      </c>
      <c r="O77" s="1">
        <v>172</v>
      </c>
      <c r="P77" s="1">
        <v>172</v>
      </c>
      <c r="R77">
        <f t="shared" si="4"/>
        <v>1.19464416</v>
      </c>
      <c r="S77">
        <f t="shared" si="5"/>
        <v>40</v>
      </c>
      <c r="T77">
        <f t="shared" si="6"/>
        <v>33.482773648682134</v>
      </c>
      <c r="U77">
        <f t="shared" si="7"/>
        <v>5759.0370675733266</v>
      </c>
    </row>
    <row r="78" spans="1:21">
      <c r="A78" t="s">
        <v>28</v>
      </c>
      <c r="B78" s="1">
        <v>6</v>
      </c>
      <c r="C78" t="s">
        <v>16</v>
      </c>
      <c r="D78" s="1">
        <v>-121.85995800000001</v>
      </c>
      <c r="E78" s="1">
        <v>47.754083000000001</v>
      </c>
      <c r="F78" s="1">
        <v>4</v>
      </c>
      <c r="G78" t="s">
        <v>17</v>
      </c>
      <c r="H78" t="s">
        <v>18</v>
      </c>
      <c r="I78" t="s">
        <v>21</v>
      </c>
      <c r="J78" s="1">
        <v>1</v>
      </c>
      <c r="K78" s="1">
        <v>20.5</v>
      </c>
      <c r="L78" s="1">
        <v>88</v>
      </c>
      <c r="M78" s="1">
        <v>111</v>
      </c>
      <c r="N78" s="1">
        <v>14.66</v>
      </c>
      <c r="O78" s="1">
        <v>453</v>
      </c>
      <c r="P78" s="1">
        <v>453</v>
      </c>
      <c r="R78">
        <f t="shared" si="4"/>
        <v>2.2920434999999997</v>
      </c>
      <c r="S78">
        <f t="shared" si="5"/>
        <v>40</v>
      </c>
      <c r="T78">
        <f t="shared" si="6"/>
        <v>17.45167576444339</v>
      </c>
      <c r="U78">
        <f t="shared" si="7"/>
        <v>7905.6091212928559</v>
      </c>
    </row>
    <row r="79" spans="1:21">
      <c r="A79" t="s">
        <v>28</v>
      </c>
      <c r="B79" s="1">
        <v>7</v>
      </c>
      <c r="C79" t="s">
        <v>16</v>
      </c>
      <c r="D79" s="1">
        <v>-121.860101</v>
      </c>
      <c r="E79" s="1">
        <v>47.752803999999998</v>
      </c>
      <c r="F79" s="1">
        <v>1</v>
      </c>
      <c r="G79" t="s">
        <v>17</v>
      </c>
      <c r="H79" t="s">
        <v>18</v>
      </c>
      <c r="I79" t="s">
        <v>19</v>
      </c>
      <c r="J79" s="1">
        <v>1</v>
      </c>
      <c r="K79" s="1">
        <v>14.9</v>
      </c>
      <c r="L79" s="1">
        <v>73</v>
      </c>
      <c r="M79" s="1">
        <v>92</v>
      </c>
      <c r="N79" s="1">
        <v>27.76</v>
      </c>
      <c r="O79" s="1">
        <v>173</v>
      </c>
      <c r="P79" s="1">
        <v>173</v>
      </c>
      <c r="R79">
        <f t="shared" si="4"/>
        <v>1.21084254</v>
      </c>
      <c r="S79">
        <f t="shared" si="5"/>
        <v>40</v>
      </c>
      <c r="T79">
        <f t="shared" si="6"/>
        <v>33.034848610455988</v>
      </c>
      <c r="U79">
        <f t="shared" si="7"/>
        <v>5715.0288096088861</v>
      </c>
    </row>
    <row r="80" spans="1:21">
      <c r="A80" t="s">
        <v>28</v>
      </c>
      <c r="B80" s="1">
        <v>7</v>
      </c>
      <c r="C80" t="s">
        <v>16</v>
      </c>
      <c r="D80" s="1">
        <v>-121.860101</v>
      </c>
      <c r="E80" s="1">
        <v>47.752803999999998</v>
      </c>
      <c r="F80" s="1">
        <v>2</v>
      </c>
      <c r="G80" t="s">
        <v>17</v>
      </c>
      <c r="H80" t="s">
        <v>18</v>
      </c>
      <c r="I80" t="s">
        <v>19</v>
      </c>
      <c r="J80" s="1">
        <v>1</v>
      </c>
      <c r="K80" s="1">
        <v>12.2</v>
      </c>
      <c r="L80" s="1">
        <v>63</v>
      </c>
      <c r="M80" s="1">
        <v>78</v>
      </c>
      <c r="N80" s="1">
        <v>41.4</v>
      </c>
      <c r="O80" s="1">
        <v>85</v>
      </c>
      <c r="P80" s="1">
        <v>85</v>
      </c>
      <c r="R80">
        <f t="shared" si="4"/>
        <v>0.81177335999999978</v>
      </c>
      <c r="S80">
        <f t="shared" si="5"/>
        <v>40</v>
      </c>
      <c r="T80">
        <f t="shared" si="6"/>
        <v>49.27483700623042</v>
      </c>
      <c r="U80">
        <f t="shared" si="7"/>
        <v>4188.3611455295859</v>
      </c>
    </row>
    <row r="81" spans="1:21">
      <c r="A81" t="s">
        <v>28</v>
      </c>
      <c r="B81" s="1">
        <v>7</v>
      </c>
      <c r="C81" t="s">
        <v>16</v>
      </c>
      <c r="D81" s="1">
        <v>-121.860101</v>
      </c>
      <c r="E81" s="1">
        <v>47.752803999999998</v>
      </c>
      <c r="F81" s="1">
        <v>3</v>
      </c>
      <c r="G81" t="s">
        <v>17</v>
      </c>
      <c r="H81" t="s">
        <v>18</v>
      </c>
      <c r="I81" t="s">
        <v>19</v>
      </c>
      <c r="J81" s="1">
        <v>1</v>
      </c>
      <c r="K81" s="1">
        <v>12.1</v>
      </c>
      <c r="L81" s="1">
        <v>62</v>
      </c>
      <c r="M81" s="1">
        <v>77</v>
      </c>
      <c r="N81" s="1">
        <v>42.09</v>
      </c>
      <c r="O81" s="1">
        <v>84</v>
      </c>
      <c r="P81" s="1">
        <v>84</v>
      </c>
      <c r="R81">
        <f t="shared" si="4"/>
        <v>0.79852013999999993</v>
      </c>
      <c r="S81">
        <f t="shared" si="5"/>
        <v>40</v>
      </c>
      <c r="T81">
        <f t="shared" si="6"/>
        <v>50.092662659704494</v>
      </c>
      <c r="U81">
        <f t="shared" si="7"/>
        <v>4207.7836634151772</v>
      </c>
    </row>
    <row r="82" spans="1:21">
      <c r="A82" t="s">
        <v>28</v>
      </c>
      <c r="B82" s="1">
        <v>7</v>
      </c>
      <c r="C82" t="s">
        <v>16</v>
      </c>
      <c r="D82" s="1">
        <v>-121.860101</v>
      </c>
      <c r="E82" s="1">
        <v>47.752803999999998</v>
      </c>
      <c r="F82" s="1">
        <v>4</v>
      </c>
      <c r="G82" t="s">
        <v>17</v>
      </c>
      <c r="H82" t="s">
        <v>18</v>
      </c>
      <c r="I82" t="s">
        <v>19</v>
      </c>
      <c r="J82" s="1">
        <v>1</v>
      </c>
      <c r="K82" s="1">
        <v>13.9</v>
      </c>
      <c r="L82" s="1">
        <v>69</v>
      </c>
      <c r="M82" s="1">
        <v>87</v>
      </c>
      <c r="N82" s="1">
        <v>31.9</v>
      </c>
      <c r="O82" s="1">
        <v>134</v>
      </c>
      <c r="P82" s="1">
        <v>134</v>
      </c>
      <c r="R82">
        <f t="shared" si="4"/>
        <v>1.0537673400000001</v>
      </c>
      <c r="S82">
        <f t="shared" si="5"/>
        <v>40</v>
      </c>
      <c r="T82">
        <f t="shared" si="6"/>
        <v>37.959043217262739</v>
      </c>
      <c r="U82">
        <f t="shared" si="7"/>
        <v>5086.5117911132074</v>
      </c>
    </row>
    <row r="83" spans="1:21">
      <c r="A83" t="s">
        <v>28</v>
      </c>
      <c r="B83" s="1">
        <v>7</v>
      </c>
      <c r="C83" t="s">
        <v>16</v>
      </c>
      <c r="D83" s="1">
        <v>-121.860101</v>
      </c>
      <c r="E83" s="1">
        <v>47.752803999999998</v>
      </c>
      <c r="F83" s="1">
        <v>5</v>
      </c>
      <c r="G83" t="s">
        <v>17</v>
      </c>
      <c r="H83" t="s">
        <v>18</v>
      </c>
      <c r="I83" t="s">
        <v>21</v>
      </c>
      <c r="J83" s="1">
        <v>1</v>
      </c>
      <c r="K83" s="1">
        <v>9.5</v>
      </c>
      <c r="L83" s="1">
        <v>53</v>
      </c>
      <c r="M83" s="1">
        <v>64</v>
      </c>
      <c r="N83" s="1">
        <v>68.28</v>
      </c>
      <c r="O83" s="1">
        <v>43</v>
      </c>
      <c r="P83" s="1">
        <v>43</v>
      </c>
      <c r="R83">
        <f t="shared" si="4"/>
        <v>0.49222349999999998</v>
      </c>
      <c r="S83">
        <f t="shared" si="5"/>
        <v>40</v>
      </c>
      <c r="T83">
        <f t="shared" si="6"/>
        <v>81.263897396203149</v>
      </c>
      <c r="U83">
        <f t="shared" si="7"/>
        <v>3494.3475880367355</v>
      </c>
    </row>
    <row r="84" spans="1:21">
      <c r="A84" t="s">
        <v>28</v>
      </c>
      <c r="B84" s="1">
        <v>7</v>
      </c>
      <c r="C84" t="s">
        <v>16</v>
      </c>
      <c r="D84" s="1">
        <v>-121.860101</v>
      </c>
      <c r="E84" s="1">
        <v>47.752803999999998</v>
      </c>
      <c r="F84" s="1">
        <v>6</v>
      </c>
      <c r="G84" t="s">
        <v>17</v>
      </c>
      <c r="H84" t="s">
        <v>18</v>
      </c>
      <c r="I84" t="s">
        <v>19</v>
      </c>
      <c r="J84" s="1">
        <v>1</v>
      </c>
      <c r="K84" s="1">
        <v>12.2</v>
      </c>
      <c r="L84" s="1">
        <v>63</v>
      </c>
      <c r="M84" s="1">
        <v>78</v>
      </c>
      <c r="N84" s="1">
        <v>41.4</v>
      </c>
      <c r="O84" s="1">
        <v>85</v>
      </c>
      <c r="P84" s="1">
        <v>85</v>
      </c>
      <c r="R84">
        <f t="shared" si="4"/>
        <v>0.81177335999999978</v>
      </c>
      <c r="S84">
        <f t="shared" si="5"/>
        <v>40</v>
      </c>
      <c r="T84">
        <f t="shared" si="6"/>
        <v>49.27483700623042</v>
      </c>
      <c r="U84">
        <f t="shared" si="7"/>
        <v>4188.3611455295859</v>
      </c>
    </row>
    <row r="85" spans="1:21">
      <c r="A85" t="s">
        <v>28</v>
      </c>
      <c r="B85" s="1">
        <v>7</v>
      </c>
      <c r="C85" t="s">
        <v>16</v>
      </c>
      <c r="D85" s="1">
        <v>-121.860101</v>
      </c>
      <c r="E85" s="1">
        <v>47.752803999999998</v>
      </c>
      <c r="F85" s="1">
        <v>7</v>
      </c>
      <c r="G85" t="s">
        <v>17</v>
      </c>
      <c r="H85" t="s">
        <v>18</v>
      </c>
      <c r="I85" t="s">
        <v>19</v>
      </c>
      <c r="J85" s="1">
        <v>1</v>
      </c>
      <c r="K85" s="1">
        <v>17.399999999999999</v>
      </c>
      <c r="L85" s="1">
        <v>81</v>
      </c>
      <c r="M85" s="1">
        <v>103</v>
      </c>
      <c r="N85" s="1">
        <v>20.350000000000001</v>
      </c>
      <c r="O85" s="1">
        <v>239</v>
      </c>
      <c r="P85" s="1">
        <v>239</v>
      </c>
      <c r="R85">
        <f t="shared" si="4"/>
        <v>1.6512530399999996</v>
      </c>
      <c r="S85">
        <f t="shared" si="5"/>
        <v>40</v>
      </c>
      <c r="T85">
        <f t="shared" si="6"/>
        <v>24.224028075067167</v>
      </c>
      <c r="U85">
        <f t="shared" si="7"/>
        <v>5789.5427099410526</v>
      </c>
    </row>
    <row r="86" spans="1:21">
      <c r="A86" t="s">
        <v>28</v>
      </c>
      <c r="B86" s="1">
        <v>7</v>
      </c>
      <c r="C86" t="s">
        <v>16</v>
      </c>
      <c r="D86" s="1">
        <v>-121.860101</v>
      </c>
      <c r="E86" s="1">
        <v>47.752803999999998</v>
      </c>
      <c r="F86" s="1">
        <v>8</v>
      </c>
      <c r="G86" t="s">
        <v>17</v>
      </c>
      <c r="H86" t="s">
        <v>18</v>
      </c>
      <c r="I86" t="s">
        <v>19</v>
      </c>
      <c r="J86" s="1">
        <v>1</v>
      </c>
      <c r="K86" s="1">
        <v>13.2</v>
      </c>
      <c r="L86" s="1">
        <v>67</v>
      </c>
      <c r="M86" s="1">
        <v>83</v>
      </c>
      <c r="N86" s="1">
        <v>35.369999999999997</v>
      </c>
      <c r="O86" s="1">
        <v>105</v>
      </c>
      <c r="P86" s="1">
        <v>105</v>
      </c>
      <c r="R86">
        <f t="shared" si="4"/>
        <v>0.95030495999999987</v>
      </c>
      <c r="S86">
        <f t="shared" si="5"/>
        <v>40</v>
      </c>
      <c r="T86">
        <f t="shared" si="6"/>
        <v>42.09175126266836</v>
      </c>
      <c r="U86">
        <f t="shared" si="7"/>
        <v>4419.6338825801777</v>
      </c>
    </row>
    <row r="87" spans="1:21">
      <c r="A87" t="s">
        <v>28</v>
      </c>
      <c r="B87" s="1">
        <v>8</v>
      </c>
      <c r="C87" t="s">
        <v>16</v>
      </c>
      <c r="D87" s="1">
        <v>-121.858932</v>
      </c>
      <c r="E87" s="1">
        <v>47.753002000000002</v>
      </c>
      <c r="F87" s="1">
        <v>1</v>
      </c>
      <c r="G87" t="s">
        <v>17</v>
      </c>
      <c r="H87" t="s">
        <v>18</v>
      </c>
      <c r="I87" t="s">
        <v>21</v>
      </c>
      <c r="J87" s="1">
        <v>1</v>
      </c>
      <c r="K87" s="1">
        <v>15.2</v>
      </c>
      <c r="L87" s="1">
        <v>74</v>
      </c>
      <c r="M87" s="1">
        <v>92</v>
      </c>
      <c r="N87" s="1">
        <v>26.67</v>
      </c>
      <c r="O87" s="1">
        <v>201</v>
      </c>
      <c r="P87" s="1">
        <v>201</v>
      </c>
      <c r="R87">
        <f t="shared" si="4"/>
        <v>1.2600921599999999</v>
      </c>
      <c r="S87">
        <f t="shared" si="5"/>
        <v>40</v>
      </c>
      <c r="T87">
        <f t="shared" si="6"/>
        <v>31.743709920391858</v>
      </c>
      <c r="U87">
        <f t="shared" si="7"/>
        <v>6380.4856939987631</v>
      </c>
    </row>
    <row r="88" spans="1:21">
      <c r="A88" t="s">
        <v>28</v>
      </c>
      <c r="B88" s="1">
        <v>8</v>
      </c>
      <c r="C88" t="s">
        <v>16</v>
      </c>
      <c r="D88" s="1">
        <v>-121.858932</v>
      </c>
      <c r="E88" s="1">
        <v>47.753002000000002</v>
      </c>
      <c r="F88" s="1">
        <v>2</v>
      </c>
      <c r="G88" t="s">
        <v>17</v>
      </c>
      <c r="H88" t="s">
        <v>18</v>
      </c>
      <c r="I88" t="s">
        <v>19</v>
      </c>
      <c r="J88" s="1">
        <v>1</v>
      </c>
      <c r="K88" s="1">
        <v>14.7</v>
      </c>
      <c r="L88" s="1">
        <v>72</v>
      </c>
      <c r="M88" s="1">
        <v>91</v>
      </c>
      <c r="N88" s="1">
        <v>28.52</v>
      </c>
      <c r="O88" s="1">
        <v>138</v>
      </c>
      <c r="P88" s="1">
        <v>138</v>
      </c>
      <c r="R88">
        <f t="shared" si="4"/>
        <v>1.1785548599999998</v>
      </c>
      <c r="S88">
        <f t="shared" si="5"/>
        <v>40</v>
      </c>
      <c r="T88">
        <f t="shared" si="6"/>
        <v>33.939871072272368</v>
      </c>
      <c r="U88">
        <f t="shared" si="7"/>
        <v>4683.7022079735871</v>
      </c>
    </row>
    <row r="89" spans="1:21">
      <c r="A89" t="s">
        <v>28</v>
      </c>
      <c r="B89" s="1">
        <v>8</v>
      </c>
      <c r="C89" t="s">
        <v>16</v>
      </c>
      <c r="D89" s="1">
        <v>-121.858932</v>
      </c>
      <c r="E89" s="1">
        <v>47.753002000000002</v>
      </c>
      <c r="F89" s="1">
        <v>3</v>
      </c>
      <c r="G89" t="s">
        <v>17</v>
      </c>
      <c r="H89" t="s">
        <v>18</v>
      </c>
      <c r="I89" t="s">
        <v>19</v>
      </c>
      <c r="J89" s="1">
        <v>1</v>
      </c>
      <c r="K89" s="1">
        <v>13</v>
      </c>
      <c r="L89" s="1">
        <v>65</v>
      </c>
      <c r="M89" s="1">
        <v>82</v>
      </c>
      <c r="N89" s="1">
        <v>36.46</v>
      </c>
      <c r="O89" s="1">
        <v>104</v>
      </c>
      <c r="P89" s="1">
        <v>104</v>
      </c>
      <c r="R89">
        <f t="shared" si="4"/>
        <v>0.92172599999999993</v>
      </c>
      <c r="S89">
        <f t="shared" si="5"/>
        <v>40</v>
      </c>
      <c r="T89">
        <f t="shared" si="6"/>
        <v>43.396844615428016</v>
      </c>
      <c r="U89">
        <f t="shared" si="7"/>
        <v>4513.2718400045133</v>
      </c>
    </row>
    <row r="90" spans="1:21">
      <c r="A90" t="s">
        <v>28</v>
      </c>
      <c r="B90" s="1">
        <v>8</v>
      </c>
      <c r="C90" t="s">
        <v>16</v>
      </c>
      <c r="D90" s="1">
        <v>-121.858932</v>
      </c>
      <c r="E90" s="1">
        <v>47.753002000000002</v>
      </c>
      <c r="F90" s="1">
        <v>4</v>
      </c>
      <c r="G90" t="s">
        <v>17</v>
      </c>
      <c r="H90" t="s">
        <v>18</v>
      </c>
      <c r="I90" t="s">
        <v>21</v>
      </c>
      <c r="J90" s="1">
        <v>1</v>
      </c>
      <c r="K90" s="1">
        <v>13.3</v>
      </c>
      <c r="L90" s="1">
        <v>68</v>
      </c>
      <c r="M90" s="1">
        <v>84</v>
      </c>
      <c r="N90" s="1">
        <v>34.840000000000003</v>
      </c>
      <c r="O90" s="1">
        <v>133</v>
      </c>
      <c r="P90" s="1">
        <v>133</v>
      </c>
      <c r="R90">
        <f t="shared" si="4"/>
        <v>0.96475805999999997</v>
      </c>
      <c r="S90">
        <f t="shared" si="5"/>
        <v>40</v>
      </c>
      <c r="T90">
        <f t="shared" si="6"/>
        <v>41.461172140919977</v>
      </c>
      <c r="U90">
        <f t="shared" si="7"/>
        <v>5514.3358947423567</v>
      </c>
    </row>
    <row r="91" spans="1:21">
      <c r="A91" t="s">
        <v>28</v>
      </c>
      <c r="B91" s="1">
        <v>8</v>
      </c>
      <c r="C91" t="s">
        <v>16</v>
      </c>
      <c r="D91" s="1">
        <v>-121.858932</v>
      </c>
      <c r="E91" s="1">
        <v>47.753002000000002</v>
      </c>
      <c r="F91" s="1">
        <v>5</v>
      </c>
      <c r="G91" t="s">
        <v>17</v>
      </c>
      <c r="H91" t="s">
        <v>18</v>
      </c>
      <c r="I91" t="s">
        <v>19</v>
      </c>
      <c r="J91" s="1">
        <v>1</v>
      </c>
      <c r="K91" s="1">
        <v>13.7</v>
      </c>
      <c r="L91" s="1">
        <v>69</v>
      </c>
      <c r="M91" s="1">
        <v>86</v>
      </c>
      <c r="N91" s="1">
        <v>32.83</v>
      </c>
      <c r="O91" s="1">
        <v>133</v>
      </c>
      <c r="P91" s="1">
        <v>133</v>
      </c>
      <c r="R91">
        <f t="shared" si="4"/>
        <v>1.0236612599999997</v>
      </c>
      <c r="S91">
        <f t="shared" si="5"/>
        <v>40</v>
      </c>
      <c r="T91">
        <f t="shared" si="6"/>
        <v>39.075426181508533</v>
      </c>
      <c r="U91">
        <f t="shared" si="7"/>
        <v>5197.031682140635</v>
      </c>
    </row>
    <row r="92" spans="1:21">
      <c r="A92" t="s">
        <v>28</v>
      </c>
      <c r="B92" s="1">
        <v>8</v>
      </c>
      <c r="C92" t="s">
        <v>16</v>
      </c>
      <c r="D92" s="1">
        <v>-121.858932</v>
      </c>
      <c r="E92" s="1">
        <v>47.753002000000002</v>
      </c>
      <c r="F92" s="1">
        <v>6</v>
      </c>
      <c r="G92" t="s">
        <v>17</v>
      </c>
      <c r="H92" t="s">
        <v>18</v>
      </c>
      <c r="I92" t="s">
        <v>21</v>
      </c>
      <c r="J92" s="1">
        <v>1</v>
      </c>
      <c r="K92" s="1">
        <v>13.7</v>
      </c>
      <c r="L92" s="1">
        <v>69</v>
      </c>
      <c r="M92" s="1">
        <v>86</v>
      </c>
      <c r="N92" s="1">
        <v>32.83</v>
      </c>
      <c r="O92" s="1">
        <v>135</v>
      </c>
      <c r="P92" s="1">
        <v>135</v>
      </c>
      <c r="R92">
        <f t="shared" si="4"/>
        <v>1.0236612599999997</v>
      </c>
      <c r="S92">
        <f t="shared" si="5"/>
        <v>40</v>
      </c>
      <c r="T92">
        <f t="shared" si="6"/>
        <v>39.075426181508533</v>
      </c>
      <c r="U92">
        <f t="shared" si="7"/>
        <v>5275.1825345036523</v>
      </c>
    </row>
    <row r="93" spans="1:21">
      <c r="A93" t="s">
        <v>28</v>
      </c>
      <c r="B93" s="1">
        <v>8</v>
      </c>
      <c r="C93" t="s">
        <v>16</v>
      </c>
      <c r="D93" s="1">
        <v>-121.858932</v>
      </c>
      <c r="E93" s="1">
        <v>47.753002000000002</v>
      </c>
      <c r="F93" s="1">
        <v>7</v>
      </c>
      <c r="G93" t="s">
        <v>17</v>
      </c>
      <c r="H93" t="s">
        <v>18</v>
      </c>
      <c r="I93" t="s">
        <v>20</v>
      </c>
      <c r="J93" s="1">
        <v>1</v>
      </c>
      <c r="K93" s="1">
        <v>9</v>
      </c>
      <c r="L93" s="1">
        <v>43</v>
      </c>
      <c r="M93" s="1">
        <v>52</v>
      </c>
      <c r="N93" s="1">
        <v>76.08</v>
      </c>
      <c r="O93" s="1">
        <v>32</v>
      </c>
      <c r="P93" s="1">
        <v>32</v>
      </c>
      <c r="R93">
        <f t="shared" si="4"/>
        <v>0.44177399999999994</v>
      </c>
      <c r="S93">
        <f t="shared" si="5"/>
        <v>40</v>
      </c>
      <c r="T93">
        <f t="shared" si="6"/>
        <v>90.544033827251056</v>
      </c>
      <c r="U93">
        <f t="shared" si="7"/>
        <v>2897.4090824720338</v>
      </c>
    </row>
    <row r="94" spans="1:21">
      <c r="A94" t="s">
        <v>28</v>
      </c>
      <c r="B94" s="1">
        <v>9</v>
      </c>
      <c r="C94" t="s">
        <v>16</v>
      </c>
      <c r="D94" s="1">
        <v>-121.85951300000001</v>
      </c>
      <c r="E94" s="1">
        <v>47.751232000000002</v>
      </c>
      <c r="F94" s="1">
        <v>1</v>
      </c>
      <c r="G94" t="s">
        <v>17</v>
      </c>
      <c r="H94" t="s">
        <v>18</v>
      </c>
      <c r="I94" t="s">
        <v>19</v>
      </c>
      <c r="J94" s="1">
        <v>1</v>
      </c>
      <c r="K94" s="1">
        <v>15.7</v>
      </c>
      <c r="L94" s="1">
        <v>76</v>
      </c>
      <c r="M94" s="1">
        <v>95</v>
      </c>
      <c r="N94" s="1">
        <v>25</v>
      </c>
      <c r="O94" s="1">
        <v>178</v>
      </c>
      <c r="P94" s="1">
        <v>178</v>
      </c>
      <c r="R94">
        <f t="shared" si="4"/>
        <v>1.3443564599999998</v>
      </c>
      <c r="S94">
        <f t="shared" si="5"/>
        <v>40</v>
      </c>
      <c r="T94">
        <f t="shared" si="6"/>
        <v>29.754013306857622</v>
      </c>
      <c r="U94">
        <f t="shared" si="7"/>
        <v>5296.2143686206564</v>
      </c>
    </row>
    <row r="95" spans="1:21">
      <c r="A95" t="s">
        <v>28</v>
      </c>
      <c r="B95" s="1">
        <v>9</v>
      </c>
      <c r="C95" t="s">
        <v>16</v>
      </c>
      <c r="D95" s="1">
        <v>-121.85951300000001</v>
      </c>
      <c r="E95" s="1">
        <v>47.751232000000002</v>
      </c>
      <c r="F95" s="1">
        <v>2</v>
      </c>
      <c r="G95" t="s">
        <v>17</v>
      </c>
      <c r="H95" t="s">
        <v>18</v>
      </c>
      <c r="I95" t="s">
        <v>21</v>
      </c>
      <c r="J95" s="1">
        <v>1</v>
      </c>
      <c r="K95" s="1">
        <v>9</v>
      </c>
      <c r="L95" s="1">
        <v>50</v>
      </c>
      <c r="M95" s="1">
        <v>61</v>
      </c>
      <c r="N95" s="1">
        <v>76.08</v>
      </c>
      <c r="O95" s="1">
        <v>42</v>
      </c>
      <c r="P95" s="1">
        <v>42</v>
      </c>
      <c r="R95">
        <f t="shared" si="4"/>
        <v>0.44177399999999994</v>
      </c>
      <c r="S95">
        <f t="shared" si="5"/>
        <v>40</v>
      </c>
      <c r="T95">
        <f t="shared" si="6"/>
        <v>90.544033827251056</v>
      </c>
      <c r="U95">
        <f t="shared" si="7"/>
        <v>3802.8494207445442</v>
      </c>
    </row>
    <row r="96" spans="1:21">
      <c r="A96" t="s">
        <v>28</v>
      </c>
      <c r="B96" s="1">
        <v>9</v>
      </c>
      <c r="C96" t="s">
        <v>16</v>
      </c>
      <c r="D96" s="1">
        <v>-121.85951300000001</v>
      </c>
      <c r="E96" s="1">
        <v>47.751232000000002</v>
      </c>
      <c r="F96" s="1">
        <v>3</v>
      </c>
      <c r="G96" t="s">
        <v>17</v>
      </c>
      <c r="H96" t="s">
        <v>18</v>
      </c>
      <c r="I96" t="s">
        <v>23</v>
      </c>
      <c r="J96" s="1">
        <v>1</v>
      </c>
      <c r="K96" s="1">
        <v>9.3000000000000007</v>
      </c>
      <c r="L96" s="1">
        <v>52</v>
      </c>
      <c r="M96" s="1">
        <v>63</v>
      </c>
      <c r="N96" s="1">
        <v>71.25</v>
      </c>
      <c r="O96" s="1">
        <v>40</v>
      </c>
      <c r="P96" s="1">
        <v>40</v>
      </c>
      <c r="R96">
        <f t="shared" si="4"/>
        <v>0.47171646</v>
      </c>
      <c r="S96">
        <f t="shared" si="5"/>
        <v>40</v>
      </c>
      <c r="T96">
        <f t="shared" si="6"/>
        <v>84.796701815323559</v>
      </c>
      <c r="U96">
        <f t="shared" si="7"/>
        <v>3391.8680726129423</v>
      </c>
    </row>
    <row r="97" spans="1:21">
      <c r="A97" t="s">
        <v>28</v>
      </c>
      <c r="B97" s="1">
        <v>9</v>
      </c>
      <c r="C97" t="s">
        <v>16</v>
      </c>
      <c r="D97" s="1">
        <v>-121.85951300000001</v>
      </c>
      <c r="E97" s="1">
        <v>47.751232000000002</v>
      </c>
      <c r="F97" s="1">
        <v>4</v>
      </c>
      <c r="G97" t="s">
        <v>17</v>
      </c>
      <c r="H97" t="s">
        <v>18</v>
      </c>
      <c r="I97" t="s">
        <v>19</v>
      </c>
      <c r="J97" s="1">
        <v>1</v>
      </c>
      <c r="K97" s="1">
        <v>11.9</v>
      </c>
      <c r="L97" s="1">
        <v>61</v>
      </c>
      <c r="M97" s="1">
        <v>76</v>
      </c>
      <c r="N97" s="1">
        <v>43.52</v>
      </c>
      <c r="O97" s="1">
        <v>82</v>
      </c>
      <c r="P97" s="1">
        <v>82</v>
      </c>
      <c r="R97">
        <f t="shared" si="4"/>
        <v>0.77234093999999998</v>
      </c>
      <c r="S97">
        <f t="shared" si="5"/>
        <v>40</v>
      </c>
      <c r="T97">
        <f t="shared" si="6"/>
        <v>51.79059911028412</v>
      </c>
      <c r="U97">
        <f t="shared" si="7"/>
        <v>4246.8291270432983</v>
      </c>
    </row>
    <row r="98" spans="1:21">
      <c r="A98" t="s">
        <v>28</v>
      </c>
      <c r="B98" s="1">
        <v>9</v>
      </c>
      <c r="C98" t="s">
        <v>16</v>
      </c>
      <c r="D98" s="1">
        <v>-121.85951300000001</v>
      </c>
      <c r="E98" s="1">
        <v>47.751232000000002</v>
      </c>
      <c r="F98" s="1">
        <v>5</v>
      </c>
      <c r="G98" t="s">
        <v>17</v>
      </c>
      <c r="H98" t="s">
        <v>18</v>
      </c>
      <c r="I98" t="s">
        <v>19</v>
      </c>
      <c r="J98" s="1">
        <v>1</v>
      </c>
      <c r="K98" s="1">
        <v>17.8</v>
      </c>
      <c r="L98" s="1">
        <v>83</v>
      </c>
      <c r="M98" s="1">
        <v>105</v>
      </c>
      <c r="N98" s="1">
        <v>19.45</v>
      </c>
      <c r="O98" s="1">
        <v>239</v>
      </c>
      <c r="P98" s="1">
        <v>239</v>
      </c>
      <c r="R98">
        <f t="shared" si="4"/>
        <v>1.7280453600000001</v>
      </c>
      <c r="S98">
        <f t="shared" si="5"/>
        <v>40</v>
      </c>
      <c r="T98">
        <f t="shared" si="6"/>
        <v>23.147540525209362</v>
      </c>
      <c r="U98">
        <f t="shared" si="7"/>
        <v>5532.2621855250372</v>
      </c>
    </row>
    <row r="99" spans="1:21">
      <c r="A99" t="s">
        <v>28</v>
      </c>
      <c r="B99" s="1">
        <v>10</v>
      </c>
      <c r="C99" t="s">
        <v>16</v>
      </c>
      <c r="D99" s="1">
        <v>-121.858637</v>
      </c>
      <c r="E99" s="1">
        <v>47.752215999999997</v>
      </c>
      <c r="F99" s="1">
        <v>1</v>
      </c>
      <c r="G99" t="s">
        <v>17</v>
      </c>
      <c r="H99" t="s">
        <v>18</v>
      </c>
      <c r="I99" t="s">
        <v>19</v>
      </c>
      <c r="J99" s="1">
        <v>1</v>
      </c>
      <c r="K99" s="1">
        <v>10.7</v>
      </c>
      <c r="L99" s="1">
        <v>56</v>
      </c>
      <c r="M99" s="1">
        <v>69</v>
      </c>
      <c r="N99" s="1">
        <v>53.83</v>
      </c>
      <c r="O99" s="1">
        <v>43</v>
      </c>
      <c r="P99" s="1">
        <v>43</v>
      </c>
      <c r="R99">
        <f t="shared" si="4"/>
        <v>0.62442845999999985</v>
      </c>
      <c r="S99">
        <f t="shared" si="5"/>
        <v>40</v>
      </c>
      <c r="T99">
        <f t="shared" si="6"/>
        <v>64.058579264628662</v>
      </c>
      <c r="U99">
        <f t="shared" si="7"/>
        <v>2754.5189083790324</v>
      </c>
    </row>
    <row r="100" spans="1:21">
      <c r="A100" t="s">
        <v>28</v>
      </c>
      <c r="B100" s="1">
        <v>10</v>
      </c>
      <c r="C100" t="s">
        <v>16</v>
      </c>
      <c r="D100" s="1">
        <v>-121.858637</v>
      </c>
      <c r="E100" s="1">
        <v>47.752215999999997</v>
      </c>
      <c r="F100" s="1">
        <v>2</v>
      </c>
      <c r="G100" t="s">
        <v>17</v>
      </c>
      <c r="H100" t="s">
        <v>18</v>
      </c>
      <c r="I100" t="s">
        <v>19</v>
      </c>
      <c r="J100" s="1">
        <v>1</v>
      </c>
      <c r="K100" s="1">
        <v>14.5</v>
      </c>
      <c r="L100" s="1">
        <v>72</v>
      </c>
      <c r="M100" s="1">
        <v>90</v>
      </c>
      <c r="N100" s="1">
        <v>29.31</v>
      </c>
      <c r="O100" s="1">
        <v>138</v>
      </c>
      <c r="P100" s="1">
        <v>138</v>
      </c>
      <c r="R100">
        <f t="shared" si="4"/>
        <v>1.1467034999999999</v>
      </c>
      <c r="S100">
        <f t="shared" si="5"/>
        <v>40</v>
      </c>
      <c r="T100">
        <f t="shared" si="6"/>
        <v>34.882600428096715</v>
      </c>
      <c r="U100">
        <f t="shared" si="7"/>
        <v>4813.7988590773466</v>
      </c>
    </row>
    <row r="101" spans="1:21">
      <c r="A101" t="s">
        <v>28</v>
      </c>
      <c r="B101" s="1">
        <v>10</v>
      </c>
      <c r="C101" t="s">
        <v>16</v>
      </c>
      <c r="D101" s="1">
        <v>-121.858637</v>
      </c>
      <c r="E101" s="1">
        <v>47.752215999999997</v>
      </c>
      <c r="F101" s="1">
        <v>3</v>
      </c>
      <c r="G101" t="s">
        <v>17</v>
      </c>
      <c r="H101" t="s">
        <v>18</v>
      </c>
      <c r="I101" t="s">
        <v>19</v>
      </c>
      <c r="J101" s="1">
        <v>1</v>
      </c>
      <c r="K101" s="1">
        <v>12.7</v>
      </c>
      <c r="L101" s="1">
        <v>64</v>
      </c>
      <c r="M101" s="1">
        <v>80</v>
      </c>
      <c r="N101" s="1">
        <v>38.21</v>
      </c>
      <c r="O101" s="1">
        <v>101</v>
      </c>
      <c r="P101" s="1">
        <v>101</v>
      </c>
      <c r="R101">
        <f t="shared" si="4"/>
        <v>0.87967565999999986</v>
      </c>
      <c r="S101">
        <f t="shared" si="5"/>
        <v>40</v>
      </c>
      <c r="T101">
        <f t="shared" si="6"/>
        <v>45.471304730654943</v>
      </c>
      <c r="U101">
        <f t="shared" si="7"/>
        <v>4592.6017777961488</v>
      </c>
    </row>
    <row r="102" spans="1:21">
      <c r="A102" t="s">
        <v>28</v>
      </c>
      <c r="B102" s="1">
        <v>10</v>
      </c>
      <c r="C102" t="s">
        <v>16</v>
      </c>
      <c r="D102" s="1">
        <v>-121.858637</v>
      </c>
      <c r="E102" s="1">
        <v>47.752215999999997</v>
      </c>
      <c r="F102" s="1">
        <v>4</v>
      </c>
      <c r="G102" t="s">
        <v>17</v>
      </c>
      <c r="H102" t="s">
        <v>18</v>
      </c>
      <c r="I102" t="s">
        <v>19</v>
      </c>
      <c r="J102" s="1">
        <v>1</v>
      </c>
      <c r="K102" s="1">
        <v>13</v>
      </c>
      <c r="L102" s="1">
        <v>65</v>
      </c>
      <c r="M102" s="1">
        <v>82</v>
      </c>
      <c r="N102" s="1">
        <v>36.46</v>
      </c>
      <c r="O102" s="1">
        <v>104</v>
      </c>
      <c r="P102" s="1">
        <v>104</v>
      </c>
      <c r="R102">
        <f t="shared" si="4"/>
        <v>0.92172599999999993</v>
      </c>
      <c r="S102">
        <f t="shared" si="5"/>
        <v>40</v>
      </c>
      <c r="T102">
        <f t="shared" si="6"/>
        <v>43.396844615428016</v>
      </c>
      <c r="U102">
        <f t="shared" si="7"/>
        <v>4513.2718400045133</v>
      </c>
    </row>
    <row r="103" spans="1:21">
      <c r="A103" t="s">
        <v>28</v>
      </c>
      <c r="B103" s="1">
        <v>11</v>
      </c>
      <c r="C103" t="s">
        <v>16</v>
      </c>
      <c r="D103" s="1">
        <v>-121.859656</v>
      </c>
      <c r="E103" s="1">
        <v>47.749952999999998</v>
      </c>
      <c r="F103" s="1">
        <v>1</v>
      </c>
      <c r="G103" t="s">
        <v>17</v>
      </c>
      <c r="H103" t="s">
        <v>18</v>
      </c>
      <c r="I103" t="s">
        <v>19</v>
      </c>
      <c r="J103" s="1">
        <v>1</v>
      </c>
      <c r="K103" s="1">
        <v>13.7</v>
      </c>
      <c r="L103" s="1">
        <v>69</v>
      </c>
      <c r="M103" s="1">
        <v>86</v>
      </c>
      <c r="N103" s="1">
        <v>32.83</v>
      </c>
      <c r="O103" s="1">
        <v>133</v>
      </c>
      <c r="P103" s="1">
        <v>133</v>
      </c>
      <c r="R103">
        <f t="shared" si="4"/>
        <v>1.0236612599999997</v>
      </c>
      <c r="S103">
        <f t="shared" si="5"/>
        <v>40</v>
      </c>
      <c r="T103">
        <f t="shared" si="6"/>
        <v>39.075426181508533</v>
      </c>
      <c r="U103">
        <f t="shared" si="7"/>
        <v>5197.031682140635</v>
      </c>
    </row>
    <row r="104" spans="1:21">
      <c r="A104" t="s">
        <v>28</v>
      </c>
      <c r="B104" s="1">
        <v>11</v>
      </c>
      <c r="C104" t="s">
        <v>16</v>
      </c>
      <c r="D104" s="1">
        <v>-121.859656</v>
      </c>
      <c r="E104" s="1">
        <v>47.749952999999998</v>
      </c>
      <c r="F104" s="1">
        <v>2</v>
      </c>
      <c r="G104" t="s">
        <v>17</v>
      </c>
      <c r="H104" t="s">
        <v>18</v>
      </c>
      <c r="I104" t="s">
        <v>19</v>
      </c>
      <c r="J104" s="1">
        <v>1</v>
      </c>
      <c r="K104" s="1">
        <v>18.2</v>
      </c>
      <c r="L104" s="1">
        <v>84</v>
      </c>
      <c r="M104" s="1">
        <v>106</v>
      </c>
      <c r="N104" s="1">
        <v>18.600000000000001</v>
      </c>
      <c r="O104" s="1">
        <v>239</v>
      </c>
      <c r="P104" s="1">
        <v>239</v>
      </c>
      <c r="R104">
        <f t="shared" si="4"/>
        <v>1.8065829599999996</v>
      </c>
      <c r="S104">
        <f t="shared" si="5"/>
        <v>40</v>
      </c>
      <c r="T104">
        <f t="shared" si="6"/>
        <v>22.1412472527694</v>
      </c>
      <c r="U104">
        <f t="shared" si="7"/>
        <v>5291.7580934118869</v>
      </c>
    </row>
    <row r="105" spans="1:21">
      <c r="A105" t="s">
        <v>28</v>
      </c>
      <c r="B105" s="1">
        <v>11</v>
      </c>
      <c r="C105" t="s">
        <v>16</v>
      </c>
      <c r="D105" s="1">
        <v>-121.859656</v>
      </c>
      <c r="E105" s="1">
        <v>47.749952999999998</v>
      </c>
      <c r="F105" s="1">
        <v>3</v>
      </c>
      <c r="G105" t="s">
        <v>17</v>
      </c>
      <c r="H105" t="s">
        <v>18</v>
      </c>
      <c r="I105" t="s">
        <v>19</v>
      </c>
      <c r="J105" s="1">
        <v>1</v>
      </c>
      <c r="K105" s="1">
        <v>11.9</v>
      </c>
      <c r="L105" s="1">
        <v>61</v>
      </c>
      <c r="M105" s="1">
        <v>76</v>
      </c>
      <c r="N105" s="1">
        <v>43.52</v>
      </c>
      <c r="O105" s="1">
        <v>82</v>
      </c>
      <c r="P105" s="1">
        <v>82</v>
      </c>
      <c r="R105">
        <f t="shared" si="4"/>
        <v>0.77234093999999998</v>
      </c>
      <c r="S105">
        <f t="shared" si="5"/>
        <v>40</v>
      </c>
      <c r="T105">
        <f t="shared" si="6"/>
        <v>51.79059911028412</v>
      </c>
      <c r="U105">
        <f t="shared" si="7"/>
        <v>4246.8291270432983</v>
      </c>
    </row>
    <row r="106" spans="1:21">
      <c r="A106" t="s">
        <v>28</v>
      </c>
      <c r="B106" s="1">
        <v>11</v>
      </c>
      <c r="C106" t="s">
        <v>16</v>
      </c>
      <c r="D106" s="1">
        <v>-121.859656</v>
      </c>
      <c r="E106" s="1">
        <v>47.749952999999998</v>
      </c>
      <c r="F106" s="1">
        <v>4</v>
      </c>
      <c r="G106" t="s">
        <v>17</v>
      </c>
      <c r="H106" t="s">
        <v>18</v>
      </c>
      <c r="I106" t="s">
        <v>19</v>
      </c>
      <c r="J106" s="1">
        <v>1</v>
      </c>
      <c r="K106" s="1">
        <v>17.600000000000001</v>
      </c>
      <c r="L106" s="1">
        <v>82</v>
      </c>
      <c r="M106" s="1">
        <v>104</v>
      </c>
      <c r="N106" s="1">
        <v>19.89</v>
      </c>
      <c r="O106" s="1">
        <v>239</v>
      </c>
      <c r="P106" s="1">
        <v>239</v>
      </c>
      <c r="R106">
        <f t="shared" si="4"/>
        <v>1.6894310400000001</v>
      </c>
      <c r="S106">
        <f t="shared" si="5"/>
        <v>40</v>
      </c>
      <c r="T106">
        <f t="shared" si="6"/>
        <v>23.67661008525095</v>
      </c>
      <c r="U106">
        <f t="shared" si="7"/>
        <v>5658.7098103749768</v>
      </c>
    </row>
    <row r="107" spans="1:21">
      <c r="A107" t="s">
        <v>28</v>
      </c>
      <c r="B107" s="1">
        <v>11</v>
      </c>
      <c r="C107" t="s">
        <v>16</v>
      </c>
      <c r="D107" s="1">
        <v>-121.859656</v>
      </c>
      <c r="E107" s="1">
        <v>47.749952999999998</v>
      </c>
      <c r="F107" s="1">
        <v>5</v>
      </c>
      <c r="G107" t="s">
        <v>17</v>
      </c>
      <c r="H107" t="s">
        <v>18</v>
      </c>
      <c r="I107" t="s">
        <v>19</v>
      </c>
      <c r="J107" s="1">
        <v>1</v>
      </c>
      <c r="K107" s="1">
        <v>17.5</v>
      </c>
      <c r="L107" s="1">
        <v>82</v>
      </c>
      <c r="M107" s="1">
        <v>103</v>
      </c>
      <c r="N107" s="1">
        <v>20.12</v>
      </c>
      <c r="O107" s="1">
        <v>225</v>
      </c>
      <c r="P107" s="1">
        <v>225</v>
      </c>
      <c r="R107">
        <f t="shared" si="4"/>
        <v>1.6702874999999999</v>
      </c>
      <c r="S107">
        <f t="shared" si="5"/>
        <v>40</v>
      </c>
      <c r="T107">
        <f t="shared" si="6"/>
        <v>23.947973028595378</v>
      </c>
      <c r="U107">
        <f t="shared" si="7"/>
        <v>5388.2939314339601</v>
      </c>
    </row>
    <row r="108" spans="1:21">
      <c r="A108" t="s">
        <v>28</v>
      </c>
      <c r="B108" s="1">
        <v>11</v>
      </c>
      <c r="C108" t="s">
        <v>16</v>
      </c>
      <c r="D108" s="1">
        <v>-121.859656</v>
      </c>
      <c r="E108" s="1">
        <v>47.749952999999998</v>
      </c>
      <c r="F108" s="1">
        <v>6</v>
      </c>
      <c r="G108" t="s">
        <v>17</v>
      </c>
      <c r="H108" t="s">
        <v>18</v>
      </c>
      <c r="I108" t="s">
        <v>19</v>
      </c>
      <c r="J108" s="1">
        <v>1</v>
      </c>
      <c r="K108" s="1">
        <v>10</v>
      </c>
      <c r="L108" s="1">
        <v>52</v>
      </c>
      <c r="M108" s="1">
        <v>64</v>
      </c>
      <c r="N108" s="1">
        <v>61.62</v>
      </c>
      <c r="O108" s="1">
        <v>43</v>
      </c>
      <c r="P108" s="1">
        <v>43</v>
      </c>
      <c r="R108">
        <f t="shared" si="4"/>
        <v>0.5454</v>
      </c>
      <c r="S108">
        <f t="shared" si="5"/>
        <v>40</v>
      </c>
      <c r="T108">
        <f t="shared" si="6"/>
        <v>73.340667400073343</v>
      </c>
      <c r="U108">
        <f t="shared" si="7"/>
        <v>3153.6486982031538</v>
      </c>
    </row>
    <row r="109" spans="1:21">
      <c r="A109" t="s">
        <v>28</v>
      </c>
      <c r="B109" s="1">
        <v>12</v>
      </c>
      <c r="C109" t="s">
        <v>16</v>
      </c>
      <c r="D109" s="1">
        <v>-121.859218</v>
      </c>
      <c r="E109" s="1">
        <v>47.750444999999999</v>
      </c>
      <c r="F109" s="1">
        <v>1</v>
      </c>
      <c r="G109" t="s">
        <v>17</v>
      </c>
      <c r="H109" t="s">
        <v>18</v>
      </c>
      <c r="I109" t="s">
        <v>19</v>
      </c>
      <c r="J109" s="1">
        <v>1</v>
      </c>
      <c r="K109" s="1">
        <v>18.5</v>
      </c>
      <c r="L109" s="1">
        <v>84</v>
      </c>
      <c r="M109" s="1">
        <v>107</v>
      </c>
      <c r="N109" s="1">
        <v>18.010000000000002</v>
      </c>
      <c r="O109" s="1">
        <v>248</v>
      </c>
      <c r="P109" s="1">
        <v>248</v>
      </c>
      <c r="R109">
        <f t="shared" si="4"/>
        <v>1.8666314999999998</v>
      </c>
      <c r="S109">
        <f t="shared" si="5"/>
        <v>40</v>
      </c>
      <c r="T109">
        <f t="shared" si="6"/>
        <v>21.428975135156566</v>
      </c>
      <c r="U109">
        <f t="shared" si="7"/>
        <v>5314.3858335188288</v>
      </c>
    </row>
    <row r="110" spans="1:21">
      <c r="A110" t="s">
        <v>28</v>
      </c>
      <c r="B110" s="1">
        <v>12</v>
      </c>
      <c r="C110" t="s">
        <v>16</v>
      </c>
      <c r="D110" s="1">
        <v>-121.859218</v>
      </c>
      <c r="E110" s="1">
        <v>47.750444999999999</v>
      </c>
      <c r="F110" s="1">
        <v>2</v>
      </c>
      <c r="G110" t="s">
        <v>17</v>
      </c>
      <c r="H110" t="s">
        <v>18</v>
      </c>
      <c r="I110" t="s">
        <v>19</v>
      </c>
      <c r="J110" s="1">
        <v>1</v>
      </c>
      <c r="K110" s="1">
        <v>14.1</v>
      </c>
      <c r="L110" s="1">
        <v>70</v>
      </c>
      <c r="M110" s="1">
        <v>88</v>
      </c>
      <c r="N110" s="1">
        <v>31</v>
      </c>
      <c r="O110" s="1">
        <v>135</v>
      </c>
      <c r="P110" s="1">
        <v>135</v>
      </c>
      <c r="R110">
        <f t="shared" si="4"/>
        <v>1.0843097399999999</v>
      </c>
      <c r="S110">
        <f t="shared" si="5"/>
        <v>40</v>
      </c>
      <c r="T110">
        <f t="shared" si="6"/>
        <v>36.88982817769395</v>
      </c>
      <c r="U110">
        <f t="shared" si="7"/>
        <v>4980.1268039886836</v>
      </c>
    </row>
    <row r="111" spans="1:21">
      <c r="A111" t="s">
        <v>28</v>
      </c>
      <c r="B111" s="1">
        <v>12</v>
      </c>
      <c r="C111" t="s">
        <v>16</v>
      </c>
      <c r="D111" s="1">
        <v>-121.859218</v>
      </c>
      <c r="E111" s="1">
        <v>47.750444999999999</v>
      </c>
      <c r="F111" s="1">
        <v>3</v>
      </c>
      <c r="G111" t="s">
        <v>17</v>
      </c>
      <c r="H111" t="s">
        <v>18</v>
      </c>
      <c r="I111" t="s">
        <v>19</v>
      </c>
      <c r="J111" s="1">
        <v>1</v>
      </c>
      <c r="K111" s="1">
        <v>18.399999999999999</v>
      </c>
      <c r="L111" s="1">
        <v>84</v>
      </c>
      <c r="M111" s="1">
        <v>107</v>
      </c>
      <c r="N111" s="1">
        <v>18.2</v>
      </c>
      <c r="O111" s="1">
        <v>248</v>
      </c>
      <c r="P111" s="1">
        <v>248</v>
      </c>
      <c r="R111">
        <f t="shared" si="4"/>
        <v>1.8465062399999996</v>
      </c>
      <c r="S111">
        <f t="shared" si="5"/>
        <v>40</v>
      </c>
      <c r="T111">
        <f t="shared" si="6"/>
        <v>21.662531722611458</v>
      </c>
      <c r="U111">
        <f t="shared" si="7"/>
        <v>5372.3078672076417</v>
      </c>
    </row>
    <row r="112" spans="1:21">
      <c r="A112" t="s">
        <v>28</v>
      </c>
      <c r="B112" s="1">
        <v>12</v>
      </c>
      <c r="C112" t="s">
        <v>16</v>
      </c>
      <c r="D112" s="1">
        <v>-121.859218</v>
      </c>
      <c r="E112" s="1">
        <v>47.750444999999999</v>
      </c>
      <c r="F112" s="1">
        <v>4</v>
      </c>
      <c r="G112" t="s">
        <v>17</v>
      </c>
      <c r="H112" t="s">
        <v>18</v>
      </c>
      <c r="I112" t="s">
        <v>19</v>
      </c>
      <c r="J112" s="1">
        <v>1</v>
      </c>
      <c r="K112" s="1">
        <v>13.1</v>
      </c>
      <c r="L112" s="1">
        <v>66</v>
      </c>
      <c r="M112" s="1">
        <v>82</v>
      </c>
      <c r="N112" s="1">
        <v>35.909999999999997</v>
      </c>
      <c r="O112" s="1">
        <v>104</v>
      </c>
      <c r="P112" s="1">
        <v>104</v>
      </c>
      <c r="R112">
        <f t="shared" si="4"/>
        <v>0.93596093999999985</v>
      </c>
      <c r="S112">
        <f t="shared" si="5"/>
        <v>40</v>
      </c>
      <c r="T112">
        <f t="shared" si="6"/>
        <v>42.736826175673535</v>
      </c>
      <c r="U112">
        <f t="shared" si="7"/>
        <v>4444.6299222700472</v>
      </c>
    </row>
    <row r="113" spans="1:22">
      <c r="A113" t="s">
        <v>28</v>
      </c>
      <c r="B113" s="1">
        <v>13</v>
      </c>
      <c r="C113" t="s">
        <v>16</v>
      </c>
      <c r="D113" s="1">
        <v>-121.858343</v>
      </c>
      <c r="E113" s="1">
        <v>47.751429999999999</v>
      </c>
      <c r="F113" s="1">
        <v>1</v>
      </c>
      <c r="G113" t="s">
        <v>17</v>
      </c>
      <c r="H113" t="s">
        <v>18</v>
      </c>
      <c r="I113" t="s">
        <v>19</v>
      </c>
      <c r="J113" s="1">
        <v>1</v>
      </c>
      <c r="K113" s="1">
        <v>9.9</v>
      </c>
      <c r="L113" s="1">
        <v>52</v>
      </c>
      <c r="M113" s="1">
        <v>64</v>
      </c>
      <c r="N113" s="1">
        <v>62.88</v>
      </c>
      <c r="O113" s="1">
        <v>43</v>
      </c>
      <c r="P113" s="1">
        <v>43</v>
      </c>
      <c r="R113">
        <f t="shared" si="4"/>
        <v>0.53454654000000001</v>
      </c>
      <c r="S113">
        <f t="shared" si="5"/>
        <v>40</v>
      </c>
      <c r="T113">
        <f t="shared" si="6"/>
        <v>74.829780022521518</v>
      </c>
      <c r="U113">
        <f t="shared" si="7"/>
        <v>3217.6805409684252</v>
      </c>
    </row>
    <row r="114" spans="1:22">
      <c r="A114" t="s">
        <v>28</v>
      </c>
      <c r="B114" s="1">
        <v>13</v>
      </c>
      <c r="C114" t="s">
        <v>16</v>
      </c>
      <c r="D114" s="1">
        <v>-121.858343</v>
      </c>
      <c r="E114" s="1">
        <v>47.751429999999999</v>
      </c>
      <c r="F114" s="1">
        <v>2</v>
      </c>
      <c r="G114" t="s">
        <v>17</v>
      </c>
      <c r="H114" t="s">
        <v>18</v>
      </c>
      <c r="I114" t="s">
        <v>19</v>
      </c>
      <c r="J114" s="1">
        <v>1</v>
      </c>
      <c r="K114" s="1">
        <v>9.5</v>
      </c>
      <c r="L114" s="1">
        <v>50</v>
      </c>
      <c r="M114" s="1">
        <v>61</v>
      </c>
      <c r="N114" s="1">
        <v>68.28</v>
      </c>
      <c r="O114" s="1">
        <v>41</v>
      </c>
      <c r="P114" s="1">
        <v>41</v>
      </c>
      <c r="R114">
        <f t="shared" si="4"/>
        <v>0.49222349999999998</v>
      </c>
      <c r="S114">
        <f t="shared" si="5"/>
        <v>40</v>
      </c>
      <c r="T114">
        <f t="shared" si="6"/>
        <v>81.263897396203149</v>
      </c>
      <c r="U114">
        <f t="shared" si="7"/>
        <v>3331.819793244329</v>
      </c>
    </row>
    <row r="115" spans="1:22">
      <c r="A115" t="s">
        <v>28</v>
      </c>
      <c r="B115" s="1">
        <v>13</v>
      </c>
      <c r="C115" t="s">
        <v>16</v>
      </c>
      <c r="D115" s="1">
        <v>-121.858343</v>
      </c>
      <c r="E115" s="1">
        <v>47.751429999999999</v>
      </c>
      <c r="F115" s="1">
        <v>3</v>
      </c>
      <c r="G115" t="s">
        <v>17</v>
      </c>
      <c r="H115" t="s">
        <v>18</v>
      </c>
      <c r="I115" t="s">
        <v>21</v>
      </c>
      <c r="J115" s="1">
        <v>1</v>
      </c>
      <c r="K115" s="1">
        <v>10.3</v>
      </c>
      <c r="L115" s="1">
        <v>57</v>
      </c>
      <c r="M115" s="1">
        <v>69</v>
      </c>
      <c r="N115" s="1">
        <v>58.09</v>
      </c>
      <c r="O115" s="1">
        <v>63</v>
      </c>
      <c r="P115" s="1">
        <v>63</v>
      </c>
      <c r="R115">
        <f t="shared" si="4"/>
        <v>0.57861486000000006</v>
      </c>
      <c r="S115">
        <f t="shared" si="5"/>
        <v>40</v>
      </c>
      <c r="T115">
        <f t="shared" si="6"/>
        <v>69.130613064448426</v>
      </c>
      <c r="U115">
        <f t="shared" si="7"/>
        <v>4355.2286230602513</v>
      </c>
    </row>
    <row r="116" spans="1:22">
      <c r="A116" t="s">
        <v>28</v>
      </c>
      <c r="B116" s="1">
        <v>13</v>
      </c>
      <c r="C116" t="s">
        <v>16</v>
      </c>
      <c r="D116" s="1">
        <v>-121.858343</v>
      </c>
      <c r="E116" s="1">
        <v>47.751429999999999</v>
      </c>
      <c r="F116" s="1">
        <v>4</v>
      </c>
      <c r="G116" t="s">
        <v>17</v>
      </c>
      <c r="H116" t="s">
        <v>18</v>
      </c>
      <c r="I116" t="s">
        <v>21</v>
      </c>
      <c r="J116" s="1">
        <v>1</v>
      </c>
      <c r="K116" s="1">
        <v>12.7</v>
      </c>
      <c r="L116" s="1">
        <v>66</v>
      </c>
      <c r="M116" s="1">
        <v>81</v>
      </c>
      <c r="N116" s="1">
        <v>38.21</v>
      </c>
      <c r="O116" s="1">
        <v>104</v>
      </c>
      <c r="P116" s="1">
        <v>100</v>
      </c>
      <c r="R116">
        <f t="shared" si="4"/>
        <v>0.87967565999999986</v>
      </c>
      <c r="S116">
        <f t="shared" si="5"/>
        <v>40</v>
      </c>
      <c r="T116">
        <f t="shared" si="6"/>
        <v>45.471304730654943</v>
      </c>
      <c r="U116">
        <f t="shared" si="7"/>
        <v>4547.1304730654947</v>
      </c>
    </row>
    <row r="117" spans="1:22">
      <c r="A117" t="s">
        <v>28</v>
      </c>
      <c r="B117" s="1">
        <v>14</v>
      </c>
      <c r="C117" t="s">
        <v>16</v>
      </c>
      <c r="D117" s="1">
        <v>-121.857905</v>
      </c>
      <c r="E117" s="1">
        <v>47.751922</v>
      </c>
      <c r="F117" s="1">
        <v>1</v>
      </c>
      <c r="G117" t="s">
        <v>17</v>
      </c>
      <c r="H117" t="s">
        <v>18</v>
      </c>
      <c r="I117" t="s">
        <v>21</v>
      </c>
      <c r="J117" s="1">
        <v>1</v>
      </c>
      <c r="K117" s="1">
        <v>13.8</v>
      </c>
      <c r="L117" s="1">
        <v>69</v>
      </c>
      <c r="M117" s="1">
        <v>86</v>
      </c>
      <c r="N117" s="1">
        <v>32.36</v>
      </c>
      <c r="O117" s="1">
        <v>135</v>
      </c>
      <c r="P117" s="1">
        <v>135</v>
      </c>
      <c r="R117">
        <f t="shared" si="4"/>
        <v>1.03865976</v>
      </c>
      <c r="S117">
        <f t="shared" si="5"/>
        <v>40</v>
      </c>
      <c r="T117">
        <f t="shared" si="6"/>
        <v>38.511167506864808</v>
      </c>
      <c r="U117">
        <f t="shared" si="7"/>
        <v>5199.0076134267492</v>
      </c>
    </row>
    <row r="118" spans="1:22">
      <c r="A118" t="s">
        <v>28</v>
      </c>
      <c r="B118" s="1">
        <v>14</v>
      </c>
      <c r="C118" t="s">
        <v>16</v>
      </c>
      <c r="D118" s="1">
        <v>-121.857905</v>
      </c>
      <c r="E118" s="1">
        <v>47.751922</v>
      </c>
      <c r="F118" s="1">
        <v>2</v>
      </c>
      <c r="G118" t="s">
        <v>17</v>
      </c>
      <c r="H118" t="s">
        <v>18</v>
      </c>
      <c r="I118" t="s">
        <v>21</v>
      </c>
      <c r="J118" s="1">
        <v>1</v>
      </c>
      <c r="K118" s="1">
        <v>14.5</v>
      </c>
      <c r="L118" s="1">
        <v>72</v>
      </c>
      <c r="M118" s="1">
        <v>89</v>
      </c>
      <c r="N118" s="1">
        <v>29.31</v>
      </c>
      <c r="O118" s="1">
        <v>172</v>
      </c>
      <c r="P118" s="1">
        <v>172</v>
      </c>
      <c r="R118">
        <f t="shared" si="4"/>
        <v>1.1467034999999999</v>
      </c>
      <c r="S118">
        <f t="shared" si="5"/>
        <v>40</v>
      </c>
      <c r="T118">
        <f t="shared" si="6"/>
        <v>34.882600428096715</v>
      </c>
      <c r="U118">
        <f t="shared" si="7"/>
        <v>5999.8072736326349</v>
      </c>
    </row>
    <row r="119" spans="1:22">
      <c r="A119" t="s">
        <v>28</v>
      </c>
      <c r="B119" s="1">
        <v>14</v>
      </c>
      <c r="C119" t="s">
        <v>16</v>
      </c>
      <c r="D119" s="1">
        <v>-121.857905</v>
      </c>
      <c r="E119" s="1">
        <v>47.751922</v>
      </c>
      <c r="F119" s="1">
        <v>3</v>
      </c>
      <c r="G119" t="s">
        <v>17</v>
      </c>
      <c r="H119" t="s">
        <v>18</v>
      </c>
      <c r="I119" t="s">
        <v>21</v>
      </c>
      <c r="J119" s="1">
        <v>1</v>
      </c>
      <c r="K119" s="1">
        <v>11.8</v>
      </c>
      <c r="L119" s="1">
        <v>63</v>
      </c>
      <c r="M119" s="1">
        <v>77</v>
      </c>
      <c r="N119" s="1">
        <v>44.26</v>
      </c>
      <c r="O119" s="1">
        <v>100</v>
      </c>
      <c r="P119" s="1">
        <v>100</v>
      </c>
      <c r="R119">
        <f t="shared" si="4"/>
        <v>0.75941495999999997</v>
      </c>
      <c r="S119">
        <f t="shared" si="5"/>
        <v>40</v>
      </c>
      <c r="T119">
        <f t="shared" si="6"/>
        <v>52.67212539505411</v>
      </c>
      <c r="U119">
        <f t="shared" si="7"/>
        <v>5267.2125395054109</v>
      </c>
    </row>
    <row r="120" spans="1:22">
      <c r="A120" t="s">
        <v>28</v>
      </c>
      <c r="B120" s="1">
        <v>14</v>
      </c>
      <c r="C120" t="s">
        <v>16</v>
      </c>
      <c r="D120" s="1">
        <v>-121.857905</v>
      </c>
      <c r="E120" s="1">
        <v>47.751922</v>
      </c>
      <c r="F120" s="1">
        <v>4</v>
      </c>
      <c r="G120" t="s">
        <v>17</v>
      </c>
      <c r="H120" t="s">
        <v>18</v>
      </c>
      <c r="I120" t="s">
        <v>19</v>
      </c>
      <c r="J120" s="1">
        <v>1</v>
      </c>
      <c r="K120" s="1">
        <v>14</v>
      </c>
      <c r="L120" s="1">
        <v>69</v>
      </c>
      <c r="M120" s="1">
        <v>87</v>
      </c>
      <c r="N120" s="1">
        <v>31.44</v>
      </c>
      <c r="O120" s="1">
        <v>134</v>
      </c>
      <c r="P120" s="1">
        <v>134</v>
      </c>
      <c r="R120">
        <f t="shared" si="4"/>
        <v>1.0689839999999999</v>
      </c>
      <c r="S120">
        <f t="shared" si="5"/>
        <v>40</v>
      </c>
      <c r="T120">
        <f t="shared" si="6"/>
        <v>37.41870785718028</v>
      </c>
      <c r="U120">
        <f t="shared" si="7"/>
        <v>5014.1068528621572</v>
      </c>
      <c r="V120">
        <f>SUM(U41:U120)/B120</f>
        <v>27168.991200851666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Zachary Beebe</cp:lastModifiedBy>
  <dcterms:created xsi:type="dcterms:W3CDTF">2021-02-04T16:40:42Z</dcterms:created>
  <dcterms:modified xsi:type="dcterms:W3CDTF">2021-10-27T23:23:43Z</dcterms:modified>
</cp:coreProperties>
</file>