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lopment\Unity Projects\Dungeon Decks\Assets\ScriptableObjects\Databases\"/>
    </mc:Choice>
  </mc:AlternateContent>
  <bookViews>
    <workbookView xWindow="0" yWindow="0" windowWidth="28800" windowHeight="12585" activeTab="3"/>
  </bookViews>
  <sheets>
    <sheet name="Enemies" sheetId="1" r:id="rId1"/>
    <sheet name="Card Drops" sheetId="2" r:id="rId2"/>
    <sheet name="Classes" sheetId="3" r:id="rId3"/>
    <sheet name="Car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D19" i="2" s="1"/>
  <c r="D22" i="2" s="1"/>
  <c r="B22" i="2" l="1"/>
  <c r="B5" i="2"/>
  <c r="H30" i="1" l="1"/>
  <c r="H3" i="1"/>
  <c r="H4" i="1"/>
  <c r="H5" i="1"/>
  <c r="H7" i="1"/>
  <c r="H8" i="1"/>
  <c r="H9" i="1"/>
  <c r="H10" i="1"/>
  <c r="H12" i="1"/>
  <c r="H13" i="1"/>
  <c r="H15" i="1"/>
  <c r="H17" i="1"/>
  <c r="H18" i="1"/>
  <c r="H19" i="1"/>
  <c r="H20" i="1"/>
  <c r="H22" i="1"/>
  <c r="H23" i="1"/>
  <c r="H26" i="1"/>
  <c r="H27" i="1"/>
  <c r="H28" i="1"/>
  <c r="H2" i="1"/>
  <c r="G7" i="1"/>
  <c r="G8" i="1"/>
  <c r="G9" i="1"/>
  <c r="G12" i="1"/>
  <c r="G10" i="1"/>
  <c r="G13" i="1"/>
  <c r="G17" i="1"/>
  <c r="G14" i="1"/>
  <c r="H14" i="1" s="1"/>
  <c r="G15" i="1"/>
  <c r="G18" i="1"/>
  <c r="G22" i="1"/>
  <c r="G19" i="1"/>
  <c r="G23" i="1"/>
  <c r="G20" i="1"/>
  <c r="G26" i="1"/>
  <c r="G27" i="1"/>
  <c r="G24" i="1"/>
  <c r="H24" i="1" s="1"/>
  <c r="G28" i="1"/>
  <c r="G30" i="1"/>
  <c r="G2" i="1"/>
  <c r="G3" i="1"/>
  <c r="G5" i="1"/>
  <c r="G4" i="1"/>
</calcChain>
</file>

<file path=xl/comments1.xml><?xml version="1.0" encoding="utf-8"?>
<comments xmlns="http://schemas.openxmlformats.org/spreadsheetml/2006/main">
  <authors>
    <author>Zachary Waller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Makes the next Str card you use do have x more magnitude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Enemies can't see you for X turns or until you use another card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Makes the next Mag card you use have x more magnitude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Counter the next attack for X damage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Makes the next Str card you use do have x more magnitude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Attack all adjacent enemies for X damage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Weapons you can attack with from an extra space away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Makes the next Mag card you use have x more magnitude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Roll 2 spaces in direction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Add all burns together. Deals half the total, and applies the rest of the damage as a DoT over the average time
Example:
Enemy has 3 burns:
5 dmg over 3 turns
2 dmg over 2 turns
8 dmg over 4 turns
Total dmg: 15, avg time: 3 turns
Deal 7 dmg instantly, apply burn 8 dmg over 3 turns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Enemies can't see you for X turns or until you use another card</t>
        </r>
      </text>
    </comment>
    <comment ref="E16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Increase Main/Off stat by X for Y turns</t>
        </r>
      </text>
    </comment>
  </commentList>
</comments>
</file>

<file path=xl/sharedStrings.xml><?xml version="1.0" encoding="utf-8"?>
<sst xmlns="http://schemas.openxmlformats.org/spreadsheetml/2006/main" count="103" uniqueCount="84">
  <si>
    <t>Bat</t>
  </si>
  <si>
    <t>Blob</t>
  </si>
  <si>
    <t>Goblin</t>
  </si>
  <si>
    <t>Spider</t>
  </si>
  <si>
    <t>Name</t>
  </si>
  <si>
    <t>Health</t>
  </si>
  <si>
    <t>Damage</t>
  </si>
  <si>
    <t>Ranged</t>
  </si>
  <si>
    <t>Power</t>
  </si>
  <si>
    <t>Beetle</t>
  </si>
  <si>
    <t>Wasp</t>
  </si>
  <si>
    <t>Fanatic</t>
  </si>
  <si>
    <t>Soldier</t>
  </si>
  <si>
    <t>Slime</t>
  </si>
  <si>
    <t>Wraith</t>
  </si>
  <si>
    <t>Rogue</t>
  </si>
  <si>
    <t>Shrike</t>
  </si>
  <si>
    <t>Skeleton</t>
  </si>
  <si>
    <t>Tortusk</t>
  </si>
  <si>
    <t>Knight</t>
  </si>
  <si>
    <t>Lancer</t>
  </si>
  <si>
    <t>Golem1</t>
  </si>
  <si>
    <t>Orc</t>
  </si>
  <si>
    <t>Drake</t>
  </si>
  <si>
    <t>Minotaur</t>
  </si>
  <si>
    <t>Basilisk</t>
  </si>
  <si>
    <t>Golem2</t>
  </si>
  <si>
    <t>Dragon</t>
  </si>
  <si>
    <t>Tier</t>
  </si>
  <si>
    <t>PowerLevel</t>
  </si>
  <si>
    <t>Potions</t>
  </si>
  <si>
    <t>Relics</t>
  </si>
  <si>
    <t>Total</t>
  </si>
  <si>
    <t>DMG</t>
  </si>
  <si>
    <t>AP</t>
  </si>
  <si>
    <t>BonusBlock</t>
  </si>
  <si>
    <t>Bonus Save</t>
  </si>
  <si>
    <t>DMG Taken</t>
  </si>
  <si>
    <t>STR</t>
  </si>
  <si>
    <t>Primary</t>
  </si>
  <si>
    <t>Off</t>
  </si>
  <si>
    <t>MAG</t>
  </si>
  <si>
    <t>DEX</t>
  </si>
  <si>
    <t>ENH</t>
  </si>
  <si>
    <t>Barbarian</t>
  </si>
  <si>
    <t>Magus</t>
  </si>
  <si>
    <t>Paladin</t>
  </si>
  <si>
    <t>Mage</t>
  </si>
  <si>
    <t>Witch Hunter</t>
  </si>
  <si>
    <t>Hunter</t>
  </si>
  <si>
    <t>Nightblade</t>
  </si>
  <si>
    <t>Monk</t>
  </si>
  <si>
    <t>Shaman</t>
  </si>
  <si>
    <t>DR</t>
  </si>
  <si>
    <t>AP Blocked</t>
  </si>
  <si>
    <t>AP Broken</t>
  </si>
  <si>
    <t>AP Left</t>
  </si>
  <si>
    <t>Armor</t>
  </si>
  <si>
    <t>Swords</t>
  </si>
  <si>
    <t>Wards</t>
  </si>
  <si>
    <t>HoTs</t>
  </si>
  <si>
    <t>Burns</t>
  </si>
  <si>
    <t>Nukes</t>
  </si>
  <si>
    <t>Dagger</t>
  </si>
  <si>
    <t>Thrown</t>
  </si>
  <si>
    <t>Buffs</t>
  </si>
  <si>
    <t>Debuffs/Curses</t>
  </si>
  <si>
    <t>Thorns</t>
  </si>
  <si>
    <t>Enchant Weapon</t>
  </si>
  <si>
    <t>Leather Armor</t>
  </si>
  <si>
    <t>Thick Skin</t>
  </si>
  <si>
    <t>Empower</t>
  </si>
  <si>
    <t>Drains</t>
  </si>
  <si>
    <t>Stealth</t>
  </si>
  <si>
    <t>Counterattack</t>
  </si>
  <si>
    <t>Heals</t>
  </si>
  <si>
    <t>Whirlwind</t>
  </si>
  <si>
    <t>Roll</t>
  </si>
  <si>
    <t>Cauterize</t>
  </si>
  <si>
    <t>Spears</t>
  </si>
  <si>
    <t>Spec</t>
  </si>
  <si>
    <t>45/45/10% Primary/Secondary/Other Stat Relic</t>
  </si>
  <si>
    <t>40/40/20% Primary/Secondary/Mixed Decks</t>
  </si>
  <si>
    <t>H Weapons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</si>
</sst>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5" borderId="0" xfId="0" applyFill="1"/>
    <xf numFmtId="0" fontId="0" fillId="5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7" fillId="4" borderId="0" xfId="4" applyBorder="1" applyAlignment="1"/>
    <xf numFmtId="0" fontId="5" fillId="2" borderId="0" xfId="2" applyBorder="1" applyAlignment="1"/>
    <xf numFmtId="0" fontId="6" fillId="3" borderId="0" xfId="3" applyBorder="1" applyAlignment="1"/>
    <xf numFmtId="0" fontId="0" fillId="0" borderId="0" xfId="0" applyFill="1" applyBorder="1"/>
    <xf numFmtId="0" fontId="6" fillId="3" borderId="0" xfId="3" applyBorder="1"/>
    <xf numFmtId="0" fontId="5" fillId="0" borderId="0" xfId="2" applyFill="1" applyBorder="1" applyAlignment="1"/>
    <xf numFmtId="0" fontId="6" fillId="5" borderId="0" xfId="3" applyFill="1" applyBorder="1" applyAlignment="1"/>
    <xf numFmtId="0" fontId="6" fillId="3" borderId="0" xfId="3"/>
    <xf numFmtId="0" fontId="8" fillId="5" borderId="0" xfId="0" applyFont="1" applyFill="1" applyBorder="1" applyAlignmen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6428A"/>
      <color rgb="FF8F974A"/>
      <color rgb="FFD9A066"/>
      <color rgb="FF639BFF"/>
      <color rgb="FF5FCDE4"/>
      <color rgb="FFD95763"/>
      <color rgb="FF4B692F"/>
      <color rgb="FFAC3232"/>
      <color rgb="FF847E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"/>
  <sheetViews>
    <sheetView workbookViewId="0">
      <selection activeCell="D25" sqref="D25"/>
    </sheetView>
  </sheetViews>
  <sheetFormatPr defaultRowHeight="15" x14ac:dyDescent="0.25"/>
  <cols>
    <col min="2" max="2" width="9.5703125" customWidth="1"/>
    <col min="6" max="6" width="3.7109375" customWidth="1"/>
  </cols>
  <sheetData>
    <row r="1" spans="1:8" x14ac:dyDescent="0.25">
      <c r="A1" t="s">
        <v>28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29</v>
      </c>
    </row>
    <row r="2" spans="1:8" x14ac:dyDescent="0.25">
      <c r="A2">
        <v>0</v>
      </c>
      <c r="B2" t="s">
        <v>1</v>
      </c>
      <c r="C2">
        <v>1</v>
      </c>
      <c r="D2">
        <v>2</v>
      </c>
      <c r="E2">
        <v>0</v>
      </c>
      <c r="G2">
        <f>C2*D2*(1.5^E2)</f>
        <v>2</v>
      </c>
      <c r="H2">
        <f>ROUND(LOG(G2,2), 1)</f>
        <v>1</v>
      </c>
    </row>
    <row r="3" spans="1:8" x14ac:dyDescent="0.25">
      <c r="B3" t="s">
        <v>2</v>
      </c>
      <c r="C3">
        <v>2</v>
      </c>
      <c r="D3">
        <v>1</v>
      </c>
      <c r="E3">
        <v>0</v>
      </c>
      <c r="G3">
        <f>C3*D3*(1.5^E3)</f>
        <v>2</v>
      </c>
      <c r="H3">
        <f t="shared" ref="H3:H30" si="0">ROUND(LOG(G3,2), 1)</f>
        <v>1</v>
      </c>
    </row>
    <row r="4" spans="1:8" x14ac:dyDescent="0.25">
      <c r="B4" t="s">
        <v>0</v>
      </c>
      <c r="C4">
        <v>1</v>
      </c>
      <c r="D4">
        <v>4</v>
      </c>
      <c r="E4">
        <v>0</v>
      </c>
      <c r="G4">
        <f>C4*D4*(1.5^E4)</f>
        <v>4</v>
      </c>
      <c r="H4">
        <f t="shared" si="0"/>
        <v>2</v>
      </c>
    </row>
    <row r="5" spans="1:8" x14ac:dyDescent="0.25">
      <c r="B5" t="s">
        <v>3</v>
      </c>
      <c r="C5">
        <v>1</v>
      </c>
      <c r="D5">
        <v>3</v>
      </c>
      <c r="E5">
        <v>0</v>
      </c>
      <c r="G5">
        <f>C5*D5*(1.5^E5)</f>
        <v>3</v>
      </c>
      <c r="H5">
        <f t="shared" si="0"/>
        <v>1.6</v>
      </c>
    </row>
    <row r="7" spans="1:8" x14ac:dyDescent="0.25">
      <c r="A7">
        <v>1</v>
      </c>
      <c r="B7" t="s">
        <v>9</v>
      </c>
      <c r="C7">
        <v>4</v>
      </c>
      <c r="D7">
        <v>2</v>
      </c>
      <c r="E7">
        <v>0</v>
      </c>
      <c r="G7">
        <f>C7*D7*(1.5^E7)</f>
        <v>8</v>
      </c>
      <c r="H7">
        <f t="shared" si="0"/>
        <v>3</v>
      </c>
    </row>
    <row r="8" spans="1:8" x14ac:dyDescent="0.25">
      <c r="B8" t="s">
        <v>10</v>
      </c>
      <c r="C8">
        <v>2</v>
      </c>
      <c r="D8">
        <v>5</v>
      </c>
      <c r="E8">
        <v>0</v>
      </c>
      <c r="G8">
        <f>C8*D8*(1.5^E8)</f>
        <v>10</v>
      </c>
      <c r="H8">
        <f t="shared" si="0"/>
        <v>3.3</v>
      </c>
    </row>
    <row r="9" spans="1:8" x14ac:dyDescent="0.25">
      <c r="B9" t="s">
        <v>11</v>
      </c>
      <c r="C9">
        <v>3</v>
      </c>
      <c r="D9">
        <v>3</v>
      </c>
      <c r="E9">
        <v>0</v>
      </c>
      <c r="G9">
        <f>C9*D9*(1.5^E9)</f>
        <v>9</v>
      </c>
      <c r="H9">
        <f t="shared" si="0"/>
        <v>3.2</v>
      </c>
    </row>
    <row r="10" spans="1:8" x14ac:dyDescent="0.25">
      <c r="B10" t="s">
        <v>13</v>
      </c>
      <c r="C10">
        <v>5</v>
      </c>
      <c r="D10">
        <v>2</v>
      </c>
      <c r="E10">
        <v>0</v>
      </c>
      <c r="G10">
        <f>C10*D10*(1.5^E10)</f>
        <v>10</v>
      </c>
      <c r="H10">
        <f t="shared" si="0"/>
        <v>3.3</v>
      </c>
    </row>
    <row r="12" spans="1:8" x14ac:dyDescent="0.25">
      <c r="A12">
        <v>2</v>
      </c>
      <c r="B12" t="s">
        <v>12</v>
      </c>
      <c r="C12">
        <v>5</v>
      </c>
      <c r="D12">
        <v>4</v>
      </c>
      <c r="E12">
        <v>0</v>
      </c>
      <c r="G12">
        <f>C12*D12*(1.5^E12)</f>
        <v>20</v>
      </c>
      <c r="H12">
        <f t="shared" si="0"/>
        <v>4.3</v>
      </c>
    </row>
    <row r="13" spans="1:8" x14ac:dyDescent="0.25">
      <c r="B13" t="s">
        <v>14</v>
      </c>
      <c r="C13">
        <v>1</v>
      </c>
      <c r="D13">
        <v>20</v>
      </c>
      <c r="E13">
        <v>0</v>
      </c>
      <c r="G13">
        <f>C13*D13*(1.5^E13)</f>
        <v>20</v>
      </c>
      <c r="H13">
        <f t="shared" si="0"/>
        <v>4.3</v>
      </c>
    </row>
    <row r="14" spans="1:8" x14ac:dyDescent="0.25">
      <c r="B14" t="s">
        <v>16</v>
      </c>
      <c r="C14">
        <v>3</v>
      </c>
      <c r="D14">
        <v>8</v>
      </c>
      <c r="E14">
        <v>0</v>
      </c>
      <c r="G14">
        <f>C14*D14*(1.5^E14)</f>
        <v>24</v>
      </c>
      <c r="H14">
        <f t="shared" si="0"/>
        <v>4.5999999999999996</v>
      </c>
    </row>
    <row r="15" spans="1:8" x14ac:dyDescent="0.25">
      <c r="B15" t="s">
        <v>17</v>
      </c>
      <c r="C15">
        <v>7</v>
      </c>
      <c r="D15">
        <v>3</v>
      </c>
      <c r="E15">
        <v>0</v>
      </c>
      <c r="G15">
        <f>C15*D15*(1.5^E15)</f>
        <v>21</v>
      </c>
      <c r="H15">
        <f t="shared" si="0"/>
        <v>4.4000000000000004</v>
      </c>
    </row>
    <row r="17" spans="1:8" x14ac:dyDescent="0.25">
      <c r="A17">
        <v>3</v>
      </c>
      <c r="B17" t="s">
        <v>15</v>
      </c>
      <c r="C17">
        <v>5</v>
      </c>
      <c r="D17">
        <v>8</v>
      </c>
      <c r="E17">
        <v>0</v>
      </c>
      <c r="G17">
        <f>C17*D17*(1.5^E17)</f>
        <v>40</v>
      </c>
      <c r="H17">
        <f t="shared" si="0"/>
        <v>5.3</v>
      </c>
    </row>
    <row r="18" spans="1:8" x14ac:dyDescent="0.25">
      <c r="B18" t="s">
        <v>18</v>
      </c>
      <c r="C18">
        <v>10</v>
      </c>
      <c r="D18">
        <v>4</v>
      </c>
      <c r="E18">
        <v>0</v>
      </c>
      <c r="G18">
        <f>C18*D18*(1.5^E18)</f>
        <v>40</v>
      </c>
      <c r="H18">
        <f t="shared" si="0"/>
        <v>5.3</v>
      </c>
    </row>
    <row r="19" spans="1:8" x14ac:dyDescent="0.25">
      <c r="B19" t="s">
        <v>20</v>
      </c>
      <c r="C19">
        <v>14</v>
      </c>
      <c r="D19">
        <v>3</v>
      </c>
      <c r="E19">
        <v>0</v>
      </c>
      <c r="G19">
        <f>C19*D19*(1.5^E19)</f>
        <v>42</v>
      </c>
      <c r="H19">
        <f t="shared" si="0"/>
        <v>5.4</v>
      </c>
    </row>
    <row r="20" spans="1:8" x14ac:dyDescent="0.25">
      <c r="B20" t="s">
        <v>22</v>
      </c>
      <c r="C20">
        <v>17</v>
      </c>
      <c r="D20">
        <v>3</v>
      </c>
      <c r="E20">
        <v>0</v>
      </c>
      <c r="G20">
        <f>C20*D20*(1.5^E20)</f>
        <v>51</v>
      </c>
      <c r="H20">
        <f t="shared" si="0"/>
        <v>5.7</v>
      </c>
    </row>
    <row r="22" spans="1:8" x14ac:dyDescent="0.25">
      <c r="A22">
        <v>4</v>
      </c>
      <c r="B22" t="s">
        <v>19</v>
      </c>
      <c r="C22">
        <v>20</v>
      </c>
      <c r="D22">
        <v>5</v>
      </c>
      <c r="E22">
        <v>0</v>
      </c>
      <c r="G22">
        <f>C22*D22*(1.5^E22)</f>
        <v>100</v>
      </c>
      <c r="H22">
        <f t="shared" si="0"/>
        <v>6.6</v>
      </c>
    </row>
    <row r="23" spans="1:8" x14ac:dyDescent="0.25">
      <c r="B23" t="s">
        <v>21</v>
      </c>
      <c r="C23">
        <v>17</v>
      </c>
      <c r="D23">
        <v>7</v>
      </c>
      <c r="E23">
        <v>0</v>
      </c>
      <c r="G23">
        <f>C23*D23*(1.5^E23)</f>
        <v>119</v>
      </c>
      <c r="H23">
        <f t="shared" si="0"/>
        <v>6.9</v>
      </c>
    </row>
    <row r="24" spans="1:8" x14ac:dyDescent="0.25">
      <c r="B24" t="s">
        <v>25</v>
      </c>
      <c r="C24">
        <v>15</v>
      </c>
      <c r="D24">
        <v>12</v>
      </c>
      <c r="E24">
        <v>0</v>
      </c>
      <c r="G24">
        <f>C24*D24*(1.5^E24)</f>
        <v>180</v>
      </c>
      <c r="H24">
        <f t="shared" si="0"/>
        <v>7.5</v>
      </c>
    </row>
    <row r="26" spans="1:8" x14ac:dyDescent="0.25">
      <c r="A26">
        <v>5</v>
      </c>
      <c r="B26" t="s">
        <v>23</v>
      </c>
      <c r="C26">
        <v>20</v>
      </c>
      <c r="D26">
        <v>19</v>
      </c>
      <c r="E26">
        <v>0</v>
      </c>
      <c r="G26">
        <f>C26*D26*(1.5^E26)</f>
        <v>380</v>
      </c>
      <c r="H26">
        <f t="shared" si="0"/>
        <v>8.6</v>
      </c>
    </row>
    <row r="27" spans="1:8" x14ac:dyDescent="0.25">
      <c r="B27" t="s">
        <v>24</v>
      </c>
      <c r="C27">
        <v>27</v>
      </c>
      <c r="D27">
        <v>15</v>
      </c>
      <c r="E27">
        <v>0</v>
      </c>
      <c r="G27">
        <f>C27*D27*(1.5^E27)</f>
        <v>405</v>
      </c>
      <c r="H27">
        <f t="shared" si="0"/>
        <v>8.6999999999999993</v>
      </c>
    </row>
    <row r="28" spans="1:8" x14ac:dyDescent="0.25">
      <c r="B28" t="s">
        <v>26</v>
      </c>
      <c r="C28">
        <v>30</v>
      </c>
      <c r="D28">
        <v>18</v>
      </c>
      <c r="E28">
        <v>0</v>
      </c>
      <c r="G28">
        <f>C28*D28*(1.5^E28)</f>
        <v>540</v>
      </c>
      <c r="H28">
        <f t="shared" si="0"/>
        <v>9.1</v>
      </c>
    </row>
    <row r="30" spans="1:8" x14ac:dyDescent="0.25">
      <c r="A30">
        <v>6</v>
      </c>
      <c r="B30" t="s">
        <v>27</v>
      </c>
      <c r="C30">
        <v>40</v>
      </c>
      <c r="D30">
        <v>20</v>
      </c>
      <c r="E30">
        <v>0</v>
      </c>
      <c r="G30">
        <f>C30*D30*(1.5^E30)</f>
        <v>800</v>
      </c>
      <c r="H30">
        <f t="shared" si="0"/>
        <v>9.6</v>
      </c>
    </row>
  </sheetData>
  <sortState ref="A2:G2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2"/>
  <sheetViews>
    <sheetView workbookViewId="0">
      <selection activeCell="H26" sqref="H26"/>
    </sheetView>
  </sheetViews>
  <sheetFormatPr defaultRowHeight="15" x14ac:dyDescent="0.25"/>
  <cols>
    <col min="1" max="1" width="13.140625" customWidth="1"/>
    <col min="2" max="10" width="11.85546875" customWidth="1"/>
    <col min="11" max="11" width="11.7109375" customWidth="1"/>
  </cols>
  <sheetData>
    <row r="1" spans="1:12" x14ac:dyDescent="0.25">
      <c r="A1" t="s">
        <v>80</v>
      </c>
      <c r="B1" s="1">
        <v>0.7</v>
      </c>
      <c r="D1" t="s">
        <v>82</v>
      </c>
      <c r="I1" s="2"/>
      <c r="J1" s="2"/>
      <c r="K1" s="2"/>
      <c r="L1" s="3"/>
    </row>
    <row r="2" spans="1:12" x14ac:dyDescent="0.25">
      <c r="A2" t="s">
        <v>30</v>
      </c>
      <c r="B2" s="1">
        <v>0.2</v>
      </c>
      <c r="I2" s="3"/>
      <c r="J2" s="2"/>
      <c r="K2" s="3"/>
      <c r="L2" s="3"/>
    </row>
    <row r="3" spans="1:12" x14ac:dyDescent="0.25">
      <c r="A3" t="s">
        <v>31</v>
      </c>
      <c r="B3" s="1">
        <v>0.1</v>
      </c>
      <c r="D3" t="s">
        <v>81</v>
      </c>
      <c r="I3" s="3"/>
      <c r="J3" s="3"/>
      <c r="K3" s="3"/>
      <c r="L3" s="3"/>
    </row>
    <row r="4" spans="1:12" x14ac:dyDescent="0.25">
      <c r="B4" s="1"/>
      <c r="I4" s="3"/>
      <c r="J4" s="3"/>
      <c r="K4" s="3"/>
      <c r="L4" s="3"/>
    </row>
    <row r="5" spans="1:12" x14ac:dyDescent="0.25">
      <c r="A5" t="s">
        <v>32</v>
      </c>
      <c r="B5" s="1">
        <f>SUM(B1:B3)</f>
        <v>0.99999999999999989</v>
      </c>
      <c r="I5" s="3"/>
      <c r="J5" s="3"/>
      <c r="K5" s="3"/>
      <c r="L5" s="3"/>
    </row>
    <row r="6" spans="1:12" x14ac:dyDescent="0.25">
      <c r="I6" s="3"/>
      <c r="J6" s="3"/>
      <c r="K6" s="3"/>
      <c r="L6" s="3"/>
    </row>
    <row r="11" spans="1:12" x14ac:dyDescent="0.25">
      <c r="B11" s="4" t="s">
        <v>33</v>
      </c>
      <c r="C11" s="4"/>
      <c r="D11" s="4" t="s">
        <v>34</v>
      </c>
    </row>
    <row r="12" spans="1:12" ht="18.75" x14ac:dyDescent="0.3">
      <c r="B12" s="6">
        <v>20</v>
      </c>
      <c r="C12" s="6"/>
      <c r="D12" s="6">
        <v>7</v>
      </c>
    </row>
    <row r="14" spans="1:12" x14ac:dyDescent="0.25">
      <c r="B14" s="4" t="s">
        <v>35</v>
      </c>
      <c r="C14" s="4" t="s">
        <v>36</v>
      </c>
      <c r="D14" s="4" t="s">
        <v>53</v>
      </c>
    </row>
    <row r="15" spans="1:12" x14ac:dyDescent="0.25">
      <c r="B15">
        <v>3</v>
      </c>
      <c r="C15">
        <v>6</v>
      </c>
      <c r="D15">
        <v>2</v>
      </c>
    </row>
    <row r="18" spans="2:4" x14ac:dyDescent="0.25">
      <c r="B18" s="4" t="s">
        <v>54</v>
      </c>
      <c r="D18" s="4" t="s">
        <v>55</v>
      </c>
    </row>
    <row r="19" spans="2:4" x14ac:dyDescent="0.25">
      <c r="B19">
        <f>FLOOR(MIN(B12, MIN(D12, (B12 /2) + B15)),1)</f>
        <v>7</v>
      </c>
      <c r="D19">
        <f>MAX(0, B19-C15)</f>
        <v>1</v>
      </c>
    </row>
    <row r="21" spans="2:4" x14ac:dyDescent="0.25">
      <c r="B21" s="4" t="s">
        <v>37</v>
      </c>
      <c r="D21" s="4" t="s">
        <v>56</v>
      </c>
    </row>
    <row r="22" spans="2:4" ht="23.25" x14ac:dyDescent="0.35">
      <c r="B22" s="5">
        <f>MAX(0,(B12-B19-D15))</f>
        <v>11</v>
      </c>
      <c r="D22" s="7">
        <f>D12-D19</f>
        <v>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6"/>
  <sheetViews>
    <sheetView workbookViewId="0">
      <selection activeCell="D32" sqref="D32"/>
    </sheetView>
  </sheetViews>
  <sheetFormatPr defaultRowHeight="15" x14ac:dyDescent="0.25"/>
  <cols>
    <col min="2" max="5" width="15" customWidth="1"/>
    <col min="7" max="7" width="6.5703125" customWidth="1"/>
    <col min="8" max="12" width="17.5703125" customWidth="1"/>
  </cols>
  <sheetData>
    <row r="1" spans="1:5" x14ac:dyDescent="0.25">
      <c r="B1" t="s">
        <v>40</v>
      </c>
    </row>
    <row r="2" spans="1:5" x14ac:dyDescent="0.25">
      <c r="A2" t="s">
        <v>39</v>
      </c>
      <c r="B2" t="s">
        <v>38</v>
      </c>
      <c r="C2" t="s">
        <v>41</v>
      </c>
      <c r="D2" t="s">
        <v>42</v>
      </c>
      <c r="E2" t="s">
        <v>43</v>
      </c>
    </row>
    <row r="3" spans="1:5" x14ac:dyDescent="0.25">
      <c r="A3" t="s">
        <v>38</v>
      </c>
      <c r="B3" t="s">
        <v>44</v>
      </c>
      <c r="C3" t="s">
        <v>45</v>
      </c>
      <c r="D3" t="s">
        <v>15</v>
      </c>
      <c r="E3" t="s">
        <v>46</v>
      </c>
    </row>
    <row r="4" spans="1:5" x14ac:dyDescent="0.25">
      <c r="A4" t="s">
        <v>41</v>
      </c>
      <c r="B4" s="8"/>
      <c r="C4" t="s">
        <v>47</v>
      </c>
      <c r="D4" t="s">
        <v>48</v>
      </c>
      <c r="E4" t="s">
        <v>52</v>
      </c>
    </row>
    <row r="5" spans="1:5" x14ac:dyDescent="0.25">
      <c r="A5" t="s">
        <v>42</v>
      </c>
      <c r="B5" s="8"/>
      <c r="C5" s="8"/>
      <c r="D5" t="s">
        <v>49</v>
      </c>
      <c r="E5" t="s">
        <v>50</v>
      </c>
    </row>
    <row r="6" spans="1:5" x14ac:dyDescent="0.25">
      <c r="A6" t="s">
        <v>43</v>
      </c>
      <c r="B6" s="8"/>
      <c r="C6" s="8"/>
      <c r="D6" s="8"/>
      <c r="E6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21"/>
  <sheetViews>
    <sheetView tabSelected="1" workbookViewId="0">
      <selection activeCell="E11" sqref="E11"/>
    </sheetView>
  </sheetViews>
  <sheetFormatPr defaultRowHeight="15" x14ac:dyDescent="0.25"/>
  <cols>
    <col min="1" max="1" width="6.28515625" customWidth="1"/>
    <col min="2" max="5" width="18.140625" customWidth="1"/>
  </cols>
  <sheetData>
    <row r="1" spans="1:9" x14ac:dyDescent="0.25">
      <c r="B1" t="s">
        <v>38</v>
      </c>
      <c r="C1" t="s">
        <v>41</v>
      </c>
      <c r="D1" t="s">
        <v>42</v>
      </c>
      <c r="E1" t="s">
        <v>43</v>
      </c>
    </row>
    <row r="2" spans="1:9" x14ac:dyDescent="0.25">
      <c r="A2" t="s">
        <v>38</v>
      </c>
      <c r="B2" s="13" t="s">
        <v>57</v>
      </c>
      <c r="C2" s="16" t="s">
        <v>68</v>
      </c>
      <c r="D2" s="19" t="s">
        <v>73</v>
      </c>
      <c r="E2" s="13" t="s">
        <v>83</v>
      </c>
    </row>
    <row r="3" spans="1:9" x14ac:dyDescent="0.25">
      <c r="B3" s="13" t="s">
        <v>58</v>
      </c>
      <c r="C3" s="14" t="s">
        <v>71</v>
      </c>
      <c r="D3" s="14" t="s">
        <v>74</v>
      </c>
      <c r="E3" s="16" t="s">
        <v>68</v>
      </c>
    </row>
    <row r="4" spans="1:9" x14ac:dyDescent="0.25">
      <c r="B4" s="14" t="s">
        <v>76</v>
      </c>
      <c r="C4" s="13" t="s">
        <v>72</v>
      </c>
      <c r="D4" s="11"/>
      <c r="E4" s="13" t="s">
        <v>75</v>
      </c>
    </row>
    <row r="5" spans="1:9" x14ac:dyDescent="0.25">
      <c r="B5" s="14" t="s">
        <v>79</v>
      </c>
      <c r="D5" s="11"/>
      <c r="E5" s="17"/>
    </row>
    <row r="6" spans="1:9" x14ac:dyDescent="0.25">
      <c r="A6" t="s">
        <v>41</v>
      </c>
      <c r="B6" s="8"/>
      <c r="C6" s="13" t="s">
        <v>59</v>
      </c>
      <c r="D6" s="12" t="s">
        <v>66</v>
      </c>
      <c r="E6" s="14" t="s">
        <v>71</v>
      </c>
    </row>
    <row r="7" spans="1:9" x14ac:dyDescent="0.25">
      <c r="B7" s="8"/>
      <c r="C7" s="13" t="s">
        <v>61</v>
      </c>
      <c r="D7" s="19" t="s">
        <v>77</v>
      </c>
      <c r="E7" s="13" t="s">
        <v>75</v>
      </c>
    </row>
    <row r="8" spans="1:9" x14ac:dyDescent="0.25">
      <c r="B8" s="8"/>
      <c r="C8" s="13" t="s">
        <v>62</v>
      </c>
      <c r="D8" s="11"/>
      <c r="E8" s="11"/>
    </row>
    <row r="9" spans="1:9" x14ac:dyDescent="0.25">
      <c r="B9" s="8"/>
      <c r="C9" s="14" t="s">
        <v>78</v>
      </c>
      <c r="D9" s="11"/>
      <c r="E9" s="11"/>
    </row>
    <row r="10" spans="1:9" x14ac:dyDescent="0.25">
      <c r="A10" t="s">
        <v>42</v>
      </c>
      <c r="B10" s="8"/>
      <c r="C10" s="18"/>
      <c r="D10" s="13" t="s">
        <v>69</v>
      </c>
      <c r="E10" s="13" t="s">
        <v>72</v>
      </c>
    </row>
    <row r="11" spans="1:9" x14ac:dyDescent="0.25">
      <c r="B11" s="8"/>
      <c r="C11" s="8"/>
      <c r="D11" s="13" t="s">
        <v>63</v>
      </c>
      <c r="E11" s="13" t="s">
        <v>67</v>
      </c>
    </row>
    <row r="12" spans="1:9" x14ac:dyDescent="0.25">
      <c r="B12" s="8"/>
      <c r="C12" s="9"/>
      <c r="D12" s="13" t="s">
        <v>7</v>
      </c>
      <c r="E12" s="19" t="s">
        <v>73</v>
      </c>
    </row>
    <row r="13" spans="1:9" x14ac:dyDescent="0.25">
      <c r="B13" s="8"/>
      <c r="C13" s="9"/>
      <c r="D13" s="13" t="s">
        <v>64</v>
      </c>
      <c r="E13" s="11"/>
      <c r="I13" s="10"/>
    </row>
    <row r="14" spans="1:9" x14ac:dyDescent="0.25">
      <c r="A14" t="s">
        <v>43</v>
      </c>
      <c r="B14" s="8"/>
      <c r="C14" s="9"/>
      <c r="D14" s="8"/>
      <c r="E14" s="13" t="s">
        <v>70</v>
      </c>
      <c r="I14" s="10"/>
    </row>
    <row r="15" spans="1:9" x14ac:dyDescent="0.25">
      <c r="B15" s="8"/>
      <c r="C15" s="9"/>
      <c r="D15" s="8"/>
      <c r="E15" s="13" t="s">
        <v>60</v>
      </c>
      <c r="I15" s="10"/>
    </row>
    <row r="16" spans="1:9" x14ac:dyDescent="0.25">
      <c r="B16" s="8"/>
      <c r="C16" s="9"/>
      <c r="D16" s="8"/>
      <c r="E16" s="12" t="s">
        <v>65</v>
      </c>
    </row>
    <row r="17" spans="2:9" x14ac:dyDescent="0.25">
      <c r="B17" s="8"/>
      <c r="C17" s="20"/>
      <c r="D17" s="9"/>
    </row>
    <row r="18" spans="2:9" x14ac:dyDescent="0.25">
      <c r="B18" s="3"/>
      <c r="C18" s="11"/>
      <c r="D18" s="11"/>
    </row>
    <row r="19" spans="2:9" x14ac:dyDescent="0.25">
      <c r="B19" s="3"/>
      <c r="C19" s="15"/>
      <c r="D19" s="15"/>
    </row>
    <row r="21" spans="2:9" x14ac:dyDescent="0.25">
      <c r="I21" s="10"/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Enemies</vt:lpstr>
      <vt:lpstr>Card Drops</vt:lpstr>
      <vt:lpstr>Classes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Waller</dc:creator>
  <cp:lastModifiedBy>Zachary Waller</cp:lastModifiedBy>
  <dcterms:created xsi:type="dcterms:W3CDTF">2017-08-09T03:02:04Z</dcterms:created>
  <dcterms:modified xsi:type="dcterms:W3CDTF">2017-09-13T21:12:16Z</dcterms:modified>
</cp:coreProperties>
</file>