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040a26445100/Documents/emissions/"/>
    </mc:Choice>
  </mc:AlternateContent>
  <xr:revisionPtr revIDLastSave="3" documentId="13_ncr:40009_{1CF4F27A-6490-4BA4-8E68-B2B9499BFC36}" xr6:coauthVersionLast="47" xr6:coauthVersionMax="47" xr10:uidLastSave="{5E009E88-6865-4D49-BC27-CB67FA0CA4A0}"/>
  <bookViews>
    <workbookView xWindow="-120" yWindow="-120" windowWidth="20730" windowHeight="11160" xr2:uid="{00000000-000D-0000-FFFF-FFFF00000000}"/>
  </bookViews>
  <sheets>
    <sheet name="emissions" sheetId="5" r:id="rId1"/>
    <sheet name="intermediate" sheetId="2" r:id="rId2"/>
    <sheet name="regions" sheetId="3" r:id="rId3"/>
    <sheet name="electricity shares" sheetId="4" r:id="rId4"/>
    <sheet name="raw" sheetId="1" r:id="rId5"/>
    <sheet name="population" sheetId="7" r:id="rId6"/>
    <sheet name="names" sheetId="6" r:id="rId7"/>
  </sheets>
  <definedNames>
    <definedName name="_xlnm._FilterDatabase" localSheetId="0" hidden="1">emissions!$A$1:$U$228</definedName>
    <definedName name="_xlnm._FilterDatabase" localSheetId="1" hidden="1">intermediate!$A$1:$F$207</definedName>
    <definedName name="_xlnm._FilterDatabase" localSheetId="4" hidden="1">raw!$A$5:$G$271</definedName>
    <definedName name="_xlnm._FilterDatabase" localSheetId="2" hidden="1">regions!$A$1:$C$216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9" i="5" l="1"/>
  <c r="I229" i="5"/>
  <c r="J229" i="5"/>
  <c r="K229" i="5"/>
  <c r="L229" i="5"/>
  <c r="M229" i="5"/>
  <c r="N229" i="5"/>
  <c r="P229" i="5"/>
  <c r="Q229" i="5"/>
  <c r="R229" i="5"/>
  <c r="S229" i="5"/>
  <c r="T229" i="5"/>
  <c r="U229" i="5" s="1"/>
  <c r="H229" i="2"/>
  <c r="I229" i="2"/>
  <c r="J229" i="2"/>
  <c r="K229" i="2"/>
  <c r="L229" i="2"/>
  <c r="M229" i="2"/>
  <c r="N229" i="2"/>
  <c r="O229" i="2"/>
  <c r="P229" i="2"/>
  <c r="Q229" i="2"/>
  <c r="R229" i="2"/>
  <c r="G229" i="2"/>
  <c r="B229" i="2"/>
  <c r="G229" i="5"/>
  <c r="E229" i="5"/>
  <c r="H21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" i="5"/>
  <c r="E224" i="5"/>
  <c r="E20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" i="5"/>
  <c r="G226" i="5" s="1"/>
  <c r="E228" i="5"/>
  <c r="E227" i="5"/>
  <c r="E226" i="5"/>
  <c r="E225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B228" i="2"/>
  <c r="G3" i="2"/>
  <c r="H3" i="2"/>
  <c r="J3" i="5" s="1"/>
  <c r="I3" i="2"/>
  <c r="J3" i="2"/>
  <c r="K3" i="2"/>
  <c r="L3" i="2"/>
  <c r="M3" i="2"/>
  <c r="N3" i="2"/>
  <c r="P3" i="5" s="1"/>
  <c r="O3" i="2"/>
  <c r="P3" i="2"/>
  <c r="R3" i="5" s="1"/>
  <c r="Q3" i="2"/>
  <c r="R3" i="2"/>
  <c r="T3" i="5" s="1"/>
  <c r="U3" i="5" s="1"/>
  <c r="G6" i="2"/>
  <c r="H6" i="2"/>
  <c r="I6" i="2"/>
  <c r="J6" i="2"/>
  <c r="K6" i="2"/>
  <c r="L6" i="2"/>
  <c r="M6" i="2"/>
  <c r="N6" i="2"/>
  <c r="O6" i="2"/>
  <c r="P6" i="2"/>
  <c r="Q6" i="2"/>
  <c r="S6" i="5" s="1"/>
  <c r="R6" i="2"/>
  <c r="T6" i="5" s="1"/>
  <c r="U6" i="5" s="1"/>
  <c r="G10" i="2"/>
  <c r="H10" i="2"/>
  <c r="I10" i="2"/>
  <c r="J10" i="2"/>
  <c r="K10" i="2"/>
  <c r="L10" i="2"/>
  <c r="M10" i="2"/>
  <c r="N10" i="2"/>
  <c r="O10" i="2"/>
  <c r="P10" i="2"/>
  <c r="Q10" i="2"/>
  <c r="R10" i="2"/>
  <c r="T10" i="5" s="1"/>
  <c r="U10" i="5" s="1"/>
  <c r="G11" i="2"/>
  <c r="H11" i="2"/>
  <c r="I11" i="2"/>
  <c r="J11" i="2"/>
  <c r="K11" i="2"/>
  <c r="M11" i="5" s="1"/>
  <c r="L11" i="2"/>
  <c r="M11" i="2"/>
  <c r="O11" i="5" s="1"/>
  <c r="N11" i="2"/>
  <c r="P11" i="5" s="1"/>
  <c r="O11" i="2"/>
  <c r="P11" i="2"/>
  <c r="Q11" i="2"/>
  <c r="R11" i="2"/>
  <c r="T11" i="5" s="1"/>
  <c r="U11" i="5" s="1"/>
  <c r="G15" i="2"/>
  <c r="H15" i="2"/>
  <c r="I15" i="2"/>
  <c r="J15" i="2"/>
  <c r="K15" i="2"/>
  <c r="M15" i="5" s="1"/>
  <c r="L15" i="2"/>
  <c r="M15" i="2"/>
  <c r="O15" i="5" s="1"/>
  <c r="N15" i="2"/>
  <c r="P15" i="5" s="1"/>
  <c r="O15" i="2"/>
  <c r="P15" i="2"/>
  <c r="Q15" i="2"/>
  <c r="R15" i="2"/>
  <c r="T15" i="5" s="1"/>
  <c r="U15" i="5" s="1"/>
  <c r="G18" i="2"/>
  <c r="H18" i="2"/>
  <c r="I18" i="2"/>
  <c r="J18" i="2"/>
  <c r="K18" i="2"/>
  <c r="L18" i="2"/>
  <c r="M18" i="2"/>
  <c r="N18" i="2"/>
  <c r="O18" i="2"/>
  <c r="P18" i="2"/>
  <c r="Q18" i="2"/>
  <c r="R18" i="2"/>
  <c r="T18" i="5" s="1"/>
  <c r="U18" i="5" s="1"/>
  <c r="G22" i="2"/>
  <c r="H22" i="2"/>
  <c r="I22" i="2"/>
  <c r="J22" i="2"/>
  <c r="K22" i="2"/>
  <c r="L22" i="2"/>
  <c r="M22" i="2"/>
  <c r="N22" i="2"/>
  <c r="O22" i="2"/>
  <c r="P22" i="2"/>
  <c r="Q22" i="2"/>
  <c r="R22" i="2"/>
  <c r="T22" i="5" s="1"/>
  <c r="U22" i="5" s="1"/>
  <c r="G25" i="2"/>
  <c r="H25" i="2"/>
  <c r="I25" i="2"/>
  <c r="J25" i="2"/>
  <c r="K25" i="2"/>
  <c r="M25" i="5" s="1"/>
  <c r="L25" i="2"/>
  <c r="M25" i="2"/>
  <c r="O25" i="5" s="1"/>
  <c r="N25" i="2"/>
  <c r="P25" i="5" s="1"/>
  <c r="O25" i="2"/>
  <c r="P25" i="2"/>
  <c r="Q25" i="2"/>
  <c r="R25" i="2"/>
  <c r="T25" i="5" s="1"/>
  <c r="U25" i="5" s="1"/>
  <c r="G26" i="2"/>
  <c r="H26" i="2"/>
  <c r="I26" i="2"/>
  <c r="K26" i="5" s="1"/>
  <c r="J26" i="2"/>
  <c r="K26" i="2"/>
  <c r="L26" i="2"/>
  <c r="M26" i="2"/>
  <c r="N26" i="2"/>
  <c r="O26" i="2"/>
  <c r="P26" i="2"/>
  <c r="Q26" i="2"/>
  <c r="S26" i="5" s="1"/>
  <c r="R26" i="2"/>
  <c r="T26" i="5" s="1"/>
  <c r="U26" i="5" s="1"/>
  <c r="G29" i="2"/>
  <c r="H29" i="2"/>
  <c r="I29" i="2"/>
  <c r="J29" i="2"/>
  <c r="K29" i="2"/>
  <c r="M29" i="5" s="1"/>
  <c r="L29" i="2"/>
  <c r="M29" i="2"/>
  <c r="O29" i="5" s="1"/>
  <c r="N29" i="2"/>
  <c r="P29" i="5" s="1"/>
  <c r="O29" i="2"/>
  <c r="P29" i="2"/>
  <c r="Q29" i="2"/>
  <c r="R29" i="2"/>
  <c r="T29" i="5" s="1"/>
  <c r="U29" i="5" s="1"/>
  <c r="G31" i="2"/>
  <c r="H31" i="2"/>
  <c r="I31" i="2"/>
  <c r="J31" i="2"/>
  <c r="K31" i="2"/>
  <c r="M31" i="5" s="1"/>
  <c r="L31" i="2"/>
  <c r="M31" i="2"/>
  <c r="O31" i="5" s="1"/>
  <c r="N31" i="2"/>
  <c r="P31" i="5" s="1"/>
  <c r="O31" i="2"/>
  <c r="P31" i="2"/>
  <c r="Q31" i="2"/>
  <c r="R31" i="2"/>
  <c r="T31" i="5" s="1"/>
  <c r="U31" i="5" s="1"/>
  <c r="J32" i="2"/>
  <c r="G33" i="2"/>
  <c r="H33" i="2"/>
  <c r="I33" i="2"/>
  <c r="J33" i="2"/>
  <c r="K33" i="2"/>
  <c r="M33" i="5" s="1"/>
  <c r="L33" i="2"/>
  <c r="M33" i="2"/>
  <c r="O33" i="5" s="1"/>
  <c r="N33" i="2"/>
  <c r="P33" i="5" s="1"/>
  <c r="O33" i="2"/>
  <c r="P33" i="2"/>
  <c r="Q33" i="2"/>
  <c r="R33" i="2"/>
  <c r="T33" i="5" s="1"/>
  <c r="U33" i="5" s="1"/>
  <c r="G43" i="2"/>
  <c r="H43" i="2"/>
  <c r="I43" i="2"/>
  <c r="J43" i="2"/>
  <c r="K43" i="2"/>
  <c r="M43" i="5" s="1"/>
  <c r="L43" i="2"/>
  <c r="M43" i="2"/>
  <c r="O43" i="5" s="1"/>
  <c r="N43" i="2"/>
  <c r="P43" i="5" s="1"/>
  <c r="O43" i="2"/>
  <c r="P43" i="2"/>
  <c r="Q43" i="2"/>
  <c r="R43" i="2"/>
  <c r="T43" i="5" s="1"/>
  <c r="U43" i="5" s="1"/>
  <c r="G44" i="2"/>
  <c r="H44" i="2"/>
  <c r="I44" i="2"/>
  <c r="J44" i="2"/>
  <c r="K44" i="2"/>
  <c r="L44" i="2"/>
  <c r="M44" i="2"/>
  <c r="N44" i="2"/>
  <c r="O44" i="2"/>
  <c r="P44" i="2"/>
  <c r="Q44" i="2"/>
  <c r="R44" i="2"/>
  <c r="T44" i="5" s="1"/>
  <c r="U44" i="5" s="1"/>
  <c r="G47" i="2"/>
  <c r="H47" i="2"/>
  <c r="I47" i="2"/>
  <c r="J47" i="2"/>
  <c r="K47" i="2"/>
  <c r="M47" i="5" s="1"/>
  <c r="L47" i="2"/>
  <c r="M47" i="2"/>
  <c r="O47" i="5" s="1"/>
  <c r="N47" i="2"/>
  <c r="P47" i="5" s="1"/>
  <c r="O47" i="2"/>
  <c r="P47" i="2"/>
  <c r="Q47" i="2"/>
  <c r="R47" i="2"/>
  <c r="T47" i="5" s="1"/>
  <c r="U47" i="5" s="1"/>
  <c r="G51" i="2"/>
  <c r="H51" i="2"/>
  <c r="I51" i="2"/>
  <c r="J51" i="2"/>
  <c r="K51" i="2"/>
  <c r="M51" i="5" s="1"/>
  <c r="L51" i="2"/>
  <c r="M51" i="2"/>
  <c r="O51" i="5" s="1"/>
  <c r="N51" i="2"/>
  <c r="P51" i="5" s="1"/>
  <c r="O51" i="2"/>
  <c r="P51" i="2"/>
  <c r="Q51" i="2"/>
  <c r="R51" i="2"/>
  <c r="T51" i="5" s="1"/>
  <c r="U51" i="5" s="1"/>
  <c r="G52" i="2"/>
  <c r="H52" i="2"/>
  <c r="I52" i="2"/>
  <c r="J52" i="2"/>
  <c r="K52" i="2"/>
  <c r="L52" i="2"/>
  <c r="M52" i="2"/>
  <c r="N52" i="2"/>
  <c r="O52" i="2"/>
  <c r="P52" i="2"/>
  <c r="Q52" i="2"/>
  <c r="R52" i="2"/>
  <c r="T52" i="5" s="1"/>
  <c r="U52" i="5" s="1"/>
  <c r="O54" i="2"/>
  <c r="I60" i="2"/>
  <c r="G63" i="2"/>
  <c r="H63" i="2"/>
  <c r="I63" i="2"/>
  <c r="J63" i="2"/>
  <c r="K63" i="2"/>
  <c r="M63" i="5" s="1"/>
  <c r="L63" i="2"/>
  <c r="M63" i="2"/>
  <c r="O63" i="5" s="1"/>
  <c r="N63" i="2"/>
  <c r="P63" i="5" s="1"/>
  <c r="O63" i="2"/>
  <c r="P63" i="2"/>
  <c r="Q63" i="2"/>
  <c r="R63" i="2"/>
  <c r="T63" i="5" s="1"/>
  <c r="U63" i="5" s="1"/>
  <c r="G65" i="2"/>
  <c r="H65" i="2"/>
  <c r="I65" i="2"/>
  <c r="J65" i="2"/>
  <c r="K65" i="2"/>
  <c r="L65" i="2"/>
  <c r="M65" i="2"/>
  <c r="N65" i="2"/>
  <c r="O65" i="2"/>
  <c r="P65" i="2"/>
  <c r="Q65" i="2"/>
  <c r="R65" i="2"/>
  <c r="T65" i="5" s="1"/>
  <c r="U65" i="5" s="1"/>
  <c r="G71" i="2"/>
  <c r="H71" i="2"/>
  <c r="I71" i="2"/>
  <c r="J71" i="2"/>
  <c r="K71" i="2"/>
  <c r="L71" i="2"/>
  <c r="M71" i="2"/>
  <c r="O71" i="5" s="1"/>
  <c r="N71" i="2"/>
  <c r="P71" i="5" s="1"/>
  <c r="O71" i="2"/>
  <c r="P71" i="2"/>
  <c r="Q71" i="2"/>
  <c r="R71" i="2"/>
  <c r="T71" i="5" s="1"/>
  <c r="U71" i="5" s="1"/>
  <c r="G72" i="2"/>
  <c r="H72" i="2"/>
  <c r="I72" i="2"/>
  <c r="J72" i="2"/>
  <c r="K72" i="2"/>
  <c r="L72" i="2"/>
  <c r="M72" i="2"/>
  <c r="N72" i="2"/>
  <c r="O72" i="2"/>
  <c r="P72" i="2"/>
  <c r="Q72" i="2"/>
  <c r="R72" i="2"/>
  <c r="T72" i="5" s="1"/>
  <c r="U72" i="5" s="1"/>
  <c r="G73" i="2"/>
  <c r="H73" i="2"/>
  <c r="I73" i="2"/>
  <c r="J73" i="2"/>
  <c r="K73" i="2"/>
  <c r="L73" i="2"/>
  <c r="M73" i="2"/>
  <c r="O73" i="5" s="1"/>
  <c r="N73" i="2"/>
  <c r="P73" i="5" s="1"/>
  <c r="O73" i="2"/>
  <c r="P73" i="2"/>
  <c r="Q73" i="2"/>
  <c r="R73" i="2"/>
  <c r="T73" i="5" s="1"/>
  <c r="U73" i="5" s="1"/>
  <c r="G76" i="2"/>
  <c r="H76" i="2"/>
  <c r="J76" i="5" s="1"/>
  <c r="I76" i="2"/>
  <c r="J76" i="2"/>
  <c r="K76" i="2"/>
  <c r="L76" i="2"/>
  <c r="M76" i="2"/>
  <c r="N76" i="2"/>
  <c r="O76" i="2"/>
  <c r="P76" i="2"/>
  <c r="R76" i="5" s="1"/>
  <c r="Q76" i="2"/>
  <c r="R76" i="2"/>
  <c r="T76" i="5" s="1"/>
  <c r="U76" i="5" s="1"/>
  <c r="G78" i="2"/>
  <c r="H78" i="2"/>
  <c r="I78" i="2"/>
  <c r="J78" i="2"/>
  <c r="K78" i="2"/>
  <c r="L78" i="2"/>
  <c r="M78" i="2"/>
  <c r="N78" i="2"/>
  <c r="O78" i="2"/>
  <c r="P78" i="2"/>
  <c r="Q78" i="2"/>
  <c r="R78" i="2"/>
  <c r="T78" i="5" s="1"/>
  <c r="U78" i="5" s="1"/>
  <c r="G79" i="2"/>
  <c r="H79" i="2"/>
  <c r="I79" i="2"/>
  <c r="J79" i="2"/>
  <c r="K79" i="2"/>
  <c r="L79" i="2"/>
  <c r="M79" i="2"/>
  <c r="O79" i="5" s="1"/>
  <c r="N79" i="2"/>
  <c r="P79" i="5" s="1"/>
  <c r="O79" i="2"/>
  <c r="P79" i="2"/>
  <c r="Q79" i="2"/>
  <c r="R79" i="2"/>
  <c r="T79" i="5" s="1"/>
  <c r="U79" i="5" s="1"/>
  <c r="I88" i="2"/>
  <c r="J95" i="2"/>
  <c r="G100" i="2"/>
  <c r="H100" i="2"/>
  <c r="I100" i="2"/>
  <c r="K100" i="5" s="1"/>
  <c r="J100" i="2"/>
  <c r="K100" i="2"/>
  <c r="L100" i="2"/>
  <c r="M100" i="2"/>
  <c r="N100" i="2"/>
  <c r="P100" i="5" s="1"/>
  <c r="O100" i="2"/>
  <c r="P100" i="2"/>
  <c r="Q100" i="2"/>
  <c r="S100" i="5" s="1"/>
  <c r="R100" i="2"/>
  <c r="T100" i="5" s="1"/>
  <c r="U100" i="5" s="1"/>
  <c r="G101" i="2"/>
  <c r="H101" i="2"/>
  <c r="I101" i="2"/>
  <c r="J101" i="2"/>
  <c r="K101" i="2"/>
  <c r="L101" i="2"/>
  <c r="M101" i="2"/>
  <c r="O101" i="5" s="1"/>
  <c r="N101" i="2"/>
  <c r="O101" i="2"/>
  <c r="P101" i="2"/>
  <c r="Q101" i="2"/>
  <c r="R101" i="2"/>
  <c r="T101" i="5" s="1"/>
  <c r="U101" i="5" s="1"/>
  <c r="I104" i="2"/>
  <c r="J104" i="2"/>
  <c r="G106" i="2"/>
  <c r="H106" i="2"/>
  <c r="I106" i="2"/>
  <c r="K106" i="5" s="1"/>
  <c r="J106" i="2"/>
  <c r="K106" i="2"/>
  <c r="L106" i="2"/>
  <c r="M106" i="2"/>
  <c r="N106" i="2"/>
  <c r="P106" i="5" s="1"/>
  <c r="O106" i="2"/>
  <c r="P106" i="2"/>
  <c r="Q106" i="2"/>
  <c r="S106" i="5" s="1"/>
  <c r="R106" i="2"/>
  <c r="T106" i="5" s="1"/>
  <c r="U106" i="5" s="1"/>
  <c r="G108" i="2"/>
  <c r="H108" i="2"/>
  <c r="I108" i="2"/>
  <c r="K108" i="5" s="1"/>
  <c r="J108" i="2"/>
  <c r="K108" i="2"/>
  <c r="L108" i="2"/>
  <c r="M108" i="2"/>
  <c r="N108" i="2"/>
  <c r="P108" i="5" s="1"/>
  <c r="O108" i="2"/>
  <c r="P108" i="2"/>
  <c r="Q108" i="2"/>
  <c r="S108" i="5" s="1"/>
  <c r="R108" i="2"/>
  <c r="T108" i="5" s="1"/>
  <c r="U108" i="5" s="1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5" s="1"/>
  <c r="U109" i="5" s="1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5" s="1"/>
  <c r="U111" i="5" s="1"/>
  <c r="G115" i="2"/>
  <c r="H115" i="2"/>
  <c r="I115" i="2"/>
  <c r="J115" i="2"/>
  <c r="K115" i="2"/>
  <c r="L115" i="2"/>
  <c r="M115" i="2"/>
  <c r="N115" i="2"/>
  <c r="P115" i="5" s="1"/>
  <c r="O115" i="2"/>
  <c r="P115" i="2"/>
  <c r="Q115" i="2"/>
  <c r="R115" i="2"/>
  <c r="T115" i="5" s="1"/>
  <c r="U115" i="5" s="1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5" s="1"/>
  <c r="U118" i="5" s="1"/>
  <c r="G119" i="2"/>
  <c r="H119" i="2"/>
  <c r="I119" i="2"/>
  <c r="J119" i="2"/>
  <c r="K119" i="2"/>
  <c r="L119" i="2"/>
  <c r="M119" i="2"/>
  <c r="O119" i="5" s="1"/>
  <c r="N119" i="2"/>
  <c r="P119" i="5" s="1"/>
  <c r="O119" i="2"/>
  <c r="P119" i="2"/>
  <c r="Q119" i="2"/>
  <c r="R119" i="2"/>
  <c r="T119" i="5" s="1"/>
  <c r="U119" i="5" s="1"/>
  <c r="G121" i="2"/>
  <c r="H121" i="2"/>
  <c r="I121" i="2"/>
  <c r="J121" i="2"/>
  <c r="K121" i="2"/>
  <c r="L121" i="2"/>
  <c r="M121" i="2"/>
  <c r="O121" i="5" s="1"/>
  <c r="N121" i="2"/>
  <c r="P121" i="5" s="1"/>
  <c r="O121" i="2"/>
  <c r="P121" i="2"/>
  <c r="Q121" i="2"/>
  <c r="R121" i="2"/>
  <c r="T121" i="5" s="1"/>
  <c r="U121" i="5" s="1"/>
  <c r="H126" i="2"/>
  <c r="J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5" s="1"/>
  <c r="U128" i="5" s="1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5" s="1"/>
  <c r="U130" i="5" s="1"/>
  <c r="G132" i="2"/>
  <c r="H132" i="2"/>
  <c r="J132" i="5" s="1"/>
  <c r="I132" i="2"/>
  <c r="K132" i="5" s="1"/>
  <c r="J132" i="2"/>
  <c r="K132" i="2"/>
  <c r="L132" i="2"/>
  <c r="M132" i="2"/>
  <c r="N132" i="2"/>
  <c r="P132" i="5" s="1"/>
  <c r="O132" i="2"/>
  <c r="P132" i="2"/>
  <c r="R132" i="5" s="1"/>
  <c r="Q132" i="2"/>
  <c r="S132" i="5" s="1"/>
  <c r="R132" i="2"/>
  <c r="T132" i="5" s="1"/>
  <c r="U132" i="5" s="1"/>
  <c r="H134" i="2"/>
  <c r="I134" i="2"/>
  <c r="G135" i="2"/>
  <c r="H135" i="2"/>
  <c r="I135" i="2"/>
  <c r="J135" i="2"/>
  <c r="K135" i="2"/>
  <c r="L135" i="2"/>
  <c r="N135" i="5" s="1"/>
  <c r="M135" i="2"/>
  <c r="O135" i="5" s="1"/>
  <c r="N135" i="2"/>
  <c r="P135" i="5" s="1"/>
  <c r="O135" i="2"/>
  <c r="P135" i="2"/>
  <c r="Q135" i="2"/>
  <c r="R135" i="2"/>
  <c r="T135" i="5" s="1"/>
  <c r="U135" i="5" s="1"/>
  <c r="I138" i="2"/>
  <c r="J138" i="2"/>
  <c r="G142" i="2"/>
  <c r="H142" i="2"/>
  <c r="J142" i="5" s="1"/>
  <c r="I142" i="2"/>
  <c r="K142" i="5" s="1"/>
  <c r="J142" i="2"/>
  <c r="K142" i="2"/>
  <c r="L142" i="2"/>
  <c r="M142" i="2"/>
  <c r="N142" i="2"/>
  <c r="P142" i="5" s="1"/>
  <c r="O142" i="2"/>
  <c r="P142" i="2"/>
  <c r="R142" i="5" s="1"/>
  <c r="Q142" i="2"/>
  <c r="S142" i="5" s="1"/>
  <c r="R142" i="2"/>
  <c r="T142" i="5" s="1"/>
  <c r="U142" i="5" s="1"/>
  <c r="L147" i="2"/>
  <c r="M147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5" s="1"/>
  <c r="U149" i="5" s="1"/>
  <c r="G150" i="2"/>
  <c r="H150" i="2"/>
  <c r="I150" i="2"/>
  <c r="K150" i="5" s="1"/>
  <c r="J150" i="2"/>
  <c r="K150" i="2"/>
  <c r="L150" i="2"/>
  <c r="M150" i="2"/>
  <c r="O150" i="5" s="1"/>
  <c r="N150" i="2"/>
  <c r="P150" i="5" s="1"/>
  <c r="O150" i="2"/>
  <c r="P150" i="2"/>
  <c r="Q150" i="2"/>
  <c r="S150" i="5" s="1"/>
  <c r="R150" i="2"/>
  <c r="T150" i="5" s="1"/>
  <c r="U150" i="5" s="1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5" s="1"/>
  <c r="U152" i="5" s="1"/>
  <c r="I153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5" s="1"/>
  <c r="U156" i="5" s="1"/>
  <c r="G160" i="2"/>
  <c r="H160" i="2"/>
  <c r="J160" i="5" s="1"/>
  <c r="I160" i="2"/>
  <c r="J160" i="2"/>
  <c r="K160" i="2"/>
  <c r="L160" i="2"/>
  <c r="M160" i="2"/>
  <c r="N160" i="2"/>
  <c r="P160" i="5" s="1"/>
  <c r="O160" i="2"/>
  <c r="P160" i="2"/>
  <c r="R160" i="5" s="1"/>
  <c r="Q160" i="2"/>
  <c r="R160" i="2"/>
  <c r="T160" i="5" s="1"/>
  <c r="U160" i="5" s="1"/>
  <c r="G165" i="2"/>
  <c r="H165" i="2"/>
  <c r="I165" i="2"/>
  <c r="K165" i="5" s="1"/>
  <c r="J165" i="2"/>
  <c r="K165" i="2"/>
  <c r="L165" i="2"/>
  <c r="N165" i="5" s="1"/>
  <c r="M165" i="2"/>
  <c r="O165" i="5" s="1"/>
  <c r="N165" i="2"/>
  <c r="P165" i="5" s="1"/>
  <c r="O165" i="2"/>
  <c r="P165" i="2"/>
  <c r="Q165" i="2"/>
  <c r="S165" i="5" s="1"/>
  <c r="R165" i="2"/>
  <c r="T165" i="5" s="1"/>
  <c r="U165" i="5" s="1"/>
  <c r="G166" i="2"/>
  <c r="H166" i="2"/>
  <c r="I166" i="2"/>
  <c r="J166" i="2"/>
  <c r="K166" i="2"/>
  <c r="L166" i="2"/>
  <c r="M166" i="2"/>
  <c r="N166" i="2"/>
  <c r="O166" i="2"/>
  <c r="P166" i="2"/>
  <c r="Q166" i="2"/>
  <c r="R166" i="2"/>
  <c r="T166" i="5" s="1"/>
  <c r="U166" i="5" s="1"/>
  <c r="G168" i="2"/>
  <c r="I168" i="5" s="1"/>
  <c r="H168" i="2"/>
  <c r="I168" i="2"/>
  <c r="K168" i="5" s="1"/>
  <c r="J168" i="2"/>
  <c r="K168" i="2"/>
  <c r="L168" i="2"/>
  <c r="M168" i="2"/>
  <c r="O168" i="5" s="1"/>
  <c r="N168" i="2"/>
  <c r="P168" i="5" s="1"/>
  <c r="O168" i="2"/>
  <c r="Q168" i="5" s="1"/>
  <c r="P168" i="2"/>
  <c r="Q168" i="2"/>
  <c r="S168" i="5" s="1"/>
  <c r="R168" i="2"/>
  <c r="T168" i="5" s="1"/>
  <c r="U168" i="5" s="1"/>
  <c r="L169" i="2"/>
  <c r="G171" i="2"/>
  <c r="H171" i="2"/>
  <c r="J171" i="5" s="1"/>
  <c r="I171" i="2"/>
  <c r="K171" i="5" s="1"/>
  <c r="J171" i="2"/>
  <c r="K171" i="2"/>
  <c r="M171" i="5" s="1"/>
  <c r="L171" i="2"/>
  <c r="N171" i="5" s="1"/>
  <c r="M171" i="2"/>
  <c r="O171" i="5" s="1"/>
  <c r="N171" i="2"/>
  <c r="P171" i="5" s="1"/>
  <c r="O171" i="2"/>
  <c r="P171" i="2"/>
  <c r="R171" i="5" s="1"/>
  <c r="Q171" i="2"/>
  <c r="S171" i="5" s="1"/>
  <c r="R171" i="2"/>
  <c r="T171" i="5" s="1"/>
  <c r="U171" i="5" s="1"/>
  <c r="N173" i="2"/>
  <c r="G176" i="2"/>
  <c r="H176" i="2"/>
  <c r="I176" i="2"/>
  <c r="K176" i="5" s="1"/>
  <c r="J176" i="2"/>
  <c r="K176" i="2"/>
  <c r="L176" i="2"/>
  <c r="M176" i="2"/>
  <c r="N176" i="2"/>
  <c r="O176" i="2"/>
  <c r="P176" i="2"/>
  <c r="Q176" i="2"/>
  <c r="S176" i="5" s="1"/>
  <c r="R176" i="2"/>
  <c r="T176" i="5" s="1"/>
  <c r="U176" i="5" s="1"/>
  <c r="G177" i="2"/>
  <c r="H177" i="2"/>
  <c r="J177" i="5" s="1"/>
  <c r="I177" i="2"/>
  <c r="K177" i="5" s="1"/>
  <c r="J177" i="2"/>
  <c r="K177" i="2"/>
  <c r="M177" i="5" s="1"/>
  <c r="L177" i="2"/>
  <c r="N177" i="5" s="1"/>
  <c r="M177" i="2"/>
  <c r="O177" i="5" s="1"/>
  <c r="N177" i="2"/>
  <c r="P177" i="5" s="1"/>
  <c r="O177" i="2"/>
  <c r="P177" i="2"/>
  <c r="R177" i="5" s="1"/>
  <c r="Q177" i="2"/>
  <c r="S177" i="5" s="1"/>
  <c r="R177" i="2"/>
  <c r="T177" i="5" s="1"/>
  <c r="U177" i="5" s="1"/>
  <c r="J178" i="2"/>
  <c r="G179" i="2"/>
  <c r="H179" i="2"/>
  <c r="J179" i="5" s="1"/>
  <c r="I179" i="2"/>
  <c r="K179" i="5" s="1"/>
  <c r="J179" i="2"/>
  <c r="K179" i="2"/>
  <c r="M179" i="5" s="1"/>
  <c r="L179" i="2"/>
  <c r="N179" i="5" s="1"/>
  <c r="M179" i="2"/>
  <c r="O179" i="5" s="1"/>
  <c r="N179" i="2"/>
  <c r="P179" i="5" s="1"/>
  <c r="O179" i="2"/>
  <c r="P179" i="2"/>
  <c r="R179" i="5" s="1"/>
  <c r="Q179" i="2"/>
  <c r="S179" i="5" s="1"/>
  <c r="R179" i="2"/>
  <c r="T179" i="5" s="1"/>
  <c r="U179" i="5" s="1"/>
  <c r="G180" i="2"/>
  <c r="H180" i="2"/>
  <c r="I180" i="2"/>
  <c r="K180" i="5" s="1"/>
  <c r="J180" i="2"/>
  <c r="K180" i="2"/>
  <c r="L180" i="2"/>
  <c r="M180" i="2"/>
  <c r="N180" i="2"/>
  <c r="O180" i="2"/>
  <c r="P180" i="2"/>
  <c r="Q180" i="2"/>
  <c r="S180" i="5" s="1"/>
  <c r="R180" i="2"/>
  <c r="T180" i="5" s="1"/>
  <c r="U180" i="5" s="1"/>
  <c r="M183" i="2"/>
  <c r="G185" i="2"/>
  <c r="H185" i="2"/>
  <c r="J185" i="5" s="1"/>
  <c r="I185" i="2"/>
  <c r="K185" i="5" s="1"/>
  <c r="J185" i="2"/>
  <c r="K185" i="2"/>
  <c r="M185" i="5" s="1"/>
  <c r="L185" i="2"/>
  <c r="N185" i="5" s="1"/>
  <c r="M185" i="2"/>
  <c r="O185" i="5" s="1"/>
  <c r="N185" i="2"/>
  <c r="P185" i="5" s="1"/>
  <c r="O185" i="2"/>
  <c r="P185" i="2"/>
  <c r="R185" i="5" s="1"/>
  <c r="Q185" i="2"/>
  <c r="S185" i="5" s="1"/>
  <c r="R185" i="2"/>
  <c r="T185" i="5" s="1"/>
  <c r="U185" i="5" s="1"/>
  <c r="G186" i="2"/>
  <c r="H186" i="2"/>
  <c r="I186" i="2"/>
  <c r="J186" i="2"/>
  <c r="K186" i="2"/>
  <c r="L186" i="2"/>
  <c r="M186" i="2"/>
  <c r="N186" i="2"/>
  <c r="O186" i="2"/>
  <c r="P186" i="2"/>
  <c r="Q186" i="2"/>
  <c r="R186" i="2"/>
  <c r="T186" i="5" s="1"/>
  <c r="U186" i="5" s="1"/>
  <c r="N187" i="2"/>
  <c r="I188" i="2"/>
  <c r="G190" i="2"/>
  <c r="H190" i="2"/>
  <c r="I190" i="2"/>
  <c r="K190" i="5" s="1"/>
  <c r="J190" i="2"/>
  <c r="K190" i="2"/>
  <c r="L190" i="2"/>
  <c r="M190" i="2"/>
  <c r="N190" i="2"/>
  <c r="O190" i="2"/>
  <c r="P190" i="2"/>
  <c r="R190" i="5" s="1"/>
  <c r="Q190" i="2"/>
  <c r="S190" i="5" s="1"/>
  <c r="R190" i="2"/>
  <c r="T190" i="5" s="1"/>
  <c r="U190" i="5" s="1"/>
  <c r="J192" i="2"/>
  <c r="I196" i="2"/>
  <c r="G197" i="2"/>
  <c r="H197" i="2"/>
  <c r="I197" i="2"/>
  <c r="J197" i="2"/>
  <c r="K197" i="2"/>
  <c r="L197" i="2"/>
  <c r="N197" i="5" s="1"/>
  <c r="M197" i="2"/>
  <c r="O197" i="5" s="1"/>
  <c r="N197" i="2"/>
  <c r="P197" i="5" s="1"/>
  <c r="O197" i="2"/>
  <c r="P197" i="2"/>
  <c r="Q197" i="2"/>
  <c r="R197" i="2"/>
  <c r="T197" i="5" s="1"/>
  <c r="U197" i="5" s="1"/>
  <c r="G199" i="2"/>
  <c r="H199" i="2"/>
  <c r="I199" i="2"/>
  <c r="J199" i="2"/>
  <c r="K199" i="2"/>
  <c r="L199" i="2"/>
  <c r="N199" i="5" s="1"/>
  <c r="M199" i="2"/>
  <c r="O199" i="5" s="1"/>
  <c r="N199" i="2"/>
  <c r="P199" i="5" s="1"/>
  <c r="O199" i="2"/>
  <c r="P199" i="2"/>
  <c r="Q199" i="2"/>
  <c r="R199" i="2"/>
  <c r="T199" i="5" s="1"/>
  <c r="U199" i="5" s="1"/>
  <c r="G200" i="2"/>
  <c r="H200" i="2"/>
  <c r="I200" i="2"/>
  <c r="J200" i="2"/>
  <c r="K200" i="2"/>
  <c r="L200" i="2"/>
  <c r="M200" i="2"/>
  <c r="N200" i="2"/>
  <c r="O200" i="2"/>
  <c r="P200" i="2"/>
  <c r="Q200" i="2"/>
  <c r="R200" i="2"/>
  <c r="T200" i="5" s="1"/>
  <c r="U200" i="5" s="1"/>
  <c r="M201" i="2"/>
  <c r="G202" i="2"/>
  <c r="H202" i="2"/>
  <c r="I202" i="2"/>
  <c r="J202" i="2"/>
  <c r="K202" i="2"/>
  <c r="L202" i="2"/>
  <c r="M202" i="2"/>
  <c r="N202" i="2"/>
  <c r="O202" i="2"/>
  <c r="P202" i="2"/>
  <c r="Q202" i="2"/>
  <c r="S202" i="5" s="1"/>
  <c r="R202" i="2"/>
  <c r="T202" i="5" s="1"/>
  <c r="U202" i="5" s="1"/>
  <c r="G203" i="2"/>
  <c r="H203" i="2"/>
  <c r="I203" i="2"/>
  <c r="K203" i="5" s="1"/>
  <c r="J203" i="2"/>
  <c r="K203" i="2"/>
  <c r="L203" i="2"/>
  <c r="N203" i="5" s="1"/>
  <c r="M203" i="2"/>
  <c r="O203" i="5" s="1"/>
  <c r="N203" i="2"/>
  <c r="P203" i="5" s="1"/>
  <c r="O203" i="2"/>
  <c r="P203" i="2"/>
  <c r="Q203" i="2"/>
  <c r="S203" i="5" s="1"/>
  <c r="R203" i="2"/>
  <c r="T203" i="5" s="1"/>
  <c r="U203" i="5" s="1"/>
  <c r="L205" i="2"/>
  <c r="H2" i="2"/>
  <c r="I2" i="2"/>
  <c r="J2" i="2"/>
  <c r="K2" i="2"/>
  <c r="M2" i="5" s="1"/>
  <c r="L2" i="2"/>
  <c r="M2" i="2"/>
  <c r="N2" i="2"/>
  <c r="O2" i="2"/>
  <c r="P2" i="2"/>
  <c r="Q2" i="2"/>
  <c r="R2" i="2"/>
  <c r="T2" i="5" s="1"/>
  <c r="U2" i="5" s="1"/>
  <c r="G2" i="2"/>
  <c r="I2" i="5" s="1"/>
  <c r="AA3" i="4"/>
  <c r="AB3" i="4"/>
  <c r="AC3" i="4"/>
  <c r="AD3" i="4"/>
  <c r="AE3" i="4"/>
  <c r="AF3" i="4"/>
  <c r="AG3" i="4"/>
  <c r="AH3" i="4"/>
  <c r="AI3" i="4"/>
  <c r="AJ3" i="4"/>
  <c r="AA4" i="4"/>
  <c r="AB4" i="4"/>
  <c r="AC4" i="4"/>
  <c r="AD4" i="4"/>
  <c r="AE4" i="4"/>
  <c r="AF4" i="4"/>
  <c r="AG4" i="4"/>
  <c r="AH4" i="4"/>
  <c r="AI4" i="4"/>
  <c r="AJ4" i="4"/>
  <c r="AA5" i="4"/>
  <c r="AB5" i="4"/>
  <c r="AC5" i="4"/>
  <c r="AD5" i="4"/>
  <c r="AK5" i="4" s="1"/>
  <c r="AE5" i="4"/>
  <c r="AF5" i="4"/>
  <c r="AG5" i="4"/>
  <c r="AH5" i="4"/>
  <c r="AI5" i="4"/>
  <c r="AJ5" i="4"/>
  <c r="AA6" i="4"/>
  <c r="AB6" i="4"/>
  <c r="AC6" i="4"/>
  <c r="AD6" i="4"/>
  <c r="AE6" i="4"/>
  <c r="AF6" i="4"/>
  <c r="AG6" i="4"/>
  <c r="AH6" i="4"/>
  <c r="AI6" i="4"/>
  <c r="AJ6" i="4"/>
  <c r="AA7" i="4"/>
  <c r="AB7" i="4"/>
  <c r="AC7" i="4"/>
  <c r="AD7" i="4"/>
  <c r="AE7" i="4"/>
  <c r="AF7" i="4"/>
  <c r="AG7" i="4"/>
  <c r="AH7" i="4"/>
  <c r="AI7" i="4"/>
  <c r="AJ7" i="4"/>
  <c r="AA8" i="4"/>
  <c r="AB8" i="4"/>
  <c r="AC8" i="4"/>
  <c r="AD8" i="4"/>
  <c r="AE8" i="4"/>
  <c r="AF8" i="4"/>
  <c r="AG8" i="4"/>
  <c r="AH8" i="4"/>
  <c r="AI8" i="4"/>
  <c r="AJ8" i="4"/>
  <c r="AA9" i="4"/>
  <c r="AB9" i="4"/>
  <c r="AC9" i="4"/>
  <c r="AD9" i="4"/>
  <c r="AE9" i="4"/>
  <c r="AF9" i="4"/>
  <c r="AG9" i="4"/>
  <c r="AH9" i="4"/>
  <c r="AI9" i="4"/>
  <c r="AJ9" i="4"/>
  <c r="AA10" i="4"/>
  <c r="AB10" i="4"/>
  <c r="AC10" i="4"/>
  <c r="AD10" i="4"/>
  <c r="AE10" i="4"/>
  <c r="AF10" i="4"/>
  <c r="AG10" i="4"/>
  <c r="AH10" i="4"/>
  <c r="AI10" i="4"/>
  <c r="AJ10" i="4"/>
  <c r="AA11" i="4"/>
  <c r="AB11" i="4"/>
  <c r="AC11" i="4"/>
  <c r="AD11" i="4"/>
  <c r="AE11" i="4"/>
  <c r="AF11" i="4"/>
  <c r="AG11" i="4"/>
  <c r="AH11" i="4"/>
  <c r="AI11" i="4"/>
  <c r="AJ11" i="4"/>
  <c r="AA12" i="4"/>
  <c r="AB12" i="4"/>
  <c r="AC12" i="4"/>
  <c r="AD12" i="4"/>
  <c r="AE12" i="4"/>
  <c r="AF12" i="4"/>
  <c r="AG12" i="4"/>
  <c r="AH12" i="4"/>
  <c r="AI12" i="4"/>
  <c r="AJ12" i="4"/>
  <c r="AA13" i="4"/>
  <c r="AB13" i="4"/>
  <c r="AC13" i="4"/>
  <c r="AD13" i="4"/>
  <c r="AE13" i="4"/>
  <c r="AF13" i="4"/>
  <c r="AG13" i="4"/>
  <c r="AH13" i="4"/>
  <c r="AI13" i="4"/>
  <c r="AJ13" i="4"/>
  <c r="AA14" i="4"/>
  <c r="AB14" i="4"/>
  <c r="H5" i="2" s="1"/>
  <c r="AC14" i="4"/>
  <c r="I5" i="2" s="1"/>
  <c r="AD14" i="4"/>
  <c r="J5" i="2" s="1"/>
  <c r="AE14" i="4"/>
  <c r="K5" i="2" s="1"/>
  <c r="AF14" i="4"/>
  <c r="L5" i="2" s="1"/>
  <c r="AG14" i="4"/>
  <c r="M5" i="2" s="1"/>
  <c r="AH14" i="4"/>
  <c r="N5" i="2" s="1"/>
  <c r="AI14" i="4"/>
  <c r="O5" i="2" s="1"/>
  <c r="AJ14" i="4"/>
  <c r="P5" i="2" s="1"/>
  <c r="AA15" i="4"/>
  <c r="G55" i="2" s="1"/>
  <c r="AB15" i="4"/>
  <c r="H55" i="2" s="1"/>
  <c r="AC15" i="4"/>
  <c r="I55" i="2" s="1"/>
  <c r="AD15" i="4"/>
  <c r="J55" i="2" s="1"/>
  <c r="AE15" i="4"/>
  <c r="K55" i="2" s="1"/>
  <c r="AF15" i="4"/>
  <c r="L55" i="2" s="1"/>
  <c r="AG15" i="4"/>
  <c r="M55" i="2" s="1"/>
  <c r="AH15" i="4"/>
  <c r="N55" i="2" s="1"/>
  <c r="AI15" i="4"/>
  <c r="O55" i="2" s="1"/>
  <c r="AJ15" i="4"/>
  <c r="P55" i="2" s="1"/>
  <c r="AA16" i="4"/>
  <c r="G4" i="2" s="1"/>
  <c r="AB16" i="4"/>
  <c r="H4" i="2" s="1"/>
  <c r="AC16" i="4"/>
  <c r="I4" i="2" s="1"/>
  <c r="AD16" i="4"/>
  <c r="J4" i="2" s="1"/>
  <c r="AE16" i="4"/>
  <c r="AF16" i="4"/>
  <c r="L4" i="2" s="1"/>
  <c r="AG16" i="4"/>
  <c r="M4" i="2" s="1"/>
  <c r="AH16" i="4"/>
  <c r="N4" i="2" s="1"/>
  <c r="AI16" i="4"/>
  <c r="O4" i="2" s="1"/>
  <c r="AJ16" i="4"/>
  <c r="P4" i="2" s="1"/>
  <c r="AA17" i="4"/>
  <c r="G8" i="2" s="1"/>
  <c r="AB17" i="4"/>
  <c r="H8" i="2" s="1"/>
  <c r="AC17" i="4"/>
  <c r="I8" i="2" s="1"/>
  <c r="AD17" i="4"/>
  <c r="J8" i="2" s="1"/>
  <c r="AE17" i="4"/>
  <c r="K8" i="2" s="1"/>
  <c r="AF17" i="4"/>
  <c r="L8" i="2" s="1"/>
  <c r="AG17" i="4"/>
  <c r="M8" i="2" s="1"/>
  <c r="AH17" i="4"/>
  <c r="N8" i="2" s="1"/>
  <c r="AI17" i="4"/>
  <c r="O8" i="2" s="1"/>
  <c r="AJ17" i="4"/>
  <c r="P8" i="2" s="1"/>
  <c r="AA18" i="4"/>
  <c r="G9" i="2" s="1"/>
  <c r="AB18" i="4"/>
  <c r="AC18" i="4"/>
  <c r="I9" i="2" s="1"/>
  <c r="AD18" i="4"/>
  <c r="J9" i="2" s="1"/>
  <c r="AE18" i="4"/>
  <c r="K9" i="2" s="1"/>
  <c r="AF18" i="4"/>
  <c r="L9" i="2" s="1"/>
  <c r="AG18" i="4"/>
  <c r="M9" i="2" s="1"/>
  <c r="AH18" i="4"/>
  <c r="N9" i="2" s="1"/>
  <c r="AI18" i="4"/>
  <c r="O9" i="2" s="1"/>
  <c r="AJ18" i="4"/>
  <c r="P9" i="2" s="1"/>
  <c r="AA19" i="4"/>
  <c r="G12" i="2" s="1"/>
  <c r="AB19" i="4"/>
  <c r="H12" i="2" s="1"/>
  <c r="AC19" i="4"/>
  <c r="I12" i="2" s="1"/>
  <c r="AD19" i="4"/>
  <c r="J12" i="2" s="1"/>
  <c r="AE19" i="4"/>
  <c r="K12" i="2" s="1"/>
  <c r="AF19" i="4"/>
  <c r="L12" i="2" s="1"/>
  <c r="AG19" i="4"/>
  <c r="M12" i="2" s="1"/>
  <c r="AH19" i="4"/>
  <c r="N12" i="2" s="1"/>
  <c r="AI19" i="4"/>
  <c r="O12" i="2" s="1"/>
  <c r="AJ19" i="4"/>
  <c r="P12" i="2" s="1"/>
  <c r="AA20" i="4"/>
  <c r="G13" i="2" s="1"/>
  <c r="AB20" i="4"/>
  <c r="H13" i="2" s="1"/>
  <c r="AC20" i="4"/>
  <c r="I13" i="2" s="1"/>
  <c r="AD20" i="4"/>
  <c r="J13" i="2" s="1"/>
  <c r="AE20" i="4"/>
  <c r="AF20" i="4"/>
  <c r="L13" i="2" s="1"/>
  <c r="AG20" i="4"/>
  <c r="M13" i="2" s="1"/>
  <c r="AH20" i="4"/>
  <c r="N13" i="2" s="1"/>
  <c r="AI20" i="4"/>
  <c r="O13" i="2" s="1"/>
  <c r="AJ20" i="4"/>
  <c r="P13" i="2" s="1"/>
  <c r="AA21" i="4"/>
  <c r="G14" i="2" s="1"/>
  <c r="AB21" i="4"/>
  <c r="H14" i="2" s="1"/>
  <c r="AC21" i="4"/>
  <c r="I14" i="2" s="1"/>
  <c r="AD21" i="4"/>
  <c r="J14" i="2" s="1"/>
  <c r="AE21" i="4"/>
  <c r="K14" i="2" s="1"/>
  <c r="AF21" i="4"/>
  <c r="L14" i="2" s="1"/>
  <c r="AG21" i="4"/>
  <c r="M14" i="2" s="1"/>
  <c r="AH21" i="4"/>
  <c r="N14" i="2" s="1"/>
  <c r="AI21" i="4"/>
  <c r="O14" i="2" s="1"/>
  <c r="AJ21" i="4"/>
  <c r="P14" i="2" s="1"/>
  <c r="AA22" i="4"/>
  <c r="AB22" i="4"/>
  <c r="H21" i="2" s="1"/>
  <c r="AC22" i="4"/>
  <c r="I21" i="2" s="1"/>
  <c r="AD22" i="4"/>
  <c r="J21" i="2" s="1"/>
  <c r="AE22" i="4"/>
  <c r="K21" i="2" s="1"/>
  <c r="AF22" i="4"/>
  <c r="L21" i="2" s="1"/>
  <c r="AG22" i="4"/>
  <c r="M21" i="2" s="1"/>
  <c r="AH22" i="4"/>
  <c r="N21" i="2" s="1"/>
  <c r="AI22" i="4"/>
  <c r="O21" i="2" s="1"/>
  <c r="AJ22" i="4"/>
  <c r="P21" i="2" s="1"/>
  <c r="AA23" i="4"/>
  <c r="G19" i="2" s="1"/>
  <c r="AB23" i="4"/>
  <c r="H19" i="2" s="1"/>
  <c r="AC23" i="4"/>
  <c r="I19" i="2" s="1"/>
  <c r="AD23" i="4"/>
  <c r="J19" i="2" s="1"/>
  <c r="AE23" i="4"/>
  <c r="K19" i="2" s="1"/>
  <c r="AF23" i="4"/>
  <c r="L19" i="2" s="1"/>
  <c r="AG23" i="4"/>
  <c r="M19" i="2" s="1"/>
  <c r="AH23" i="4"/>
  <c r="N19" i="2" s="1"/>
  <c r="AI23" i="4"/>
  <c r="O19" i="2" s="1"/>
  <c r="AJ23" i="4"/>
  <c r="P19" i="2" s="1"/>
  <c r="AA24" i="4"/>
  <c r="G24" i="2" s="1"/>
  <c r="AB24" i="4"/>
  <c r="H24" i="2" s="1"/>
  <c r="AC24" i="4"/>
  <c r="AD24" i="4"/>
  <c r="J24" i="2" s="1"/>
  <c r="AE24" i="4"/>
  <c r="K24" i="2" s="1"/>
  <c r="AF24" i="4"/>
  <c r="L24" i="2" s="1"/>
  <c r="AG24" i="4"/>
  <c r="M24" i="2" s="1"/>
  <c r="AH24" i="4"/>
  <c r="N24" i="2" s="1"/>
  <c r="AI24" i="4"/>
  <c r="O24" i="2" s="1"/>
  <c r="AJ24" i="4"/>
  <c r="P24" i="2" s="1"/>
  <c r="AA25" i="4"/>
  <c r="G16" i="2" s="1"/>
  <c r="AB25" i="4"/>
  <c r="H16" i="2" s="1"/>
  <c r="AC25" i="4"/>
  <c r="I16" i="2" s="1"/>
  <c r="AD25" i="4"/>
  <c r="J16" i="2" s="1"/>
  <c r="AE25" i="4"/>
  <c r="K16" i="2" s="1"/>
  <c r="AF25" i="4"/>
  <c r="L16" i="2" s="1"/>
  <c r="AG25" i="4"/>
  <c r="M16" i="2" s="1"/>
  <c r="AH25" i="4"/>
  <c r="N16" i="2" s="1"/>
  <c r="AI25" i="4"/>
  <c r="O16" i="2" s="1"/>
  <c r="AJ25" i="4"/>
  <c r="P16" i="2" s="1"/>
  <c r="AA26" i="4"/>
  <c r="G17" i="2" s="1"/>
  <c r="AB26" i="4"/>
  <c r="H17" i="2" s="1"/>
  <c r="AC26" i="4"/>
  <c r="I17" i="2" s="1"/>
  <c r="AD26" i="4"/>
  <c r="J17" i="2" s="1"/>
  <c r="AE26" i="4"/>
  <c r="K17" i="2" s="1"/>
  <c r="AF26" i="4"/>
  <c r="AG26" i="4"/>
  <c r="M17" i="2" s="1"/>
  <c r="AH26" i="4"/>
  <c r="N17" i="2" s="1"/>
  <c r="AI26" i="4"/>
  <c r="O17" i="2" s="1"/>
  <c r="AJ26" i="4"/>
  <c r="P17" i="2" s="1"/>
  <c r="AA27" i="4"/>
  <c r="G27" i="2" s="1"/>
  <c r="AB27" i="4"/>
  <c r="H27" i="2" s="1"/>
  <c r="AC27" i="4"/>
  <c r="I27" i="2" s="1"/>
  <c r="AD27" i="4"/>
  <c r="J27" i="2" s="1"/>
  <c r="AE27" i="4"/>
  <c r="K27" i="2" s="1"/>
  <c r="AF27" i="4"/>
  <c r="L27" i="2" s="1"/>
  <c r="AG27" i="4"/>
  <c r="M27" i="2" s="1"/>
  <c r="AH27" i="4"/>
  <c r="N27" i="2" s="1"/>
  <c r="AI27" i="4"/>
  <c r="O27" i="2" s="1"/>
  <c r="AJ27" i="4"/>
  <c r="P27" i="2" s="1"/>
  <c r="AA28" i="4"/>
  <c r="AB28" i="4"/>
  <c r="H23" i="2" s="1"/>
  <c r="AC28" i="4"/>
  <c r="I23" i="2" s="1"/>
  <c r="AD28" i="4"/>
  <c r="J23" i="2" s="1"/>
  <c r="AE28" i="4"/>
  <c r="K23" i="2" s="1"/>
  <c r="AF28" i="4"/>
  <c r="L23" i="2" s="1"/>
  <c r="AG28" i="4"/>
  <c r="M23" i="2" s="1"/>
  <c r="AH28" i="4"/>
  <c r="N23" i="2" s="1"/>
  <c r="AI28" i="4"/>
  <c r="O23" i="2" s="1"/>
  <c r="AJ28" i="4"/>
  <c r="P23" i="2" s="1"/>
  <c r="AA29" i="4"/>
  <c r="G32" i="2" s="1"/>
  <c r="AB29" i="4"/>
  <c r="H32" i="2" s="1"/>
  <c r="AC29" i="4"/>
  <c r="I32" i="2" s="1"/>
  <c r="AD29" i="4"/>
  <c r="AE29" i="4"/>
  <c r="K32" i="2" s="1"/>
  <c r="AF29" i="4"/>
  <c r="L32" i="2" s="1"/>
  <c r="AG29" i="4"/>
  <c r="M32" i="2" s="1"/>
  <c r="AH29" i="4"/>
  <c r="N32" i="2" s="1"/>
  <c r="AI29" i="4"/>
  <c r="O32" i="2" s="1"/>
  <c r="AJ29" i="4"/>
  <c r="P32" i="2" s="1"/>
  <c r="AA30" i="4"/>
  <c r="G28" i="2" s="1"/>
  <c r="AB30" i="4"/>
  <c r="H28" i="2" s="1"/>
  <c r="AC30" i="4"/>
  <c r="I28" i="2" s="1"/>
  <c r="AD30" i="4"/>
  <c r="J28" i="2" s="1"/>
  <c r="AE30" i="4"/>
  <c r="K28" i="2" s="1"/>
  <c r="AF30" i="4"/>
  <c r="L28" i="2" s="1"/>
  <c r="AG30" i="4"/>
  <c r="M28" i="2" s="1"/>
  <c r="AH30" i="4"/>
  <c r="N28" i="2" s="1"/>
  <c r="AI30" i="4"/>
  <c r="O28" i="2" s="1"/>
  <c r="AJ30" i="4"/>
  <c r="P28" i="2" s="1"/>
  <c r="AA31" i="4"/>
  <c r="G30" i="2" s="1"/>
  <c r="AB31" i="4"/>
  <c r="H30" i="2" s="1"/>
  <c r="AC31" i="4"/>
  <c r="I30" i="2" s="1"/>
  <c r="AD31" i="4"/>
  <c r="J30" i="2" s="1"/>
  <c r="AE31" i="4"/>
  <c r="K30" i="2" s="1"/>
  <c r="AF31" i="4"/>
  <c r="L30" i="2" s="1"/>
  <c r="AG31" i="4"/>
  <c r="M30" i="2" s="1"/>
  <c r="AH31" i="4"/>
  <c r="N30" i="2" s="1"/>
  <c r="AI31" i="4"/>
  <c r="O30" i="2" s="1"/>
  <c r="AJ31" i="4"/>
  <c r="P30" i="2" s="1"/>
  <c r="AA32" i="4"/>
  <c r="G20" i="2" s="1"/>
  <c r="AB32" i="4"/>
  <c r="H20" i="2" s="1"/>
  <c r="AC32" i="4"/>
  <c r="I20" i="2" s="1"/>
  <c r="AD32" i="4"/>
  <c r="J20" i="2" s="1"/>
  <c r="AE32" i="4"/>
  <c r="AF32" i="4"/>
  <c r="L20" i="2" s="1"/>
  <c r="AG32" i="4"/>
  <c r="M20" i="2" s="1"/>
  <c r="AH32" i="4"/>
  <c r="N20" i="2" s="1"/>
  <c r="AI32" i="4"/>
  <c r="O20" i="2" s="1"/>
  <c r="AJ32" i="4"/>
  <c r="P20" i="2" s="1"/>
  <c r="AA33" i="4"/>
  <c r="G99" i="2" s="1"/>
  <c r="AB33" i="4"/>
  <c r="H99" i="2" s="1"/>
  <c r="AC33" i="4"/>
  <c r="I99" i="2" s="1"/>
  <c r="AD33" i="4"/>
  <c r="J99" i="2" s="1"/>
  <c r="AE33" i="4"/>
  <c r="K99" i="2" s="1"/>
  <c r="AF33" i="4"/>
  <c r="L99" i="2" s="1"/>
  <c r="AG33" i="4"/>
  <c r="M99" i="2" s="1"/>
  <c r="AH33" i="4"/>
  <c r="N99" i="2" s="1"/>
  <c r="AI33" i="4"/>
  <c r="O99" i="2" s="1"/>
  <c r="AJ33" i="4"/>
  <c r="P99" i="2" s="1"/>
  <c r="AA34" i="4"/>
  <c r="G39" i="2" s="1"/>
  <c r="AB34" i="4"/>
  <c r="H39" i="2" s="1"/>
  <c r="AC34" i="4"/>
  <c r="I39" i="2" s="1"/>
  <c r="AD34" i="4"/>
  <c r="J39" i="2" s="1"/>
  <c r="AE34" i="4"/>
  <c r="K39" i="2" s="1"/>
  <c r="AF34" i="4"/>
  <c r="L39" i="2" s="1"/>
  <c r="AG34" i="4"/>
  <c r="M39" i="2" s="1"/>
  <c r="AH34" i="4"/>
  <c r="N39" i="2" s="1"/>
  <c r="AI34" i="4"/>
  <c r="O39" i="2" s="1"/>
  <c r="AJ34" i="4"/>
  <c r="P39" i="2" s="1"/>
  <c r="AA35" i="4"/>
  <c r="G34" i="2" s="1"/>
  <c r="AB35" i="4"/>
  <c r="H34" i="2" s="1"/>
  <c r="AC35" i="4"/>
  <c r="I34" i="2" s="1"/>
  <c r="AD35" i="4"/>
  <c r="J34" i="2" s="1"/>
  <c r="AE35" i="4"/>
  <c r="K34" i="2" s="1"/>
  <c r="AF35" i="4"/>
  <c r="L34" i="2" s="1"/>
  <c r="AG35" i="4"/>
  <c r="M34" i="2" s="1"/>
  <c r="AH35" i="4"/>
  <c r="N34" i="2" s="1"/>
  <c r="AI35" i="4"/>
  <c r="O34" i="2" s="1"/>
  <c r="AJ35" i="4"/>
  <c r="P34" i="2" s="1"/>
  <c r="AA36" i="4"/>
  <c r="G36" i="2" s="1"/>
  <c r="AB36" i="4"/>
  <c r="H36" i="2" s="1"/>
  <c r="AC36" i="4"/>
  <c r="I36" i="2" s="1"/>
  <c r="AD36" i="4"/>
  <c r="J36" i="2" s="1"/>
  <c r="AE36" i="4"/>
  <c r="AF36" i="4"/>
  <c r="L36" i="2" s="1"/>
  <c r="AG36" i="4"/>
  <c r="M36" i="2" s="1"/>
  <c r="AH36" i="4"/>
  <c r="N36" i="2" s="1"/>
  <c r="AI36" i="4"/>
  <c r="O36" i="2" s="1"/>
  <c r="AJ36" i="4"/>
  <c r="P36" i="2" s="1"/>
  <c r="AA37" i="4"/>
  <c r="G37" i="2" s="1"/>
  <c r="AB37" i="4"/>
  <c r="H37" i="2" s="1"/>
  <c r="AC37" i="4"/>
  <c r="I37" i="2" s="1"/>
  <c r="AD37" i="4"/>
  <c r="J37" i="2" s="1"/>
  <c r="AE37" i="4"/>
  <c r="K37" i="2" s="1"/>
  <c r="AF37" i="4"/>
  <c r="L37" i="2" s="1"/>
  <c r="AG37" i="4"/>
  <c r="M37" i="2" s="1"/>
  <c r="AH37" i="4"/>
  <c r="N37" i="2" s="1"/>
  <c r="AI37" i="4"/>
  <c r="O37" i="2" s="1"/>
  <c r="AJ37" i="4"/>
  <c r="P37" i="2" s="1"/>
  <c r="AA38" i="4"/>
  <c r="AB38" i="4"/>
  <c r="H42" i="2" s="1"/>
  <c r="AC38" i="4"/>
  <c r="I42" i="2" s="1"/>
  <c r="AD38" i="4"/>
  <c r="J42" i="2" s="1"/>
  <c r="AE38" i="4"/>
  <c r="K42" i="2" s="1"/>
  <c r="AF38" i="4"/>
  <c r="L42" i="2" s="1"/>
  <c r="AG38" i="4"/>
  <c r="M42" i="2" s="1"/>
  <c r="AH38" i="4"/>
  <c r="N42" i="2" s="1"/>
  <c r="AI38" i="4"/>
  <c r="O42" i="2" s="1"/>
  <c r="AJ38" i="4"/>
  <c r="P42" i="2" s="1"/>
  <c r="AA39" i="4"/>
  <c r="G41" i="2" s="1"/>
  <c r="AB39" i="4"/>
  <c r="H41" i="2" s="1"/>
  <c r="AC39" i="4"/>
  <c r="I41" i="2" s="1"/>
  <c r="AD39" i="4"/>
  <c r="J41" i="2" s="1"/>
  <c r="AE39" i="4"/>
  <c r="K41" i="2" s="1"/>
  <c r="AF39" i="4"/>
  <c r="L41" i="2" s="1"/>
  <c r="AG39" i="4"/>
  <c r="M41" i="2" s="1"/>
  <c r="AH39" i="4"/>
  <c r="N41" i="2" s="1"/>
  <c r="AI39" i="4"/>
  <c r="O41" i="2" s="1"/>
  <c r="AJ39" i="4"/>
  <c r="P41" i="2" s="1"/>
  <c r="AA40" i="4"/>
  <c r="G45" i="2" s="1"/>
  <c r="AB40" i="4"/>
  <c r="H45" i="2" s="1"/>
  <c r="AC40" i="4"/>
  <c r="I45" i="2" s="1"/>
  <c r="AD40" i="4"/>
  <c r="J45" i="2" s="1"/>
  <c r="AE40" i="4"/>
  <c r="K45" i="2" s="1"/>
  <c r="AF40" i="4"/>
  <c r="L45" i="2" s="1"/>
  <c r="AG40" i="4"/>
  <c r="M45" i="2" s="1"/>
  <c r="AH40" i="4"/>
  <c r="N45" i="2" s="1"/>
  <c r="AI40" i="4"/>
  <c r="O45" i="2" s="1"/>
  <c r="AJ40" i="4"/>
  <c r="P45" i="2" s="1"/>
  <c r="AA41" i="4"/>
  <c r="G38" i="2" s="1"/>
  <c r="AB41" i="4"/>
  <c r="H38" i="2" s="1"/>
  <c r="AC41" i="4"/>
  <c r="I38" i="2" s="1"/>
  <c r="AD41" i="4"/>
  <c r="J38" i="2" s="1"/>
  <c r="AE41" i="4"/>
  <c r="K38" i="2" s="1"/>
  <c r="AF41" i="4"/>
  <c r="L38" i="2" s="1"/>
  <c r="AG41" i="4"/>
  <c r="M38" i="2" s="1"/>
  <c r="AH41" i="4"/>
  <c r="N38" i="2" s="1"/>
  <c r="AI41" i="4"/>
  <c r="O38" i="2" s="1"/>
  <c r="AJ41" i="4"/>
  <c r="P38" i="2" s="1"/>
  <c r="AA42" i="4"/>
  <c r="G82" i="2" s="1"/>
  <c r="AB42" i="4"/>
  <c r="H82" i="2" s="1"/>
  <c r="AC42" i="4"/>
  <c r="I82" i="2" s="1"/>
  <c r="AD42" i="4"/>
  <c r="J82" i="2" s="1"/>
  <c r="AE42" i="4"/>
  <c r="K82" i="2" s="1"/>
  <c r="AF42" i="4"/>
  <c r="L82" i="2" s="1"/>
  <c r="AG42" i="4"/>
  <c r="M82" i="2" s="1"/>
  <c r="AH42" i="4"/>
  <c r="N82" i="2" s="1"/>
  <c r="AI42" i="4"/>
  <c r="O82" i="2" s="1"/>
  <c r="AJ42" i="4"/>
  <c r="P82" i="2" s="1"/>
  <c r="AA43" i="4"/>
  <c r="G46" i="2" s="1"/>
  <c r="AB43" i="4"/>
  <c r="H46" i="2" s="1"/>
  <c r="AC43" i="4"/>
  <c r="I46" i="2" s="1"/>
  <c r="AD43" i="4"/>
  <c r="J46" i="2" s="1"/>
  <c r="AE43" i="4"/>
  <c r="K46" i="2" s="1"/>
  <c r="AF43" i="4"/>
  <c r="L46" i="2" s="1"/>
  <c r="AG43" i="4"/>
  <c r="M46" i="2" s="1"/>
  <c r="AH43" i="4"/>
  <c r="N46" i="2" s="1"/>
  <c r="AI43" i="4"/>
  <c r="O46" i="2" s="1"/>
  <c r="AJ43" i="4"/>
  <c r="P46" i="2" s="1"/>
  <c r="AA44" i="4"/>
  <c r="AB44" i="4"/>
  <c r="AC44" i="4"/>
  <c r="AD44" i="4"/>
  <c r="AE44" i="4"/>
  <c r="AF44" i="4"/>
  <c r="AG44" i="4"/>
  <c r="AH44" i="4"/>
  <c r="AI44" i="4"/>
  <c r="AJ44" i="4"/>
  <c r="AA45" i="4"/>
  <c r="G48" i="2" s="1"/>
  <c r="AB45" i="4"/>
  <c r="H48" i="2" s="1"/>
  <c r="AC45" i="4"/>
  <c r="I48" i="2" s="1"/>
  <c r="AD45" i="4"/>
  <c r="J48" i="2" s="1"/>
  <c r="AE45" i="4"/>
  <c r="K48" i="2" s="1"/>
  <c r="AF45" i="4"/>
  <c r="L48" i="2" s="1"/>
  <c r="AG45" i="4"/>
  <c r="M48" i="2" s="1"/>
  <c r="AH45" i="4"/>
  <c r="N48" i="2" s="1"/>
  <c r="AI45" i="4"/>
  <c r="O48" i="2" s="1"/>
  <c r="AJ45" i="4"/>
  <c r="P48" i="2" s="1"/>
  <c r="AA46" i="4"/>
  <c r="G49" i="2" s="1"/>
  <c r="AB46" i="4"/>
  <c r="H49" i="2" s="1"/>
  <c r="AC46" i="4"/>
  <c r="I49" i="2" s="1"/>
  <c r="AD46" i="4"/>
  <c r="AE46" i="4"/>
  <c r="K49" i="2" s="1"/>
  <c r="AF46" i="4"/>
  <c r="L49" i="2" s="1"/>
  <c r="AG46" i="4"/>
  <c r="M49" i="2" s="1"/>
  <c r="AH46" i="4"/>
  <c r="N49" i="2" s="1"/>
  <c r="AI46" i="4"/>
  <c r="O49" i="2" s="1"/>
  <c r="AJ46" i="4"/>
  <c r="P49" i="2" s="1"/>
  <c r="AA47" i="4"/>
  <c r="G153" i="2" s="1"/>
  <c r="AB47" i="4"/>
  <c r="H153" i="2" s="1"/>
  <c r="AC47" i="4"/>
  <c r="AD47" i="4"/>
  <c r="J153" i="2" s="1"/>
  <c r="AE47" i="4"/>
  <c r="K153" i="2" s="1"/>
  <c r="AF47" i="4"/>
  <c r="L153" i="2" s="1"/>
  <c r="AG47" i="4"/>
  <c r="M153" i="2" s="1"/>
  <c r="AH47" i="4"/>
  <c r="N153" i="2" s="1"/>
  <c r="AI47" i="4"/>
  <c r="O153" i="2" s="1"/>
  <c r="AJ47" i="4"/>
  <c r="P153" i="2" s="1"/>
  <c r="AA48" i="4"/>
  <c r="G40" i="2" s="1"/>
  <c r="AB48" i="4"/>
  <c r="H40" i="2" s="1"/>
  <c r="AC48" i="4"/>
  <c r="I40" i="2" s="1"/>
  <c r="AD48" i="4"/>
  <c r="J40" i="2" s="1"/>
  <c r="AE48" i="4"/>
  <c r="K40" i="2" s="1"/>
  <c r="AF48" i="4"/>
  <c r="L40" i="2" s="1"/>
  <c r="AG48" i="4"/>
  <c r="AH48" i="4"/>
  <c r="N40" i="2" s="1"/>
  <c r="AI48" i="4"/>
  <c r="O40" i="2" s="1"/>
  <c r="AJ48" i="4"/>
  <c r="P40" i="2" s="1"/>
  <c r="AA49" i="4"/>
  <c r="G53" i="2" s="1"/>
  <c r="AB49" i="4"/>
  <c r="H53" i="2" s="1"/>
  <c r="AC49" i="4"/>
  <c r="I53" i="2" s="1"/>
  <c r="AD49" i="4"/>
  <c r="J53" i="2" s="1"/>
  <c r="AE49" i="4"/>
  <c r="K53" i="2" s="1"/>
  <c r="AF49" i="4"/>
  <c r="L53" i="2" s="1"/>
  <c r="AG49" i="4"/>
  <c r="M53" i="2" s="1"/>
  <c r="AH49" i="4"/>
  <c r="N53" i="2" s="1"/>
  <c r="AI49" i="4"/>
  <c r="O53" i="2" s="1"/>
  <c r="AJ49" i="4"/>
  <c r="P53" i="2" s="1"/>
  <c r="AA50" i="4"/>
  <c r="G54" i="2" s="1"/>
  <c r="AB50" i="4"/>
  <c r="H54" i="2" s="1"/>
  <c r="AC50" i="4"/>
  <c r="I54" i="2" s="1"/>
  <c r="AD50" i="4"/>
  <c r="J54" i="2" s="1"/>
  <c r="AE50" i="4"/>
  <c r="K54" i="2" s="1"/>
  <c r="AF50" i="4"/>
  <c r="L54" i="2" s="1"/>
  <c r="AG50" i="4"/>
  <c r="M54" i="2" s="1"/>
  <c r="AH50" i="4"/>
  <c r="N54" i="2" s="1"/>
  <c r="AI50" i="4"/>
  <c r="AJ50" i="4"/>
  <c r="P54" i="2" s="1"/>
  <c r="AA51" i="4"/>
  <c r="G56" i="2" s="1"/>
  <c r="AB51" i="4"/>
  <c r="H56" i="2" s="1"/>
  <c r="AC51" i="4"/>
  <c r="I56" i="2" s="1"/>
  <c r="AD51" i="4"/>
  <c r="J56" i="2" s="1"/>
  <c r="AE51" i="4"/>
  <c r="K56" i="2" s="1"/>
  <c r="AF51" i="4"/>
  <c r="L56" i="2" s="1"/>
  <c r="AG51" i="4"/>
  <c r="AH51" i="4"/>
  <c r="N56" i="2" s="1"/>
  <c r="AI51" i="4"/>
  <c r="O56" i="2" s="1"/>
  <c r="AJ51" i="4"/>
  <c r="P56" i="2" s="1"/>
  <c r="AA52" i="4"/>
  <c r="G57" i="2" s="1"/>
  <c r="AB52" i="4"/>
  <c r="H57" i="2" s="1"/>
  <c r="AC52" i="4"/>
  <c r="I57" i="2" s="1"/>
  <c r="AD52" i="4"/>
  <c r="J57" i="2" s="1"/>
  <c r="AE52" i="4"/>
  <c r="K57" i="2" s="1"/>
  <c r="AF52" i="4"/>
  <c r="L57" i="2" s="1"/>
  <c r="AG52" i="4"/>
  <c r="M57" i="2" s="1"/>
  <c r="AH52" i="4"/>
  <c r="N57" i="2" s="1"/>
  <c r="AI52" i="4"/>
  <c r="O57" i="2" s="1"/>
  <c r="AJ52" i="4"/>
  <c r="P57" i="2" s="1"/>
  <c r="AA53" i="4"/>
  <c r="G167" i="2" s="1"/>
  <c r="AB53" i="4"/>
  <c r="H167" i="2" s="1"/>
  <c r="AC53" i="4"/>
  <c r="I167" i="2" s="1"/>
  <c r="AD53" i="4"/>
  <c r="J167" i="2" s="1"/>
  <c r="AE53" i="4"/>
  <c r="K167" i="2" s="1"/>
  <c r="AF53" i="4"/>
  <c r="L167" i="2" s="1"/>
  <c r="AG53" i="4"/>
  <c r="M167" i="2" s="1"/>
  <c r="AH53" i="4"/>
  <c r="N167" i="2" s="1"/>
  <c r="AI53" i="4"/>
  <c r="O167" i="2" s="1"/>
  <c r="AJ53" i="4"/>
  <c r="P167" i="2" s="1"/>
  <c r="AA54" i="4"/>
  <c r="AB54" i="4"/>
  <c r="H58" i="2" s="1"/>
  <c r="AC54" i="4"/>
  <c r="I58" i="2" s="1"/>
  <c r="AD54" i="4"/>
  <c r="J58" i="2" s="1"/>
  <c r="AE54" i="4"/>
  <c r="K58" i="2" s="1"/>
  <c r="AF54" i="4"/>
  <c r="L58" i="2" s="1"/>
  <c r="AG54" i="4"/>
  <c r="M58" i="2" s="1"/>
  <c r="AH54" i="4"/>
  <c r="N58" i="2" s="1"/>
  <c r="AI54" i="4"/>
  <c r="O58" i="2" s="1"/>
  <c r="AJ54" i="4"/>
  <c r="P58" i="2" s="1"/>
  <c r="AA55" i="4"/>
  <c r="G60" i="2" s="1"/>
  <c r="AB55" i="4"/>
  <c r="H60" i="2" s="1"/>
  <c r="AC55" i="4"/>
  <c r="AD55" i="4"/>
  <c r="J60" i="2" s="1"/>
  <c r="AE55" i="4"/>
  <c r="K60" i="2" s="1"/>
  <c r="AF55" i="4"/>
  <c r="L60" i="2" s="1"/>
  <c r="AG55" i="4"/>
  <c r="M60" i="2" s="1"/>
  <c r="AH55" i="4"/>
  <c r="N60" i="2" s="1"/>
  <c r="AI55" i="4"/>
  <c r="O60" i="2" s="1"/>
  <c r="AJ55" i="4"/>
  <c r="P60" i="2" s="1"/>
  <c r="AA56" i="4"/>
  <c r="G61" i="2" s="1"/>
  <c r="AB56" i="4"/>
  <c r="H61" i="2" s="1"/>
  <c r="AC56" i="4"/>
  <c r="AD56" i="4"/>
  <c r="J61" i="2" s="1"/>
  <c r="AE56" i="4"/>
  <c r="K61" i="2" s="1"/>
  <c r="AF56" i="4"/>
  <c r="L61" i="2" s="1"/>
  <c r="AG56" i="4"/>
  <c r="M61" i="2" s="1"/>
  <c r="AH56" i="4"/>
  <c r="N61" i="2" s="1"/>
  <c r="AI56" i="4"/>
  <c r="O61" i="2" s="1"/>
  <c r="AJ56" i="4"/>
  <c r="P61" i="2" s="1"/>
  <c r="AA57" i="4"/>
  <c r="G62" i="2" s="1"/>
  <c r="AB57" i="4"/>
  <c r="H62" i="2" s="1"/>
  <c r="AC57" i="4"/>
  <c r="I62" i="2" s="1"/>
  <c r="AD57" i="4"/>
  <c r="J62" i="2" s="1"/>
  <c r="AE57" i="4"/>
  <c r="K62" i="2" s="1"/>
  <c r="AF57" i="4"/>
  <c r="L62" i="2" s="1"/>
  <c r="AG57" i="4"/>
  <c r="M62" i="2" s="1"/>
  <c r="AH57" i="4"/>
  <c r="N62" i="2" s="1"/>
  <c r="AI57" i="4"/>
  <c r="O62" i="2" s="1"/>
  <c r="AJ57" i="4"/>
  <c r="P62" i="2" s="1"/>
  <c r="AA58" i="4"/>
  <c r="G64" i="2" s="1"/>
  <c r="AB58" i="4"/>
  <c r="H64" i="2" s="1"/>
  <c r="AC58" i="4"/>
  <c r="I64" i="2" s="1"/>
  <c r="AD58" i="4"/>
  <c r="J64" i="2" s="1"/>
  <c r="AE58" i="4"/>
  <c r="K64" i="2" s="1"/>
  <c r="AF58" i="4"/>
  <c r="AG58" i="4"/>
  <c r="M64" i="2" s="1"/>
  <c r="AH58" i="4"/>
  <c r="N64" i="2" s="1"/>
  <c r="AI58" i="4"/>
  <c r="O64" i="2" s="1"/>
  <c r="AJ58" i="4"/>
  <c r="P64" i="2" s="1"/>
  <c r="AA59" i="4"/>
  <c r="G66" i="2" s="1"/>
  <c r="AB59" i="4"/>
  <c r="H66" i="2" s="1"/>
  <c r="AC59" i="4"/>
  <c r="I66" i="2" s="1"/>
  <c r="AD59" i="4"/>
  <c r="J66" i="2" s="1"/>
  <c r="AE59" i="4"/>
  <c r="K66" i="2" s="1"/>
  <c r="AF59" i="4"/>
  <c r="L66" i="2" s="1"/>
  <c r="AG59" i="4"/>
  <c r="M66" i="2" s="1"/>
  <c r="AH59" i="4"/>
  <c r="N66" i="2" s="1"/>
  <c r="AI59" i="4"/>
  <c r="O66" i="2" s="1"/>
  <c r="AJ59" i="4"/>
  <c r="P66" i="2" s="1"/>
  <c r="AA60" i="4"/>
  <c r="AB60" i="4"/>
  <c r="H68" i="2" s="1"/>
  <c r="AC60" i="4"/>
  <c r="I68" i="2" s="1"/>
  <c r="AD60" i="4"/>
  <c r="J68" i="2" s="1"/>
  <c r="AE60" i="4"/>
  <c r="K68" i="2" s="1"/>
  <c r="AF60" i="4"/>
  <c r="L68" i="2" s="1"/>
  <c r="AG60" i="4"/>
  <c r="M68" i="2" s="1"/>
  <c r="AH60" i="4"/>
  <c r="N68" i="2" s="1"/>
  <c r="AI60" i="4"/>
  <c r="O68" i="2" s="1"/>
  <c r="AJ60" i="4"/>
  <c r="P68" i="2" s="1"/>
  <c r="AA61" i="4"/>
  <c r="G50" i="2" s="1"/>
  <c r="AB61" i="4"/>
  <c r="H50" i="2" s="1"/>
  <c r="AC61" i="4"/>
  <c r="I50" i="2" s="1"/>
  <c r="AD61" i="4"/>
  <c r="J50" i="2" s="1"/>
  <c r="AE61" i="4"/>
  <c r="K50" i="2" s="1"/>
  <c r="AF61" i="4"/>
  <c r="L50" i="2" s="1"/>
  <c r="AG61" i="4"/>
  <c r="M50" i="2" s="1"/>
  <c r="AH61" i="4"/>
  <c r="N50" i="2" s="1"/>
  <c r="AI61" i="4"/>
  <c r="O50" i="2" s="1"/>
  <c r="AJ61" i="4"/>
  <c r="P50" i="2" s="1"/>
  <c r="AA62" i="4"/>
  <c r="G69" i="2" s="1"/>
  <c r="AB62" i="4"/>
  <c r="H69" i="2" s="1"/>
  <c r="AC62" i="4"/>
  <c r="I69" i="2" s="1"/>
  <c r="AD62" i="4"/>
  <c r="AE62" i="4"/>
  <c r="K69" i="2" s="1"/>
  <c r="AF62" i="4"/>
  <c r="L69" i="2" s="1"/>
  <c r="AG62" i="4"/>
  <c r="M69" i="2" s="1"/>
  <c r="AH62" i="4"/>
  <c r="N69" i="2" s="1"/>
  <c r="AI62" i="4"/>
  <c r="O69" i="2" s="1"/>
  <c r="AJ62" i="4"/>
  <c r="P69" i="2" s="1"/>
  <c r="AA63" i="4"/>
  <c r="G70" i="2" s="1"/>
  <c r="AB63" i="4"/>
  <c r="H70" i="2" s="1"/>
  <c r="AC63" i="4"/>
  <c r="I70" i="2" s="1"/>
  <c r="AD63" i="4"/>
  <c r="J70" i="2" s="1"/>
  <c r="AE63" i="4"/>
  <c r="K70" i="2" s="1"/>
  <c r="AF63" i="4"/>
  <c r="L70" i="2" s="1"/>
  <c r="AG63" i="4"/>
  <c r="M70" i="2" s="1"/>
  <c r="AH63" i="4"/>
  <c r="N70" i="2" s="1"/>
  <c r="AI63" i="4"/>
  <c r="O70" i="2" s="1"/>
  <c r="AJ63" i="4"/>
  <c r="P70" i="2" s="1"/>
  <c r="AA64" i="4"/>
  <c r="G75" i="2" s="1"/>
  <c r="AB64" i="4"/>
  <c r="H75" i="2" s="1"/>
  <c r="AC64" i="4"/>
  <c r="I75" i="2" s="1"/>
  <c r="AD64" i="4"/>
  <c r="J75" i="2" s="1"/>
  <c r="AE64" i="4"/>
  <c r="K75" i="2" s="1"/>
  <c r="AF64" i="4"/>
  <c r="L75" i="2" s="1"/>
  <c r="AG64" i="4"/>
  <c r="AH64" i="4"/>
  <c r="N75" i="2" s="1"/>
  <c r="AI64" i="4"/>
  <c r="O75" i="2" s="1"/>
  <c r="AJ64" i="4"/>
  <c r="P75" i="2" s="1"/>
  <c r="AA65" i="4"/>
  <c r="G77" i="2" s="1"/>
  <c r="AB65" i="4"/>
  <c r="H77" i="2" s="1"/>
  <c r="AC65" i="4"/>
  <c r="I77" i="2" s="1"/>
  <c r="AD65" i="4"/>
  <c r="J77" i="2" s="1"/>
  <c r="AE65" i="4"/>
  <c r="K77" i="2" s="1"/>
  <c r="AF65" i="4"/>
  <c r="L77" i="2" s="1"/>
  <c r="AG65" i="4"/>
  <c r="M77" i="2" s="1"/>
  <c r="AH65" i="4"/>
  <c r="N77" i="2" s="1"/>
  <c r="AI65" i="4"/>
  <c r="O77" i="2" s="1"/>
  <c r="AJ65" i="4"/>
  <c r="P77" i="2" s="1"/>
  <c r="AA66" i="4"/>
  <c r="G83" i="2" s="1"/>
  <c r="AB66" i="4"/>
  <c r="H83" i="2" s="1"/>
  <c r="AC66" i="4"/>
  <c r="I83" i="2" s="1"/>
  <c r="AD66" i="4"/>
  <c r="J83" i="2" s="1"/>
  <c r="AE66" i="4"/>
  <c r="K83" i="2" s="1"/>
  <c r="AF66" i="4"/>
  <c r="L83" i="2" s="1"/>
  <c r="AG66" i="4"/>
  <c r="M83" i="2" s="1"/>
  <c r="AH66" i="4"/>
  <c r="N83" i="2" s="1"/>
  <c r="AI66" i="4"/>
  <c r="O83" i="2" s="1"/>
  <c r="AJ66" i="4"/>
  <c r="P83" i="2" s="1"/>
  <c r="AA67" i="4"/>
  <c r="G81" i="2" s="1"/>
  <c r="AB67" i="4"/>
  <c r="H81" i="2" s="1"/>
  <c r="AC67" i="4"/>
  <c r="I81" i="2" s="1"/>
  <c r="AD67" i="4"/>
  <c r="J81" i="2" s="1"/>
  <c r="AE67" i="4"/>
  <c r="K81" i="2" s="1"/>
  <c r="AF67" i="4"/>
  <c r="L81" i="2" s="1"/>
  <c r="AG67" i="4"/>
  <c r="AH67" i="4"/>
  <c r="N81" i="2" s="1"/>
  <c r="AI67" i="4"/>
  <c r="O81" i="2" s="1"/>
  <c r="AJ67" i="4"/>
  <c r="P81" i="2" s="1"/>
  <c r="AA68" i="4"/>
  <c r="G80" i="2" s="1"/>
  <c r="AB68" i="4"/>
  <c r="H80" i="2" s="1"/>
  <c r="AC68" i="4"/>
  <c r="I80" i="2" s="1"/>
  <c r="AD68" i="4"/>
  <c r="J80" i="2" s="1"/>
  <c r="AE68" i="4"/>
  <c r="AF68" i="4"/>
  <c r="L80" i="2" s="1"/>
  <c r="AG68" i="4"/>
  <c r="M80" i="2" s="1"/>
  <c r="AH68" i="4"/>
  <c r="N80" i="2" s="1"/>
  <c r="AI68" i="4"/>
  <c r="O80" i="2" s="1"/>
  <c r="AJ68" i="4"/>
  <c r="P80" i="2" s="1"/>
  <c r="AA69" i="4"/>
  <c r="G84" i="2" s="1"/>
  <c r="AB69" i="4"/>
  <c r="H84" i="2" s="1"/>
  <c r="AC69" i="4"/>
  <c r="I84" i="2" s="1"/>
  <c r="AD69" i="4"/>
  <c r="J84" i="2" s="1"/>
  <c r="AE69" i="4"/>
  <c r="K84" i="2" s="1"/>
  <c r="AF69" i="4"/>
  <c r="L84" i="2" s="1"/>
  <c r="AG69" i="4"/>
  <c r="M84" i="2" s="1"/>
  <c r="AH69" i="4"/>
  <c r="N84" i="2" s="1"/>
  <c r="AI69" i="4"/>
  <c r="O84" i="2" s="1"/>
  <c r="AJ69" i="4"/>
  <c r="P84" i="2" s="1"/>
  <c r="AA70" i="4"/>
  <c r="G90" i="2" s="1"/>
  <c r="AB70" i="4"/>
  <c r="H90" i="2" s="1"/>
  <c r="AC70" i="4"/>
  <c r="I90" i="2" s="1"/>
  <c r="AD70" i="4"/>
  <c r="J90" i="2" s="1"/>
  <c r="AE70" i="4"/>
  <c r="K90" i="2" s="1"/>
  <c r="AF70" i="4"/>
  <c r="L90" i="2" s="1"/>
  <c r="AG70" i="4"/>
  <c r="M90" i="2" s="1"/>
  <c r="AH70" i="4"/>
  <c r="AI70" i="4"/>
  <c r="O90" i="2" s="1"/>
  <c r="AJ70" i="4"/>
  <c r="P90" i="2" s="1"/>
  <c r="AA71" i="4"/>
  <c r="G86" i="2" s="1"/>
  <c r="AB71" i="4"/>
  <c r="H86" i="2" s="1"/>
  <c r="AC71" i="4"/>
  <c r="I86" i="2" s="1"/>
  <c r="AD71" i="4"/>
  <c r="J86" i="2" s="1"/>
  <c r="AE71" i="4"/>
  <c r="K86" i="2" s="1"/>
  <c r="AF71" i="4"/>
  <c r="L86" i="2" s="1"/>
  <c r="AG71" i="4"/>
  <c r="M86" i="2" s="1"/>
  <c r="AH71" i="4"/>
  <c r="N86" i="2" s="1"/>
  <c r="AI71" i="4"/>
  <c r="O86" i="2" s="1"/>
  <c r="AJ71" i="4"/>
  <c r="P86" i="2" s="1"/>
  <c r="AA72" i="4"/>
  <c r="G85" i="2" s="1"/>
  <c r="AB72" i="4"/>
  <c r="H85" i="2" s="1"/>
  <c r="AC72" i="4"/>
  <c r="I85" i="2" s="1"/>
  <c r="AD72" i="4"/>
  <c r="AE72" i="4"/>
  <c r="K85" i="2" s="1"/>
  <c r="AF72" i="4"/>
  <c r="L85" i="2" s="1"/>
  <c r="AG72" i="4"/>
  <c r="M85" i="2" s="1"/>
  <c r="AH72" i="4"/>
  <c r="N85" i="2" s="1"/>
  <c r="AI72" i="4"/>
  <c r="O85" i="2" s="1"/>
  <c r="AJ72" i="4"/>
  <c r="P85" i="2" s="1"/>
  <c r="AA73" i="4"/>
  <c r="G88" i="2" s="1"/>
  <c r="AB73" i="4"/>
  <c r="H88" i="2" s="1"/>
  <c r="AC73" i="4"/>
  <c r="AD73" i="4"/>
  <c r="J88" i="2" s="1"/>
  <c r="AE73" i="4"/>
  <c r="K88" i="2" s="1"/>
  <c r="AF73" i="4"/>
  <c r="L88" i="2" s="1"/>
  <c r="AG73" i="4"/>
  <c r="M88" i="2" s="1"/>
  <c r="AH73" i="4"/>
  <c r="N88" i="2" s="1"/>
  <c r="AI73" i="4"/>
  <c r="O88" i="2" s="1"/>
  <c r="AJ73" i="4"/>
  <c r="P88" i="2" s="1"/>
  <c r="AA74" i="4"/>
  <c r="AB74" i="4"/>
  <c r="H89" i="2" s="1"/>
  <c r="AC74" i="4"/>
  <c r="I89" i="2" s="1"/>
  <c r="AD74" i="4"/>
  <c r="J89" i="2" s="1"/>
  <c r="AE74" i="4"/>
  <c r="K89" i="2" s="1"/>
  <c r="AF74" i="4"/>
  <c r="L89" i="2" s="1"/>
  <c r="AG74" i="4"/>
  <c r="M89" i="2" s="1"/>
  <c r="AH74" i="4"/>
  <c r="N89" i="2" s="1"/>
  <c r="AI74" i="4"/>
  <c r="O89" i="2" s="1"/>
  <c r="AJ74" i="4"/>
  <c r="P89" i="2" s="1"/>
  <c r="AA75" i="4"/>
  <c r="G87" i="2" s="1"/>
  <c r="AB75" i="4"/>
  <c r="H87" i="2" s="1"/>
  <c r="AC75" i="4"/>
  <c r="I87" i="2" s="1"/>
  <c r="AD75" i="4"/>
  <c r="J87" i="2" s="1"/>
  <c r="AE75" i="4"/>
  <c r="K87" i="2" s="1"/>
  <c r="AF75" i="4"/>
  <c r="L87" i="2" s="1"/>
  <c r="AG75" i="4"/>
  <c r="M87" i="2" s="1"/>
  <c r="AH75" i="4"/>
  <c r="N87" i="2" s="1"/>
  <c r="AI75" i="4"/>
  <c r="O87" i="2" s="1"/>
  <c r="AJ75" i="4"/>
  <c r="P87" i="2" s="1"/>
  <c r="AA76" i="4"/>
  <c r="AB76" i="4"/>
  <c r="H91" i="2" s="1"/>
  <c r="AC76" i="4"/>
  <c r="I91" i="2" s="1"/>
  <c r="AD76" i="4"/>
  <c r="J91" i="2" s="1"/>
  <c r="AE76" i="4"/>
  <c r="K91" i="2" s="1"/>
  <c r="AF76" i="4"/>
  <c r="L91" i="2" s="1"/>
  <c r="AG76" i="4"/>
  <c r="M91" i="2" s="1"/>
  <c r="AH76" i="4"/>
  <c r="N91" i="2" s="1"/>
  <c r="AI76" i="4"/>
  <c r="O91" i="2" s="1"/>
  <c r="AJ76" i="4"/>
  <c r="P91" i="2" s="1"/>
  <c r="AA77" i="4"/>
  <c r="G92" i="2" s="1"/>
  <c r="AB77" i="4"/>
  <c r="H92" i="2" s="1"/>
  <c r="AC77" i="4"/>
  <c r="I92" i="2" s="1"/>
  <c r="AD77" i="4"/>
  <c r="J92" i="2" s="1"/>
  <c r="AE77" i="4"/>
  <c r="K92" i="2" s="1"/>
  <c r="AF77" i="4"/>
  <c r="L92" i="2" s="1"/>
  <c r="AG77" i="4"/>
  <c r="M92" i="2" s="1"/>
  <c r="AH77" i="4"/>
  <c r="N92" i="2" s="1"/>
  <c r="AI77" i="4"/>
  <c r="O92" i="2" s="1"/>
  <c r="AJ77" i="4"/>
  <c r="P92" i="2" s="1"/>
  <c r="AA78" i="4"/>
  <c r="AB78" i="4"/>
  <c r="H93" i="2" s="1"/>
  <c r="AC78" i="4"/>
  <c r="I93" i="2" s="1"/>
  <c r="AD78" i="4"/>
  <c r="J93" i="2" s="1"/>
  <c r="AE78" i="4"/>
  <c r="K93" i="2" s="1"/>
  <c r="AF78" i="4"/>
  <c r="L93" i="2" s="1"/>
  <c r="AG78" i="4"/>
  <c r="M93" i="2" s="1"/>
  <c r="AH78" i="4"/>
  <c r="N93" i="2" s="1"/>
  <c r="AI78" i="4"/>
  <c r="O93" i="2" s="1"/>
  <c r="AJ78" i="4"/>
  <c r="P93" i="2" s="1"/>
  <c r="AA79" i="4"/>
  <c r="G95" i="2" s="1"/>
  <c r="AB79" i="4"/>
  <c r="H95" i="2" s="1"/>
  <c r="AC79" i="4"/>
  <c r="I95" i="2" s="1"/>
  <c r="AD79" i="4"/>
  <c r="AE79" i="4"/>
  <c r="K95" i="2" s="1"/>
  <c r="AF79" i="4"/>
  <c r="L95" i="2" s="1"/>
  <c r="AG79" i="4"/>
  <c r="M95" i="2" s="1"/>
  <c r="AH79" i="4"/>
  <c r="N95" i="2" s="1"/>
  <c r="AI79" i="4"/>
  <c r="O95" i="2" s="1"/>
  <c r="AJ79" i="4"/>
  <c r="P95" i="2" s="1"/>
  <c r="AA80" i="4"/>
  <c r="G94" i="2" s="1"/>
  <c r="AB80" i="4"/>
  <c r="AC80" i="4"/>
  <c r="I94" i="2" s="1"/>
  <c r="AD80" i="4"/>
  <c r="J94" i="2" s="1"/>
  <c r="AE80" i="4"/>
  <c r="K94" i="2" s="1"/>
  <c r="AF80" i="4"/>
  <c r="L94" i="2" s="1"/>
  <c r="AG80" i="4"/>
  <c r="M94" i="2" s="1"/>
  <c r="AH80" i="4"/>
  <c r="N94" i="2" s="1"/>
  <c r="AI80" i="4"/>
  <c r="O94" i="2" s="1"/>
  <c r="AJ80" i="4"/>
  <c r="P94" i="2" s="1"/>
  <c r="AA81" i="4"/>
  <c r="G96" i="2" s="1"/>
  <c r="AB81" i="4"/>
  <c r="H96" i="2" s="1"/>
  <c r="AC81" i="4"/>
  <c r="I96" i="2" s="1"/>
  <c r="AD81" i="4"/>
  <c r="J96" i="2" s="1"/>
  <c r="AE81" i="4"/>
  <c r="K96" i="2" s="1"/>
  <c r="AF81" i="4"/>
  <c r="L96" i="2" s="1"/>
  <c r="AG81" i="4"/>
  <c r="M96" i="2" s="1"/>
  <c r="AH81" i="4"/>
  <c r="N96" i="2" s="1"/>
  <c r="AI81" i="4"/>
  <c r="O96" i="2" s="1"/>
  <c r="AJ81" i="4"/>
  <c r="P96" i="2" s="1"/>
  <c r="AA82" i="4"/>
  <c r="G97" i="2" s="1"/>
  <c r="AB82" i="4"/>
  <c r="H97" i="2" s="1"/>
  <c r="AC82" i="4"/>
  <c r="I97" i="2" s="1"/>
  <c r="AD82" i="4"/>
  <c r="J97" i="2" s="1"/>
  <c r="AE82" i="4"/>
  <c r="K97" i="2" s="1"/>
  <c r="AF82" i="4"/>
  <c r="L97" i="2" s="1"/>
  <c r="AG82" i="4"/>
  <c r="M97" i="2" s="1"/>
  <c r="AH82" i="4"/>
  <c r="N97" i="2" s="1"/>
  <c r="AI82" i="4"/>
  <c r="O97" i="2" s="1"/>
  <c r="AJ82" i="4"/>
  <c r="P97" i="2" s="1"/>
  <c r="AA83" i="4"/>
  <c r="G102" i="2" s="1"/>
  <c r="AB83" i="4"/>
  <c r="H102" i="2" s="1"/>
  <c r="AC83" i="4"/>
  <c r="I102" i="2" s="1"/>
  <c r="AD83" i="4"/>
  <c r="J102" i="2" s="1"/>
  <c r="AE83" i="4"/>
  <c r="K102" i="2" s="1"/>
  <c r="AF83" i="4"/>
  <c r="L102" i="2" s="1"/>
  <c r="AG83" i="4"/>
  <c r="AH83" i="4"/>
  <c r="N102" i="2" s="1"/>
  <c r="AI83" i="4"/>
  <c r="O102" i="2" s="1"/>
  <c r="AJ83" i="4"/>
  <c r="P102" i="2" s="1"/>
  <c r="AA84" i="4"/>
  <c r="AB84" i="4"/>
  <c r="AC84" i="4"/>
  <c r="AD84" i="4"/>
  <c r="AE84" i="4"/>
  <c r="AF84" i="4"/>
  <c r="AG84" i="4"/>
  <c r="AH84" i="4"/>
  <c r="AI84" i="4"/>
  <c r="AJ84" i="4"/>
  <c r="AA85" i="4"/>
  <c r="G103" i="2" s="1"/>
  <c r="AB85" i="4"/>
  <c r="H103" i="2" s="1"/>
  <c r="AC85" i="4"/>
  <c r="I103" i="2" s="1"/>
  <c r="AD85" i="4"/>
  <c r="J103" i="2" s="1"/>
  <c r="AE85" i="4"/>
  <c r="K103" i="2" s="1"/>
  <c r="AF85" i="4"/>
  <c r="L103" i="2" s="1"/>
  <c r="AG85" i="4"/>
  <c r="M103" i="2" s="1"/>
  <c r="AH85" i="4"/>
  <c r="N103" i="2" s="1"/>
  <c r="AI85" i="4"/>
  <c r="O103" i="2" s="1"/>
  <c r="AJ85" i="4"/>
  <c r="P103" i="2" s="1"/>
  <c r="AA86" i="4"/>
  <c r="G98" i="2" s="1"/>
  <c r="AB86" i="4"/>
  <c r="H98" i="2" s="1"/>
  <c r="AC86" i="4"/>
  <c r="I98" i="2" s="1"/>
  <c r="AD86" i="4"/>
  <c r="J98" i="2" s="1"/>
  <c r="AE86" i="4"/>
  <c r="K98" i="2" s="1"/>
  <c r="AF86" i="4"/>
  <c r="L98" i="2" s="1"/>
  <c r="AG86" i="4"/>
  <c r="M98" i="2" s="1"/>
  <c r="AH86" i="4"/>
  <c r="AI86" i="4"/>
  <c r="O98" i="2" s="1"/>
  <c r="AJ86" i="4"/>
  <c r="P98" i="2" s="1"/>
  <c r="AA87" i="4"/>
  <c r="G114" i="2" s="1"/>
  <c r="AB87" i="4"/>
  <c r="H114" i="2" s="1"/>
  <c r="AC87" i="4"/>
  <c r="I114" i="2" s="1"/>
  <c r="AD87" i="4"/>
  <c r="J114" i="2" s="1"/>
  <c r="AE87" i="4"/>
  <c r="K114" i="2" s="1"/>
  <c r="AF87" i="4"/>
  <c r="L114" i="2" s="1"/>
  <c r="AG87" i="4"/>
  <c r="M114" i="2" s="1"/>
  <c r="AH87" i="4"/>
  <c r="N114" i="2" s="1"/>
  <c r="AI87" i="4"/>
  <c r="O114" i="2" s="1"/>
  <c r="AJ87" i="4"/>
  <c r="P114" i="2" s="1"/>
  <c r="AA88" i="4"/>
  <c r="G105" i="2" s="1"/>
  <c r="AB88" i="4"/>
  <c r="H105" i="2" s="1"/>
  <c r="AC88" i="4"/>
  <c r="I105" i="2" s="1"/>
  <c r="AD88" i="4"/>
  <c r="J105" i="2" s="1"/>
  <c r="AE88" i="4"/>
  <c r="K105" i="2" s="1"/>
  <c r="AF88" i="4"/>
  <c r="L105" i="2" s="1"/>
  <c r="AG88" i="4"/>
  <c r="M105" i="2" s="1"/>
  <c r="AH88" i="4"/>
  <c r="N105" i="2" s="1"/>
  <c r="AI88" i="4"/>
  <c r="O105" i="2" s="1"/>
  <c r="AJ88" i="4"/>
  <c r="P105" i="2" s="1"/>
  <c r="AA89" i="4"/>
  <c r="G107" i="2" s="1"/>
  <c r="AB89" i="4"/>
  <c r="H107" i="2" s="1"/>
  <c r="AC89" i="4"/>
  <c r="I107" i="2" s="1"/>
  <c r="AD89" i="4"/>
  <c r="J107" i="2" s="1"/>
  <c r="AE89" i="4"/>
  <c r="K107" i="2" s="1"/>
  <c r="AF89" i="4"/>
  <c r="L107" i="2" s="1"/>
  <c r="AG89" i="4"/>
  <c r="M107" i="2" s="1"/>
  <c r="AH89" i="4"/>
  <c r="N107" i="2" s="1"/>
  <c r="AI89" i="4"/>
  <c r="O107" i="2" s="1"/>
  <c r="AJ89" i="4"/>
  <c r="P107" i="2" s="1"/>
  <c r="AA90" i="4"/>
  <c r="AB90" i="4"/>
  <c r="H112" i="2" s="1"/>
  <c r="AC90" i="4"/>
  <c r="I112" i="2" s="1"/>
  <c r="AD90" i="4"/>
  <c r="J112" i="2" s="1"/>
  <c r="AE90" i="4"/>
  <c r="K112" i="2" s="1"/>
  <c r="AF90" i="4"/>
  <c r="L112" i="2" s="1"/>
  <c r="AG90" i="4"/>
  <c r="M112" i="2" s="1"/>
  <c r="AH90" i="4"/>
  <c r="N112" i="2" s="1"/>
  <c r="AI90" i="4"/>
  <c r="O112" i="2" s="1"/>
  <c r="AJ90" i="4"/>
  <c r="P112" i="2" s="1"/>
  <c r="AA91" i="4"/>
  <c r="G113" i="2" s="1"/>
  <c r="AB91" i="4"/>
  <c r="H113" i="2" s="1"/>
  <c r="AC91" i="4"/>
  <c r="I113" i="2" s="1"/>
  <c r="AD91" i="4"/>
  <c r="J113" i="2" s="1"/>
  <c r="AE91" i="4"/>
  <c r="K113" i="2" s="1"/>
  <c r="AF91" i="4"/>
  <c r="L113" i="2" s="1"/>
  <c r="AG91" i="4"/>
  <c r="M113" i="2" s="1"/>
  <c r="AH91" i="4"/>
  <c r="N113" i="2" s="1"/>
  <c r="AI91" i="4"/>
  <c r="O113" i="2" s="1"/>
  <c r="AJ91" i="4"/>
  <c r="P113" i="2" s="1"/>
  <c r="AA92" i="4"/>
  <c r="AB92" i="4"/>
  <c r="H133" i="2" s="1"/>
  <c r="AC92" i="4"/>
  <c r="I133" i="2" s="1"/>
  <c r="AD92" i="4"/>
  <c r="J133" i="2" s="1"/>
  <c r="AE92" i="4"/>
  <c r="K133" i="2" s="1"/>
  <c r="AF92" i="4"/>
  <c r="L133" i="2" s="1"/>
  <c r="AG92" i="4"/>
  <c r="M133" i="2" s="1"/>
  <c r="AH92" i="4"/>
  <c r="N133" i="2" s="1"/>
  <c r="AI92" i="4"/>
  <c r="O133" i="2" s="1"/>
  <c r="AJ92" i="4"/>
  <c r="P133" i="2" s="1"/>
  <c r="AA93" i="4"/>
  <c r="G124" i="2" s="1"/>
  <c r="AB93" i="4"/>
  <c r="H124" i="2" s="1"/>
  <c r="AC93" i="4"/>
  <c r="I124" i="2" s="1"/>
  <c r="AD93" i="4"/>
  <c r="J124" i="2" s="1"/>
  <c r="AE93" i="4"/>
  <c r="K124" i="2" s="1"/>
  <c r="AF93" i="4"/>
  <c r="L124" i="2" s="1"/>
  <c r="AG93" i="4"/>
  <c r="M124" i="2" s="1"/>
  <c r="AH93" i="4"/>
  <c r="N124" i="2" s="1"/>
  <c r="AI93" i="4"/>
  <c r="O124" i="2" s="1"/>
  <c r="AJ93" i="4"/>
  <c r="P124" i="2" s="1"/>
  <c r="AA94" i="4"/>
  <c r="AB94" i="4"/>
  <c r="H131" i="2" s="1"/>
  <c r="AC94" i="4"/>
  <c r="I131" i="2" s="1"/>
  <c r="AD94" i="4"/>
  <c r="J131" i="2" s="1"/>
  <c r="AE94" i="4"/>
  <c r="K131" i="2" s="1"/>
  <c r="AF94" i="4"/>
  <c r="L131" i="2" s="1"/>
  <c r="AG94" i="4"/>
  <c r="M131" i="2" s="1"/>
  <c r="AH94" i="4"/>
  <c r="N131" i="2" s="1"/>
  <c r="AI94" i="4"/>
  <c r="O131" i="2" s="1"/>
  <c r="AJ94" i="4"/>
  <c r="P131" i="2" s="1"/>
  <c r="AA95" i="4"/>
  <c r="G120" i="2" s="1"/>
  <c r="AB95" i="4"/>
  <c r="H120" i="2" s="1"/>
  <c r="AC95" i="4"/>
  <c r="I120" i="2" s="1"/>
  <c r="AD95" i="4"/>
  <c r="J120" i="2" s="1"/>
  <c r="AE95" i="4"/>
  <c r="K120" i="2" s="1"/>
  <c r="AF95" i="4"/>
  <c r="L120" i="2" s="1"/>
  <c r="AG95" i="4"/>
  <c r="M120" i="2" s="1"/>
  <c r="AH95" i="4"/>
  <c r="N120" i="2" s="1"/>
  <c r="AI95" i="4"/>
  <c r="O120" i="2" s="1"/>
  <c r="AJ95" i="4"/>
  <c r="P120" i="2" s="1"/>
  <c r="AA96" i="4"/>
  <c r="G117" i="2" s="1"/>
  <c r="AB96" i="4"/>
  <c r="AC96" i="4"/>
  <c r="I117" i="2" s="1"/>
  <c r="AD96" i="4"/>
  <c r="J117" i="2" s="1"/>
  <c r="AE96" i="4"/>
  <c r="K117" i="2" s="1"/>
  <c r="AF96" i="4"/>
  <c r="L117" i="2" s="1"/>
  <c r="AG96" i="4"/>
  <c r="M117" i="2" s="1"/>
  <c r="AH96" i="4"/>
  <c r="N117" i="2" s="1"/>
  <c r="AI96" i="4"/>
  <c r="O117" i="2" s="1"/>
  <c r="AJ96" i="4"/>
  <c r="P117" i="2" s="1"/>
  <c r="AA97" i="4"/>
  <c r="G127" i="2" s="1"/>
  <c r="AB97" i="4"/>
  <c r="H127" i="2" s="1"/>
  <c r="AC97" i="4"/>
  <c r="I127" i="2" s="1"/>
  <c r="AD97" i="4"/>
  <c r="AE97" i="4"/>
  <c r="K127" i="2" s="1"/>
  <c r="AF97" i="4"/>
  <c r="L127" i="2" s="1"/>
  <c r="AG97" i="4"/>
  <c r="M127" i="2" s="1"/>
  <c r="AH97" i="4"/>
  <c r="N127" i="2" s="1"/>
  <c r="AI97" i="4"/>
  <c r="O127" i="2" s="1"/>
  <c r="AJ97" i="4"/>
  <c r="P127" i="2" s="1"/>
  <c r="AA98" i="4"/>
  <c r="G126" i="2" s="1"/>
  <c r="AB98" i="4"/>
  <c r="AC98" i="4"/>
  <c r="I126" i="2" s="1"/>
  <c r="AD98" i="4"/>
  <c r="J126" i="2" s="1"/>
  <c r="AE98" i="4"/>
  <c r="K126" i="2" s="1"/>
  <c r="AF98" i="4"/>
  <c r="L126" i="2" s="1"/>
  <c r="AG98" i="4"/>
  <c r="M126" i="2" s="1"/>
  <c r="AH98" i="4"/>
  <c r="N126" i="2" s="1"/>
  <c r="AI98" i="4"/>
  <c r="O126" i="2" s="1"/>
  <c r="AJ98" i="4"/>
  <c r="P126" i="2" s="1"/>
  <c r="AA99" i="4"/>
  <c r="G116" i="2" s="1"/>
  <c r="AB99" i="4"/>
  <c r="H116" i="2" s="1"/>
  <c r="AC99" i="4"/>
  <c r="I116" i="2" s="1"/>
  <c r="AD99" i="4"/>
  <c r="J116" i="2" s="1"/>
  <c r="AE99" i="4"/>
  <c r="K116" i="2" s="1"/>
  <c r="AF99" i="4"/>
  <c r="L116" i="2" s="1"/>
  <c r="AG99" i="4"/>
  <c r="AH99" i="4"/>
  <c r="N116" i="2" s="1"/>
  <c r="AI99" i="4"/>
  <c r="O116" i="2" s="1"/>
  <c r="AJ99" i="4"/>
  <c r="P116" i="2" s="1"/>
  <c r="AA100" i="4"/>
  <c r="G129" i="2" s="1"/>
  <c r="AB100" i="4"/>
  <c r="H129" i="2" s="1"/>
  <c r="AC100" i="4"/>
  <c r="I129" i="2" s="1"/>
  <c r="AD100" i="4"/>
  <c r="J129" i="2" s="1"/>
  <c r="AE100" i="4"/>
  <c r="AF100" i="4"/>
  <c r="L129" i="2" s="1"/>
  <c r="AG100" i="4"/>
  <c r="M129" i="2" s="1"/>
  <c r="AH100" i="4"/>
  <c r="N129" i="2" s="1"/>
  <c r="AI100" i="4"/>
  <c r="O129" i="2" s="1"/>
  <c r="AJ100" i="4"/>
  <c r="P129" i="2" s="1"/>
  <c r="AA101" i="4"/>
  <c r="G125" i="2" s="1"/>
  <c r="AB101" i="4"/>
  <c r="H125" i="2" s="1"/>
  <c r="AC101" i="4"/>
  <c r="I125" i="2" s="1"/>
  <c r="AD101" i="4"/>
  <c r="J125" i="2" s="1"/>
  <c r="AE101" i="4"/>
  <c r="K125" i="2" s="1"/>
  <c r="AF101" i="4"/>
  <c r="L125" i="2" s="1"/>
  <c r="AG101" i="4"/>
  <c r="M125" i="2" s="1"/>
  <c r="AH101" i="4"/>
  <c r="N125" i="2" s="1"/>
  <c r="AI101" i="4"/>
  <c r="O125" i="2" s="1"/>
  <c r="AJ101" i="4"/>
  <c r="P125" i="2" s="1"/>
  <c r="AA102" i="4"/>
  <c r="G134" i="2" s="1"/>
  <c r="AB102" i="4"/>
  <c r="AC102" i="4"/>
  <c r="AD102" i="4"/>
  <c r="J134" i="2" s="1"/>
  <c r="AE102" i="4"/>
  <c r="K134" i="2" s="1"/>
  <c r="AF102" i="4"/>
  <c r="L134" i="2" s="1"/>
  <c r="AG102" i="4"/>
  <c r="M134" i="2" s="1"/>
  <c r="AH102" i="4"/>
  <c r="AI102" i="4"/>
  <c r="O134" i="2" s="1"/>
  <c r="AJ102" i="4"/>
  <c r="P134" i="2" s="1"/>
  <c r="AA103" i="4"/>
  <c r="G141" i="2" s="1"/>
  <c r="AB103" i="4"/>
  <c r="H141" i="2" s="1"/>
  <c r="AC103" i="4"/>
  <c r="I141" i="2" s="1"/>
  <c r="AD103" i="4"/>
  <c r="J141" i="2" s="1"/>
  <c r="AE103" i="4"/>
  <c r="K141" i="2" s="1"/>
  <c r="AF103" i="4"/>
  <c r="L141" i="2" s="1"/>
  <c r="AG103" i="4"/>
  <c r="M141" i="2" s="1"/>
  <c r="AH103" i="4"/>
  <c r="N141" i="2" s="1"/>
  <c r="AI103" i="4"/>
  <c r="O141" i="2" s="1"/>
  <c r="AJ103" i="4"/>
  <c r="P141" i="2" s="1"/>
  <c r="AA104" i="4"/>
  <c r="G139" i="2" s="1"/>
  <c r="AB104" i="4"/>
  <c r="H139" i="2" s="1"/>
  <c r="AC104" i="4"/>
  <c r="I139" i="2" s="1"/>
  <c r="AD104" i="4"/>
  <c r="J139" i="2" s="1"/>
  <c r="AE104" i="4"/>
  <c r="K139" i="2" s="1"/>
  <c r="AF104" i="4"/>
  <c r="L139" i="2" s="1"/>
  <c r="AG104" i="4"/>
  <c r="M139" i="2" s="1"/>
  <c r="AH104" i="4"/>
  <c r="N139" i="2" s="1"/>
  <c r="AI104" i="4"/>
  <c r="O139" i="2" s="1"/>
  <c r="AJ104" i="4"/>
  <c r="P139" i="2" s="1"/>
  <c r="AK104" i="4"/>
  <c r="Q139" i="2" s="1"/>
  <c r="AA105" i="4"/>
  <c r="G143" i="2" s="1"/>
  <c r="AB105" i="4"/>
  <c r="H143" i="2" s="1"/>
  <c r="AC105" i="4"/>
  <c r="I143" i="2" s="1"/>
  <c r="AD105" i="4"/>
  <c r="J143" i="2" s="1"/>
  <c r="AE105" i="4"/>
  <c r="K143" i="2" s="1"/>
  <c r="AF105" i="4"/>
  <c r="L143" i="2" s="1"/>
  <c r="AG105" i="4"/>
  <c r="M143" i="2" s="1"/>
  <c r="AH105" i="4"/>
  <c r="N143" i="2" s="1"/>
  <c r="AI105" i="4"/>
  <c r="O143" i="2" s="1"/>
  <c r="AJ105" i="4"/>
  <c r="P143" i="2" s="1"/>
  <c r="AA106" i="4"/>
  <c r="AB106" i="4"/>
  <c r="H138" i="2" s="1"/>
  <c r="AC106" i="4"/>
  <c r="AD106" i="4"/>
  <c r="AE106" i="4"/>
  <c r="K138" i="2" s="1"/>
  <c r="AF106" i="4"/>
  <c r="L138" i="2" s="1"/>
  <c r="AG106" i="4"/>
  <c r="M138" i="2" s="1"/>
  <c r="AH106" i="4"/>
  <c r="N138" i="2" s="1"/>
  <c r="AI106" i="4"/>
  <c r="O138" i="2" s="1"/>
  <c r="AJ106" i="4"/>
  <c r="P138" i="2" s="1"/>
  <c r="AA107" i="4"/>
  <c r="G136" i="2" s="1"/>
  <c r="AB107" i="4"/>
  <c r="H136" i="2" s="1"/>
  <c r="AC107" i="4"/>
  <c r="I136" i="2" s="1"/>
  <c r="AD107" i="4"/>
  <c r="J136" i="2" s="1"/>
  <c r="AE107" i="4"/>
  <c r="K136" i="2" s="1"/>
  <c r="AF107" i="4"/>
  <c r="L136" i="2" s="1"/>
  <c r="AG107" i="4"/>
  <c r="M136" i="2" s="1"/>
  <c r="AH107" i="4"/>
  <c r="N136" i="2" s="1"/>
  <c r="AI107" i="4"/>
  <c r="O136" i="2" s="1"/>
  <c r="AJ107" i="4"/>
  <c r="P136" i="2" s="1"/>
  <c r="AA108" i="4"/>
  <c r="AB108" i="4"/>
  <c r="H137" i="2" s="1"/>
  <c r="AC108" i="4"/>
  <c r="I137" i="2" s="1"/>
  <c r="AD108" i="4"/>
  <c r="J137" i="2" s="1"/>
  <c r="AE108" i="4"/>
  <c r="K137" i="2" s="1"/>
  <c r="AF108" i="4"/>
  <c r="L137" i="2" s="1"/>
  <c r="AG108" i="4"/>
  <c r="M137" i="2" s="1"/>
  <c r="AH108" i="4"/>
  <c r="N137" i="2" s="1"/>
  <c r="AI108" i="4"/>
  <c r="O137" i="2" s="1"/>
  <c r="AJ108" i="4"/>
  <c r="P137" i="2" s="1"/>
  <c r="AA109" i="4"/>
  <c r="G122" i="2" s="1"/>
  <c r="AB109" i="4"/>
  <c r="H122" i="2" s="1"/>
  <c r="AC109" i="4"/>
  <c r="I122" i="2" s="1"/>
  <c r="AD109" i="4"/>
  <c r="J122" i="2" s="1"/>
  <c r="AE109" i="4"/>
  <c r="K122" i="2" s="1"/>
  <c r="AF109" i="4"/>
  <c r="L122" i="2" s="1"/>
  <c r="AG109" i="4"/>
  <c r="M122" i="2" s="1"/>
  <c r="AH109" i="4"/>
  <c r="N122" i="2" s="1"/>
  <c r="AI109" i="4"/>
  <c r="O122" i="2" s="1"/>
  <c r="AJ109" i="4"/>
  <c r="P122" i="2" s="1"/>
  <c r="AA110" i="4"/>
  <c r="AB110" i="4"/>
  <c r="H140" i="2" s="1"/>
  <c r="AC110" i="4"/>
  <c r="I140" i="2" s="1"/>
  <c r="AD110" i="4"/>
  <c r="J140" i="2" s="1"/>
  <c r="AE110" i="4"/>
  <c r="K140" i="2" s="1"/>
  <c r="AF110" i="4"/>
  <c r="L140" i="2" s="1"/>
  <c r="AG110" i="4"/>
  <c r="M140" i="2" s="1"/>
  <c r="AH110" i="4"/>
  <c r="N140" i="2" s="1"/>
  <c r="AI110" i="4"/>
  <c r="O140" i="2" s="1"/>
  <c r="AJ110" i="4"/>
  <c r="P140" i="2" s="1"/>
  <c r="AA111" i="4"/>
  <c r="G144" i="2" s="1"/>
  <c r="AB111" i="4"/>
  <c r="H144" i="2" s="1"/>
  <c r="AC111" i="4"/>
  <c r="I144" i="2" s="1"/>
  <c r="AD111" i="4"/>
  <c r="J144" i="2" s="1"/>
  <c r="AE111" i="4"/>
  <c r="K144" i="2" s="1"/>
  <c r="AF111" i="4"/>
  <c r="L144" i="2" s="1"/>
  <c r="AG111" i="4"/>
  <c r="M144" i="2" s="1"/>
  <c r="AH111" i="4"/>
  <c r="N144" i="2" s="1"/>
  <c r="AI111" i="4"/>
  <c r="O144" i="2" s="1"/>
  <c r="AJ111" i="4"/>
  <c r="P144" i="2" s="1"/>
  <c r="AA112" i="4"/>
  <c r="G145" i="2" s="1"/>
  <c r="AB112" i="4"/>
  <c r="AC112" i="4"/>
  <c r="I145" i="2" s="1"/>
  <c r="AD112" i="4"/>
  <c r="J145" i="2" s="1"/>
  <c r="AE112" i="4"/>
  <c r="K145" i="2" s="1"/>
  <c r="AF112" i="4"/>
  <c r="L145" i="2" s="1"/>
  <c r="AG112" i="4"/>
  <c r="M145" i="2" s="1"/>
  <c r="AH112" i="4"/>
  <c r="N145" i="2" s="1"/>
  <c r="AI112" i="4"/>
  <c r="O145" i="2" s="1"/>
  <c r="AJ112" i="4"/>
  <c r="P145" i="2" s="1"/>
  <c r="AA113" i="4"/>
  <c r="G146" i="2" s="1"/>
  <c r="AB113" i="4"/>
  <c r="H146" i="2" s="1"/>
  <c r="AC113" i="4"/>
  <c r="I146" i="2" s="1"/>
  <c r="AD113" i="4"/>
  <c r="J146" i="2" s="1"/>
  <c r="AE113" i="4"/>
  <c r="K146" i="2" s="1"/>
  <c r="AF113" i="4"/>
  <c r="L146" i="2" s="1"/>
  <c r="AG113" i="4"/>
  <c r="M146" i="2" s="1"/>
  <c r="AH113" i="4"/>
  <c r="N146" i="2" s="1"/>
  <c r="AI113" i="4"/>
  <c r="O146" i="2" s="1"/>
  <c r="AJ113" i="4"/>
  <c r="P146" i="2" s="1"/>
  <c r="AA114" i="4"/>
  <c r="G155" i="2" s="1"/>
  <c r="AB114" i="4"/>
  <c r="H155" i="2" s="1"/>
  <c r="AC114" i="4"/>
  <c r="I155" i="2" s="1"/>
  <c r="AD114" i="4"/>
  <c r="J155" i="2" s="1"/>
  <c r="AE114" i="4"/>
  <c r="K155" i="2" s="1"/>
  <c r="AF114" i="4"/>
  <c r="L155" i="2" s="1"/>
  <c r="AG114" i="4"/>
  <c r="M155" i="2" s="1"/>
  <c r="AH114" i="4"/>
  <c r="N155" i="2" s="1"/>
  <c r="AI114" i="4"/>
  <c r="O155" i="2" s="1"/>
  <c r="AJ114" i="4"/>
  <c r="P155" i="2" s="1"/>
  <c r="AA115" i="4"/>
  <c r="G147" i="2" s="1"/>
  <c r="AB115" i="4"/>
  <c r="H147" i="2" s="1"/>
  <c r="AC115" i="4"/>
  <c r="I147" i="2" s="1"/>
  <c r="AD115" i="4"/>
  <c r="J147" i="2" s="1"/>
  <c r="AE115" i="4"/>
  <c r="K147" i="2" s="1"/>
  <c r="AF115" i="4"/>
  <c r="AG115" i="4"/>
  <c r="AH115" i="4"/>
  <c r="N147" i="2" s="1"/>
  <c r="AI115" i="4"/>
  <c r="O147" i="2" s="1"/>
  <c r="AJ115" i="4"/>
  <c r="P147" i="2" s="1"/>
  <c r="AA116" i="4"/>
  <c r="G148" i="2" s="1"/>
  <c r="AB116" i="4"/>
  <c r="H148" i="2" s="1"/>
  <c r="AC116" i="4"/>
  <c r="I148" i="2" s="1"/>
  <c r="AD116" i="4"/>
  <c r="J148" i="2" s="1"/>
  <c r="AE116" i="4"/>
  <c r="AF116" i="4"/>
  <c r="L148" i="2" s="1"/>
  <c r="AG116" i="4"/>
  <c r="M148" i="2" s="1"/>
  <c r="AH116" i="4"/>
  <c r="N148" i="2" s="1"/>
  <c r="AI116" i="4"/>
  <c r="O148" i="2" s="1"/>
  <c r="AJ116" i="4"/>
  <c r="P148" i="2" s="1"/>
  <c r="AA117" i="4"/>
  <c r="G151" i="2" s="1"/>
  <c r="AB117" i="4"/>
  <c r="H151" i="2" s="1"/>
  <c r="AC117" i="4"/>
  <c r="I151" i="2" s="1"/>
  <c r="AD117" i="4"/>
  <c r="J151" i="2" s="1"/>
  <c r="AE117" i="4"/>
  <c r="K151" i="2" s="1"/>
  <c r="AF117" i="4"/>
  <c r="L151" i="2" s="1"/>
  <c r="AG117" i="4"/>
  <c r="M151" i="2" s="1"/>
  <c r="AH117" i="4"/>
  <c r="N151" i="2" s="1"/>
  <c r="AI117" i="4"/>
  <c r="O151" i="2" s="1"/>
  <c r="AJ117" i="4"/>
  <c r="P151" i="2" s="1"/>
  <c r="AA118" i="4"/>
  <c r="G154" i="2" s="1"/>
  <c r="AB118" i="4"/>
  <c r="H154" i="2" s="1"/>
  <c r="AC118" i="4"/>
  <c r="I154" i="2" s="1"/>
  <c r="AD118" i="4"/>
  <c r="J154" i="2" s="1"/>
  <c r="AE118" i="4"/>
  <c r="K154" i="2" s="1"/>
  <c r="AF118" i="4"/>
  <c r="L154" i="2" s="1"/>
  <c r="AG118" i="4"/>
  <c r="M154" i="2" s="1"/>
  <c r="AH118" i="4"/>
  <c r="AI118" i="4"/>
  <c r="O154" i="2" s="1"/>
  <c r="AJ118" i="4"/>
  <c r="P154" i="2" s="1"/>
  <c r="AA119" i="4"/>
  <c r="G157" i="2" s="1"/>
  <c r="AB119" i="4"/>
  <c r="H157" i="2" s="1"/>
  <c r="AC119" i="4"/>
  <c r="I157" i="2" s="1"/>
  <c r="AD119" i="4"/>
  <c r="J157" i="2" s="1"/>
  <c r="AE119" i="4"/>
  <c r="K157" i="2" s="1"/>
  <c r="AF119" i="4"/>
  <c r="L157" i="2" s="1"/>
  <c r="AG119" i="4"/>
  <c r="M157" i="2" s="1"/>
  <c r="AH119" i="4"/>
  <c r="N157" i="2" s="1"/>
  <c r="AI119" i="4"/>
  <c r="O157" i="2" s="1"/>
  <c r="AJ119" i="4"/>
  <c r="P157" i="2" s="1"/>
  <c r="AA120" i="4"/>
  <c r="G158" i="2" s="1"/>
  <c r="AB120" i="4"/>
  <c r="H158" i="2" s="1"/>
  <c r="AC120" i="4"/>
  <c r="AD120" i="4"/>
  <c r="J158" i="2" s="1"/>
  <c r="AE120" i="4"/>
  <c r="K158" i="2" s="1"/>
  <c r="AF120" i="4"/>
  <c r="L158" i="2" s="1"/>
  <c r="AG120" i="4"/>
  <c r="M158" i="2" s="1"/>
  <c r="AH120" i="4"/>
  <c r="N158" i="2" s="1"/>
  <c r="AI120" i="4"/>
  <c r="O158" i="2" s="1"/>
  <c r="AJ120" i="4"/>
  <c r="P158" i="2" s="1"/>
  <c r="AA121" i="4"/>
  <c r="G159" i="2" s="1"/>
  <c r="AB121" i="4"/>
  <c r="H159" i="2" s="1"/>
  <c r="AC121" i="4"/>
  <c r="I159" i="2" s="1"/>
  <c r="AD121" i="4"/>
  <c r="J159" i="2" s="1"/>
  <c r="AE121" i="4"/>
  <c r="K159" i="2" s="1"/>
  <c r="AF121" i="4"/>
  <c r="L159" i="2" s="1"/>
  <c r="AG121" i="4"/>
  <c r="M159" i="2" s="1"/>
  <c r="AH121" i="4"/>
  <c r="N159" i="2" s="1"/>
  <c r="AI121" i="4"/>
  <c r="O159" i="2" s="1"/>
  <c r="AJ121" i="4"/>
  <c r="P159" i="2" s="1"/>
  <c r="AA122" i="4"/>
  <c r="G161" i="2" s="1"/>
  <c r="AB122" i="4"/>
  <c r="AC122" i="4"/>
  <c r="I161" i="2" s="1"/>
  <c r="AD122" i="4"/>
  <c r="J161" i="2" s="1"/>
  <c r="AE122" i="4"/>
  <c r="K161" i="2" s="1"/>
  <c r="AF122" i="4"/>
  <c r="L161" i="2" s="1"/>
  <c r="AG122" i="4"/>
  <c r="M161" i="2" s="1"/>
  <c r="AH122" i="4"/>
  <c r="N161" i="2" s="1"/>
  <c r="AI122" i="4"/>
  <c r="O161" i="2" s="1"/>
  <c r="AJ122" i="4"/>
  <c r="P161" i="2" s="1"/>
  <c r="AA123" i="4"/>
  <c r="G163" i="2" s="1"/>
  <c r="AB123" i="4"/>
  <c r="H163" i="2" s="1"/>
  <c r="AC123" i="4"/>
  <c r="I163" i="2" s="1"/>
  <c r="AD123" i="4"/>
  <c r="J163" i="2" s="1"/>
  <c r="AE123" i="4"/>
  <c r="K163" i="2" s="1"/>
  <c r="AF123" i="4"/>
  <c r="L163" i="2" s="1"/>
  <c r="AG123" i="4"/>
  <c r="M163" i="2" s="1"/>
  <c r="AH123" i="4"/>
  <c r="N163" i="2" s="1"/>
  <c r="AI123" i="4"/>
  <c r="O163" i="2" s="1"/>
  <c r="AJ123" i="4"/>
  <c r="P163" i="2" s="1"/>
  <c r="AA124" i="4"/>
  <c r="G169" i="2" s="1"/>
  <c r="AB124" i="4"/>
  <c r="H169" i="2" s="1"/>
  <c r="AC124" i="4"/>
  <c r="I169" i="2" s="1"/>
  <c r="AD124" i="4"/>
  <c r="J169" i="2" s="1"/>
  <c r="AE124" i="4"/>
  <c r="K169" i="2" s="1"/>
  <c r="AF124" i="4"/>
  <c r="AG124" i="4"/>
  <c r="M169" i="2" s="1"/>
  <c r="AH124" i="4"/>
  <c r="N169" i="2" s="1"/>
  <c r="AI124" i="4"/>
  <c r="O169" i="2" s="1"/>
  <c r="AJ124" i="4"/>
  <c r="P169" i="2" s="1"/>
  <c r="AA125" i="4"/>
  <c r="G164" i="2" s="1"/>
  <c r="AB125" i="4"/>
  <c r="H164" i="2" s="1"/>
  <c r="AC125" i="4"/>
  <c r="I164" i="2" s="1"/>
  <c r="AD125" i="4"/>
  <c r="J164" i="2" s="1"/>
  <c r="AE125" i="4"/>
  <c r="K164" i="2" s="1"/>
  <c r="AF125" i="4"/>
  <c r="L164" i="2" s="1"/>
  <c r="AG125" i="4"/>
  <c r="AH125" i="4"/>
  <c r="N164" i="2" s="1"/>
  <c r="AI125" i="4"/>
  <c r="O164" i="2" s="1"/>
  <c r="AJ125" i="4"/>
  <c r="P164" i="2" s="1"/>
  <c r="AA126" i="4"/>
  <c r="G173" i="2" s="1"/>
  <c r="AB126" i="4"/>
  <c r="H173" i="2" s="1"/>
  <c r="AC126" i="4"/>
  <c r="I173" i="2" s="1"/>
  <c r="AD126" i="4"/>
  <c r="J173" i="2" s="1"/>
  <c r="AE126" i="4"/>
  <c r="AF126" i="4"/>
  <c r="L173" i="2" s="1"/>
  <c r="AG126" i="4"/>
  <c r="M173" i="2" s="1"/>
  <c r="AH126" i="4"/>
  <c r="AI126" i="4"/>
  <c r="O173" i="2" s="1"/>
  <c r="AJ126" i="4"/>
  <c r="P173" i="2" s="1"/>
  <c r="AA127" i="4"/>
  <c r="G174" i="2" s="1"/>
  <c r="AB127" i="4"/>
  <c r="H174" i="2" s="1"/>
  <c r="AC127" i="4"/>
  <c r="I174" i="2" s="1"/>
  <c r="AD127" i="4"/>
  <c r="J174" i="2" s="1"/>
  <c r="AE127" i="4"/>
  <c r="K174" i="2" s="1"/>
  <c r="AF127" i="4"/>
  <c r="L174" i="2" s="1"/>
  <c r="AG127" i="4"/>
  <c r="M174" i="2" s="1"/>
  <c r="AH127" i="4"/>
  <c r="N174" i="2" s="1"/>
  <c r="AI127" i="4"/>
  <c r="O174" i="2" s="1"/>
  <c r="AJ127" i="4"/>
  <c r="P174" i="2" s="1"/>
  <c r="AA128" i="4"/>
  <c r="G205" i="2" s="1"/>
  <c r="AB128" i="4"/>
  <c r="H205" i="2" s="1"/>
  <c r="AC128" i="4"/>
  <c r="I205" i="2" s="1"/>
  <c r="AD128" i="4"/>
  <c r="J205" i="2" s="1"/>
  <c r="AE128" i="4"/>
  <c r="K205" i="2" s="1"/>
  <c r="AF128" i="4"/>
  <c r="AG128" i="4"/>
  <c r="M205" i="2" s="1"/>
  <c r="AH128" i="4"/>
  <c r="AI128" i="4"/>
  <c r="O205" i="2" s="1"/>
  <c r="AJ128" i="4"/>
  <c r="P205" i="2" s="1"/>
  <c r="AA129" i="4"/>
  <c r="G170" i="2" s="1"/>
  <c r="AB129" i="4"/>
  <c r="H170" i="2" s="1"/>
  <c r="AC129" i="4"/>
  <c r="I170" i="2" s="1"/>
  <c r="AD129" i="4"/>
  <c r="J170" i="2" s="1"/>
  <c r="AE129" i="4"/>
  <c r="K170" i="2" s="1"/>
  <c r="AF129" i="4"/>
  <c r="L170" i="2" s="1"/>
  <c r="AG129" i="4"/>
  <c r="M170" i="2" s="1"/>
  <c r="AH129" i="4"/>
  <c r="N170" i="2" s="1"/>
  <c r="AI129" i="4"/>
  <c r="O170" i="2" s="1"/>
  <c r="AJ129" i="4"/>
  <c r="P170" i="2" s="1"/>
  <c r="AA130" i="4"/>
  <c r="G59" i="2" s="1"/>
  <c r="AB130" i="4"/>
  <c r="H59" i="2" s="1"/>
  <c r="AC130" i="4"/>
  <c r="I59" i="2" s="1"/>
  <c r="AD130" i="4"/>
  <c r="J59" i="2" s="1"/>
  <c r="AE130" i="4"/>
  <c r="K59" i="2" s="1"/>
  <c r="AF130" i="4"/>
  <c r="L59" i="2" s="1"/>
  <c r="AG130" i="4"/>
  <c r="M59" i="2" s="1"/>
  <c r="AH130" i="4"/>
  <c r="N59" i="2" s="1"/>
  <c r="AI130" i="4"/>
  <c r="O59" i="2" s="1"/>
  <c r="AJ130" i="4"/>
  <c r="P59" i="2" s="1"/>
  <c r="AA131" i="4"/>
  <c r="G110" i="2" s="1"/>
  <c r="AB131" i="4"/>
  <c r="H110" i="2" s="1"/>
  <c r="AC131" i="4"/>
  <c r="I110" i="2" s="1"/>
  <c r="AD131" i="4"/>
  <c r="J110" i="2" s="1"/>
  <c r="AE131" i="4"/>
  <c r="K110" i="2" s="1"/>
  <c r="AF131" i="4"/>
  <c r="L110" i="2" s="1"/>
  <c r="AG131" i="4"/>
  <c r="M110" i="2" s="1"/>
  <c r="AH131" i="4"/>
  <c r="N110" i="2" s="1"/>
  <c r="AI131" i="4"/>
  <c r="O110" i="2" s="1"/>
  <c r="AJ131" i="4"/>
  <c r="P110" i="2" s="1"/>
  <c r="AA132" i="4"/>
  <c r="AB132" i="4"/>
  <c r="H162" i="2" s="1"/>
  <c r="AC132" i="4"/>
  <c r="I162" i="2" s="1"/>
  <c r="AD132" i="4"/>
  <c r="J162" i="2" s="1"/>
  <c r="AE132" i="4"/>
  <c r="K162" i="2" s="1"/>
  <c r="AF132" i="4"/>
  <c r="L162" i="2" s="1"/>
  <c r="AG132" i="4"/>
  <c r="M162" i="2" s="1"/>
  <c r="AH132" i="4"/>
  <c r="N162" i="2" s="1"/>
  <c r="AI132" i="4"/>
  <c r="O162" i="2" s="1"/>
  <c r="AJ132" i="4"/>
  <c r="P162" i="2" s="1"/>
  <c r="AA133" i="4"/>
  <c r="G172" i="2" s="1"/>
  <c r="AB133" i="4"/>
  <c r="H172" i="2" s="1"/>
  <c r="AC133" i="4"/>
  <c r="I172" i="2" s="1"/>
  <c r="AD133" i="4"/>
  <c r="J172" i="2" s="1"/>
  <c r="AE133" i="4"/>
  <c r="K172" i="2" s="1"/>
  <c r="AF133" i="4"/>
  <c r="L172" i="2" s="1"/>
  <c r="AG133" i="4"/>
  <c r="M172" i="2" s="1"/>
  <c r="AH133" i="4"/>
  <c r="N172" i="2" s="1"/>
  <c r="AI133" i="4"/>
  <c r="O172" i="2" s="1"/>
  <c r="AJ133" i="4"/>
  <c r="P172" i="2" s="1"/>
  <c r="AA134" i="4"/>
  <c r="AB134" i="4"/>
  <c r="H175" i="2" s="1"/>
  <c r="AC134" i="4"/>
  <c r="I175" i="2" s="1"/>
  <c r="AD134" i="4"/>
  <c r="J175" i="2" s="1"/>
  <c r="AE134" i="4"/>
  <c r="K175" i="2" s="1"/>
  <c r="AF134" i="4"/>
  <c r="L175" i="2" s="1"/>
  <c r="AG134" i="4"/>
  <c r="M175" i="2" s="1"/>
  <c r="AH134" i="4"/>
  <c r="N175" i="2" s="1"/>
  <c r="AI134" i="4"/>
  <c r="O175" i="2" s="1"/>
  <c r="AJ134" i="4"/>
  <c r="P175" i="2" s="1"/>
  <c r="AA135" i="4"/>
  <c r="G35" i="2" s="1"/>
  <c r="AB135" i="4"/>
  <c r="H35" i="2" s="1"/>
  <c r="AC135" i="4"/>
  <c r="I35" i="2" s="1"/>
  <c r="AD135" i="4"/>
  <c r="J35" i="2" s="1"/>
  <c r="AE135" i="4"/>
  <c r="K35" i="2" s="1"/>
  <c r="AF135" i="4"/>
  <c r="L35" i="2" s="1"/>
  <c r="AG135" i="4"/>
  <c r="M35" i="2" s="1"/>
  <c r="AH135" i="4"/>
  <c r="N35" i="2" s="1"/>
  <c r="AI135" i="4"/>
  <c r="O35" i="2" s="1"/>
  <c r="AJ135" i="4"/>
  <c r="P35" i="2" s="1"/>
  <c r="AA136" i="4"/>
  <c r="AB136" i="4"/>
  <c r="H178" i="2" s="1"/>
  <c r="AC136" i="4"/>
  <c r="I178" i="2" s="1"/>
  <c r="AD136" i="4"/>
  <c r="AE136" i="4"/>
  <c r="K178" i="2" s="1"/>
  <c r="AF136" i="4"/>
  <c r="L178" i="2" s="1"/>
  <c r="AG136" i="4"/>
  <c r="M178" i="2" s="1"/>
  <c r="AH136" i="4"/>
  <c r="N178" i="2" s="1"/>
  <c r="AI136" i="4"/>
  <c r="O178" i="2" s="1"/>
  <c r="AJ136" i="4"/>
  <c r="P178" i="2" s="1"/>
  <c r="AA137" i="4"/>
  <c r="AB137" i="4"/>
  <c r="AC137" i="4"/>
  <c r="AD137" i="4"/>
  <c r="AE137" i="4"/>
  <c r="AF137" i="4"/>
  <c r="AG137" i="4"/>
  <c r="AH137" i="4"/>
  <c r="AI137" i="4"/>
  <c r="AJ137" i="4"/>
  <c r="AA138" i="4"/>
  <c r="AB138" i="4"/>
  <c r="H183" i="2" s="1"/>
  <c r="AC138" i="4"/>
  <c r="I183" i="2" s="1"/>
  <c r="AD138" i="4"/>
  <c r="J183" i="2" s="1"/>
  <c r="AE138" i="4"/>
  <c r="K183" i="2" s="1"/>
  <c r="AF138" i="4"/>
  <c r="L183" i="2" s="1"/>
  <c r="AG138" i="4"/>
  <c r="AH138" i="4"/>
  <c r="N183" i="2" s="1"/>
  <c r="AI138" i="4"/>
  <c r="O183" i="2" s="1"/>
  <c r="AJ138" i="4"/>
  <c r="P183" i="2" s="1"/>
  <c r="AA139" i="4"/>
  <c r="G191" i="2" s="1"/>
  <c r="AB139" i="4"/>
  <c r="H191" i="2" s="1"/>
  <c r="AC139" i="4"/>
  <c r="I191" i="2" s="1"/>
  <c r="AD139" i="4"/>
  <c r="J191" i="2" s="1"/>
  <c r="AE139" i="4"/>
  <c r="K191" i="2" s="1"/>
  <c r="AF139" i="4"/>
  <c r="L191" i="2" s="1"/>
  <c r="AG139" i="4"/>
  <c r="M191" i="2" s="1"/>
  <c r="AH139" i="4"/>
  <c r="N191" i="2" s="1"/>
  <c r="AI139" i="4"/>
  <c r="O191" i="2" s="1"/>
  <c r="AJ139" i="4"/>
  <c r="P191" i="2" s="1"/>
  <c r="AA140" i="4"/>
  <c r="G182" i="2" s="1"/>
  <c r="AB140" i="4"/>
  <c r="H182" i="2" s="1"/>
  <c r="AC140" i="4"/>
  <c r="I182" i="2" s="1"/>
  <c r="AD140" i="4"/>
  <c r="J182" i="2" s="1"/>
  <c r="AE140" i="4"/>
  <c r="K182" i="2" s="1"/>
  <c r="AF140" i="4"/>
  <c r="L182" i="2" s="1"/>
  <c r="AG140" i="4"/>
  <c r="M182" i="2" s="1"/>
  <c r="AH140" i="4"/>
  <c r="N182" i="2" s="1"/>
  <c r="AI140" i="4"/>
  <c r="O182" i="2" s="1"/>
  <c r="AJ140" i="4"/>
  <c r="P182" i="2" s="1"/>
  <c r="AA141" i="4"/>
  <c r="G181" i="2" s="1"/>
  <c r="AB141" i="4"/>
  <c r="H181" i="2" s="1"/>
  <c r="AC141" i="4"/>
  <c r="I181" i="2" s="1"/>
  <c r="AD141" i="4"/>
  <c r="J181" i="2" s="1"/>
  <c r="AE141" i="4"/>
  <c r="K181" i="2" s="1"/>
  <c r="AF141" i="4"/>
  <c r="L181" i="2" s="1"/>
  <c r="AG141" i="4"/>
  <c r="M181" i="2" s="1"/>
  <c r="AH141" i="4"/>
  <c r="N181" i="2" s="1"/>
  <c r="AI141" i="4"/>
  <c r="O181" i="2" s="1"/>
  <c r="AJ141" i="4"/>
  <c r="P181" i="2" s="1"/>
  <c r="AA142" i="4"/>
  <c r="G187" i="2" s="1"/>
  <c r="AB142" i="4"/>
  <c r="H187" i="2" s="1"/>
  <c r="AC142" i="4"/>
  <c r="I187" i="2" s="1"/>
  <c r="AD142" i="4"/>
  <c r="J187" i="2" s="1"/>
  <c r="AE142" i="4"/>
  <c r="K187" i="2" s="1"/>
  <c r="AF142" i="4"/>
  <c r="L187" i="2" s="1"/>
  <c r="AG142" i="4"/>
  <c r="M187" i="2" s="1"/>
  <c r="AH142" i="4"/>
  <c r="AI142" i="4"/>
  <c r="O187" i="2" s="1"/>
  <c r="AJ142" i="4"/>
  <c r="P187" i="2" s="1"/>
  <c r="AA143" i="4"/>
  <c r="G188" i="2" s="1"/>
  <c r="AB143" i="4"/>
  <c r="H188" i="2" s="1"/>
  <c r="AC143" i="4"/>
  <c r="AD143" i="4"/>
  <c r="J188" i="2" s="1"/>
  <c r="AE143" i="4"/>
  <c r="K188" i="2" s="1"/>
  <c r="AF143" i="4"/>
  <c r="L188" i="2" s="1"/>
  <c r="AG143" i="4"/>
  <c r="M188" i="2" s="1"/>
  <c r="AH143" i="4"/>
  <c r="N188" i="2" s="1"/>
  <c r="AI143" i="4"/>
  <c r="O188" i="2" s="1"/>
  <c r="AJ143" i="4"/>
  <c r="P188" i="2" s="1"/>
  <c r="AA144" i="4"/>
  <c r="G189" i="2" s="1"/>
  <c r="AB144" i="4"/>
  <c r="H189" i="2" s="1"/>
  <c r="AC144" i="4"/>
  <c r="I189" i="2" s="1"/>
  <c r="AD144" i="4"/>
  <c r="J189" i="2" s="1"/>
  <c r="AE144" i="4"/>
  <c r="K189" i="2" s="1"/>
  <c r="AF144" i="4"/>
  <c r="L189" i="2" s="1"/>
  <c r="AG144" i="4"/>
  <c r="M189" i="2" s="1"/>
  <c r="AH144" i="4"/>
  <c r="AI144" i="4"/>
  <c r="O189" i="2" s="1"/>
  <c r="AJ144" i="4"/>
  <c r="P189" i="2" s="1"/>
  <c r="AA145" i="4"/>
  <c r="G184" i="2" s="1"/>
  <c r="AB145" i="4"/>
  <c r="H184" i="2" s="1"/>
  <c r="AC145" i="4"/>
  <c r="I184" i="2" s="1"/>
  <c r="AD145" i="4"/>
  <c r="J184" i="2" s="1"/>
  <c r="AE145" i="4"/>
  <c r="AF145" i="4"/>
  <c r="L184" i="2" s="1"/>
  <c r="AG145" i="4"/>
  <c r="M184" i="2" s="1"/>
  <c r="AH145" i="4"/>
  <c r="N184" i="2" s="1"/>
  <c r="AI145" i="4"/>
  <c r="O184" i="2" s="1"/>
  <c r="AJ145" i="4"/>
  <c r="P184" i="2" s="1"/>
  <c r="AA146" i="4"/>
  <c r="G193" i="2" s="1"/>
  <c r="AB146" i="4"/>
  <c r="H193" i="2" s="1"/>
  <c r="AC146" i="4"/>
  <c r="I193" i="2" s="1"/>
  <c r="AD146" i="4"/>
  <c r="J193" i="2" s="1"/>
  <c r="AE146" i="4"/>
  <c r="K193" i="2" s="1"/>
  <c r="AF146" i="4"/>
  <c r="L193" i="2" s="1"/>
  <c r="AG146" i="4"/>
  <c r="M193" i="2" s="1"/>
  <c r="AH146" i="4"/>
  <c r="N193" i="2" s="1"/>
  <c r="AI146" i="4"/>
  <c r="O193" i="2" s="1"/>
  <c r="AJ146" i="4"/>
  <c r="P193" i="2" s="1"/>
  <c r="AA147" i="4"/>
  <c r="G7" i="2" s="1"/>
  <c r="AB147" i="4"/>
  <c r="H7" i="2" s="1"/>
  <c r="AC147" i="4"/>
  <c r="I7" i="2" s="1"/>
  <c r="AD147" i="4"/>
  <c r="J7" i="2" s="1"/>
  <c r="AE147" i="4"/>
  <c r="K7" i="2" s="1"/>
  <c r="AF147" i="4"/>
  <c r="L7" i="2" s="1"/>
  <c r="AG147" i="4"/>
  <c r="M7" i="2" s="1"/>
  <c r="AH147" i="4"/>
  <c r="N7" i="2" s="1"/>
  <c r="AI147" i="4"/>
  <c r="O7" i="2" s="1"/>
  <c r="AJ147" i="4"/>
  <c r="P7" i="2" s="1"/>
  <c r="AA148" i="4"/>
  <c r="G67" i="2" s="1"/>
  <c r="AB148" i="4"/>
  <c r="H67" i="2" s="1"/>
  <c r="AC148" i="4"/>
  <c r="I67" i="2" s="1"/>
  <c r="AD148" i="4"/>
  <c r="J67" i="2" s="1"/>
  <c r="AE148" i="4"/>
  <c r="K67" i="2" s="1"/>
  <c r="AF148" i="4"/>
  <c r="L67" i="2" s="1"/>
  <c r="AG148" i="4"/>
  <c r="M67" i="2" s="1"/>
  <c r="AH148" i="4"/>
  <c r="N67" i="2" s="1"/>
  <c r="AI148" i="4"/>
  <c r="O67" i="2" s="1"/>
  <c r="AJ148" i="4"/>
  <c r="P67" i="2" s="1"/>
  <c r="AA149" i="4"/>
  <c r="AB149" i="4"/>
  <c r="H195" i="2" s="1"/>
  <c r="AC149" i="4"/>
  <c r="I195" i="2" s="1"/>
  <c r="AD149" i="4"/>
  <c r="J195" i="2" s="1"/>
  <c r="AE149" i="4"/>
  <c r="K195" i="2" s="1"/>
  <c r="AF149" i="4"/>
  <c r="L195" i="2" s="1"/>
  <c r="AG149" i="4"/>
  <c r="M195" i="2" s="1"/>
  <c r="AH149" i="4"/>
  <c r="N195" i="2" s="1"/>
  <c r="AI149" i="4"/>
  <c r="O195" i="2" s="1"/>
  <c r="AJ149" i="4"/>
  <c r="P195" i="2" s="1"/>
  <c r="AA150" i="4"/>
  <c r="G194" i="2" s="1"/>
  <c r="AB150" i="4"/>
  <c r="H194" i="2" s="1"/>
  <c r="AC150" i="4"/>
  <c r="I194" i="2" s="1"/>
  <c r="AD150" i="4"/>
  <c r="J194" i="2" s="1"/>
  <c r="AE150" i="4"/>
  <c r="K194" i="2" s="1"/>
  <c r="AF150" i="4"/>
  <c r="L194" i="2" s="1"/>
  <c r="AG150" i="4"/>
  <c r="M194" i="2" s="1"/>
  <c r="AH150" i="4"/>
  <c r="N194" i="2" s="1"/>
  <c r="AI150" i="4"/>
  <c r="O194" i="2" s="1"/>
  <c r="AJ150" i="4"/>
  <c r="P194" i="2" s="1"/>
  <c r="AA151" i="4"/>
  <c r="G196" i="2" s="1"/>
  <c r="AB151" i="4"/>
  <c r="H196" i="2" s="1"/>
  <c r="AC151" i="4"/>
  <c r="AD151" i="4"/>
  <c r="J196" i="2" s="1"/>
  <c r="AE151" i="4"/>
  <c r="K196" i="2" s="1"/>
  <c r="AF151" i="4"/>
  <c r="L196" i="2" s="1"/>
  <c r="AG151" i="4"/>
  <c r="M196" i="2" s="1"/>
  <c r="AH151" i="4"/>
  <c r="N196" i="2" s="1"/>
  <c r="AI151" i="4"/>
  <c r="O196" i="2" s="1"/>
  <c r="AJ151" i="4"/>
  <c r="P196" i="2" s="1"/>
  <c r="AA152" i="4"/>
  <c r="G198" i="2" s="1"/>
  <c r="AB152" i="4"/>
  <c r="H198" i="2" s="1"/>
  <c r="AC152" i="4"/>
  <c r="I198" i="2" s="1"/>
  <c r="AD152" i="4"/>
  <c r="J198" i="2" s="1"/>
  <c r="AE152" i="4"/>
  <c r="K198" i="2" s="1"/>
  <c r="AF152" i="4"/>
  <c r="L198" i="2" s="1"/>
  <c r="AG152" i="4"/>
  <c r="M198" i="2" s="1"/>
  <c r="AH152" i="4"/>
  <c r="N198" i="2" s="1"/>
  <c r="AI152" i="4"/>
  <c r="O198" i="2" s="1"/>
  <c r="AJ152" i="4"/>
  <c r="P198" i="2" s="1"/>
  <c r="AA153" i="4"/>
  <c r="G201" i="2" s="1"/>
  <c r="AB153" i="4"/>
  <c r="H201" i="2" s="1"/>
  <c r="AC153" i="4"/>
  <c r="I201" i="2" s="1"/>
  <c r="AD153" i="4"/>
  <c r="J201" i="2" s="1"/>
  <c r="AE153" i="4"/>
  <c r="K201" i="2" s="1"/>
  <c r="AF153" i="4"/>
  <c r="L201" i="2" s="1"/>
  <c r="AG153" i="4"/>
  <c r="AH153" i="4"/>
  <c r="N201" i="2" s="1"/>
  <c r="AI153" i="4"/>
  <c r="O201" i="2" s="1"/>
  <c r="AJ153" i="4"/>
  <c r="P201" i="2" s="1"/>
  <c r="AA154" i="4"/>
  <c r="G204" i="2" s="1"/>
  <c r="AB154" i="4"/>
  <c r="H204" i="2" s="1"/>
  <c r="AC154" i="4"/>
  <c r="I204" i="2" s="1"/>
  <c r="AD154" i="4"/>
  <c r="J204" i="2" s="1"/>
  <c r="AE154" i="4"/>
  <c r="K204" i="2" s="1"/>
  <c r="AF154" i="4"/>
  <c r="L204" i="2" s="1"/>
  <c r="AG154" i="4"/>
  <c r="M204" i="2" s="1"/>
  <c r="AH154" i="4"/>
  <c r="N204" i="2" s="1"/>
  <c r="AI154" i="4"/>
  <c r="O204" i="2" s="1"/>
  <c r="AJ154" i="4"/>
  <c r="P204" i="2" s="1"/>
  <c r="AA155" i="4"/>
  <c r="G206" i="2" s="1"/>
  <c r="AB155" i="4"/>
  <c r="H206" i="2" s="1"/>
  <c r="AC155" i="4"/>
  <c r="I206" i="2" s="1"/>
  <c r="AD155" i="4"/>
  <c r="J206" i="2" s="1"/>
  <c r="AE155" i="4"/>
  <c r="K206" i="2" s="1"/>
  <c r="AF155" i="4"/>
  <c r="L206" i="2" s="1"/>
  <c r="AG155" i="4"/>
  <c r="AH155" i="4"/>
  <c r="N206" i="2" s="1"/>
  <c r="AI155" i="4"/>
  <c r="O206" i="2" s="1"/>
  <c r="AJ155" i="4"/>
  <c r="P206" i="2" s="1"/>
  <c r="AA156" i="4"/>
  <c r="G207" i="2" s="1"/>
  <c r="AB156" i="4"/>
  <c r="H207" i="2" s="1"/>
  <c r="AC156" i="4"/>
  <c r="I207" i="2" s="1"/>
  <c r="AD156" i="4"/>
  <c r="J207" i="2" s="1"/>
  <c r="AE156" i="4"/>
  <c r="AF156" i="4"/>
  <c r="L207" i="2" s="1"/>
  <c r="AG156" i="4"/>
  <c r="M207" i="2" s="1"/>
  <c r="AH156" i="4"/>
  <c r="N207" i="2" s="1"/>
  <c r="AI156" i="4"/>
  <c r="O207" i="2" s="1"/>
  <c r="AJ156" i="4"/>
  <c r="P207" i="2" s="1"/>
  <c r="AA157" i="4"/>
  <c r="AB157" i="4"/>
  <c r="AC157" i="4"/>
  <c r="AD157" i="4"/>
  <c r="AE157" i="4"/>
  <c r="AF157" i="4"/>
  <c r="AG157" i="4"/>
  <c r="AH157" i="4"/>
  <c r="AI157" i="4"/>
  <c r="AJ157" i="4"/>
  <c r="AA158" i="4"/>
  <c r="AB158" i="4"/>
  <c r="AC158" i="4"/>
  <c r="AD158" i="4"/>
  <c r="AE158" i="4"/>
  <c r="AF158" i="4"/>
  <c r="AG158" i="4"/>
  <c r="AH158" i="4"/>
  <c r="AI158" i="4"/>
  <c r="AJ158" i="4"/>
  <c r="AA159" i="4"/>
  <c r="AB159" i="4"/>
  <c r="AC159" i="4"/>
  <c r="AD159" i="4"/>
  <c r="AE159" i="4"/>
  <c r="AF159" i="4"/>
  <c r="AG159" i="4"/>
  <c r="AH159" i="4"/>
  <c r="AI159" i="4"/>
  <c r="AJ159" i="4"/>
  <c r="AA160" i="4"/>
  <c r="AB160" i="4"/>
  <c r="AC160" i="4"/>
  <c r="AD160" i="4"/>
  <c r="AE160" i="4"/>
  <c r="AF160" i="4"/>
  <c r="AG160" i="4"/>
  <c r="AH160" i="4"/>
  <c r="AI160" i="4"/>
  <c r="AJ160" i="4"/>
  <c r="AA161" i="4"/>
  <c r="AB161" i="4"/>
  <c r="AC161" i="4"/>
  <c r="AD161" i="4"/>
  <c r="AE161" i="4"/>
  <c r="AF161" i="4"/>
  <c r="AG161" i="4"/>
  <c r="AH161" i="4"/>
  <c r="AI161" i="4"/>
  <c r="AJ161" i="4"/>
  <c r="AA162" i="4"/>
  <c r="G74" i="2" s="1"/>
  <c r="AB162" i="4"/>
  <c r="H74" i="2" s="1"/>
  <c r="AC162" i="4"/>
  <c r="I74" i="2" s="1"/>
  <c r="AD162" i="4"/>
  <c r="J74" i="2" s="1"/>
  <c r="AE162" i="4"/>
  <c r="K74" i="2" s="1"/>
  <c r="AF162" i="4"/>
  <c r="L74" i="2" s="1"/>
  <c r="AG162" i="4"/>
  <c r="M74" i="2" s="1"/>
  <c r="AH162" i="4"/>
  <c r="N74" i="2" s="1"/>
  <c r="AI162" i="4"/>
  <c r="O74" i="2" s="1"/>
  <c r="AJ162" i="4"/>
  <c r="P74" i="2" s="1"/>
  <c r="AA163" i="4"/>
  <c r="AB163" i="4"/>
  <c r="AC163" i="4"/>
  <c r="AD163" i="4"/>
  <c r="AE163" i="4"/>
  <c r="AF163" i="4"/>
  <c r="AG163" i="4"/>
  <c r="AH163" i="4"/>
  <c r="AI163" i="4"/>
  <c r="AJ163" i="4"/>
  <c r="AA164" i="4"/>
  <c r="G104" i="2" s="1"/>
  <c r="AB164" i="4"/>
  <c r="H104" i="2" s="1"/>
  <c r="AC164" i="4"/>
  <c r="AD164" i="4"/>
  <c r="AE164" i="4"/>
  <c r="K104" i="2" s="1"/>
  <c r="AF164" i="4"/>
  <c r="L104" i="2" s="1"/>
  <c r="AG164" i="4"/>
  <c r="M104" i="2" s="1"/>
  <c r="AH164" i="4"/>
  <c r="N104" i="2" s="1"/>
  <c r="AI164" i="4"/>
  <c r="O104" i="2" s="1"/>
  <c r="AJ164" i="4"/>
  <c r="P104" i="2" s="1"/>
  <c r="AA165" i="4"/>
  <c r="G123" i="2" s="1"/>
  <c r="AB165" i="4"/>
  <c r="H123" i="2" s="1"/>
  <c r="AC165" i="4"/>
  <c r="I123" i="2" s="1"/>
  <c r="AD165" i="4"/>
  <c r="J123" i="2" s="1"/>
  <c r="AE165" i="4"/>
  <c r="K123" i="2" s="1"/>
  <c r="AF165" i="4"/>
  <c r="L123" i="2" s="1"/>
  <c r="AG165" i="4"/>
  <c r="M123" i="2" s="1"/>
  <c r="AH165" i="4"/>
  <c r="N123" i="2" s="1"/>
  <c r="AI165" i="4"/>
  <c r="O123" i="2" s="1"/>
  <c r="AJ165" i="4"/>
  <c r="P123" i="2" s="1"/>
  <c r="AA166" i="4"/>
  <c r="AB166" i="4"/>
  <c r="AC166" i="4"/>
  <c r="AD166" i="4"/>
  <c r="AE166" i="4"/>
  <c r="AF166" i="4"/>
  <c r="AG166" i="4"/>
  <c r="AH166" i="4"/>
  <c r="AI166" i="4"/>
  <c r="AJ166" i="4"/>
  <c r="AA167" i="4"/>
  <c r="G192" i="2" s="1"/>
  <c r="AB167" i="4"/>
  <c r="H192" i="2" s="1"/>
  <c r="AC167" i="4"/>
  <c r="I192" i="2" s="1"/>
  <c r="AD167" i="4"/>
  <c r="AE167" i="4"/>
  <c r="K192" i="2" s="1"/>
  <c r="AF167" i="4"/>
  <c r="L192" i="2" s="1"/>
  <c r="AG167" i="4"/>
  <c r="M192" i="2" s="1"/>
  <c r="AH167" i="4"/>
  <c r="N192" i="2" s="1"/>
  <c r="AI167" i="4"/>
  <c r="O192" i="2" s="1"/>
  <c r="AJ167" i="4"/>
  <c r="P192" i="2" s="1"/>
  <c r="AA168" i="4"/>
  <c r="AB168" i="4"/>
  <c r="AC168" i="4"/>
  <c r="AD168" i="4"/>
  <c r="AE168" i="4"/>
  <c r="AF168" i="4"/>
  <c r="AG168" i="4"/>
  <c r="AH168" i="4"/>
  <c r="AI168" i="4"/>
  <c r="AJ168" i="4"/>
  <c r="AA169" i="4"/>
  <c r="AB169" i="4"/>
  <c r="AC169" i="4"/>
  <c r="AD169" i="4"/>
  <c r="AE169" i="4"/>
  <c r="AF169" i="4"/>
  <c r="AG169" i="4"/>
  <c r="AH169" i="4"/>
  <c r="AI169" i="4"/>
  <c r="AJ169" i="4"/>
  <c r="AA170" i="4"/>
  <c r="AB170" i="4"/>
  <c r="AC170" i="4"/>
  <c r="AD170" i="4"/>
  <c r="AE170" i="4"/>
  <c r="AF170" i="4"/>
  <c r="AG170" i="4"/>
  <c r="AH170" i="4"/>
  <c r="AI170" i="4"/>
  <c r="AJ170" i="4"/>
  <c r="AA171" i="4"/>
  <c r="AB171" i="4"/>
  <c r="AC171" i="4"/>
  <c r="AD171" i="4"/>
  <c r="AE171" i="4"/>
  <c r="AF171" i="4"/>
  <c r="AG171" i="4"/>
  <c r="AH171" i="4"/>
  <c r="AI171" i="4"/>
  <c r="AJ171" i="4"/>
  <c r="AA172" i="4"/>
  <c r="AB172" i="4"/>
  <c r="AC172" i="4"/>
  <c r="AD172" i="4"/>
  <c r="AE172" i="4"/>
  <c r="AF172" i="4"/>
  <c r="AG172" i="4"/>
  <c r="AH172" i="4"/>
  <c r="AI172" i="4"/>
  <c r="AJ172" i="4"/>
  <c r="AA173" i="4"/>
  <c r="AB173" i="4"/>
  <c r="AC173" i="4"/>
  <c r="AD173" i="4"/>
  <c r="AE173" i="4"/>
  <c r="AF173" i="4"/>
  <c r="AG173" i="4"/>
  <c r="AH173" i="4"/>
  <c r="AI173" i="4"/>
  <c r="AJ173" i="4"/>
  <c r="AA174" i="4"/>
  <c r="AB174" i="4"/>
  <c r="AC174" i="4"/>
  <c r="AD174" i="4"/>
  <c r="AE174" i="4"/>
  <c r="AF174" i="4"/>
  <c r="AG174" i="4"/>
  <c r="AH174" i="4"/>
  <c r="AI174" i="4"/>
  <c r="AJ174" i="4"/>
  <c r="AA175" i="4"/>
  <c r="AB175" i="4"/>
  <c r="AC175" i="4"/>
  <c r="AD175" i="4"/>
  <c r="AE175" i="4"/>
  <c r="AF175" i="4"/>
  <c r="AG175" i="4"/>
  <c r="AH175" i="4"/>
  <c r="AI175" i="4"/>
  <c r="AJ175" i="4"/>
  <c r="AA176" i="4"/>
  <c r="AB176" i="4"/>
  <c r="AC176" i="4"/>
  <c r="AD176" i="4"/>
  <c r="AE176" i="4"/>
  <c r="AF176" i="4"/>
  <c r="AG176" i="4"/>
  <c r="AH176" i="4"/>
  <c r="AI176" i="4"/>
  <c r="AJ176" i="4"/>
  <c r="AA177" i="4"/>
  <c r="AB177" i="4"/>
  <c r="AC177" i="4"/>
  <c r="AD177" i="4"/>
  <c r="AE177" i="4"/>
  <c r="AF177" i="4"/>
  <c r="AG177" i="4"/>
  <c r="AH177" i="4"/>
  <c r="AI177" i="4"/>
  <c r="AJ177" i="4"/>
  <c r="AA178" i="4"/>
  <c r="AB178" i="4"/>
  <c r="AC178" i="4"/>
  <c r="AD178" i="4"/>
  <c r="AE178" i="4"/>
  <c r="AF178" i="4"/>
  <c r="AG178" i="4"/>
  <c r="AH178" i="4"/>
  <c r="AI178" i="4"/>
  <c r="AJ178" i="4"/>
  <c r="AA179" i="4"/>
  <c r="AB179" i="4"/>
  <c r="AC179" i="4"/>
  <c r="AD179" i="4"/>
  <c r="AE179" i="4"/>
  <c r="AF179" i="4"/>
  <c r="AG179" i="4"/>
  <c r="AH179" i="4"/>
  <c r="AI179" i="4"/>
  <c r="AJ179" i="4"/>
  <c r="AA180" i="4"/>
  <c r="AB180" i="4"/>
  <c r="AC180" i="4"/>
  <c r="AD180" i="4"/>
  <c r="AE180" i="4"/>
  <c r="AF180" i="4"/>
  <c r="AG180" i="4"/>
  <c r="AH180" i="4"/>
  <c r="AI180" i="4"/>
  <c r="AJ180" i="4"/>
  <c r="AA181" i="4"/>
  <c r="AB181" i="4"/>
  <c r="AC181" i="4"/>
  <c r="AD181" i="4"/>
  <c r="AE181" i="4"/>
  <c r="AF181" i="4"/>
  <c r="AG181" i="4"/>
  <c r="AH181" i="4"/>
  <c r="AI181" i="4"/>
  <c r="AJ181" i="4"/>
  <c r="AA182" i="4"/>
  <c r="AB182" i="4"/>
  <c r="AC182" i="4"/>
  <c r="AD182" i="4"/>
  <c r="AE182" i="4"/>
  <c r="AF182" i="4"/>
  <c r="AG182" i="4"/>
  <c r="AH182" i="4"/>
  <c r="AI182" i="4"/>
  <c r="AJ182" i="4"/>
  <c r="AA183" i="4"/>
  <c r="AB183" i="4"/>
  <c r="AC183" i="4"/>
  <c r="AD183" i="4"/>
  <c r="AE183" i="4"/>
  <c r="AF183" i="4"/>
  <c r="AG183" i="4"/>
  <c r="AH183" i="4"/>
  <c r="AI183" i="4"/>
  <c r="AJ183" i="4"/>
  <c r="AA184" i="4"/>
  <c r="AB184" i="4"/>
  <c r="AC184" i="4"/>
  <c r="AD184" i="4"/>
  <c r="AE184" i="4"/>
  <c r="AF184" i="4"/>
  <c r="AG184" i="4"/>
  <c r="AH184" i="4"/>
  <c r="AI184" i="4"/>
  <c r="AJ184" i="4"/>
  <c r="AJ2" i="4"/>
  <c r="AI2" i="4"/>
  <c r="AH2" i="4"/>
  <c r="AF2" i="4"/>
  <c r="AG2" i="4"/>
  <c r="AE2" i="4"/>
  <c r="AA2" i="4"/>
  <c r="AD2" i="4"/>
  <c r="AC2" i="4"/>
  <c r="AB2" i="4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08" i="2"/>
  <c r="E7" i="1"/>
  <c r="F7" i="1"/>
  <c r="G7" i="1" s="1"/>
  <c r="E8" i="1"/>
  <c r="F8" i="1"/>
  <c r="G8" i="1" s="1"/>
  <c r="E9" i="1"/>
  <c r="F9" i="1"/>
  <c r="G9" i="1" s="1"/>
  <c r="E10" i="1"/>
  <c r="F10" i="1"/>
  <c r="G10" i="1" s="1"/>
  <c r="E11" i="1"/>
  <c r="F11" i="1"/>
  <c r="G11" i="1" s="1"/>
  <c r="E12" i="1"/>
  <c r="F12" i="1"/>
  <c r="G12" i="1" s="1"/>
  <c r="E13" i="1"/>
  <c r="F13" i="1"/>
  <c r="G13" i="1" s="1"/>
  <c r="E14" i="1"/>
  <c r="F14" i="1"/>
  <c r="G14" i="1" s="1"/>
  <c r="E15" i="1"/>
  <c r="F15" i="1"/>
  <c r="G15" i="1" s="1"/>
  <c r="E16" i="1"/>
  <c r="F16" i="1"/>
  <c r="G16" i="1" s="1"/>
  <c r="E17" i="1"/>
  <c r="F17" i="1"/>
  <c r="G17" i="1" s="1"/>
  <c r="E18" i="1"/>
  <c r="F18" i="1"/>
  <c r="G18" i="1" s="1"/>
  <c r="E19" i="1"/>
  <c r="F19" i="1"/>
  <c r="G19" i="1" s="1"/>
  <c r="E20" i="1"/>
  <c r="F20" i="1"/>
  <c r="G20" i="1" s="1"/>
  <c r="E21" i="1"/>
  <c r="F21" i="1"/>
  <c r="G21" i="1" s="1"/>
  <c r="E22" i="1"/>
  <c r="F22" i="1"/>
  <c r="G22" i="1" s="1"/>
  <c r="E23" i="1"/>
  <c r="F23" i="1"/>
  <c r="G23" i="1" s="1"/>
  <c r="E24" i="1"/>
  <c r="F24" i="1"/>
  <c r="G24" i="1" s="1"/>
  <c r="E25" i="1"/>
  <c r="F25" i="1"/>
  <c r="G25" i="1" s="1"/>
  <c r="E26" i="1"/>
  <c r="F26" i="1"/>
  <c r="G26" i="1" s="1"/>
  <c r="E27" i="1"/>
  <c r="F27" i="1"/>
  <c r="G27" i="1" s="1"/>
  <c r="E28" i="1"/>
  <c r="F28" i="1"/>
  <c r="G28" i="1" s="1"/>
  <c r="E29" i="1"/>
  <c r="F29" i="1"/>
  <c r="G29" i="1" s="1"/>
  <c r="E30" i="1"/>
  <c r="F30" i="1"/>
  <c r="G30" i="1" s="1"/>
  <c r="E31" i="1"/>
  <c r="F31" i="1"/>
  <c r="G31" i="1" s="1"/>
  <c r="E32" i="1"/>
  <c r="F32" i="1"/>
  <c r="G32" i="1" s="1"/>
  <c r="E33" i="1"/>
  <c r="F33" i="1"/>
  <c r="G33" i="1" s="1"/>
  <c r="E34" i="1"/>
  <c r="F34" i="1"/>
  <c r="G34" i="1" s="1"/>
  <c r="E35" i="1"/>
  <c r="F35" i="1"/>
  <c r="G35" i="1" s="1"/>
  <c r="E36" i="1"/>
  <c r="F36" i="1"/>
  <c r="G36" i="1" s="1"/>
  <c r="E37" i="1"/>
  <c r="F37" i="1"/>
  <c r="G37" i="1" s="1"/>
  <c r="E38" i="1"/>
  <c r="F38" i="1"/>
  <c r="G38" i="1" s="1"/>
  <c r="E39" i="1"/>
  <c r="F39" i="1"/>
  <c r="G39" i="1" s="1"/>
  <c r="E40" i="1"/>
  <c r="F40" i="1"/>
  <c r="G40" i="1" s="1"/>
  <c r="E41" i="1"/>
  <c r="F41" i="1"/>
  <c r="G41" i="1" s="1"/>
  <c r="E42" i="1"/>
  <c r="F42" i="1"/>
  <c r="G42" i="1" s="1"/>
  <c r="E43" i="1"/>
  <c r="F43" i="1"/>
  <c r="G43" i="1" s="1"/>
  <c r="E44" i="1"/>
  <c r="F44" i="1"/>
  <c r="G44" i="1" s="1"/>
  <c r="E45" i="1"/>
  <c r="F45" i="1"/>
  <c r="G45" i="1" s="1"/>
  <c r="E46" i="1"/>
  <c r="F46" i="1"/>
  <c r="G46" i="1" s="1"/>
  <c r="E47" i="1"/>
  <c r="F47" i="1"/>
  <c r="G47" i="1" s="1"/>
  <c r="E48" i="1"/>
  <c r="F48" i="1"/>
  <c r="G48" i="1" s="1"/>
  <c r="E49" i="1"/>
  <c r="F49" i="1"/>
  <c r="G49" i="1" s="1"/>
  <c r="E50" i="1"/>
  <c r="F50" i="1"/>
  <c r="G50" i="1" s="1"/>
  <c r="E51" i="1"/>
  <c r="F51" i="1"/>
  <c r="G51" i="1" s="1"/>
  <c r="E52" i="1"/>
  <c r="F52" i="1"/>
  <c r="G52" i="1" s="1"/>
  <c r="E53" i="1"/>
  <c r="F53" i="1"/>
  <c r="G53" i="1" s="1"/>
  <c r="E54" i="1"/>
  <c r="F54" i="1"/>
  <c r="G54" i="1" s="1"/>
  <c r="E55" i="1"/>
  <c r="F55" i="1"/>
  <c r="G55" i="1" s="1"/>
  <c r="E56" i="1"/>
  <c r="F56" i="1"/>
  <c r="G56" i="1" s="1"/>
  <c r="E57" i="1"/>
  <c r="F57" i="1"/>
  <c r="G57" i="1" s="1"/>
  <c r="E58" i="1"/>
  <c r="F58" i="1"/>
  <c r="G58" i="1" s="1"/>
  <c r="E59" i="1"/>
  <c r="F59" i="1"/>
  <c r="G59" i="1" s="1"/>
  <c r="E60" i="1"/>
  <c r="F60" i="1"/>
  <c r="G60" i="1" s="1"/>
  <c r="E61" i="1"/>
  <c r="F61" i="1"/>
  <c r="G61" i="1" s="1"/>
  <c r="E62" i="1"/>
  <c r="F62" i="1"/>
  <c r="G62" i="1" s="1"/>
  <c r="E63" i="1"/>
  <c r="F63" i="1"/>
  <c r="G63" i="1" s="1"/>
  <c r="E64" i="1"/>
  <c r="F64" i="1"/>
  <c r="G64" i="1" s="1"/>
  <c r="E65" i="1"/>
  <c r="F65" i="1"/>
  <c r="G65" i="1" s="1"/>
  <c r="E66" i="1"/>
  <c r="F66" i="1"/>
  <c r="G66" i="1" s="1"/>
  <c r="E67" i="1"/>
  <c r="F67" i="1"/>
  <c r="G67" i="1" s="1"/>
  <c r="E68" i="1"/>
  <c r="F68" i="1"/>
  <c r="G68" i="1" s="1"/>
  <c r="E69" i="1"/>
  <c r="F69" i="1"/>
  <c r="G69" i="1" s="1"/>
  <c r="E70" i="1"/>
  <c r="F70" i="1"/>
  <c r="G70" i="1" s="1"/>
  <c r="E71" i="1"/>
  <c r="F71" i="1"/>
  <c r="G71" i="1" s="1"/>
  <c r="E72" i="1"/>
  <c r="F72" i="1"/>
  <c r="G72" i="1" s="1"/>
  <c r="E73" i="1"/>
  <c r="F73" i="1"/>
  <c r="G73" i="1" s="1"/>
  <c r="E74" i="1"/>
  <c r="F74" i="1"/>
  <c r="G74" i="1" s="1"/>
  <c r="E75" i="1"/>
  <c r="F75" i="1"/>
  <c r="G75" i="1" s="1"/>
  <c r="E76" i="1"/>
  <c r="F76" i="1"/>
  <c r="G76" i="1" s="1"/>
  <c r="E77" i="1"/>
  <c r="F77" i="1"/>
  <c r="G77" i="1" s="1"/>
  <c r="E78" i="1"/>
  <c r="F78" i="1"/>
  <c r="G78" i="1" s="1"/>
  <c r="E79" i="1"/>
  <c r="F79" i="1"/>
  <c r="G79" i="1" s="1"/>
  <c r="E80" i="1"/>
  <c r="F80" i="1"/>
  <c r="G80" i="1" s="1"/>
  <c r="E81" i="1"/>
  <c r="F81" i="1"/>
  <c r="G81" i="1" s="1"/>
  <c r="E82" i="1"/>
  <c r="F82" i="1"/>
  <c r="G82" i="1" s="1"/>
  <c r="E83" i="1"/>
  <c r="F83" i="1"/>
  <c r="G83" i="1" s="1"/>
  <c r="E84" i="1"/>
  <c r="F84" i="1"/>
  <c r="G84" i="1" s="1"/>
  <c r="E85" i="1"/>
  <c r="F85" i="1"/>
  <c r="G85" i="1" s="1"/>
  <c r="E86" i="1"/>
  <c r="F86" i="1"/>
  <c r="G86" i="1" s="1"/>
  <c r="E87" i="1"/>
  <c r="F87" i="1"/>
  <c r="G87" i="1" s="1"/>
  <c r="E88" i="1"/>
  <c r="F88" i="1"/>
  <c r="G88" i="1" s="1"/>
  <c r="E89" i="1"/>
  <c r="F89" i="1"/>
  <c r="G89" i="1" s="1"/>
  <c r="E90" i="1"/>
  <c r="F90" i="1"/>
  <c r="G90" i="1" s="1"/>
  <c r="E91" i="1"/>
  <c r="F91" i="1"/>
  <c r="G91" i="1" s="1"/>
  <c r="E92" i="1"/>
  <c r="F92" i="1"/>
  <c r="G92" i="1" s="1"/>
  <c r="E93" i="1"/>
  <c r="F93" i="1"/>
  <c r="G93" i="1" s="1"/>
  <c r="E94" i="1"/>
  <c r="F94" i="1"/>
  <c r="G94" i="1" s="1"/>
  <c r="E95" i="1"/>
  <c r="F95" i="1"/>
  <c r="G95" i="1" s="1"/>
  <c r="E96" i="1"/>
  <c r="F96" i="1"/>
  <c r="G96" i="1" s="1"/>
  <c r="E97" i="1"/>
  <c r="F97" i="1"/>
  <c r="G97" i="1" s="1"/>
  <c r="E98" i="1"/>
  <c r="F98" i="1"/>
  <c r="G98" i="1" s="1"/>
  <c r="E99" i="1"/>
  <c r="F99" i="1"/>
  <c r="G99" i="1" s="1"/>
  <c r="E100" i="1"/>
  <c r="F100" i="1"/>
  <c r="G100" i="1" s="1"/>
  <c r="E101" i="1"/>
  <c r="F101" i="1"/>
  <c r="G101" i="1" s="1"/>
  <c r="E102" i="1"/>
  <c r="F102" i="1"/>
  <c r="G102" i="1" s="1"/>
  <c r="E103" i="1"/>
  <c r="F103" i="1"/>
  <c r="G103" i="1" s="1"/>
  <c r="E104" i="1"/>
  <c r="F104" i="1"/>
  <c r="G104" i="1" s="1"/>
  <c r="E105" i="1"/>
  <c r="F105" i="1"/>
  <c r="G105" i="1" s="1"/>
  <c r="E106" i="1"/>
  <c r="F106" i="1"/>
  <c r="G106" i="1" s="1"/>
  <c r="E107" i="1"/>
  <c r="F107" i="1"/>
  <c r="G107" i="1" s="1"/>
  <c r="E108" i="1"/>
  <c r="F108" i="1"/>
  <c r="G108" i="1" s="1"/>
  <c r="E109" i="1"/>
  <c r="F109" i="1"/>
  <c r="G109" i="1" s="1"/>
  <c r="E110" i="1"/>
  <c r="F110" i="1"/>
  <c r="G110" i="1" s="1"/>
  <c r="E111" i="1"/>
  <c r="F111" i="1"/>
  <c r="G111" i="1" s="1"/>
  <c r="E112" i="1"/>
  <c r="F112" i="1"/>
  <c r="G112" i="1" s="1"/>
  <c r="E113" i="1"/>
  <c r="F113" i="1"/>
  <c r="G113" i="1" s="1"/>
  <c r="E114" i="1"/>
  <c r="F114" i="1"/>
  <c r="G114" i="1" s="1"/>
  <c r="E115" i="1"/>
  <c r="F115" i="1"/>
  <c r="G115" i="1" s="1"/>
  <c r="E116" i="1"/>
  <c r="F116" i="1"/>
  <c r="G116" i="1" s="1"/>
  <c r="E117" i="1"/>
  <c r="F117" i="1"/>
  <c r="G117" i="1" s="1"/>
  <c r="E118" i="1"/>
  <c r="F118" i="1"/>
  <c r="G118" i="1" s="1"/>
  <c r="E119" i="1"/>
  <c r="F119" i="1"/>
  <c r="G119" i="1" s="1"/>
  <c r="E120" i="1"/>
  <c r="F120" i="1"/>
  <c r="G120" i="1" s="1"/>
  <c r="E121" i="1"/>
  <c r="F121" i="1"/>
  <c r="G121" i="1" s="1"/>
  <c r="E122" i="1"/>
  <c r="F122" i="1"/>
  <c r="G122" i="1" s="1"/>
  <c r="E123" i="1"/>
  <c r="F123" i="1"/>
  <c r="G123" i="1" s="1"/>
  <c r="E124" i="1"/>
  <c r="F124" i="1"/>
  <c r="G124" i="1" s="1"/>
  <c r="E125" i="1"/>
  <c r="F125" i="1"/>
  <c r="G125" i="1" s="1"/>
  <c r="E126" i="1"/>
  <c r="F126" i="1"/>
  <c r="G126" i="1" s="1"/>
  <c r="E127" i="1"/>
  <c r="F127" i="1"/>
  <c r="G127" i="1" s="1"/>
  <c r="E128" i="1"/>
  <c r="F128" i="1"/>
  <c r="G128" i="1" s="1"/>
  <c r="E129" i="1"/>
  <c r="F129" i="1"/>
  <c r="G129" i="1" s="1"/>
  <c r="E130" i="1"/>
  <c r="F130" i="1"/>
  <c r="G130" i="1" s="1"/>
  <c r="E131" i="1"/>
  <c r="F131" i="1"/>
  <c r="G131" i="1" s="1"/>
  <c r="E132" i="1"/>
  <c r="F132" i="1"/>
  <c r="G132" i="1" s="1"/>
  <c r="E133" i="1"/>
  <c r="F133" i="1"/>
  <c r="G133" i="1" s="1"/>
  <c r="E134" i="1"/>
  <c r="F134" i="1"/>
  <c r="G134" i="1" s="1"/>
  <c r="E135" i="1"/>
  <c r="F135" i="1"/>
  <c r="G135" i="1" s="1"/>
  <c r="E136" i="1"/>
  <c r="F136" i="1"/>
  <c r="G136" i="1" s="1"/>
  <c r="E137" i="1"/>
  <c r="F137" i="1"/>
  <c r="G137" i="1" s="1"/>
  <c r="E138" i="1"/>
  <c r="F138" i="1"/>
  <c r="G138" i="1" s="1"/>
  <c r="E139" i="1"/>
  <c r="F139" i="1"/>
  <c r="G139" i="1" s="1"/>
  <c r="E140" i="1"/>
  <c r="F140" i="1"/>
  <c r="G140" i="1" s="1"/>
  <c r="E141" i="1"/>
  <c r="F141" i="1"/>
  <c r="G141" i="1" s="1"/>
  <c r="E142" i="1"/>
  <c r="F142" i="1"/>
  <c r="G142" i="1" s="1"/>
  <c r="E143" i="1"/>
  <c r="F143" i="1"/>
  <c r="G143" i="1" s="1"/>
  <c r="E144" i="1"/>
  <c r="F144" i="1"/>
  <c r="G144" i="1" s="1"/>
  <c r="E145" i="1"/>
  <c r="F145" i="1"/>
  <c r="G145" i="1" s="1"/>
  <c r="E146" i="1"/>
  <c r="F146" i="1"/>
  <c r="G146" i="1" s="1"/>
  <c r="E147" i="1"/>
  <c r="F147" i="1"/>
  <c r="G147" i="1" s="1"/>
  <c r="E148" i="1"/>
  <c r="F148" i="1"/>
  <c r="G148" i="1" s="1"/>
  <c r="E149" i="1"/>
  <c r="F149" i="1"/>
  <c r="G149" i="1" s="1"/>
  <c r="E150" i="1"/>
  <c r="F150" i="1"/>
  <c r="G150" i="1" s="1"/>
  <c r="E151" i="1"/>
  <c r="F151" i="1"/>
  <c r="G151" i="1" s="1"/>
  <c r="E152" i="1"/>
  <c r="F152" i="1"/>
  <c r="G152" i="1" s="1"/>
  <c r="E153" i="1"/>
  <c r="F153" i="1"/>
  <c r="G153" i="1" s="1"/>
  <c r="E154" i="1"/>
  <c r="F154" i="1"/>
  <c r="G154" i="1" s="1"/>
  <c r="E155" i="1"/>
  <c r="F155" i="1"/>
  <c r="G155" i="1" s="1"/>
  <c r="E156" i="1"/>
  <c r="F156" i="1"/>
  <c r="G156" i="1" s="1"/>
  <c r="E157" i="1"/>
  <c r="F157" i="1"/>
  <c r="G157" i="1" s="1"/>
  <c r="E158" i="1"/>
  <c r="F158" i="1"/>
  <c r="G158" i="1" s="1"/>
  <c r="E159" i="1"/>
  <c r="F159" i="1"/>
  <c r="G159" i="1" s="1"/>
  <c r="E160" i="1"/>
  <c r="F160" i="1"/>
  <c r="G160" i="1" s="1"/>
  <c r="E161" i="1"/>
  <c r="F161" i="1"/>
  <c r="G161" i="1" s="1"/>
  <c r="E162" i="1"/>
  <c r="F162" i="1"/>
  <c r="G162" i="1" s="1"/>
  <c r="E163" i="1"/>
  <c r="F163" i="1"/>
  <c r="G163" i="1" s="1"/>
  <c r="E164" i="1"/>
  <c r="F164" i="1"/>
  <c r="G164" i="1" s="1"/>
  <c r="E165" i="1"/>
  <c r="F165" i="1"/>
  <c r="G165" i="1" s="1"/>
  <c r="E166" i="1"/>
  <c r="F166" i="1"/>
  <c r="G166" i="1" s="1"/>
  <c r="E167" i="1"/>
  <c r="F167" i="1"/>
  <c r="G167" i="1" s="1"/>
  <c r="E168" i="1"/>
  <c r="F168" i="1"/>
  <c r="G168" i="1" s="1"/>
  <c r="E169" i="1"/>
  <c r="F169" i="1"/>
  <c r="G169" i="1" s="1"/>
  <c r="E170" i="1"/>
  <c r="F170" i="1"/>
  <c r="G170" i="1" s="1"/>
  <c r="E171" i="1"/>
  <c r="F171" i="1"/>
  <c r="G171" i="1" s="1"/>
  <c r="E172" i="1"/>
  <c r="F172" i="1"/>
  <c r="G172" i="1" s="1"/>
  <c r="E173" i="1"/>
  <c r="F173" i="1"/>
  <c r="G173" i="1" s="1"/>
  <c r="E174" i="1"/>
  <c r="F174" i="1"/>
  <c r="G174" i="1" s="1"/>
  <c r="E175" i="1"/>
  <c r="F175" i="1"/>
  <c r="G175" i="1" s="1"/>
  <c r="E176" i="1"/>
  <c r="F176" i="1"/>
  <c r="G176" i="1" s="1"/>
  <c r="E177" i="1"/>
  <c r="F177" i="1"/>
  <c r="G177" i="1" s="1"/>
  <c r="E178" i="1"/>
  <c r="F178" i="1"/>
  <c r="G178" i="1" s="1"/>
  <c r="E179" i="1"/>
  <c r="F179" i="1"/>
  <c r="G179" i="1" s="1"/>
  <c r="E180" i="1"/>
  <c r="F180" i="1"/>
  <c r="G180" i="1" s="1"/>
  <c r="E181" i="1"/>
  <c r="F181" i="1"/>
  <c r="G181" i="1" s="1"/>
  <c r="E182" i="1"/>
  <c r="F182" i="1"/>
  <c r="G182" i="1" s="1"/>
  <c r="E183" i="1"/>
  <c r="F183" i="1"/>
  <c r="G183" i="1" s="1"/>
  <c r="E184" i="1"/>
  <c r="F184" i="1"/>
  <c r="G184" i="1" s="1"/>
  <c r="E185" i="1"/>
  <c r="F185" i="1"/>
  <c r="G185" i="1" s="1"/>
  <c r="E186" i="1"/>
  <c r="F186" i="1"/>
  <c r="G186" i="1" s="1"/>
  <c r="E187" i="1"/>
  <c r="F187" i="1"/>
  <c r="G187" i="1" s="1"/>
  <c r="E188" i="1"/>
  <c r="F188" i="1"/>
  <c r="G188" i="1" s="1"/>
  <c r="E189" i="1"/>
  <c r="F189" i="1"/>
  <c r="G189" i="1" s="1"/>
  <c r="E190" i="1"/>
  <c r="F190" i="1"/>
  <c r="G190" i="1" s="1"/>
  <c r="E191" i="1"/>
  <c r="F191" i="1"/>
  <c r="G191" i="1" s="1"/>
  <c r="E192" i="1"/>
  <c r="F192" i="1"/>
  <c r="G192" i="1" s="1"/>
  <c r="E193" i="1"/>
  <c r="F193" i="1"/>
  <c r="G193" i="1" s="1"/>
  <c r="E194" i="1"/>
  <c r="F194" i="1"/>
  <c r="G194" i="1" s="1"/>
  <c r="E195" i="1"/>
  <c r="F195" i="1"/>
  <c r="G195" i="1" s="1"/>
  <c r="E196" i="1"/>
  <c r="F196" i="1"/>
  <c r="G196" i="1" s="1"/>
  <c r="E197" i="1"/>
  <c r="F197" i="1"/>
  <c r="G197" i="1" s="1"/>
  <c r="E198" i="1"/>
  <c r="F198" i="1"/>
  <c r="G198" i="1" s="1"/>
  <c r="E199" i="1"/>
  <c r="F199" i="1"/>
  <c r="G199" i="1" s="1"/>
  <c r="E200" i="1"/>
  <c r="F200" i="1"/>
  <c r="G200" i="1" s="1"/>
  <c r="E201" i="1"/>
  <c r="F201" i="1"/>
  <c r="G201" i="1" s="1"/>
  <c r="E202" i="1"/>
  <c r="F202" i="1"/>
  <c r="G202" i="1" s="1"/>
  <c r="E203" i="1"/>
  <c r="F203" i="1"/>
  <c r="G203" i="1" s="1"/>
  <c r="E204" i="1"/>
  <c r="F204" i="1"/>
  <c r="G204" i="1" s="1"/>
  <c r="E205" i="1"/>
  <c r="F205" i="1"/>
  <c r="G205" i="1" s="1"/>
  <c r="E206" i="1"/>
  <c r="F206" i="1"/>
  <c r="G206" i="1" s="1"/>
  <c r="E207" i="1"/>
  <c r="F207" i="1"/>
  <c r="G207" i="1" s="1"/>
  <c r="E208" i="1"/>
  <c r="F208" i="1"/>
  <c r="G208" i="1" s="1"/>
  <c r="E209" i="1"/>
  <c r="F209" i="1"/>
  <c r="G209" i="1" s="1"/>
  <c r="E210" i="1"/>
  <c r="F210" i="1"/>
  <c r="G210" i="1" s="1"/>
  <c r="E211" i="1"/>
  <c r="F211" i="1"/>
  <c r="G211" i="1" s="1"/>
  <c r="E212" i="1"/>
  <c r="F212" i="1"/>
  <c r="G212" i="1" s="1"/>
  <c r="E213" i="1"/>
  <c r="F213" i="1"/>
  <c r="G213" i="1" s="1"/>
  <c r="E214" i="1"/>
  <c r="F214" i="1"/>
  <c r="G214" i="1" s="1"/>
  <c r="E215" i="1"/>
  <c r="F215" i="1"/>
  <c r="G215" i="1" s="1"/>
  <c r="E216" i="1"/>
  <c r="F216" i="1"/>
  <c r="G216" i="1" s="1"/>
  <c r="E217" i="1"/>
  <c r="F217" i="1"/>
  <c r="G217" i="1" s="1"/>
  <c r="E218" i="1"/>
  <c r="F218" i="1"/>
  <c r="G218" i="1" s="1"/>
  <c r="E219" i="1"/>
  <c r="F219" i="1"/>
  <c r="G219" i="1" s="1"/>
  <c r="E220" i="1"/>
  <c r="F220" i="1"/>
  <c r="G220" i="1" s="1"/>
  <c r="E221" i="1"/>
  <c r="F221" i="1"/>
  <c r="G221" i="1" s="1"/>
  <c r="E222" i="1"/>
  <c r="F222" i="1"/>
  <c r="G222" i="1" s="1"/>
  <c r="E223" i="1"/>
  <c r="F223" i="1"/>
  <c r="G223" i="1" s="1"/>
  <c r="E224" i="1"/>
  <c r="F224" i="1"/>
  <c r="G224" i="1" s="1"/>
  <c r="E225" i="1"/>
  <c r="F225" i="1"/>
  <c r="G225" i="1" s="1"/>
  <c r="E226" i="1"/>
  <c r="F226" i="1"/>
  <c r="G226" i="1" s="1"/>
  <c r="E227" i="1"/>
  <c r="F227" i="1"/>
  <c r="G227" i="1" s="1"/>
  <c r="E228" i="1"/>
  <c r="F228" i="1"/>
  <c r="G228" i="1" s="1"/>
  <c r="E229" i="1"/>
  <c r="F229" i="1"/>
  <c r="G229" i="1" s="1"/>
  <c r="E230" i="1"/>
  <c r="F230" i="1"/>
  <c r="G230" i="1" s="1"/>
  <c r="E231" i="1"/>
  <c r="F231" i="1"/>
  <c r="G231" i="1" s="1"/>
  <c r="E232" i="1"/>
  <c r="F232" i="1"/>
  <c r="G232" i="1" s="1"/>
  <c r="E233" i="1"/>
  <c r="F233" i="1"/>
  <c r="G233" i="1" s="1"/>
  <c r="E234" i="1"/>
  <c r="F234" i="1"/>
  <c r="G234" i="1" s="1"/>
  <c r="E235" i="1"/>
  <c r="F235" i="1"/>
  <c r="G235" i="1" s="1"/>
  <c r="E236" i="1"/>
  <c r="F236" i="1"/>
  <c r="G236" i="1" s="1"/>
  <c r="E237" i="1"/>
  <c r="F237" i="1"/>
  <c r="G237" i="1" s="1"/>
  <c r="E238" i="1"/>
  <c r="F238" i="1"/>
  <c r="G238" i="1" s="1"/>
  <c r="E239" i="1"/>
  <c r="F239" i="1"/>
  <c r="G239" i="1" s="1"/>
  <c r="E240" i="1"/>
  <c r="F240" i="1"/>
  <c r="G240" i="1" s="1"/>
  <c r="E241" i="1"/>
  <c r="F241" i="1"/>
  <c r="G241" i="1" s="1"/>
  <c r="E242" i="1"/>
  <c r="F242" i="1"/>
  <c r="G242" i="1" s="1"/>
  <c r="E243" i="1"/>
  <c r="F243" i="1"/>
  <c r="G243" i="1" s="1"/>
  <c r="E244" i="1"/>
  <c r="F244" i="1"/>
  <c r="G244" i="1" s="1"/>
  <c r="E245" i="1"/>
  <c r="F245" i="1"/>
  <c r="G245" i="1" s="1"/>
  <c r="E246" i="1"/>
  <c r="F246" i="1"/>
  <c r="G246" i="1" s="1"/>
  <c r="E247" i="1"/>
  <c r="F247" i="1"/>
  <c r="G247" i="1" s="1"/>
  <c r="E248" i="1"/>
  <c r="F248" i="1"/>
  <c r="G248" i="1" s="1"/>
  <c r="E249" i="1"/>
  <c r="F249" i="1"/>
  <c r="G249" i="1" s="1"/>
  <c r="E250" i="1"/>
  <c r="F250" i="1"/>
  <c r="G250" i="1" s="1"/>
  <c r="E251" i="1"/>
  <c r="F251" i="1"/>
  <c r="G251" i="1" s="1"/>
  <c r="E252" i="1"/>
  <c r="F252" i="1"/>
  <c r="G252" i="1" s="1"/>
  <c r="E253" i="1"/>
  <c r="F253" i="1"/>
  <c r="G253" i="1" s="1"/>
  <c r="E254" i="1"/>
  <c r="F254" i="1"/>
  <c r="G254" i="1" s="1"/>
  <c r="E255" i="1"/>
  <c r="F255" i="1"/>
  <c r="G255" i="1" s="1"/>
  <c r="E256" i="1"/>
  <c r="F256" i="1"/>
  <c r="G256" i="1" s="1"/>
  <c r="E257" i="1"/>
  <c r="F257" i="1"/>
  <c r="G257" i="1" s="1"/>
  <c r="E258" i="1"/>
  <c r="F258" i="1"/>
  <c r="G258" i="1" s="1"/>
  <c r="E259" i="1"/>
  <c r="F259" i="1"/>
  <c r="G259" i="1" s="1"/>
  <c r="E260" i="1"/>
  <c r="F260" i="1"/>
  <c r="G260" i="1" s="1"/>
  <c r="E261" i="1"/>
  <c r="F261" i="1"/>
  <c r="G261" i="1" s="1"/>
  <c r="E262" i="1"/>
  <c r="F262" i="1"/>
  <c r="G262" i="1" s="1"/>
  <c r="E263" i="1"/>
  <c r="F263" i="1"/>
  <c r="G263" i="1" s="1"/>
  <c r="E264" i="1"/>
  <c r="F264" i="1"/>
  <c r="G264" i="1" s="1"/>
  <c r="E265" i="1"/>
  <c r="F265" i="1"/>
  <c r="G265" i="1" s="1"/>
  <c r="E266" i="1"/>
  <c r="F266" i="1"/>
  <c r="G266" i="1" s="1"/>
  <c r="E267" i="1"/>
  <c r="F267" i="1"/>
  <c r="G267" i="1" s="1"/>
  <c r="E268" i="1"/>
  <c r="F268" i="1"/>
  <c r="G268" i="1" s="1"/>
  <c r="E269" i="1"/>
  <c r="F269" i="1"/>
  <c r="G269" i="1" s="1"/>
  <c r="E270" i="1"/>
  <c r="F270" i="1"/>
  <c r="G270" i="1" s="1"/>
  <c r="E271" i="1"/>
  <c r="F271" i="1"/>
  <c r="G271" i="1" s="1"/>
  <c r="F6" i="1"/>
  <c r="G6" i="1" s="1"/>
  <c r="E6" i="1"/>
  <c r="H229" i="5" l="1"/>
  <c r="G219" i="5"/>
  <c r="G221" i="5"/>
  <c r="G228" i="5"/>
  <c r="G214" i="5"/>
  <c r="G212" i="5"/>
  <c r="G213" i="5"/>
  <c r="G225" i="5"/>
  <c r="G210" i="5"/>
  <c r="G209" i="5"/>
  <c r="G218" i="5"/>
  <c r="G224" i="5"/>
  <c r="G217" i="5"/>
  <c r="G215" i="5"/>
  <c r="G216" i="5"/>
  <c r="G208" i="5"/>
  <c r="G220" i="5"/>
  <c r="G223" i="5"/>
  <c r="G222" i="5"/>
  <c r="G227" i="5"/>
  <c r="G211" i="5"/>
  <c r="P178" i="5"/>
  <c r="O189" i="5"/>
  <c r="O205" i="5"/>
  <c r="P139" i="5"/>
  <c r="L178" i="5"/>
  <c r="K138" i="5"/>
  <c r="AK145" i="4"/>
  <c r="Q184" i="2" s="1"/>
  <c r="K184" i="2"/>
  <c r="N191" i="5"/>
  <c r="L118" i="5"/>
  <c r="I90" i="5"/>
  <c r="AK68" i="4"/>
  <c r="Q80" i="2" s="1"/>
  <c r="K80" i="2"/>
  <c r="AK67" i="4"/>
  <c r="Q81" i="2" s="1"/>
  <c r="M81" i="2"/>
  <c r="M61" i="5"/>
  <c r="AK38" i="4"/>
  <c r="Q42" i="2" s="1"/>
  <c r="G42" i="2"/>
  <c r="AK36" i="4"/>
  <c r="Q36" i="2" s="1"/>
  <c r="K36" i="2"/>
  <c r="I39" i="5"/>
  <c r="AK32" i="4"/>
  <c r="Q20" i="2" s="1"/>
  <c r="K20" i="2"/>
  <c r="Q17" i="5"/>
  <c r="AK22" i="4"/>
  <c r="Q21" i="2" s="1"/>
  <c r="G21" i="2"/>
  <c r="AK20" i="4"/>
  <c r="Q13" i="2" s="1"/>
  <c r="K13" i="2"/>
  <c r="K8" i="5"/>
  <c r="AK16" i="4"/>
  <c r="K4" i="2"/>
  <c r="AK14" i="4"/>
  <c r="Q5" i="2" s="1"/>
  <c r="G5" i="2"/>
  <c r="AK112" i="4"/>
  <c r="Q145" i="2" s="1"/>
  <c r="H145" i="2"/>
  <c r="N140" i="5"/>
  <c r="N138" i="5"/>
  <c r="AK86" i="4"/>
  <c r="Q98" i="2" s="1"/>
  <c r="N98" i="2"/>
  <c r="P98" i="5" s="1"/>
  <c r="J85" i="2"/>
  <c r="AK72" i="4"/>
  <c r="AK70" i="4"/>
  <c r="Q90" i="2" s="1"/>
  <c r="N90" i="2"/>
  <c r="N70" i="5"/>
  <c r="AK144" i="4"/>
  <c r="Q189" i="2" s="1"/>
  <c r="N189" i="2"/>
  <c r="AK139" i="4"/>
  <c r="Q191" i="2" s="1"/>
  <c r="AK136" i="4"/>
  <c r="Q178" i="2" s="1"/>
  <c r="G178" i="2"/>
  <c r="AK132" i="4"/>
  <c r="Q162" i="2" s="1"/>
  <c r="G162" i="2"/>
  <c r="Q205" i="5"/>
  <c r="I205" i="5"/>
  <c r="AK126" i="4"/>
  <c r="Q173" i="2" s="1"/>
  <c r="K173" i="2"/>
  <c r="AK125" i="4"/>
  <c r="Q164" i="2" s="1"/>
  <c r="M164" i="2"/>
  <c r="K157" i="5"/>
  <c r="O151" i="5"/>
  <c r="AK108" i="4"/>
  <c r="Q137" i="2" s="1"/>
  <c r="G137" i="2"/>
  <c r="AK96" i="4"/>
  <c r="Q117" i="2" s="1"/>
  <c r="H117" i="2"/>
  <c r="AK88" i="4"/>
  <c r="O93" i="5"/>
  <c r="AK128" i="4"/>
  <c r="Q205" i="2" s="1"/>
  <c r="N151" i="5"/>
  <c r="R147" i="5"/>
  <c r="Q129" i="5"/>
  <c r="AK92" i="4"/>
  <c r="Q133" i="2" s="1"/>
  <c r="G133" i="2"/>
  <c r="AK80" i="4"/>
  <c r="Q94" i="2" s="1"/>
  <c r="H94" i="2"/>
  <c r="M70" i="5"/>
  <c r="AK56" i="4"/>
  <c r="Q61" i="2" s="1"/>
  <c r="I61" i="2"/>
  <c r="M56" i="5"/>
  <c r="L36" i="5"/>
  <c r="AK7" i="4"/>
  <c r="AK3" i="4"/>
  <c r="L2" i="5"/>
  <c r="L200" i="5"/>
  <c r="L149" i="5"/>
  <c r="L109" i="5"/>
  <c r="AK156" i="4"/>
  <c r="K207" i="2"/>
  <c r="AK155" i="4"/>
  <c r="Q206" i="2" s="1"/>
  <c r="M206" i="2"/>
  <c r="M189" i="5"/>
  <c r="AK130" i="4"/>
  <c r="Q157" i="5"/>
  <c r="P129" i="5"/>
  <c r="AK76" i="4"/>
  <c r="Q91" i="2" s="1"/>
  <c r="G91" i="2"/>
  <c r="L70" i="5"/>
  <c r="AK58" i="4"/>
  <c r="Q64" i="2" s="1"/>
  <c r="L64" i="2"/>
  <c r="L56" i="5"/>
  <c r="AK40" i="4"/>
  <c r="Q45" i="2" s="1"/>
  <c r="O42" i="5"/>
  <c r="K36" i="5"/>
  <c r="AK24" i="4"/>
  <c r="I24" i="2"/>
  <c r="AK9" i="4"/>
  <c r="S2" i="5"/>
  <c r="K2" i="5"/>
  <c r="L202" i="5"/>
  <c r="S200" i="5"/>
  <c r="K200" i="5"/>
  <c r="L186" i="5"/>
  <c r="L128" i="5"/>
  <c r="R123" i="5"/>
  <c r="J123" i="5"/>
  <c r="J184" i="5"/>
  <c r="AK138" i="4"/>
  <c r="Q183" i="2" s="1"/>
  <c r="G183" i="2"/>
  <c r="AK134" i="4"/>
  <c r="Q175" i="2" s="1"/>
  <c r="G175" i="2"/>
  <c r="AK122" i="4"/>
  <c r="Q161" i="2" s="1"/>
  <c r="H161" i="2"/>
  <c r="P157" i="5"/>
  <c r="J138" i="5"/>
  <c r="L143" i="5"/>
  <c r="K56" i="5"/>
  <c r="K202" i="5"/>
  <c r="R200" i="5"/>
  <c r="J200" i="5"/>
  <c r="S186" i="5"/>
  <c r="K186" i="5"/>
  <c r="AK161" i="4"/>
  <c r="AK149" i="4"/>
  <c r="Q195" i="2" s="1"/>
  <c r="G195" i="2"/>
  <c r="K227" i="2"/>
  <c r="M205" i="5"/>
  <c r="AK116" i="4"/>
  <c r="Q148" i="2" s="1"/>
  <c r="K148" i="2"/>
  <c r="AK115" i="4"/>
  <c r="Q147" i="2" s="1"/>
  <c r="AK110" i="4"/>
  <c r="Q140" i="2" s="1"/>
  <c r="G140" i="2"/>
  <c r="AK106" i="4"/>
  <c r="Q138" i="2" s="1"/>
  <c r="G138" i="2"/>
  <c r="K143" i="5"/>
  <c r="R70" i="5"/>
  <c r="AK62" i="4"/>
  <c r="J69" i="2"/>
  <c r="R56" i="5"/>
  <c r="R202" i="5"/>
  <c r="J202" i="5"/>
  <c r="L111" i="5"/>
  <c r="AK184" i="4"/>
  <c r="AK172" i="4"/>
  <c r="AK166" i="4"/>
  <c r="P184" i="5"/>
  <c r="AK137" i="4"/>
  <c r="L205" i="5"/>
  <c r="AK118" i="4"/>
  <c r="Q154" i="2" s="1"/>
  <c r="N154" i="2"/>
  <c r="R151" i="5"/>
  <c r="P138" i="5"/>
  <c r="I134" i="5"/>
  <c r="AK100" i="4"/>
  <c r="Q129" i="2" s="1"/>
  <c r="K129" i="2"/>
  <c r="AK99" i="4"/>
  <c r="Q116" i="2" s="1"/>
  <c r="M116" i="2"/>
  <c r="M117" i="5"/>
  <c r="AK94" i="4"/>
  <c r="Q131" i="2" s="1"/>
  <c r="G131" i="2"/>
  <c r="AK90" i="4"/>
  <c r="Q112" i="2" s="1"/>
  <c r="G112" i="2"/>
  <c r="R98" i="5"/>
  <c r="R93" i="5"/>
  <c r="AK64" i="4"/>
  <c r="Q75" i="2" s="1"/>
  <c r="M75" i="2"/>
  <c r="O75" i="5" s="1"/>
  <c r="Q70" i="5"/>
  <c r="I56" i="5"/>
  <c r="AK48" i="4"/>
  <c r="Q40" i="2" s="1"/>
  <c r="M40" i="2"/>
  <c r="N205" i="2"/>
  <c r="P205" i="5" s="1"/>
  <c r="L166" i="5"/>
  <c r="L156" i="5"/>
  <c r="L130" i="5"/>
  <c r="L78" i="5"/>
  <c r="AK2" i="4"/>
  <c r="AK160" i="4"/>
  <c r="AK120" i="4"/>
  <c r="I158" i="2"/>
  <c r="K145" i="5"/>
  <c r="AK102" i="4"/>
  <c r="Q134" i="2" s="1"/>
  <c r="N134" i="2"/>
  <c r="P134" i="5" s="1"/>
  <c r="Q98" i="5"/>
  <c r="I98" i="5"/>
  <c r="AK84" i="4"/>
  <c r="AK83" i="4"/>
  <c r="Q102" i="2" s="1"/>
  <c r="M102" i="2"/>
  <c r="AK78" i="4"/>
  <c r="Q93" i="2" s="1"/>
  <c r="G93" i="2"/>
  <c r="AK74" i="4"/>
  <c r="Q89" i="2" s="1"/>
  <c r="G89" i="2"/>
  <c r="R90" i="5"/>
  <c r="N40" i="5"/>
  <c r="L190" i="5"/>
  <c r="L180" i="5"/>
  <c r="L176" i="5"/>
  <c r="S166" i="5"/>
  <c r="K166" i="5"/>
  <c r="S156" i="5"/>
  <c r="K156" i="5"/>
  <c r="S130" i="5"/>
  <c r="K130" i="5"/>
  <c r="J190" i="5"/>
  <c r="R186" i="5"/>
  <c r="J186" i="5"/>
  <c r="R180" i="5"/>
  <c r="J180" i="5"/>
  <c r="R176" i="5"/>
  <c r="J176" i="5"/>
  <c r="R166" i="5"/>
  <c r="J166" i="5"/>
  <c r="R156" i="5"/>
  <c r="J156" i="5"/>
  <c r="L152" i="5"/>
  <c r="S149" i="5"/>
  <c r="K149" i="5"/>
  <c r="R130" i="5"/>
  <c r="J130" i="5"/>
  <c r="S128" i="5"/>
  <c r="K128" i="5"/>
  <c r="S118" i="5"/>
  <c r="K118" i="5"/>
  <c r="S78" i="5"/>
  <c r="K78" i="5"/>
  <c r="L65" i="5"/>
  <c r="AK60" i="4"/>
  <c r="Q68" i="2" s="1"/>
  <c r="G68" i="2"/>
  <c r="AK44" i="4"/>
  <c r="J36" i="5"/>
  <c r="N39" i="5"/>
  <c r="J20" i="5"/>
  <c r="AK26" i="4"/>
  <c r="Q17" i="2" s="1"/>
  <c r="L17" i="2"/>
  <c r="N21" i="5"/>
  <c r="H222" i="2"/>
  <c r="L55" i="5"/>
  <c r="AK11" i="4"/>
  <c r="R2" i="5"/>
  <c r="J2" i="5"/>
  <c r="M203" i="5"/>
  <c r="Q202" i="5"/>
  <c r="I202" i="5"/>
  <c r="Q200" i="5"/>
  <c r="I200" i="5"/>
  <c r="M199" i="5"/>
  <c r="M197" i="5"/>
  <c r="Q190" i="5"/>
  <c r="I190" i="5"/>
  <c r="Q186" i="5"/>
  <c r="I186" i="5"/>
  <c r="Q180" i="5"/>
  <c r="I180" i="5"/>
  <c r="Q176" i="5"/>
  <c r="I176" i="5"/>
  <c r="O160" i="5"/>
  <c r="S152" i="5"/>
  <c r="K152" i="5"/>
  <c r="R128" i="5"/>
  <c r="J128" i="5"/>
  <c r="O115" i="5"/>
  <c r="L101" i="5"/>
  <c r="L72" i="5"/>
  <c r="AK46" i="4"/>
  <c r="Q49" i="2" s="1"/>
  <c r="J49" i="2"/>
  <c r="AK42" i="4"/>
  <c r="Q82" i="2" s="1"/>
  <c r="I20" i="5"/>
  <c r="Q23" i="5"/>
  <c r="AK28" i="4"/>
  <c r="Q23" i="2" s="1"/>
  <c r="G23" i="2"/>
  <c r="M21" i="5"/>
  <c r="Q13" i="5"/>
  <c r="Q2" i="5"/>
  <c r="L203" i="5"/>
  <c r="P202" i="5"/>
  <c r="P200" i="5"/>
  <c r="L199" i="5"/>
  <c r="L197" i="5"/>
  <c r="P190" i="5"/>
  <c r="P186" i="5"/>
  <c r="L185" i="5"/>
  <c r="P180" i="5"/>
  <c r="L179" i="5"/>
  <c r="L177" i="5"/>
  <c r="P176" i="5"/>
  <c r="L171" i="5"/>
  <c r="P166" i="5"/>
  <c r="L165" i="5"/>
  <c r="P156" i="5"/>
  <c r="R152" i="5"/>
  <c r="J152" i="5"/>
  <c r="P130" i="5"/>
  <c r="L121" i="5"/>
  <c r="P111" i="5"/>
  <c r="P20" i="5"/>
  <c r="AK30" i="4"/>
  <c r="Q28" i="2" s="1"/>
  <c r="L21" i="5"/>
  <c r="J55" i="5"/>
  <c r="P2" i="5"/>
  <c r="O202" i="5"/>
  <c r="O200" i="5"/>
  <c r="S199" i="5"/>
  <c r="K199" i="5"/>
  <c r="S197" i="5"/>
  <c r="K197" i="5"/>
  <c r="O190" i="5"/>
  <c r="O186" i="5"/>
  <c r="O180" i="5"/>
  <c r="O176" i="5"/>
  <c r="L168" i="5"/>
  <c r="O166" i="5"/>
  <c r="O156" i="5"/>
  <c r="L150" i="5"/>
  <c r="P149" i="5"/>
  <c r="P128" i="5"/>
  <c r="L119" i="5"/>
  <c r="P118" i="5"/>
  <c r="O111" i="5"/>
  <c r="P109" i="5"/>
  <c r="L108" i="5"/>
  <c r="L106" i="5"/>
  <c r="L79" i="5"/>
  <c r="P78" i="5"/>
  <c r="O36" i="5"/>
  <c r="M8" i="5"/>
  <c r="O2" i="5"/>
  <c r="R203" i="5"/>
  <c r="J203" i="5"/>
  <c r="N202" i="5"/>
  <c r="N200" i="5"/>
  <c r="R199" i="5"/>
  <c r="J199" i="5"/>
  <c r="R197" i="5"/>
  <c r="J197" i="5"/>
  <c r="N190" i="5"/>
  <c r="N186" i="5"/>
  <c r="N180" i="5"/>
  <c r="N176" i="5"/>
  <c r="L160" i="5"/>
  <c r="P152" i="5"/>
  <c r="O149" i="5"/>
  <c r="L115" i="5"/>
  <c r="O109" i="5"/>
  <c r="O70" i="5"/>
  <c r="AK54" i="4"/>
  <c r="Q58" i="2" s="1"/>
  <c r="G58" i="2"/>
  <c r="AK52" i="4"/>
  <c r="Q57" i="2" s="1"/>
  <c r="AK51" i="4"/>
  <c r="Q56" i="2" s="1"/>
  <c r="M56" i="2"/>
  <c r="R39" i="5"/>
  <c r="N13" i="5"/>
  <c r="AK18" i="4"/>
  <c r="Q9" i="2" s="1"/>
  <c r="H9" i="2"/>
  <c r="L225" i="2"/>
  <c r="N2" i="5"/>
  <c r="L224" i="2"/>
  <c r="Q203" i="5"/>
  <c r="I203" i="5"/>
  <c r="M202" i="5"/>
  <c r="M200" i="5"/>
  <c r="Q199" i="5"/>
  <c r="I199" i="5"/>
  <c r="Q197" i="5"/>
  <c r="I197" i="5"/>
  <c r="M190" i="5"/>
  <c r="M186" i="5"/>
  <c r="Q185" i="5"/>
  <c r="I185" i="5"/>
  <c r="M180" i="5"/>
  <c r="Q179" i="5"/>
  <c r="I179" i="5"/>
  <c r="Q177" i="5"/>
  <c r="I177" i="5"/>
  <c r="M176" i="5"/>
  <c r="Q171" i="5"/>
  <c r="I171" i="5"/>
  <c r="R168" i="5"/>
  <c r="J168" i="5"/>
  <c r="S160" i="5"/>
  <c r="K160" i="5"/>
  <c r="O152" i="5"/>
  <c r="R150" i="5"/>
  <c r="J150" i="5"/>
  <c r="N149" i="5"/>
  <c r="L142" i="5"/>
  <c r="L135" i="5"/>
  <c r="L132" i="5"/>
  <c r="P101" i="5"/>
  <c r="L100" i="5"/>
  <c r="N121" i="5"/>
  <c r="N119" i="5"/>
  <c r="R118" i="5"/>
  <c r="J118" i="5"/>
  <c r="N115" i="5"/>
  <c r="N111" i="5"/>
  <c r="N109" i="5"/>
  <c r="R108" i="5"/>
  <c r="J108" i="5"/>
  <c r="R106" i="5"/>
  <c r="J106" i="5"/>
  <c r="N101" i="5"/>
  <c r="R100" i="5"/>
  <c r="J100" i="5"/>
  <c r="N79" i="5"/>
  <c r="R78" i="5"/>
  <c r="J78" i="5"/>
  <c r="L76" i="5"/>
  <c r="S72" i="5"/>
  <c r="K72" i="5"/>
  <c r="L52" i="5"/>
  <c r="L22" i="5"/>
  <c r="L10" i="5"/>
  <c r="Q166" i="5"/>
  <c r="I166" i="5"/>
  <c r="M165" i="5"/>
  <c r="Q160" i="5"/>
  <c r="I160" i="5"/>
  <c r="Q156" i="5"/>
  <c r="I156" i="5"/>
  <c r="Q152" i="5"/>
  <c r="I152" i="5"/>
  <c r="Q150" i="5"/>
  <c r="I150" i="5"/>
  <c r="M149" i="5"/>
  <c r="Q142" i="5"/>
  <c r="I142" i="5"/>
  <c r="M135" i="5"/>
  <c r="Q132" i="5"/>
  <c r="I132" i="5"/>
  <c r="Q130" i="5"/>
  <c r="I130" i="5"/>
  <c r="Q128" i="5"/>
  <c r="I128" i="5"/>
  <c r="M121" i="5"/>
  <c r="M119" i="5"/>
  <c r="Q118" i="5"/>
  <c r="I118" i="5"/>
  <c r="M115" i="5"/>
  <c r="M111" i="5"/>
  <c r="M109" i="5"/>
  <c r="Q108" i="5"/>
  <c r="I108" i="5"/>
  <c r="Q106" i="5"/>
  <c r="I106" i="5"/>
  <c r="M101" i="5"/>
  <c r="Q100" i="5"/>
  <c r="I100" i="5"/>
  <c r="M79" i="5"/>
  <c r="Q78" i="5"/>
  <c r="I78" i="5"/>
  <c r="S76" i="5"/>
  <c r="K76" i="5"/>
  <c r="N73" i="5"/>
  <c r="L63" i="5"/>
  <c r="S52" i="5"/>
  <c r="K52" i="5"/>
  <c r="S22" i="5"/>
  <c r="K22" i="5"/>
  <c r="S10" i="5"/>
  <c r="K10" i="5"/>
  <c r="M73" i="5"/>
  <c r="Q72" i="5"/>
  <c r="I72" i="5"/>
  <c r="M71" i="5"/>
  <c r="P65" i="5"/>
  <c r="L26" i="5"/>
  <c r="O142" i="5"/>
  <c r="S135" i="5"/>
  <c r="K135" i="5"/>
  <c r="O132" i="5"/>
  <c r="O130" i="5"/>
  <c r="O128" i="5"/>
  <c r="S121" i="5"/>
  <c r="K121" i="5"/>
  <c r="S119" i="5"/>
  <c r="K119" i="5"/>
  <c r="O118" i="5"/>
  <c r="S115" i="5"/>
  <c r="K115" i="5"/>
  <c r="S111" i="5"/>
  <c r="K111" i="5"/>
  <c r="S109" i="5"/>
  <c r="K109" i="5"/>
  <c r="O108" i="5"/>
  <c r="O106" i="5"/>
  <c r="S101" i="5"/>
  <c r="K101" i="5"/>
  <c r="O100" i="5"/>
  <c r="S79" i="5"/>
  <c r="K79" i="5"/>
  <c r="O78" i="5"/>
  <c r="Q76" i="5"/>
  <c r="I76" i="5"/>
  <c r="L73" i="5"/>
  <c r="P72" i="5"/>
  <c r="L71" i="5"/>
  <c r="O65" i="5"/>
  <c r="Q52" i="5"/>
  <c r="I52" i="5"/>
  <c r="O226" i="2"/>
  <c r="G208" i="2"/>
  <c r="N168" i="5"/>
  <c r="N166" i="5"/>
  <c r="R165" i="5"/>
  <c r="J165" i="5"/>
  <c r="N160" i="5"/>
  <c r="N156" i="5"/>
  <c r="N152" i="5"/>
  <c r="N150" i="5"/>
  <c r="R149" i="5"/>
  <c r="J149" i="5"/>
  <c r="N142" i="5"/>
  <c r="R135" i="5"/>
  <c r="J135" i="5"/>
  <c r="N132" i="5"/>
  <c r="N130" i="5"/>
  <c r="N128" i="5"/>
  <c r="R121" i="5"/>
  <c r="J121" i="5"/>
  <c r="R119" i="5"/>
  <c r="J119" i="5"/>
  <c r="N118" i="5"/>
  <c r="R115" i="5"/>
  <c r="J115" i="5"/>
  <c r="R111" i="5"/>
  <c r="J111" i="5"/>
  <c r="R109" i="5"/>
  <c r="J109" i="5"/>
  <c r="N108" i="5"/>
  <c r="N106" i="5"/>
  <c r="R101" i="5"/>
  <c r="J101" i="5"/>
  <c r="N100" i="5"/>
  <c r="R79" i="5"/>
  <c r="P76" i="5"/>
  <c r="L44" i="5"/>
  <c r="L18" i="5"/>
  <c r="L6" i="5"/>
  <c r="M168" i="5"/>
  <c r="M166" i="5"/>
  <c r="Q165" i="5"/>
  <c r="I165" i="5"/>
  <c r="M160" i="5"/>
  <c r="M156" i="5"/>
  <c r="M152" i="5"/>
  <c r="M150" i="5"/>
  <c r="Q149" i="5"/>
  <c r="I149" i="5"/>
  <c r="M142" i="5"/>
  <c r="Q135" i="5"/>
  <c r="I135" i="5"/>
  <c r="M132" i="5"/>
  <c r="M130" i="5"/>
  <c r="M128" i="5"/>
  <c r="Q121" i="5"/>
  <c r="I121" i="5"/>
  <c r="Q119" i="5"/>
  <c r="I119" i="5"/>
  <c r="M118" i="5"/>
  <c r="Q115" i="5"/>
  <c r="I115" i="5"/>
  <c r="Q111" i="5"/>
  <c r="I111" i="5"/>
  <c r="Q109" i="5"/>
  <c r="I109" i="5"/>
  <c r="M108" i="5"/>
  <c r="M106" i="5"/>
  <c r="Q101" i="5"/>
  <c r="I101" i="5"/>
  <c r="M100" i="5"/>
  <c r="Q79" i="5"/>
  <c r="M65" i="5"/>
  <c r="S44" i="5"/>
  <c r="K44" i="5"/>
  <c r="S18" i="5"/>
  <c r="K18" i="5"/>
  <c r="K6" i="5"/>
  <c r="P52" i="5"/>
  <c r="L51" i="5"/>
  <c r="L47" i="5"/>
  <c r="P44" i="5"/>
  <c r="L43" i="5"/>
  <c r="L33" i="5"/>
  <c r="L31" i="5"/>
  <c r="L29" i="5"/>
  <c r="P26" i="5"/>
  <c r="L25" i="5"/>
  <c r="P22" i="5"/>
  <c r="P18" i="5"/>
  <c r="L15" i="5"/>
  <c r="L11" i="5"/>
  <c r="P10" i="5"/>
  <c r="P6" i="5"/>
  <c r="L3" i="5"/>
  <c r="O76" i="5"/>
  <c r="S73" i="5"/>
  <c r="K73" i="5"/>
  <c r="O72" i="5"/>
  <c r="S71" i="5"/>
  <c r="K71" i="5"/>
  <c r="S65" i="5"/>
  <c r="K65" i="5"/>
  <c r="S63" i="5"/>
  <c r="K63" i="5"/>
  <c r="O52" i="5"/>
  <c r="S51" i="5"/>
  <c r="K51" i="5"/>
  <c r="S47" i="5"/>
  <c r="K47" i="5"/>
  <c r="O44" i="5"/>
  <c r="S43" i="5"/>
  <c r="K43" i="5"/>
  <c r="S33" i="5"/>
  <c r="K33" i="5"/>
  <c r="S31" i="5"/>
  <c r="K31" i="5"/>
  <c r="S29" i="5"/>
  <c r="K29" i="5"/>
  <c r="O26" i="5"/>
  <c r="S25" i="5"/>
  <c r="K25" i="5"/>
  <c r="O22" i="5"/>
  <c r="O18" i="5"/>
  <c r="S15" i="5"/>
  <c r="K15" i="5"/>
  <c r="S11" i="5"/>
  <c r="K11" i="5"/>
  <c r="O10" i="5"/>
  <c r="O6" i="5"/>
  <c r="S3" i="5"/>
  <c r="K3" i="5"/>
  <c r="J79" i="5"/>
  <c r="N78" i="5"/>
  <c r="N76" i="5"/>
  <c r="R73" i="5"/>
  <c r="J73" i="5"/>
  <c r="N72" i="5"/>
  <c r="R71" i="5"/>
  <c r="J71" i="5"/>
  <c r="R65" i="5"/>
  <c r="J65" i="5"/>
  <c r="R63" i="5"/>
  <c r="J63" i="5"/>
  <c r="N52" i="5"/>
  <c r="R51" i="5"/>
  <c r="J51" i="5"/>
  <c r="R47" i="5"/>
  <c r="J47" i="5"/>
  <c r="N44" i="5"/>
  <c r="R43" i="5"/>
  <c r="J43" i="5"/>
  <c r="R33" i="5"/>
  <c r="J33" i="5"/>
  <c r="R31" i="5"/>
  <c r="J31" i="5"/>
  <c r="R29" i="5"/>
  <c r="J29" i="5"/>
  <c r="N26" i="5"/>
  <c r="R25" i="5"/>
  <c r="J25" i="5"/>
  <c r="N22" i="5"/>
  <c r="N18" i="5"/>
  <c r="R15" i="5"/>
  <c r="J15" i="5"/>
  <c r="R11" i="5"/>
  <c r="J11" i="5"/>
  <c r="N10" i="5"/>
  <c r="N6" i="5"/>
  <c r="I79" i="5"/>
  <c r="M78" i="5"/>
  <c r="M76" i="5"/>
  <c r="Q73" i="5"/>
  <c r="I73" i="5"/>
  <c r="M72" i="5"/>
  <c r="Q71" i="5"/>
  <c r="I71" i="5"/>
  <c r="Q65" i="5"/>
  <c r="I65" i="5"/>
  <c r="Q63" i="5"/>
  <c r="I63" i="5"/>
  <c r="M52" i="5"/>
  <c r="Q51" i="5"/>
  <c r="I51" i="5"/>
  <c r="Q47" i="5"/>
  <c r="I47" i="5"/>
  <c r="M44" i="5"/>
  <c r="Q43" i="5"/>
  <c r="I43" i="5"/>
  <c r="Q33" i="5"/>
  <c r="I33" i="5"/>
  <c r="Q31" i="5"/>
  <c r="I31" i="5"/>
  <c r="Q29" i="5"/>
  <c r="I29" i="5"/>
  <c r="M26" i="5"/>
  <c r="Q25" i="5"/>
  <c r="I25" i="5"/>
  <c r="M22" i="5"/>
  <c r="M18" i="5"/>
  <c r="Q15" i="5"/>
  <c r="I15" i="5"/>
  <c r="Q11" i="5"/>
  <c r="I11" i="5"/>
  <c r="M10" i="5"/>
  <c r="M6" i="5"/>
  <c r="Q3" i="5"/>
  <c r="I3" i="5"/>
  <c r="O3" i="5"/>
  <c r="R72" i="5"/>
  <c r="J72" i="5"/>
  <c r="N71" i="5"/>
  <c r="N65" i="5"/>
  <c r="N63" i="5"/>
  <c r="R52" i="5"/>
  <c r="J52" i="5"/>
  <c r="N51" i="5"/>
  <c r="N47" i="5"/>
  <c r="R44" i="5"/>
  <c r="J44" i="5"/>
  <c r="N43" i="5"/>
  <c r="N33" i="5"/>
  <c r="N31" i="5"/>
  <c r="N29" i="5"/>
  <c r="R26" i="5"/>
  <c r="J26" i="5"/>
  <c r="N25" i="5"/>
  <c r="R22" i="5"/>
  <c r="J22" i="5"/>
  <c r="R18" i="5"/>
  <c r="J18" i="5"/>
  <c r="N15" i="5"/>
  <c r="N11" i="5"/>
  <c r="R10" i="5"/>
  <c r="J10" i="5"/>
  <c r="R6" i="5"/>
  <c r="J6" i="5"/>
  <c r="N3" i="5"/>
  <c r="Q44" i="5"/>
  <c r="I44" i="5"/>
  <c r="Q26" i="5"/>
  <c r="I26" i="5"/>
  <c r="Q22" i="5"/>
  <c r="I22" i="5"/>
  <c r="Q18" i="5"/>
  <c r="I18" i="5"/>
  <c r="Q10" i="5"/>
  <c r="I10" i="5"/>
  <c r="Q6" i="5"/>
  <c r="I6" i="5"/>
  <c r="M3" i="5"/>
  <c r="O228" i="2"/>
  <c r="M208" i="2"/>
  <c r="K223" i="2"/>
  <c r="J221" i="2"/>
  <c r="K208" i="2"/>
  <c r="J223" i="2"/>
  <c r="H221" i="2"/>
  <c r="I208" i="2"/>
  <c r="I223" i="2"/>
  <c r="J220" i="2"/>
  <c r="H208" i="2"/>
  <c r="J219" i="2"/>
  <c r="P222" i="2"/>
  <c r="L221" i="2"/>
  <c r="P208" i="2"/>
  <c r="M222" i="2"/>
  <c r="O208" i="2"/>
  <c r="N223" i="2"/>
  <c r="N208" i="2"/>
  <c r="L223" i="2"/>
  <c r="O222" i="2"/>
  <c r="G221" i="2"/>
  <c r="H219" i="2"/>
  <c r="O217" i="2"/>
  <c r="H220" i="2"/>
  <c r="N222" i="2"/>
  <c r="P221" i="2"/>
  <c r="G217" i="2"/>
  <c r="P218" i="2"/>
  <c r="O221" i="2"/>
  <c r="O220" i="2"/>
  <c r="H218" i="2"/>
  <c r="P223" i="2"/>
  <c r="H223" i="2"/>
  <c r="L222" i="2"/>
  <c r="N221" i="2"/>
  <c r="N220" i="2"/>
  <c r="P219" i="2"/>
  <c r="O218" i="2"/>
  <c r="K216" i="2"/>
  <c r="L208" i="2"/>
  <c r="O223" i="2"/>
  <c r="G223" i="2"/>
  <c r="K222" i="2"/>
  <c r="K221" i="2"/>
  <c r="M220" i="2"/>
  <c r="O219" i="2"/>
  <c r="M218" i="2"/>
  <c r="L220" i="2"/>
  <c r="N219" i="2"/>
  <c r="K218" i="2"/>
  <c r="G210" i="2"/>
  <c r="J217" i="2"/>
  <c r="L219" i="2"/>
  <c r="J208" i="2"/>
  <c r="M223" i="2"/>
  <c r="G222" i="2"/>
  <c r="I221" i="2"/>
  <c r="K220" i="2"/>
  <c r="K219" i="2"/>
  <c r="G218" i="2"/>
  <c r="I219" i="2"/>
  <c r="J218" i="2"/>
  <c r="N216" i="2"/>
  <c r="O215" i="2"/>
  <c r="L217" i="2"/>
  <c r="K215" i="2"/>
  <c r="K212" i="2"/>
  <c r="O212" i="2"/>
  <c r="H215" i="2"/>
  <c r="P220" i="2"/>
  <c r="H210" i="2"/>
  <c r="N218" i="2"/>
  <c r="K211" i="2"/>
  <c r="B224" i="2"/>
  <c r="L218" i="2"/>
  <c r="P217" i="2"/>
  <c r="P216" i="2"/>
  <c r="M214" i="2"/>
  <c r="G224" i="2"/>
  <c r="K224" i="2"/>
  <c r="J227" i="2"/>
  <c r="N226" i="2"/>
  <c r="M228" i="2"/>
  <c r="I227" i="2"/>
  <c r="I225" i="2"/>
  <c r="P213" i="2"/>
  <c r="I224" i="2"/>
  <c r="L228" i="2"/>
  <c r="P227" i="2"/>
  <c r="H227" i="2"/>
  <c r="L226" i="2"/>
  <c r="P225" i="2"/>
  <c r="H225" i="2"/>
  <c r="B227" i="2"/>
  <c r="B226" i="2"/>
  <c r="M221" i="2"/>
  <c r="I220" i="2"/>
  <c r="M219" i="2"/>
  <c r="I218" i="2"/>
  <c r="M217" i="2"/>
  <c r="I216" i="2"/>
  <c r="I213" i="2"/>
  <c r="P224" i="2"/>
  <c r="H224" i="2"/>
  <c r="K228" i="2"/>
  <c r="O227" i="2"/>
  <c r="G227" i="2"/>
  <c r="K226" i="2"/>
  <c r="O225" i="2"/>
  <c r="B225" i="2"/>
  <c r="O224" i="2"/>
  <c r="J228" i="2"/>
  <c r="N227" i="2"/>
  <c r="J226" i="2"/>
  <c r="N225" i="2"/>
  <c r="I228" i="2"/>
  <c r="M227" i="2"/>
  <c r="M225" i="2"/>
  <c r="G211" i="2"/>
  <c r="M224" i="2"/>
  <c r="P228" i="2"/>
  <c r="H228" i="2"/>
  <c r="L227" i="2"/>
  <c r="P226" i="2"/>
  <c r="H226" i="2"/>
  <c r="H216" i="2"/>
  <c r="J215" i="2"/>
  <c r="N212" i="2"/>
  <c r="O209" i="2"/>
  <c r="K217" i="2"/>
  <c r="O216" i="2"/>
  <c r="I215" i="2"/>
  <c r="L212" i="2"/>
  <c r="I217" i="2"/>
  <c r="M216" i="2"/>
  <c r="O214" i="2"/>
  <c r="K213" i="2"/>
  <c r="O211" i="2"/>
  <c r="H217" i="2"/>
  <c r="L216" i="2"/>
  <c r="P215" i="2"/>
  <c r="N214" i="2"/>
  <c r="J213" i="2"/>
  <c r="L211" i="2"/>
  <c r="J216" i="2"/>
  <c r="M215" i="2"/>
  <c r="L214" i="2"/>
  <c r="H213" i="2"/>
  <c r="G215" i="2"/>
  <c r="K214" i="2"/>
  <c r="O213" i="2"/>
  <c r="J212" i="2"/>
  <c r="P210" i="2"/>
  <c r="N215" i="2"/>
  <c r="J214" i="2"/>
  <c r="N213" i="2"/>
  <c r="H212" i="2"/>
  <c r="O210" i="2"/>
  <c r="I214" i="2"/>
  <c r="M213" i="2"/>
  <c r="G212" i="2"/>
  <c r="K210" i="2"/>
  <c r="L215" i="2"/>
  <c r="P214" i="2"/>
  <c r="H214" i="2"/>
  <c r="L213" i="2"/>
  <c r="P212" i="2"/>
  <c r="P211" i="2"/>
  <c r="N211" i="2"/>
  <c r="J210" i="2"/>
  <c r="I212" i="2"/>
  <c r="M211" i="2"/>
  <c r="I210" i="2"/>
  <c r="I209" i="2"/>
  <c r="J211" i="2"/>
  <c r="N210" i="2"/>
  <c r="M212" i="2"/>
  <c r="I211" i="2"/>
  <c r="M210" i="2"/>
  <c r="H211" i="2"/>
  <c r="L210" i="2"/>
  <c r="P209" i="2"/>
  <c r="H209" i="2"/>
  <c r="G209" i="2"/>
  <c r="N209" i="2"/>
  <c r="M209" i="2"/>
  <c r="L209" i="2"/>
  <c r="AK180" i="4"/>
  <c r="AL180" i="4" s="1"/>
  <c r="AK21" i="4"/>
  <c r="Q14" i="2" s="1"/>
  <c r="AK154" i="4"/>
  <c r="AL149" i="4"/>
  <c r="R195" i="2" s="1"/>
  <c r="AK140" i="4"/>
  <c r="Q182" i="2" s="1"/>
  <c r="AK131" i="4"/>
  <c r="Q110" i="2" s="1"/>
  <c r="AK105" i="4"/>
  <c r="Q143" i="2" s="1"/>
  <c r="AK89" i="4"/>
  <c r="AK73" i="4"/>
  <c r="AK57" i="4"/>
  <c r="AK43" i="4"/>
  <c r="AL11" i="4"/>
  <c r="AK168" i="4"/>
  <c r="AK37" i="4"/>
  <c r="AL34" i="4"/>
  <c r="R39" i="2" s="1"/>
  <c r="M39" i="5" s="1"/>
  <c r="AL5" i="4"/>
  <c r="AK163" i="4"/>
  <c r="AL163" i="4" s="1"/>
  <c r="AK159" i="4"/>
  <c r="AL159" i="4" s="1"/>
  <c r="AK150" i="4"/>
  <c r="AL145" i="4"/>
  <c r="R184" i="2" s="1"/>
  <c r="L184" i="5" s="1"/>
  <c r="AK121" i="4"/>
  <c r="AL119" i="4"/>
  <c r="R157" i="2" s="1"/>
  <c r="J157" i="5" s="1"/>
  <c r="AK111" i="4"/>
  <c r="Q144" i="2" s="1"/>
  <c r="AL110" i="4"/>
  <c r="R140" i="2" s="1"/>
  <c r="AK95" i="4"/>
  <c r="Q120" i="2" s="1"/>
  <c r="AL94" i="4"/>
  <c r="R131" i="2" s="1"/>
  <c r="AK79" i="4"/>
  <c r="AL78" i="4"/>
  <c r="R93" i="2" s="1"/>
  <c r="P93" i="5" s="1"/>
  <c r="AK63" i="4"/>
  <c r="Q70" i="2" s="1"/>
  <c r="AL46" i="4"/>
  <c r="R49" i="2" s="1"/>
  <c r="I49" i="5" s="1"/>
  <c r="AK33" i="4"/>
  <c r="Q99" i="2" s="1"/>
  <c r="AL30" i="4"/>
  <c r="R28" i="2" s="1"/>
  <c r="AK8" i="4"/>
  <c r="AL8" i="4" s="1"/>
  <c r="AK183" i="4"/>
  <c r="AK179" i="4"/>
  <c r="AL179" i="4" s="1"/>
  <c r="AK175" i="4"/>
  <c r="AK146" i="4"/>
  <c r="AK143" i="4"/>
  <c r="AK127" i="4"/>
  <c r="Q174" i="2" s="1"/>
  <c r="AL126" i="4"/>
  <c r="R173" i="2" s="1"/>
  <c r="AK117" i="4"/>
  <c r="Q151" i="2" s="1"/>
  <c r="AK101" i="4"/>
  <c r="AK85" i="4"/>
  <c r="AK69" i="4"/>
  <c r="AK53" i="4"/>
  <c r="Q167" i="2" s="1"/>
  <c r="AK23" i="4"/>
  <c r="AL7" i="4"/>
  <c r="AK182" i="4"/>
  <c r="AL182" i="4" s="1"/>
  <c r="AK178" i="4"/>
  <c r="AL178" i="4" s="1"/>
  <c r="AK174" i="4"/>
  <c r="AK164" i="4"/>
  <c r="Q104" i="2" s="1"/>
  <c r="AK162" i="4"/>
  <c r="Q74" i="2" s="1"/>
  <c r="AK147" i="4"/>
  <c r="AK133" i="4"/>
  <c r="AK107" i="4"/>
  <c r="Q136" i="2" s="1"/>
  <c r="AK91" i="4"/>
  <c r="Q113" i="2" s="1"/>
  <c r="AK75" i="4"/>
  <c r="AK59" i="4"/>
  <c r="AL58" i="4"/>
  <c r="R64" i="2" s="1"/>
  <c r="L64" i="5" s="1"/>
  <c r="AL42" i="4"/>
  <c r="R82" i="2" s="1"/>
  <c r="AL26" i="4"/>
  <c r="R17" i="2" s="1"/>
  <c r="AK4" i="4"/>
  <c r="AL4" i="4" s="1"/>
  <c r="AK142" i="4"/>
  <c r="AK123" i="4"/>
  <c r="AK113" i="4"/>
  <c r="AL112" i="4"/>
  <c r="R145" i="2" s="1"/>
  <c r="Q145" i="5" s="1"/>
  <c r="AK97" i="4"/>
  <c r="AL96" i="4"/>
  <c r="R117" i="2" s="1"/>
  <c r="AK81" i="4"/>
  <c r="AL80" i="4"/>
  <c r="R94" i="2" s="1"/>
  <c r="AK65" i="4"/>
  <c r="AL64" i="4"/>
  <c r="R75" i="2" s="1"/>
  <c r="J75" i="5" s="1"/>
  <c r="AL48" i="4"/>
  <c r="R40" i="2" s="1"/>
  <c r="I40" i="5" s="1"/>
  <c r="AL32" i="4"/>
  <c r="R20" i="2" s="1"/>
  <c r="O20" i="5" s="1"/>
  <c r="AK10" i="4"/>
  <c r="AL10" i="4" s="1"/>
  <c r="AL3" i="4"/>
  <c r="AK176" i="4"/>
  <c r="AL176" i="4" s="1"/>
  <c r="AL183" i="4"/>
  <c r="AK171" i="4"/>
  <c r="AL171" i="4" s="1"/>
  <c r="AK170" i="4"/>
  <c r="AL170" i="4" s="1"/>
  <c r="AK169" i="4"/>
  <c r="AL169" i="4" s="1"/>
  <c r="AK165" i="4"/>
  <c r="Q123" i="2" s="1"/>
  <c r="AL161" i="4"/>
  <c r="AK157" i="4"/>
  <c r="AL157" i="4" s="1"/>
  <c r="AK152" i="4"/>
  <c r="AK148" i="4"/>
  <c r="AK129" i="4"/>
  <c r="AL128" i="4"/>
  <c r="R205" i="2" s="1"/>
  <c r="N205" i="5" s="1"/>
  <c r="AK119" i="4"/>
  <c r="Q157" i="2" s="1"/>
  <c r="AL105" i="4"/>
  <c r="R143" i="2" s="1"/>
  <c r="O143" i="5" s="1"/>
  <c r="AK103" i="4"/>
  <c r="Q141" i="2" s="1"/>
  <c r="AK87" i="4"/>
  <c r="AK71" i="4"/>
  <c r="AK55" i="4"/>
  <c r="Q60" i="2" s="1"/>
  <c r="AK12" i="4"/>
  <c r="AL12" i="4" s="1"/>
  <c r="AL9" i="4"/>
  <c r="AK181" i="4"/>
  <c r="AL181" i="4" s="1"/>
  <c r="AK177" i="4"/>
  <c r="AL177" i="4" s="1"/>
  <c r="AK173" i="4"/>
  <c r="AL173" i="4" s="1"/>
  <c r="AK153" i="4"/>
  <c r="AK141" i="4"/>
  <c r="AK135" i="4"/>
  <c r="AK124" i="4"/>
  <c r="Q169" i="2" s="1"/>
  <c r="AL117" i="4"/>
  <c r="R151" i="2" s="1"/>
  <c r="Q151" i="5" s="1"/>
  <c r="AK114" i="4"/>
  <c r="AK109" i="4"/>
  <c r="Q122" i="2" s="1"/>
  <c r="AL108" i="4"/>
  <c r="R137" i="2" s="1"/>
  <c r="O137" i="5" s="1"/>
  <c r="AK98" i="4"/>
  <c r="AK93" i="4"/>
  <c r="AL92" i="4"/>
  <c r="R133" i="2" s="1"/>
  <c r="AK82" i="4"/>
  <c r="AK77" i="4"/>
  <c r="Q92" i="2" s="1"/>
  <c r="AK66" i="4"/>
  <c r="AL63" i="4"/>
  <c r="R70" i="2" s="1"/>
  <c r="AK61" i="4"/>
  <c r="Q50" i="2" s="1"/>
  <c r="AL60" i="4"/>
  <c r="R68" i="2" s="1"/>
  <c r="O68" i="5" s="1"/>
  <c r="AK50" i="4"/>
  <c r="AL44" i="4"/>
  <c r="AK34" i="4"/>
  <c r="Q39" i="2" s="1"/>
  <c r="AK31" i="4"/>
  <c r="Q30" i="2" s="1"/>
  <c r="AL28" i="4"/>
  <c r="R23" i="2" s="1"/>
  <c r="M23" i="5" s="1"/>
  <c r="AK6" i="4"/>
  <c r="AL6" i="4" s="1"/>
  <c r="AL155" i="4"/>
  <c r="R206" i="2" s="1"/>
  <c r="AK151" i="4"/>
  <c r="AL160" i="4"/>
  <c r="AL144" i="4"/>
  <c r="R189" i="2" s="1"/>
  <c r="AL136" i="4"/>
  <c r="R178" i="2" s="1"/>
  <c r="Q178" i="5" s="1"/>
  <c r="AL104" i="4"/>
  <c r="R139" i="2" s="1"/>
  <c r="AL91" i="4"/>
  <c r="R113" i="2" s="1"/>
  <c r="I113" i="5" s="1"/>
  <c r="AL56" i="4"/>
  <c r="R61" i="2" s="1"/>
  <c r="R61" i="5" s="1"/>
  <c r="AL40" i="4"/>
  <c r="R45" i="2" s="1"/>
  <c r="O45" i="5" s="1"/>
  <c r="AK27" i="4"/>
  <c r="Q27" i="2" s="1"/>
  <c r="AL14" i="4"/>
  <c r="R5" i="2" s="1"/>
  <c r="AL175" i="4"/>
  <c r="AL162" i="4"/>
  <c r="R74" i="2" s="1"/>
  <c r="AL20" i="4"/>
  <c r="R13" i="2" s="1"/>
  <c r="R13" i="5" s="1"/>
  <c r="AK17" i="4"/>
  <c r="Q8" i="2" s="1"/>
  <c r="AL138" i="4"/>
  <c r="R183" i="2" s="1"/>
  <c r="AL132" i="4"/>
  <c r="R162" i="2" s="1"/>
  <c r="AL125" i="4"/>
  <c r="R164" i="2" s="1"/>
  <c r="AL100" i="4"/>
  <c r="R129" i="2" s="1"/>
  <c r="K129" i="5" s="1"/>
  <c r="AL84" i="4"/>
  <c r="AL68" i="4"/>
  <c r="R80" i="2" s="1"/>
  <c r="AL55" i="4"/>
  <c r="R60" i="2" s="1"/>
  <c r="AL52" i="4"/>
  <c r="R57" i="2" s="1"/>
  <c r="AK47" i="4"/>
  <c r="Q153" i="2" s="1"/>
  <c r="AK39" i="4"/>
  <c r="AL36" i="4"/>
  <c r="R36" i="2" s="1"/>
  <c r="Q36" i="5" s="1"/>
  <c r="AL166" i="4"/>
  <c r="AL131" i="4"/>
  <c r="R110" i="2" s="1"/>
  <c r="R110" i="5" s="1"/>
  <c r="AL122" i="4"/>
  <c r="R161" i="2" s="1"/>
  <c r="AL115" i="4"/>
  <c r="R147" i="2" s="1"/>
  <c r="I147" i="5" s="1"/>
  <c r="AL106" i="4"/>
  <c r="R138" i="2" s="1"/>
  <c r="O138" i="5" s="1"/>
  <c r="AL77" i="4"/>
  <c r="R92" i="2" s="1"/>
  <c r="K92" i="5" s="1"/>
  <c r="AK45" i="4"/>
  <c r="AK29" i="4"/>
  <c r="Q32" i="2" s="1"/>
  <c r="AK167" i="4"/>
  <c r="AL168" i="4"/>
  <c r="AL137" i="4"/>
  <c r="AL99" i="4"/>
  <c r="R116" i="2" s="1"/>
  <c r="N116" i="5" s="1"/>
  <c r="AL83" i="4"/>
  <c r="R102" i="2" s="1"/>
  <c r="Q102" i="5" s="1"/>
  <c r="AL67" i="4"/>
  <c r="R81" i="2" s="1"/>
  <c r="M81" i="5" s="1"/>
  <c r="AL51" i="4"/>
  <c r="R56" i="2" s="1"/>
  <c r="Q56" i="5" s="1"/>
  <c r="AK35" i="4"/>
  <c r="AL22" i="4"/>
  <c r="R21" i="2" s="1"/>
  <c r="AK19" i="4"/>
  <c r="AK13" i="4"/>
  <c r="AL13" i="4" s="1"/>
  <c r="AL184" i="4"/>
  <c r="AL174" i="4"/>
  <c r="AL165" i="4"/>
  <c r="R123" i="2" s="1"/>
  <c r="AL134" i="4"/>
  <c r="R175" i="2" s="1"/>
  <c r="AL118" i="4"/>
  <c r="R154" i="2" s="1"/>
  <c r="N154" i="5" s="1"/>
  <c r="AL102" i="4"/>
  <c r="R134" i="2" s="1"/>
  <c r="M134" i="5" s="1"/>
  <c r="AL86" i="4"/>
  <c r="R98" i="2" s="1"/>
  <c r="AL70" i="4"/>
  <c r="R90" i="2" s="1"/>
  <c r="AL54" i="4"/>
  <c r="R58" i="2" s="1"/>
  <c r="AK49" i="4"/>
  <c r="AK41" i="4"/>
  <c r="AL38" i="4"/>
  <c r="R42" i="2" s="1"/>
  <c r="Q42" i="5" s="1"/>
  <c r="AK25" i="4"/>
  <c r="AL172" i="4"/>
  <c r="AK158" i="4"/>
  <c r="AL158" i="4" s="1"/>
  <c r="AL139" i="4"/>
  <c r="R191" i="2" s="1"/>
  <c r="AL47" i="4"/>
  <c r="R153" i="2" s="1"/>
  <c r="P153" i="5" s="1"/>
  <c r="AL18" i="4"/>
  <c r="R9" i="2" s="1"/>
  <c r="AK15" i="4"/>
  <c r="Q55" i="2" s="1"/>
  <c r="AL33" i="4"/>
  <c r="R99" i="2" s="1"/>
  <c r="AL31" i="4"/>
  <c r="R30" i="2" s="1"/>
  <c r="R30" i="5" s="1"/>
  <c r="AL17" i="4"/>
  <c r="R8" i="2" s="1"/>
  <c r="L8" i="5" s="1"/>
  <c r="AL15" i="4"/>
  <c r="R55" i="2" s="1"/>
  <c r="N55" i="5" s="1"/>
  <c r="AL2" i="4"/>
  <c r="T175" i="5" l="1"/>
  <c r="U175" i="5" s="1"/>
  <c r="P175" i="5"/>
  <c r="J175" i="5"/>
  <c r="L175" i="5"/>
  <c r="K175" i="5"/>
  <c r="M175" i="5"/>
  <c r="O175" i="5"/>
  <c r="Q175" i="5"/>
  <c r="R175" i="5"/>
  <c r="Q105" i="2"/>
  <c r="S105" i="5" s="1"/>
  <c r="AL88" i="4"/>
  <c r="R105" i="2" s="1"/>
  <c r="T164" i="5"/>
  <c r="U164" i="5" s="1"/>
  <c r="M164" i="5"/>
  <c r="R164" i="5"/>
  <c r="P164" i="5"/>
  <c r="J164" i="5"/>
  <c r="Q164" i="5"/>
  <c r="N164" i="5"/>
  <c r="K164" i="5"/>
  <c r="L164" i="5"/>
  <c r="I164" i="5"/>
  <c r="AL129" i="4"/>
  <c r="R170" i="2" s="1"/>
  <c r="Q170" i="2"/>
  <c r="J222" i="2"/>
  <c r="I178" i="5"/>
  <c r="G226" i="2"/>
  <c r="G214" i="2"/>
  <c r="T58" i="5"/>
  <c r="U58" i="5" s="1"/>
  <c r="L58" i="5"/>
  <c r="N58" i="5"/>
  <c r="K58" i="5"/>
  <c r="M58" i="5"/>
  <c r="R58" i="5"/>
  <c r="J58" i="5"/>
  <c r="P58" i="5"/>
  <c r="O58" i="5"/>
  <c r="AL61" i="4"/>
  <c r="R50" i="2" s="1"/>
  <c r="AL135" i="4"/>
  <c r="R35" i="2" s="1"/>
  <c r="R213" i="2" s="1"/>
  <c r="Q35" i="2"/>
  <c r="J30" i="5"/>
  <c r="G213" i="2"/>
  <c r="Q69" i="2"/>
  <c r="AL62" i="4"/>
  <c r="R69" i="2" s="1"/>
  <c r="Q4" i="2"/>
  <c r="AL16" i="4"/>
  <c r="R4" i="2" s="1"/>
  <c r="Q58" i="5"/>
  <c r="S120" i="5"/>
  <c r="T9" i="5"/>
  <c r="U9" i="5" s="1"/>
  <c r="N9" i="5"/>
  <c r="I9" i="5"/>
  <c r="M9" i="5"/>
  <c r="R9" i="5"/>
  <c r="P9" i="5"/>
  <c r="L9" i="5"/>
  <c r="O9" i="5"/>
  <c r="Q9" i="5"/>
  <c r="K9" i="5"/>
  <c r="AL49" i="4"/>
  <c r="R53" i="2" s="1"/>
  <c r="Q53" i="2"/>
  <c r="AL45" i="4"/>
  <c r="R48" i="2" s="1"/>
  <c r="Q48" i="2"/>
  <c r="T133" i="5"/>
  <c r="U133" i="5" s="1"/>
  <c r="Q133" i="5"/>
  <c r="N133" i="5"/>
  <c r="P133" i="5"/>
  <c r="O133" i="5"/>
  <c r="M133" i="5"/>
  <c r="K133" i="5"/>
  <c r="L133" i="5"/>
  <c r="R133" i="5"/>
  <c r="J133" i="5"/>
  <c r="AL65" i="4"/>
  <c r="R77" i="2" s="1"/>
  <c r="Q77" i="2"/>
  <c r="Q187" i="2"/>
  <c r="S187" i="5" s="1"/>
  <c r="AL142" i="4"/>
  <c r="R187" i="2" s="1"/>
  <c r="S136" i="5"/>
  <c r="T28" i="5"/>
  <c r="U28" i="5" s="1"/>
  <c r="L28" i="5"/>
  <c r="Q28" i="5"/>
  <c r="N28" i="5"/>
  <c r="P28" i="5"/>
  <c r="M28" i="5"/>
  <c r="O28" i="5"/>
  <c r="R28" i="5"/>
  <c r="I28" i="5"/>
  <c r="J28" i="5"/>
  <c r="K28" i="5"/>
  <c r="Q158" i="2"/>
  <c r="S158" i="5" s="1"/>
  <c r="AL120" i="4"/>
  <c r="R158" i="2" s="1"/>
  <c r="I138" i="5"/>
  <c r="G220" i="2"/>
  <c r="T153" i="5"/>
  <c r="U153" i="5" s="1"/>
  <c r="M153" i="5"/>
  <c r="R153" i="5"/>
  <c r="J153" i="5"/>
  <c r="O153" i="5"/>
  <c r="I153" i="5"/>
  <c r="K153" i="5"/>
  <c r="L153" i="5"/>
  <c r="N153" i="5"/>
  <c r="Q153" i="5"/>
  <c r="T162" i="5"/>
  <c r="U162" i="5" s="1"/>
  <c r="P162" i="5"/>
  <c r="M162" i="5"/>
  <c r="Q162" i="5"/>
  <c r="N162" i="5"/>
  <c r="K162" i="5"/>
  <c r="O162" i="5"/>
  <c r="J162" i="5"/>
  <c r="L162" i="5"/>
  <c r="AL151" i="4"/>
  <c r="R196" i="2" s="1"/>
  <c r="Q196" i="2"/>
  <c r="S196" i="5" s="1"/>
  <c r="AL50" i="4"/>
  <c r="R54" i="2" s="1"/>
  <c r="Q54" i="2"/>
  <c r="Q124" i="2"/>
  <c r="AL93" i="4"/>
  <c r="R124" i="2" s="1"/>
  <c r="S60" i="5"/>
  <c r="Q67" i="2"/>
  <c r="S67" i="5" s="1"/>
  <c r="AL148" i="4"/>
  <c r="R67" i="2" s="1"/>
  <c r="T94" i="5"/>
  <c r="U94" i="5" s="1"/>
  <c r="Q94" i="5"/>
  <c r="N94" i="5"/>
  <c r="I94" i="5"/>
  <c r="P94" i="5"/>
  <c r="L94" i="5"/>
  <c r="R94" i="5"/>
  <c r="K94" i="5"/>
  <c r="O94" i="5"/>
  <c r="AL133" i="4"/>
  <c r="R172" i="2" s="1"/>
  <c r="Q172" i="2"/>
  <c r="Q19" i="2"/>
  <c r="AL23" i="4"/>
  <c r="R19" i="2" s="1"/>
  <c r="Q188" i="2"/>
  <c r="AL143" i="4"/>
  <c r="R188" i="2" s="1"/>
  <c r="J225" i="2"/>
  <c r="T191" i="5"/>
  <c r="U191" i="5" s="1"/>
  <c r="Q191" i="5"/>
  <c r="J191" i="5"/>
  <c r="K191" i="5"/>
  <c r="I191" i="5"/>
  <c r="O191" i="5"/>
  <c r="M191" i="5"/>
  <c r="L191" i="5"/>
  <c r="P191" i="5"/>
  <c r="T116" i="5"/>
  <c r="U116" i="5" s="1"/>
  <c r="K116" i="5"/>
  <c r="M116" i="5"/>
  <c r="R116" i="5"/>
  <c r="I116" i="5"/>
  <c r="P116" i="5"/>
  <c r="Q116" i="5"/>
  <c r="L116" i="5"/>
  <c r="T183" i="5"/>
  <c r="U183" i="5" s="1"/>
  <c r="Q183" i="5"/>
  <c r="L183" i="5"/>
  <c r="M183" i="5"/>
  <c r="J183" i="5"/>
  <c r="K183" i="5"/>
  <c r="R183" i="5"/>
  <c r="O183" i="5"/>
  <c r="T68" i="5"/>
  <c r="U68" i="5" s="1"/>
  <c r="P68" i="5"/>
  <c r="R68" i="5"/>
  <c r="J68" i="5"/>
  <c r="Q68" i="5"/>
  <c r="K68" i="5"/>
  <c r="M68" i="5"/>
  <c r="L68" i="5"/>
  <c r="AL95" i="4"/>
  <c r="R120" i="2" s="1"/>
  <c r="AL141" i="4"/>
  <c r="R181" i="2" s="1"/>
  <c r="Q181" i="2"/>
  <c r="AL71" i="4"/>
  <c r="R86" i="2" s="1"/>
  <c r="Q86" i="2"/>
  <c r="S86" i="5" s="1"/>
  <c r="Q198" i="2"/>
  <c r="S198" i="5" s="1"/>
  <c r="AL152" i="4"/>
  <c r="R198" i="2" s="1"/>
  <c r="AL81" i="4"/>
  <c r="R96" i="2" s="1"/>
  <c r="Q96" i="2"/>
  <c r="T17" i="5"/>
  <c r="U17" i="5" s="1"/>
  <c r="I17" i="5"/>
  <c r="K17" i="5"/>
  <c r="P17" i="5"/>
  <c r="O17" i="5"/>
  <c r="M17" i="5"/>
  <c r="L17" i="5"/>
  <c r="AL147" i="4"/>
  <c r="R7" i="2" s="1"/>
  <c r="Q7" i="2"/>
  <c r="S9" i="5"/>
  <c r="N175" i="5"/>
  <c r="Q207" i="2"/>
  <c r="AL156" i="4"/>
  <c r="R207" i="2" s="1"/>
  <c r="M94" i="5"/>
  <c r="N183" i="5"/>
  <c r="I175" i="5"/>
  <c r="T5" i="5"/>
  <c r="U5" i="5" s="1"/>
  <c r="P5" i="5"/>
  <c r="N5" i="5"/>
  <c r="Q5" i="5"/>
  <c r="J5" i="5"/>
  <c r="K5" i="5"/>
  <c r="O5" i="5"/>
  <c r="M5" i="5"/>
  <c r="R5" i="5"/>
  <c r="L5" i="5"/>
  <c r="N68" i="5"/>
  <c r="S147" i="5"/>
  <c r="K24" i="5"/>
  <c r="I226" i="2"/>
  <c r="Q59" i="2"/>
  <c r="S59" i="5" s="1"/>
  <c r="AL130" i="4"/>
  <c r="R59" i="2" s="1"/>
  <c r="T154" i="5"/>
  <c r="U154" i="5" s="1"/>
  <c r="J154" i="5"/>
  <c r="Q154" i="5"/>
  <c r="M154" i="5"/>
  <c r="L154" i="5"/>
  <c r="O154" i="5"/>
  <c r="I154" i="5"/>
  <c r="K154" i="5"/>
  <c r="T74" i="5"/>
  <c r="U74" i="5" s="1"/>
  <c r="J74" i="5"/>
  <c r="K74" i="5"/>
  <c r="L74" i="5"/>
  <c r="I74" i="5"/>
  <c r="M74" i="5"/>
  <c r="P74" i="5"/>
  <c r="R74" i="5"/>
  <c r="N74" i="5"/>
  <c r="Q74" i="5"/>
  <c r="AL107" i="4"/>
  <c r="R136" i="2" s="1"/>
  <c r="AL79" i="4"/>
  <c r="R95" i="2" s="1"/>
  <c r="Q95" i="2"/>
  <c r="Q194" i="2"/>
  <c r="S194" i="5" s="1"/>
  <c r="AL150" i="4"/>
  <c r="R194" i="2" s="1"/>
  <c r="Q46" i="2"/>
  <c r="AL43" i="4"/>
  <c r="R46" i="2" s="1"/>
  <c r="AL154" i="4"/>
  <c r="R204" i="2" s="1"/>
  <c r="Q204" i="2"/>
  <c r="J17" i="5"/>
  <c r="S57" i="5"/>
  <c r="K209" i="2"/>
  <c r="Q24" i="2"/>
  <c r="AL24" i="4"/>
  <c r="R24" i="2" s="1"/>
  <c r="Q85" i="2"/>
  <c r="AL72" i="4"/>
  <c r="R85" i="2" s="1"/>
  <c r="R209" i="2" s="1"/>
  <c r="R162" i="5"/>
  <c r="Q38" i="2"/>
  <c r="S38" i="5" s="1"/>
  <c r="AL41" i="4"/>
  <c r="R38" i="2" s="1"/>
  <c r="T173" i="5"/>
  <c r="U173" i="5" s="1"/>
  <c r="K173" i="5"/>
  <c r="N173" i="5"/>
  <c r="Q173" i="5"/>
  <c r="I173" i="5"/>
  <c r="L173" i="5"/>
  <c r="R173" i="5"/>
  <c r="J173" i="5"/>
  <c r="O173" i="5"/>
  <c r="P173" i="5"/>
  <c r="T57" i="5"/>
  <c r="U57" i="5" s="1"/>
  <c r="M57" i="5"/>
  <c r="L57" i="5"/>
  <c r="N57" i="5"/>
  <c r="K57" i="5"/>
  <c r="P57" i="5"/>
  <c r="R57" i="5"/>
  <c r="O57" i="5"/>
  <c r="Q57" i="5"/>
  <c r="I57" i="5"/>
  <c r="J57" i="5"/>
  <c r="T113" i="5"/>
  <c r="U113" i="5" s="1"/>
  <c r="L113" i="5"/>
  <c r="P113" i="5"/>
  <c r="K113" i="5"/>
  <c r="O113" i="5"/>
  <c r="M113" i="5"/>
  <c r="R113" i="5"/>
  <c r="J113" i="5"/>
  <c r="N113" i="5"/>
  <c r="Q113" i="5"/>
  <c r="T206" i="5"/>
  <c r="U206" i="5" s="1"/>
  <c r="I206" i="5"/>
  <c r="K206" i="5"/>
  <c r="P206" i="5"/>
  <c r="N206" i="5"/>
  <c r="L206" i="5"/>
  <c r="R206" i="5"/>
  <c r="J206" i="5"/>
  <c r="M206" i="5"/>
  <c r="Q206" i="5"/>
  <c r="S50" i="5"/>
  <c r="S182" i="5"/>
  <c r="AL29" i="4"/>
  <c r="R32" i="2" s="1"/>
  <c r="AL19" i="4"/>
  <c r="R12" i="2" s="1"/>
  <c r="Q12" i="2"/>
  <c r="AL140" i="4"/>
  <c r="R182" i="2" s="1"/>
  <c r="T147" i="5"/>
  <c r="U147" i="5" s="1"/>
  <c r="K147" i="5"/>
  <c r="J147" i="5"/>
  <c r="O147" i="5"/>
  <c r="Q147" i="5"/>
  <c r="M147" i="5"/>
  <c r="P147" i="5"/>
  <c r="L147" i="5"/>
  <c r="N147" i="5"/>
  <c r="T60" i="5"/>
  <c r="U60" i="5" s="1"/>
  <c r="L60" i="5"/>
  <c r="Q60" i="5"/>
  <c r="I60" i="5"/>
  <c r="P60" i="5"/>
  <c r="N60" i="5"/>
  <c r="R60" i="5"/>
  <c r="M60" i="5"/>
  <c r="J60" i="5"/>
  <c r="O60" i="5"/>
  <c r="K60" i="5"/>
  <c r="T139" i="5"/>
  <c r="U139" i="5" s="1"/>
  <c r="L139" i="5"/>
  <c r="O139" i="5"/>
  <c r="Q139" i="5"/>
  <c r="M139" i="5"/>
  <c r="S139" i="5"/>
  <c r="N139" i="5"/>
  <c r="K139" i="5"/>
  <c r="R139" i="5"/>
  <c r="J139" i="5"/>
  <c r="I139" i="5"/>
  <c r="T195" i="5"/>
  <c r="U195" i="5" s="1"/>
  <c r="K195" i="5"/>
  <c r="J195" i="5"/>
  <c r="P195" i="5"/>
  <c r="O195" i="5"/>
  <c r="Q195" i="5"/>
  <c r="M195" i="5"/>
  <c r="L195" i="5"/>
  <c r="N195" i="5"/>
  <c r="R195" i="5"/>
  <c r="T30" i="5"/>
  <c r="U30" i="5" s="1"/>
  <c r="O30" i="5"/>
  <c r="L30" i="5"/>
  <c r="M30" i="5"/>
  <c r="I30" i="5"/>
  <c r="P30" i="5"/>
  <c r="N30" i="5"/>
  <c r="K30" i="5"/>
  <c r="Q30" i="5"/>
  <c r="T161" i="5"/>
  <c r="U161" i="5" s="1"/>
  <c r="O161" i="5"/>
  <c r="P161" i="5"/>
  <c r="L161" i="5"/>
  <c r="R161" i="5"/>
  <c r="K161" i="5"/>
  <c r="Q161" i="5"/>
  <c r="I161" i="5"/>
  <c r="N161" i="5"/>
  <c r="M161" i="5"/>
  <c r="T80" i="5"/>
  <c r="U80" i="5" s="1"/>
  <c r="J80" i="5"/>
  <c r="O80" i="5"/>
  <c r="N80" i="5"/>
  <c r="K80" i="5"/>
  <c r="R80" i="5"/>
  <c r="Q80" i="5"/>
  <c r="P80" i="5"/>
  <c r="L80" i="5"/>
  <c r="I80" i="5"/>
  <c r="T99" i="5"/>
  <c r="U99" i="5" s="1"/>
  <c r="R99" i="5"/>
  <c r="P99" i="5"/>
  <c r="J99" i="5"/>
  <c r="Q99" i="5"/>
  <c r="I99" i="5"/>
  <c r="O99" i="5"/>
  <c r="N99" i="5"/>
  <c r="K99" i="5"/>
  <c r="M99" i="5"/>
  <c r="L99" i="5"/>
  <c r="AL127" i="4"/>
  <c r="R174" i="2" s="1"/>
  <c r="T110" i="5"/>
  <c r="U110" i="5" s="1"/>
  <c r="O110" i="5"/>
  <c r="P110" i="5"/>
  <c r="N110" i="5"/>
  <c r="K110" i="5"/>
  <c r="L110" i="5"/>
  <c r="Q110" i="5"/>
  <c r="J110" i="5"/>
  <c r="I110" i="5"/>
  <c r="M110" i="5"/>
  <c r="AL124" i="4"/>
  <c r="R169" i="2" s="1"/>
  <c r="T131" i="5"/>
  <c r="U131" i="5" s="1"/>
  <c r="R131" i="5"/>
  <c r="Q131" i="5"/>
  <c r="J131" i="5"/>
  <c r="O131" i="5"/>
  <c r="L131" i="5"/>
  <c r="K131" i="5"/>
  <c r="N131" i="5"/>
  <c r="P131" i="5"/>
  <c r="M131" i="5"/>
  <c r="Q62" i="2"/>
  <c r="AL57" i="4"/>
  <c r="R62" i="2" s="1"/>
  <c r="R17" i="5"/>
  <c r="I58" i="5"/>
  <c r="G225" i="2"/>
  <c r="O74" i="5"/>
  <c r="R154" i="5"/>
  <c r="J116" i="5"/>
  <c r="J224" i="2"/>
  <c r="J209" i="2"/>
  <c r="P183" i="5"/>
  <c r="R191" i="5"/>
  <c r="S175" i="5"/>
  <c r="L23" i="5"/>
  <c r="I68" i="5"/>
  <c r="M92" i="5"/>
  <c r="S148" i="5"/>
  <c r="I195" i="5"/>
  <c r="N92" i="5"/>
  <c r="T55" i="5"/>
  <c r="U55" i="5" s="1"/>
  <c r="O55" i="5"/>
  <c r="K55" i="5"/>
  <c r="R55" i="5"/>
  <c r="M55" i="5"/>
  <c r="Q55" i="5"/>
  <c r="T123" i="5"/>
  <c r="U123" i="5" s="1"/>
  <c r="M123" i="5"/>
  <c r="K123" i="5"/>
  <c r="Q123" i="5"/>
  <c r="O123" i="5"/>
  <c r="N123" i="5"/>
  <c r="I123" i="5"/>
  <c r="P123" i="5"/>
  <c r="T21" i="5"/>
  <c r="U21" i="5" s="1"/>
  <c r="O21" i="5"/>
  <c r="Q21" i="5"/>
  <c r="AL74" i="4"/>
  <c r="R89" i="2" s="1"/>
  <c r="S89" i="5" s="1"/>
  <c r="T70" i="5"/>
  <c r="U70" i="5" s="1"/>
  <c r="I70" i="5"/>
  <c r="J70" i="5"/>
  <c r="AL98" i="4"/>
  <c r="R126" i="2" s="1"/>
  <c r="Q126" i="2"/>
  <c r="AL153" i="4"/>
  <c r="R201" i="2" s="1"/>
  <c r="Q201" i="2"/>
  <c r="S201" i="5" s="1"/>
  <c r="AL87" i="4"/>
  <c r="R114" i="2" s="1"/>
  <c r="Q114" i="2"/>
  <c r="S114" i="5" s="1"/>
  <c r="T117" i="5"/>
  <c r="U117" i="5" s="1"/>
  <c r="K117" i="5"/>
  <c r="R117" i="5"/>
  <c r="L117" i="5"/>
  <c r="Q117" i="5"/>
  <c r="T82" i="5"/>
  <c r="U82" i="5" s="1"/>
  <c r="Q82" i="5"/>
  <c r="L82" i="5"/>
  <c r="P82" i="5"/>
  <c r="S74" i="5"/>
  <c r="AL146" i="4"/>
  <c r="R193" i="2" s="1"/>
  <c r="Q193" i="2"/>
  <c r="S193" i="5" s="1"/>
  <c r="S99" i="5"/>
  <c r="T140" i="5"/>
  <c r="U140" i="5" s="1"/>
  <c r="J140" i="5"/>
  <c r="O140" i="5"/>
  <c r="K140" i="5"/>
  <c r="P140" i="5"/>
  <c r="L140" i="5"/>
  <c r="AL73" i="4"/>
  <c r="R88" i="2" s="1"/>
  <c r="Q88" i="2"/>
  <c r="S88" i="5" s="1"/>
  <c r="N224" i="2"/>
  <c r="M226" i="2"/>
  <c r="P55" i="5"/>
  <c r="N23" i="5"/>
  <c r="J42" i="5"/>
  <c r="M40" i="5"/>
  <c r="M75" i="5"/>
  <c r="L39" i="5"/>
  <c r="R36" i="5"/>
  <c r="S68" i="5"/>
  <c r="L42" i="5"/>
  <c r="S75" i="5"/>
  <c r="L92" i="5"/>
  <c r="J81" i="5"/>
  <c r="Q138" i="5"/>
  <c r="S195" i="5"/>
  <c r="Q75" i="5"/>
  <c r="J161" i="5"/>
  <c r="Q8" i="5"/>
  <c r="M143" i="5"/>
  <c r="I133" i="5"/>
  <c r="R129" i="5"/>
  <c r="M140" i="5"/>
  <c r="N81" i="5"/>
  <c r="T178" i="5"/>
  <c r="U178" i="5" s="1"/>
  <c r="R178" i="5"/>
  <c r="J178" i="5"/>
  <c r="O178" i="5"/>
  <c r="J21" i="5"/>
  <c r="R42" i="5"/>
  <c r="N8" i="5"/>
  <c r="P8" i="5"/>
  <c r="S17" i="5"/>
  <c r="N42" i="5"/>
  <c r="P70" i="5"/>
  <c r="I143" i="5"/>
  <c r="K82" i="5"/>
  <c r="L137" i="5"/>
  <c r="R81" i="5"/>
  <c r="N117" i="5"/>
  <c r="I140" i="5"/>
  <c r="J102" i="5"/>
  <c r="O117" i="5"/>
  <c r="R140" i="5"/>
  <c r="M178" i="5"/>
  <c r="O92" i="5"/>
  <c r="N178" i="5"/>
  <c r="J8" i="5"/>
  <c r="O82" i="5"/>
  <c r="K61" i="5"/>
  <c r="S94" i="5"/>
  <c r="I162" i="5"/>
  <c r="R92" i="5"/>
  <c r="I42" i="5"/>
  <c r="L138" i="5"/>
  <c r="T129" i="5"/>
  <c r="U129" i="5" s="1"/>
  <c r="L129" i="5"/>
  <c r="I129" i="5"/>
  <c r="O129" i="5"/>
  <c r="J129" i="5"/>
  <c r="T45" i="5"/>
  <c r="U45" i="5" s="1"/>
  <c r="L45" i="5"/>
  <c r="R45" i="5"/>
  <c r="K45" i="5"/>
  <c r="Q45" i="5"/>
  <c r="P45" i="5"/>
  <c r="T23" i="5"/>
  <c r="U23" i="5" s="1"/>
  <c r="K23" i="5"/>
  <c r="P23" i="5"/>
  <c r="O23" i="5"/>
  <c r="R23" i="5"/>
  <c r="AL66" i="4"/>
  <c r="R83" i="2" s="1"/>
  <c r="Q83" i="2"/>
  <c r="S83" i="5" s="1"/>
  <c r="S104" i="5"/>
  <c r="T49" i="5"/>
  <c r="U49" i="5" s="1"/>
  <c r="P49" i="5"/>
  <c r="R49" i="5"/>
  <c r="O49" i="5"/>
  <c r="J49" i="5"/>
  <c r="M49" i="5"/>
  <c r="Q49" i="5"/>
  <c r="T39" i="5"/>
  <c r="U39" i="5" s="1"/>
  <c r="O39" i="5"/>
  <c r="K39" i="5"/>
  <c r="Q39" i="5"/>
  <c r="AL89" i="4"/>
  <c r="R107" i="2" s="1"/>
  <c r="Q107" i="2"/>
  <c r="T98" i="5"/>
  <c r="U98" i="5" s="1"/>
  <c r="K98" i="5"/>
  <c r="N98" i="5"/>
  <c r="M98" i="5"/>
  <c r="L98" i="5"/>
  <c r="J98" i="5"/>
  <c r="T61" i="5"/>
  <c r="U61" i="5" s="1"/>
  <c r="J61" i="5"/>
  <c r="O61" i="5"/>
  <c r="Q61" i="5"/>
  <c r="L61" i="5"/>
  <c r="N61" i="5"/>
  <c r="T157" i="5"/>
  <c r="U157" i="5" s="1"/>
  <c r="I157" i="5"/>
  <c r="N157" i="5"/>
  <c r="O157" i="5"/>
  <c r="L157" i="5"/>
  <c r="R157" i="5"/>
  <c r="AL37" i="4"/>
  <c r="R37" i="2" s="1"/>
  <c r="Q37" i="2"/>
  <c r="I222" i="2"/>
  <c r="R21" i="5"/>
  <c r="N45" i="5"/>
  <c r="I64" i="5"/>
  <c r="K21" i="5"/>
  <c r="J82" i="5"/>
  <c r="O8" i="5"/>
  <c r="J45" i="5"/>
  <c r="K70" i="5"/>
  <c r="Q143" i="5"/>
  <c r="K49" i="5"/>
  <c r="P61" i="5"/>
  <c r="S140" i="5"/>
  <c r="R102" i="5"/>
  <c r="N82" i="5"/>
  <c r="O164" i="5"/>
  <c r="S145" i="5"/>
  <c r="I5" i="5"/>
  <c r="S42" i="5"/>
  <c r="K178" i="5"/>
  <c r="M184" i="5"/>
  <c r="L123" i="5"/>
  <c r="T90" i="5"/>
  <c r="U90" i="5" s="1"/>
  <c r="O90" i="5"/>
  <c r="Q90" i="5"/>
  <c r="M90" i="5"/>
  <c r="J90" i="5"/>
  <c r="AL35" i="4"/>
  <c r="R34" i="2" s="1"/>
  <c r="Q34" i="2"/>
  <c r="T137" i="5"/>
  <c r="U137" i="5" s="1"/>
  <c r="R137" i="5"/>
  <c r="Q137" i="5"/>
  <c r="J137" i="5"/>
  <c r="M137" i="5"/>
  <c r="N137" i="5"/>
  <c r="AL97" i="4"/>
  <c r="R127" i="2" s="1"/>
  <c r="Q127" i="2"/>
  <c r="T56" i="5"/>
  <c r="U56" i="5" s="1"/>
  <c r="N56" i="5"/>
  <c r="P56" i="5"/>
  <c r="J56" i="5"/>
  <c r="AL90" i="4"/>
  <c r="R112" i="2" s="1"/>
  <c r="S112" i="5" s="1"/>
  <c r="T36" i="5"/>
  <c r="U36" i="5" s="1"/>
  <c r="I36" i="5"/>
  <c r="P36" i="5"/>
  <c r="N36" i="5"/>
  <c r="AL103" i="4"/>
  <c r="R141" i="2" s="1"/>
  <c r="AL164" i="4"/>
  <c r="R104" i="2" s="1"/>
  <c r="S30" i="5"/>
  <c r="AL76" i="4"/>
  <c r="R91" i="2" s="1"/>
  <c r="S123" i="5"/>
  <c r="T20" i="5"/>
  <c r="U20" i="5" s="1"/>
  <c r="R20" i="5"/>
  <c r="L20" i="5"/>
  <c r="Q20" i="5"/>
  <c r="N20" i="5"/>
  <c r="AL25" i="4"/>
  <c r="R16" i="2" s="1"/>
  <c r="Q16" i="2"/>
  <c r="T134" i="5"/>
  <c r="U134" i="5" s="1"/>
  <c r="J134" i="5"/>
  <c r="O134" i="5"/>
  <c r="K134" i="5"/>
  <c r="N134" i="5"/>
  <c r="L134" i="5"/>
  <c r="R134" i="5"/>
  <c r="Q134" i="5"/>
  <c r="T81" i="5"/>
  <c r="U81" i="5" s="1"/>
  <c r="K81" i="5"/>
  <c r="L81" i="5"/>
  <c r="Q81" i="5"/>
  <c r="I81" i="5"/>
  <c r="AL167" i="4"/>
  <c r="R192" i="2" s="1"/>
  <c r="Q192" i="2"/>
  <c r="S192" i="5" s="1"/>
  <c r="AL39" i="4"/>
  <c r="R41" i="2" s="1"/>
  <c r="Q41" i="2"/>
  <c r="AL109" i="4"/>
  <c r="R122" i="2" s="1"/>
  <c r="S8" i="5"/>
  <c r="S39" i="5"/>
  <c r="S92" i="5"/>
  <c r="AL114" i="4"/>
  <c r="R155" i="2" s="1"/>
  <c r="Q155" i="2"/>
  <c r="S157" i="5"/>
  <c r="T40" i="5"/>
  <c r="U40" i="5" s="1"/>
  <c r="Q40" i="5"/>
  <c r="R40" i="5"/>
  <c r="J40" i="5"/>
  <c r="AL113" i="4"/>
  <c r="R146" i="2" s="1"/>
  <c r="Q146" i="2"/>
  <c r="S146" i="5" s="1"/>
  <c r="AL75" i="4"/>
  <c r="R87" i="2" s="1"/>
  <c r="Q87" i="2"/>
  <c r="S87" i="5" s="1"/>
  <c r="AL101" i="4"/>
  <c r="R125" i="2" s="1"/>
  <c r="Q125" i="2"/>
  <c r="S70" i="5"/>
  <c r="AL121" i="4"/>
  <c r="R159" i="2" s="1"/>
  <c r="Q159" i="2"/>
  <c r="AL53" i="4"/>
  <c r="R167" i="2" s="1"/>
  <c r="Q209" i="2"/>
  <c r="G216" i="2"/>
  <c r="N228" i="2"/>
  <c r="Q219" i="5"/>
  <c r="G219" i="2"/>
  <c r="R82" i="5"/>
  <c r="M42" i="5"/>
  <c r="S49" i="5"/>
  <c r="J23" i="5"/>
  <c r="P81" i="5"/>
  <c r="M157" i="5"/>
  <c r="K64" i="5"/>
  <c r="K90" i="5"/>
  <c r="S129" i="5"/>
  <c r="L90" i="5"/>
  <c r="N129" i="5"/>
  <c r="Q140" i="5"/>
  <c r="G228" i="2"/>
  <c r="K20" i="5"/>
  <c r="N64" i="5"/>
  <c r="N90" i="5"/>
  <c r="P117" i="5"/>
  <c r="P39" i="5"/>
  <c r="K40" i="5"/>
  <c r="P137" i="5"/>
  <c r="J205" i="5"/>
  <c r="I21" i="5"/>
  <c r="S20" i="5"/>
  <c r="S184" i="5"/>
  <c r="T8" i="5"/>
  <c r="U8" i="5" s="1"/>
  <c r="I8" i="5"/>
  <c r="R8" i="5"/>
  <c r="T92" i="5"/>
  <c r="U92" i="5" s="1"/>
  <c r="J92" i="5"/>
  <c r="Q92" i="5"/>
  <c r="I92" i="5"/>
  <c r="P92" i="5"/>
  <c r="S141" i="5"/>
  <c r="T64" i="5"/>
  <c r="U64" i="5" s="1"/>
  <c r="M64" i="5"/>
  <c r="Q64" i="5"/>
  <c r="P64" i="5"/>
  <c r="O64" i="5"/>
  <c r="R64" i="5"/>
  <c r="J64" i="5"/>
  <c r="AL69" i="4"/>
  <c r="R84" i="2" s="1"/>
  <c r="Q84" i="2"/>
  <c r="S84" i="5" s="1"/>
  <c r="S14" i="5"/>
  <c r="AL21" i="4"/>
  <c r="R14" i="2" s="1"/>
  <c r="T189" i="5"/>
  <c r="U189" i="5" s="1"/>
  <c r="R189" i="5"/>
  <c r="J189" i="5"/>
  <c r="Q189" i="5"/>
  <c r="N189" i="5"/>
  <c r="I189" i="5"/>
  <c r="L189" i="5"/>
  <c r="K189" i="5"/>
  <c r="S122" i="5"/>
  <c r="T143" i="5"/>
  <c r="U143" i="5" s="1"/>
  <c r="R143" i="5"/>
  <c r="N143" i="5"/>
  <c r="J143" i="5"/>
  <c r="P143" i="5"/>
  <c r="T145" i="5"/>
  <c r="U145" i="5" s="1"/>
  <c r="N145" i="5"/>
  <c r="L145" i="5"/>
  <c r="R145" i="5"/>
  <c r="P145" i="5"/>
  <c r="I145" i="5"/>
  <c r="AL59" i="4"/>
  <c r="R66" i="2" s="1"/>
  <c r="Q66" i="2"/>
  <c r="AL85" i="4"/>
  <c r="R103" i="2" s="1"/>
  <c r="Q103" i="2"/>
  <c r="S143" i="5"/>
  <c r="AL27" i="4"/>
  <c r="R27" i="2" s="1"/>
  <c r="S55" i="5"/>
  <c r="T42" i="5"/>
  <c r="U42" i="5" s="1"/>
  <c r="P42" i="5"/>
  <c r="K42" i="5"/>
  <c r="AL111" i="4"/>
  <c r="R144" i="2" s="1"/>
  <c r="T102" i="5"/>
  <c r="U102" i="5" s="1"/>
  <c r="N102" i="5"/>
  <c r="M102" i="5"/>
  <c r="L102" i="5"/>
  <c r="P102" i="5"/>
  <c r="I102" i="5"/>
  <c r="T138" i="5"/>
  <c r="U138" i="5" s="1"/>
  <c r="M138" i="5"/>
  <c r="R138" i="5"/>
  <c r="S153" i="5"/>
  <c r="AL116" i="4"/>
  <c r="R148" i="2" s="1"/>
  <c r="T13" i="5"/>
  <c r="U13" i="5" s="1"/>
  <c r="J13" i="5"/>
  <c r="L13" i="5"/>
  <c r="P13" i="5"/>
  <c r="K13" i="5"/>
  <c r="AL82" i="4"/>
  <c r="R97" i="2" s="1"/>
  <c r="Q97" i="2"/>
  <c r="S97" i="5" s="1"/>
  <c r="T151" i="5"/>
  <c r="U151" i="5" s="1"/>
  <c r="I151" i="5"/>
  <c r="M151" i="5"/>
  <c r="L151" i="5"/>
  <c r="P151" i="5"/>
  <c r="K151" i="5"/>
  <c r="J151" i="5"/>
  <c r="T205" i="5"/>
  <c r="U205" i="5" s="1"/>
  <c r="K205" i="5"/>
  <c r="T75" i="5"/>
  <c r="U75" i="5" s="1"/>
  <c r="I75" i="5"/>
  <c r="L75" i="5"/>
  <c r="K75" i="5"/>
  <c r="P75" i="5"/>
  <c r="N75" i="5"/>
  <c r="R75" i="5"/>
  <c r="AL123" i="4"/>
  <c r="R163" i="2" s="1"/>
  <c r="Q163" i="2"/>
  <c r="S163" i="5" s="1"/>
  <c r="S113" i="5"/>
  <c r="S151" i="5"/>
  <c r="T93" i="5"/>
  <c r="U93" i="5" s="1"/>
  <c r="Q93" i="5"/>
  <c r="N93" i="5"/>
  <c r="K93" i="5"/>
  <c r="M93" i="5"/>
  <c r="J93" i="5"/>
  <c r="T184" i="5"/>
  <c r="U184" i="5" s="1"/>
  <c r="N184" i="5"/>
  <c r="O184" i="5"/>
  <c r="R184" i="5"/>
  <c r="Q184" i="5"/>
  <c r="K184" i="5"/>
  <c r="S110" i="5"/>
  <c r="N217" i="2"/>
  <c r="R219" i="2"/>
  <c r="T219" i="5" s="1"/>
  <c r="U219" i="5" s="1"/>
  <c r="J9" i="5"/>
  <c r="J39" i="5"/>
  <c r="I82" i="5"/>
  <c r="S56" i="5"/>
  <c r="I55" i="5"/>
  <c r="I13" i="5"/>
  <c r="S23" i="5"/>
  <c r="I45" i="5"/>
  <c r="M82" i="5"/>
  <c r="I61" i="5"/>
  <c r="O13" i="5"/>
  <c r="K137" i="5"/>
  <c r="P40" i="5"/>
  <c r="M145" i="5"/>
  <c r="I184" i="5"/>
  <c r="N49" i="5"/>
  <c r="K102" i="5"/>
  <c r="O145" i="5"/>
  <c r="S206" i="5"/>
  <c r="P21" i="5"/>
  <c r="I117" i="5"/>
  <c r="O98" i="5"/>
  <c r="L40" i="5"/>
  <c r="R205" i="5"/>
  <c r="M4" i="5"/>
  <c r="K225" i="2"/>
  <c r="S21" i="5"/>
  <c r="M45" i="5"/>
  <c r="S80" i="5"/>
  <c r="L93" i="5"/>
  <c r="S58" i="5"/>
  <c r="L49" i="5"/>
  <c r="K158" i="5"/>
  <c r="S138" i="5"/>
  <c r="S64" i="5"/>
  <c r="S61" i="5"/>
  <c r="S178" i="5"/>
  <c r="S98" i="5"/>
  <c r="J145" i="5"/>
  <c r="I93" i="5"/>
  <c r="O102" i="5"/>
  <c r="S134" i="5"/>
  <c r="O40" i="5"/>
  <c r="I131" i="5"/>
  <c r="O116" i="5"/>
  <c r="P154" i="5"/>
  <c r="S161" i="5"/>
  <c r="I183" i="5"/>
  <c r="S133" i="5"/>
  <c r="J117" i="5"/>
  <c r="I137" i="5"/>
  <c r="S164" i="5"/>
  <c r="S162" i="5"/>
  <c r="P189" i="5"/>
  <c r="P90" i="5"/>
  <c r="S5" i="5"/>
  <c r="M36" i="5"/>
  <c r="O81" i="5"/>
  <c r="S93" i="5"/>
  <c r="S102" i="5"/>
  <c r="S40" i="5"/>
  <c r="S131" i="5"/>
  <c r="S116" i="5"/>
  <c r="S154" i="5"/>
  <c r="S183" i="5"/>
  <c r="S205" i="5"/>
  <c r="S117" i="5"/>
  <c r="S137" i="5"/>
  <c r="M173" i="5"/>
  <c r="S189" i="5"/>
  <c r="S90" i="5"/>
  <c r="M13" i="5"/>
  <c r="S36" i="5"/>
  <c r="S81" i="5"/>
  <c r="O56" i="5"/>
  <c r="S28" i="5"/>
  <c r="I23" i="5"/>
  <c r="S82" i="5"/>
  <c r="N17" i="5"/>
  <c r="I89" i="5"/>
  <c r="M129" i="5"/>
  <c r="S45" i="5"/>
  <c r="O206" i="5"/>
  <c r="J94" i="5"/>
  <c r="S173" i="5"/>
  <c r="S191" i="5"/>
  <c r="S13" i="5"/>
  <c r="M20" i="5"/>
  <c r="M80" i="5"/>
  <c r="T213" i="5" l="1"/>
  <c r="U213" i="5" s="1"/>
  <c r="J213" i="5"/>
  <c r="N213" i="5"/>
  <c r="R213" i="5"/>
  <c r="M213" i="5"/>
  <c r="Q213" i="5"/>
  <c r="L213" i="5"/>
  <c r="P213" i="5"/>
  <c r="O213" i="5"/>
  <c r="K213" i="5"/>
  <c r="T209" i="5"/>
  <c r="U209" i="5" s="1"/>
  <c r="J209" i="5"/>
  <c r="K209" i="5"/>
  <c r="P209" i="5"/>
  <c r="R209" i="5"/>
  <c r="O209" i="5"/>
  <c r="I209" i="5"/>
  <c r="Q209" i="5"/>
  <c r="N209" i="5"/>
  <c r="T67" i="5"/>
  <c r="U67" i="5" s="1"/>
  <c r="N67" i="5"/>
  <c r="M67" i="5"/>
  <c r="O67" i="5"/>
  <c r="L67" i="5"/>
  <c r="P67" i="5"/>
  <c r="R67" i="5"/>
  <c r="Q67" i="5"/>
  <c r="I67" i="5"/>
  <c r="J67" i="5"/>
  <c r="K67" i="5"/>
  <c r="T196" i="5"/>
  <c r="U196" i="5" s="1"/>
  <c r="P196" i="5"/>
  <c r="L196" i="5"/>
  <c r="R196" i="5"/>
  <c r="M196" i="5"/>
  <c r="I196" i="5"/>
  <c r="Q196" i="5"/>
  <c r="J196" i="5"/>
  <c r="K196" i="5"/>
  <c r="N196" i="5"/>
  <c r="O196" i="5"/>
  <c r="T187" i="5"/>
  <c r="U187" i="5" s="1"/>
  <c r="I187" i="5"/>
  <c r="N187" i="5"/>
  <c r="O187" i="5"/>
  <c r="P187" i="5"/>
  <c r="L187" i="5"/>
  <c r="Q187" i="5"/>
  <c r="R187" i="5"/>
  <c r="M187" i="5"/>
  <c r="J187" i="5"/>
  <c r="K187" i="5"/>
  <c r="S53" i="5"/>
  <c r="Q215" i="2"/>
  <c r="S215" i="5" s="1"/>
  <c r="T4" i="5"/>
  <c r="U4" i="5" s="1"/>
  <c r="K4" i="5"/>
  <c r="R4" i="5"/>
  <c r="Q4" i="5"/>
  <c r="N4" i="5"/>
  <c r="L4" i="5"/>
  <c r="J4" i="5"/>
  <c r="I4" i="5"/>
  <c r="P4" i="5"/>
  <c r="R225" i="2"/>
  <c r="O4" i="5"/>
  <c r="R222" i="2"/>
  <c r="T50" i="5"/>
  <c r="U50" i="5" s="1"/>
  <c r="P50" i="5"/>
  <c r="M50" i="5"/>
  <c r="J50" i="5"/>
  <c r="N50" i="5"/>
  <c r="O50" i="5"/>
  <c r="L50" i="5"/>
  <c r="Q50" i="5"/>
  <c r="K50" i="5"/>
  <c r="R50" i="5"/>
  <c r="I50" i="5"/>
  <c r="O219" i="5"/>
  <c r="T41" i="5"/>
  <c r="U41" i="5" s="1"/>
  <c r="N41" i="5"/>
  <c r="M41" i="5"/>
  <c r="L41" i="5"/>
  <c r="O41" i="5"/>
  <c r="K41" i="5"/>
  <c r="P41" i="5"/>
  <c r="J41" i="5"/>
  <c r="Q41" i="5"/>
  <c r="I41" i="5"/>
  <c r="R41" i="5"/>
  <c r="T204" i="5"/>
  <c r="U204" i="5" s="1"/>
  <c r="L204" i="5"/>
  <c r="M204" i="5"/>
  <c r="Q204" i="5"/>
  <c r="I204" i="5"/>
  <c r="P204" i="5"/>
  <c r="N204" i="5"/>
  <c r="R204" i="5"/>
  <c r="O204" i="5"/>
  <c r="J204" i="5"/>
  <c r="K204" i="5"/>
  <c r="T48" i="5"/>
  <c r="U48" i="5" s="1"/>
  <c r="M48" i="5"/>
  <c r="R48" i="5"/>
  <c r="J48" i="5"/>
  <c r="Q48" i="5"/>
  <c r="P48" i="5"/>
  <c r="L48" i="5"/>
  <c r="I48" i="5"/>
  <c r="N48" i="5"/>
  <c r="O48" i="5"/>
  <c r="K48" i="5"/>
  <c r="T91" i="5"/>
  <c r="U91" i="5" s="1"/>
  <c r="L91" i="5"/>
  <c r="K91" i="5"/>
  <c r="P91" i="5"/>
  <c r="J91" i="5"/>
  <c r="M91" i="5"/>
  <c r="O91" i="5"/>
  <c r="Q91" i="5"/>
  <c r="N91" i="5"/>
  <c r="R91" i="5"/>
  <c r="T46" i="5"/>
  <c r="U46" i="5" s="1"/>
  <c r="M46" i="5"/>
  <c r="P46" i="5"/>
  <c r="L46" i="5"/>
  <c r="N46" i="5"/>
  <c r="R46" i="5"/>
  <c r="Q46" i="5"/>
  <c r="J46" i="5"/>
  <c r="I46" i="5"/>
  <c r="R218" i="2"/>
  <c r="K46" i="5"/>
  <c r="O46" i="5"/>
  <c r="T155" i="5"/>
  <c r="U155" i="5" s="1"/>
  <c r="N155" i="5"/>
  <c r="Q155" i="5"/>
  <c r="M155" i="5"/>
  <c r="I155" i="5"/>
  <c r="K155" i="5"/>
  <c r="R155" i="5"/>
  <c r="P155" i="5"/>
  <c r="J155" i="5"/>
  <c r="O155" i="5"/>
  <c r="L155" i="5"/>
  <c r="K219" i="5"/>
  <c r="T182" i="5"/>
  <c r="U182" i="5" s="1"/>
  <c r="O182" i="5"/>
  <c r="N182" i="5"/>
  <c r="M182" i="5"/>
  <c r="L182" i="5"/>
  <c r="J182" i="5"/>
  <c r="Q182" i="5"/>
  <c r="R182" i="5"/>
  <c r="P182" i="5"/>
  <c r="I182" i="5"/>
  <c r="K182" i="5"/>
  <c r="T24" i="5"/>
  <c r="U24" i="5" s="1"/>
  <c r="M24" i="5"/>
  <c r="R24" i="5"/>
  <c r="L24" i="5"/>
  <c r="Q24" i="5"/>
  <c r="O24" i="5"/>
  <c r="N24" i="5"/>
  <c r="I24" i="5"/>
  <c r="P24" i="5"/>
  <c r="J24" i="5"/>
  <c r="S46" i="5"/>
  <c r="Q218" i="2"/>
  <c r="S218" i="5" s="1"/>
  <c r="T207" i="5"/>
  <c r="U207" i="5" s="1"/>
  <c r="L207" i="5"/>
  <c r="R207" i="5"/>
  <c r="J207" i="5"/>
  <c r="O207" i="5"/>
  <c r="N207" i="5"/>
  <c r="K207" i="5"/>
  <c r="Q207" i="5"/>
  <c r="P207" i="5"/>
  <c r="I207" i="5"/>
  <c r="T86" i="5"/>
  <c r="U86" i="5" s="1"/>
  <c r="L86" i="5"/>
  <c r="N86" i="5"/>
  <c r="M86" i="5"/>
  <c r="R86" i="5"/>
  <c r="J86" i="5"/>
  <c r="P86" i="5"/>
  <c r="Q86" i="5"/>
  <c r="I86" i="5"/>
  <c r="K86" i="5"/>
  <c r="O86" i="5"/>
  <c r="T188" i="5"/>
  <c r="U188" i="5" s="1"/>
  <c r="K188" i="5"/>
  <c r="P188" i="5"/>
  <c r="Q188" i="5"/>
  <c r="J188" i="5"/>
  <c r="R188" i="5"/>
  <c r="O188" i="5"/>
  <c r="L188" i="5"/>
  <c r="M188" i="5"/>
  <c r="I188" i="5"/>
  <c r="N188" i="5"/>
  <c r="T53" i="5"/>
  <c r="U53" i="5" s="1"/>
  <c r="P53" i="5"/>
  <c r="M53" i="5"/>
  <c r="R53" i="5"/>
  <c r="I53" i="5"/>
  <c r="R215" i="2"/>
  <c r="K53" i="5"/>
  <c r="L53" i="5"/>
  <c r="Q53" i="5"/>
  <c r="O53" i="5"/>
  <c r="N53" i="5"/>
  <c r="J53" i="5"/>
  <c r="S4" i="5"/>
  <c r="Q222" i="2"/>
  <c r="S222" i="5" s="1"/>
  <c r="Q225" i="2"/>
  <c r="S209" i="5"/>
  <c r="T169" i="5"/>
  <c r="U169" i="5" s="1"/>
  <c r="J169" i="5"/>
  <c r="Q169" i="5"/>
  <c r="M169" i="5"/>
  <c r="L169" i="5"/>
  <c r="P169" i="5"/>
  <c r="R169" i="5"/>
  <c r="O169" i="5"/>
  <c r="I169" i="5"/>
  <c r="K169" i="5"/>
  <c r="N169" i="5"/>
  <c r="S169" i="5"/>
  <c r="T16" i="5"/>
  <c r="U16" i="5" s="1"/>
  <c r="K16" i="5"/>
  <c r="R16" i="5"/>
  <c r="I16" i="5"/>
  <c r="L16" i="5"/>
  <c r="R212" i="2"/>
  <c r="O16" i="5"/>
  <c r="N16" i="5"/>
  <c r="P16" i="5"/>
  <c r="Q16" i="5"/>
  <c r="J16" i="5"/>
  <c r="M16" i="5"/>
  <c r="S85" i="5"/>
  <c r="P219" i="5"/>
  <c r="N219" i="5"/>
  <c r="T167" i="5"/>
  <c r="U167" i="5" s="1"/>
  <c r="K167" i="5"/>
  <c r="J167" i="5"/>
  <c r="Q167" i="5"/>
  <c r="L167" i="5"/>
  <c r="I167" i="5"/>
  <c r="N167" i="5"/>
  <c r="O167" i="5"/>
  <c r="M167" i="5"/>
  <c r="P167" i="5"/>
  <c r="R167" i="5"/>
  <c r="T192" i="5"/>
  <c r="U192" i="5" s="1"/>
  <c r="Q192" i="5"/>
  <c r="O192" i="5"/>
  <c r="M192" i="5"/>
  <c r="J192" i="5"/>
  <c r="I192" i="5"/>
  <c r="N192" i="5"/>
  <c r="R192" i="5"/>
  <c r="L192" i="5"/>
  <c r="K192" i="5"/>
  <c r="P192" i="5"/>
  <c r="L219" i="5"/>
  <c r="T163" i="5"/>
  <c r="U163" i="5" s="1"/>
  <c r="J163" i="5"/>
  <c r="P163" i="5"/>
  <c r="Q163" i="5"/>
  <c r="N163" i="5"/>
  <c r="O163" i="5"/>
  <c r="R163" i="5"/>
  <c r="I163" i="5"/>
  <c r="L163" i="5"/>
  <c r="K163" i="5"/>
  <c r="M163" i="5"/>
  <c r="T148" i="5"/>
  <c r="U148" i="5" s="1"/>
  <c r="P148" i="5"/>
  <c r="K148" i="5"/>
  <c r="O148" i="5"/>
  <c r="N148" i="5"/>
  <c r="J148" i="5"/>
  <c r="Q148" i="5"/>
  <c r="I148" i="5"/>
  <c r="L148" i="5"/>
  <c r="R148" i="5"/>
  <c r="T27" i="5"/>
  <c r="U27" i="5" s="1"/>
  <c r="N27" i="5"/>
  <c r="M27" i="5"/>
  <c r="L27" i="5"/>
  <c r="K27" i="5"/>
  <c r="R27" i="5"/>
  <c r="J27" i="5"/>
  <c r="O27" i="5"/>
  <c r="Q27" i="5"/>
  <c r="P27" i="5"/>
  <c r="I27" i="5"/>
  <c r="M219" i="5"/>
  <c r="R226" i="2"/>
  <c r="S159" i="5"/>
  <c r="T146" i="5"/>
  <c r="U146" i="5" s="1"/>
  <c r="L146" i="5"/>
  <c r="J146" i="5"/>
  <c r="P146" i="5"/>
  <c r="N146" i="5"/>
  <c r="O146" i="5"/>
  <c r="K146" i="5"/>
  <c r="Q146" i="5"/>
  <c r="R146" i="5"/>
  <c r="I146" i="5"/>
  <c r="M146" i="5"/>
  <c r="T104" i="5"/>
  <c r="U104" i="5" s="1"/>
  <c r="K104" i="5"/>
  <c r="L104" i="5"/>
  <c r="N104" i="5"/>
  <c r="M104" i="5"/>
  <c r="Q104" i="5"/>
  <c r="R104" i="5"/>
  <c r="J104" i="5"/>
  <c r="O104" i="5"/>
  <c r="I104" i="5"/>
  <c r="P104" i="5"/>
  <c r="T114" i="5"/>
  <c r="U114" i="5" s="1"/>
  <c r="I114" i="5"/>
  <c r="L114" i="5"/>
  <c r="R114" i="5"/>
  <c r="P114" i="5"/>
  <c r="O114" i="5"/>
  <c r="J114" i="5"/>
  <c r="Q114" i="5"/>
  <c r="N114" i="5"/>
  <c r="M114" i="5"/>
  <c r="K114" i="5"/>
  <c r="S27" i="5"/>
  <c r="T174" i="5"/>
  <c r="U174" i="5" s="1"/>
  <c r="K174" i="5"/>
  <c r="L174" i="5"/>
  <c r="O174" i="5"/>
  <c r="N174" i="5"/>
  <c r="R174" i="5"/>
  <c r="P174" i="5"/>
  <c r="Q174" i="5"/>
  <c r="I174" i="5"/>
  <c r="M174" i="5"/>
  <c r="J174" i="5"/>
  <c r="S12" i="5"/>
  <c r="Q208" i="2"/>
  <c r="S208" i="5" s="1"/>
  <c r="S24" i="5"/>
  <c r="Q226" i="2"/>
  <c r="S226" i="5" s="1"/>
  <c r="Q211" i="2"/>
  <c r="T194" i="5"/>
  <c r="U194" i="5" s="1"/>
  <c r="L194" i="5"/>
  <c r="K194" i="5"/>
  <c r="R194" i="5"/>
  <c r="J194" i="5"/>
  <c r="P194" i="5"/>
  <c r="O194" i="5"/>
  <c r="Q194" i="5"/>
  <c r="N194" i="5"/>
  <c r="I194" i="5"/>
  <c r="M194" i="5"/>
  <c r="S207" i="5"/>
  <c r="S181" i="5"/>
  <c r="S188" i="5"/>
  <c r="S77" i="5"/>
  <c r="Q220" i="2"/>
  <c r="M207" i="5"/>
  <c r="T105" i="5"/>
  <c r="U105" i="5" s="1"/>
  <c r="J105" i="5"/>
  <c r="Q105" i="5"/>
  <c r="P105" i="5"/>
  <c r="N105" i="5"/>
  <c r="L105" i="5"/>
  <c r="I105" i="5"/>
  <c r="K105" i="5"/>
  <c r="M105" i="5"/>
  <c r="O105" i="5"/>
  <c r="R105" i="5"/>
  <c r="T35" i="5"/>
  <c r="U35" i="5" s="1"/>
  <c r="N35" i="5"/>
  <c r="Q35" i="5"/>
  <c r="R35" i="5"/>
  <c r="I35" i="5"/>
  <c r="L35" i="5"/>
  <c r="O35" i="5"/>
  <c r="K35" i="5"/>
  <c r="M35" i="5"/>
  <c r="P35" i="5"/>
  <c r="J35" i="5"/>
  <c r="T159" i="5"/>
  <c r="U159" i="5" s="1"/>
  <c r="K159" i="5"/>
  <c r="O159" i="5"/>
  <c r="Q159" i="5"/>
  <c r="N159" i="5"/>
  <c r="I159" i="5"/>
  <c r="L159" i="5"/>
  <c r="R159" i="5"/>
  <c r="J159" i="5"/>
  <c r="M159" i="5"/>
  <c r="P159" i="5"/>
  <c r="T89" i="5"/>
  <c r="U89" i="5" s="1"/>
  <c r="L89" i="5"/>
  <c r="R89" i="5"/>
  <c r="J89" i="5"/>
  <c r="M89" i="5"/>
  <c r="O89" i="5"/>
  <c r="P89" i="5"/>
  <c r="Q89" i="5"/>
  <c r="N89" i="5"/>
  <c r="K89" i="5"/>
  <c r="S91" i="5"/>
  <c r="T62" i="5"/>
  <c r="U62" i="5" s="1"/>
  <c r="R62" i="5"/>
  <c r="Q62" i="5"/>
  <c r="N62" i="5"/>
  <c r="I62" i="5"/>
  <c r="J62" i="5"/>
  <c r="P62" i="5"/>
  <c r="M62" i="5"/>
  <c r="K62" i="5"/>
  <c r="O62" i="5"/>
  <c r="L62" i="5"/>
  <c r="T12" i="5"/>
  <c r="U12" i="5" s="1"/>
  <c r="I12" i="5"/>
  <c r="O12" i="5"/>
  <c r="N12" i="5"/>
  <c r="J12" i="5"/>
  <c r="K12" i="5"/>
  <c r="R12" i="5"/>
  <c r="M12" i="5"/>
  <c r="L12" i="5"/>
  <c r="R208" i="2"/>
  <c r="Q12" i="5"/>
  <c r="P12" i="5"/>
  <c r="M209" i="5"/>
  <c r="S7" i="5"/>
  <c r="Q214" i="2"/>
  <c r="Q227" i="2"/>
  <c r="T181" i="5"/>
  <c r="U181" i="5" s="1"/>
  <c r="K181" i="5"/>
  <c r="O181" i="5"/>
  <c r="P181" i="5"/>
  <c r="J181" i="5"/>
  <c r="L181" i="5"/>
  <c r="N181" i="5"/>
  <c r="Q181" i="5"/>
  <c r="I181" i="5"/>
  <c r="R181" i="5"/>
  <c r="M181" i="5"/>
  <c r="T19" i="5"/>
  <c r="U19" i="5" s="1"/>
  <c r="J19" i="5"/>
  <c r="L19" i="5"/>
  <c r="I19" i="5"/>
  <c r="M19" i="5"/>
  <c r="Q19" i="5"/>
  <c r="P19" i="5"/>
  <c r="R223" i="2"/>
  <c r="K19" i="5"/>
  <c r="N19" i="5"/>
  <c r="O19" i="5"/>
  <c r="R19" i="5"/>
  <c r="T124" i="5"/>
  <c r="U124" i="5" s="1"/>
  <c r="O124" i="5"/>
  <c r="L124" i="5"/>
  <c r="I124" i="5"/>
  <c r="R124" i="5"/>
  <c r="N124" i="5"/>
  <c r="J124" i="5"/>
  <c r="P124" i="5"/>
  <c r="K124" i="5"/>
  <c r="M124" i="5"/>
  <c r="Q124" i="5"/>
  <c r="T77" i="5"/>
  <c r="U77" i="5" s="1"/>
  <c r="R77" i="5"/>
  <c r="Q77" i="5"/>
  <c r="J77" i="5"/>
  <c r="I77" i="5"/>
  <c r="N77" i="5"/>
  <c r="L77" i="5"/>
  <c r="O77" i="5"/>
  <c r="M77" i="5"/>
  <c r="P77" i="5"/>
  <c r="K77" i="5"/>
  <c r="R220" i="2"/>
  <c r="I220" i="5" s="1"/>
  <c r="T69" i="5"/>
  <c r="U69" i="5" s="1"/>
  <c r="K69" i="5"/>
  <c r="M69" i="5"/>
  <c r="P69" i="5"/>
  <c r="O69" i="5"/>
  <c r="R69" i="5"/>
  <c r="I69" i="5"/>
  <c r="J69" i="5"/>
  <c r="Q69" i="5"/>
  <c r="N69" i="5"/>
  <c r="T66" i="5"/>
  <c r="U66" i="5" s="1"/>
  <c r="N66" i="5"/>
  <c r="M66" i="5"/>
  <c r="P66" i="5"/>
  <c r="R66" i="5"/>
  <c r="J66" i="5"/>
  <c r="Q66" i="5"/>
  <c r="I66" i="5"/>
  <c r="O66" i="5"/>
  <c r="L66" i="5"/>
  <c r="K66" i="5"/>
  <c r="T107" i="5"/>
  <c r="U107" i="5" s="1"/>
  <c r="Q107" i="5"/>
  <c r="N107" i="5"/>
  <c r="M107" i="5"/>
  <c r="K107" i="5"/>
  <c r="I107" i="5"/>
  <c r="R107" i="5"/>
  <c r="P107" i="5"/>
  <c r="J107" i="5"/>
  <c r="L107" i="5"/>
  <c r="O107" i="5"/>
  <c r="T87" i="5"/>
  <c r="U87" i="5" s="1"/>
  <c r="K87" i="5"/>
  <c r="N87" i="5"/>
  <c r="Q87" i="5"/>
  <c r="O87" i="5"/>
  <c r="P87" i="5"/>
  <c r="L87" i="5"/>
  <c r="M87" i="5"/>
  <c r="I87" i="5"/>
  <c r="R87" i="5"/>
  <c r="J87" i="5"/>
  <c r="T112" i="5"/>
  <c r="U112" i="5" s="1"/>
  <c r="P112" i="5"/>
  <c r="N112" i="5"/>
  <c r="J112" i="5"/>
  <c r="O112" i="5"/>
  <c r="Q112" i="5"/>
  <c r="R112" i="5"/>
  <c r="M112" i="5"/>
  <c r="L112" i="5"/>
  <c r="K112" i="5"/>
  <c r="T141" i="5"/>
  <c r="U141" i="5" s="1"/>
  <c r="L141" i="5"/>
  <c r="J141" i="5"/>
  <c r="I141" i="5"/>
  <c r="P141" i="5"/>
  <c r="N141" i="5"/>
  <c r="K141" i="5"/>
  <c r="M141" i="5"/>
  <c r="R141" i="5"/>
  <c r="O141" i="5"/>
  <c r="Q141" i="5"/>
  <c r="S37" i="5"/>
  <c r="Q210" i="2"/>
  <c r="L209" i="5"/>
  <c r="I91" i="5"/>
  <c r="Q224" i="2"/>
  <c r="S224" i="5" s="1"/>
  <c r="T97" i="5"/>
  <c r="U97" i="5" s="1"/>
  <c r="L97" i="5"/>
  <c r="P97" i="5"/>
  <c r="O97" i="5"/>
  <c r="N97" i="5"/>
  <c r="I97" i="5"/>
  <c r="M97" i="5"/>
  <c r="R97" i="5"/>
  <c r="K97" i="5"/>
  <c r="J97" i="5"/>
  <c r="Q97" i="5"/>
  <c r="S103" i="5"/>
  <c r="T14" i="5"/>
  <c r="U14" i="5" s="1"/>
  <c r="J14" i="5"/>
  <c r="O14" i="5"/>
  <c r="Q14" i="5"/>
  <c r="I14" i="5"/>
  <c r="P14" i="5"/>
  <c r="N14" i="5"/>
  <c r="R14" i="5"/>
  <c r="K14" i="5"/>
  <c r="M14" i="5"/>
  <c r="L14" i="5"/>
  <c r="R228" i="2"/>
  <c r="I216" i="5"/>
  <c r="T37" i="5"/>
  <c r="U37" i="5" s="1"/>
  <c r="K37" i="5"/>
  <c r="J37" i="5"/>
  <c r="Q37" i="5"/>
  <c r="P37" i="5"/>
  <c r="M37" i="5"/>
  <c r="N37" i="5"/>
  <c r="R210" i="2"/>
  <c r="O37" i="5"/>
  <c r="L37" i="5"/>
  <c r="R37" i="5"/>
  <c r="I37" i="5"/>
  <c r="T88" i="5"/>
  <c r="U88" i="5" s="1"/>
  <c r="N88" i="5"/>
  <c r="L88" i="5"/>
  <c r="R88" i="5"/>
  <c r="I88" i="5"/>
  <c r="P88" i="5"/>
  <c r="M88" i="5"/>
  <c r="K88" i="5"/>
  <c r="J88" i="5"/>
  <c r="Q88" i="5"/>
  <c r="O88" i="5"/>
  <c r="T201" i="5"/>
  <c r="U201" i="5" s="1"/>
  <c r="Q201" i="5"/>
  <c r="N201" i="5"/>
  <c r="I201" i="5"/>
  <c r="M201" i="5"/>
  <c r="J201" i="5"/>
  <c r="R201" i="5"/>
  <c r="L201" i="5"/>
  <c r="K201" i="5"/>
  <c r="O201" i="5"/>
  <c r="P201" i="5"/>
  <c r="S62" i="5"/>
  <c r="T32" i="5"/>
  <c r="U32" i="5" s="1"/>
  <c r="K32" i="5"/>
  <c r="P32" i="5"/>
  <c r="N32" i="5"/>
  <c r="R32" i="5"/>
  <c r="Q32" i="5"/>
  <c r="J32" i="5"/>
  <c r="L32" i="5"/>
  <c r="I32" i="5"/>
  <c r="M32" i="5"/>
  <c r="O32" i="5"/>
  <c r="R221" i="2"/>
  <c r="T38" i="5"/>
  <c r="U38" i="5" s="1"/>
  <c r="L38" i="5"/>
  <c r="O38" i="5"/>
  <c r="K38" i="5"/>
  <c r="R38" i="5"/>
  <c r="P38" i="5"/>
  <c r="J38" i="5"/>
  <c r="Q38" i="5"/>
  <c r="I38" i="5"/>
  <c r="M38" i="5"/>
  <c r="N38" i="5"/>
  <c r="M148" i="5"/>
  <c r="S95" i="5"/>
  <c r="S32" i="5"/>
  <c r="R211" i="2"/>
  <c r="T7" i="5"/>
  <c r="U7" i="5" s="1"/>
  <c r="M7" i="5"/>
  <c r="N7" i="5"/>
  <c r="O7" i="5"/>
  <c r="P7" i="5"/>
  <c r="K7" i="5"/>
  <c r="R227" i="2"/>
  <c r="R7" i="5"/>
  <c r="I7" i="5"/>
  <c r="J7" i="5"/>
  <c r="Q7" i="5"/>
  <c r="L7" i="5"/>
  <c r="R214" i="2"/>
  <c r="S96" i="5"/>
  <c r="Q217" i="2"/>
  <c r="T120" i="5"/>
  <c r="U120" i="5" s="1"/>
  <c r="R120" i="5"/>
  <c r="Q120" i="5"/>
  <c r="M120" i="5"/>
  <c r="J120" i="5"/>
  <c r="I120" i="5"/>
  <c r="N120" i="5"/>
  <c r="O120" i="5"/>
  <c r="K120" i="5"/>
  <c r="L120" i="5"/>
  <c r="P120" i="5"/>
  <c r="S19" i="5"/>
  <c r="Q223" i="2"/>
  <c r="S124" i="5"/>
  <c r="S69" i="5"/>
  <c r="S174" i="5"/>
  <c r="R219" i="5"/>
  <c r="S16" i="5"/>
  <c r="Q228" i="2"/>
  <c r="Q212" i="2"/>
  <c r="S212" i="5" s="1"/>
  <c r="T85" i="5"/>
  <c r="U85" i="5" s="1"/>
  <c r="K85" i="5"/>
  <c r="P85" i="5"/>
  <c r="N85" i="5"/>
  <c r="M85" i="5"/>
  <c r="Q85" i="5"/>
  <c r="R85" i="5"/>
  <c r="J85" i="5"/>
  <c r="I85" i="5"/>
  <c r="O85" i="5"/>
  <c r="S155" i="5"/>
  <c r="Q219" i="2"/>
  <c r="S219" i="5" s="1"/>
  <c r="T144" i="5"/>
  <c r="U144" i="5" s="1"/>
  <c r="I144" i="5"/>
  <c r="N144" i="5"/>
  <c r="J144" i="5"/>
  <c r="O144" i="5"/>
  <c r="Q144" i="5"/>
  <c r="P144" i="5"/>
  <c r="K144" i="5"/>
  <c r="L144" i="5"/>
  <c r="R144" i="5"/>
  <c r="M144" i="5"/>
  <c r="T103" i="5"/>
  <c r="U103" i="5" s="1"/>
  <c r="I103" i="5"/>
  <c r="M103" i="5"/>
  <c r="P103" i="5"/>
  <c r="L103" i="5"/>
  <c r="K103" i="5"/>
  <c r="Q103" i="5"/>
  <c r="N103" i="5"/>
  <c r="O103" i="5"/>
  <c r="R103" i="5"/>
  <c r="J103" i="5"/>
  <c r="I219" i="5"/>
  <c r="P228" i="5"/>
  <c r="S125" i="5"/>
  <c r="T122" i="5"/>
  <c r="U122" i="5" s="1"/>
  <c r="K122" i="5"/>
  <c r="L122" i="5"/>
  <c r="Q122" i="5"/>
  <c r="M122" i="5"/>
  <c r="I122" i="5"/>
  <c r="J122" i="5"/>
  <c r="N122" i="5"/>
  <c r="R122" i="5"/>
  <c r="O122" i="5"/>
  <c r="P122" i="5"/>
  <c r="S127" i="5"/>
  <c r="S34" i="5"/>
  <c r="Q216" i="2"/>
  <c r="S216" i="5" s="1"/>
  <c r="K222" i="5"/>
  <c r="T83" i="5"/>
  <c r="U83" i="5" s="1"/>
  <c r="L83" i="5"/>
  <c r="J83" i="5"/>
  <c r="M83" i="5"/>
  <c r="N83" i="5"/>
  <c r="I83" i="5"/>
  <c r="R83" i="5"/>
  <c r="K83" i="5"/>
  <c r="Q83" i="5"/>
  <c r="O83" i="5"/>
  <c r="P83" i="5"/>
  <c r="T193" i="5"/>
  <c r="U193" i="5" s="1"/>
  <c r="N193" i="5"/>
  <c r="K193" i="5"/>
  <c r="J193" i="5"/>
  <c r="I193" i="5"/>
  <c r="P193" i="5"/>
  <c r="M193" i="5"/>
  <c r="O193" i="5"/>
  <c r="R193" i="5"/>
  <c r="L193" i="5"/>
  <c r="Q193" i="5"/>
  <c r="S126" i="5"/>
  <c r="L85" i="5"/>
  <c r="T95" i="5"/>
  <c r="U95" i="5" s="1"/>
  <c r="Q95" i="5"/>
  <c r="I95" i="5"/>
  <c r="P95" i="5"/>
  <c r="J95" i="5"/>
  <c r="N95" i="5"/>
  <c r="K95" i="5"/>
  <c r="M95" i="5"/>
  <c r="R95" i="5"/>
  <c r="L95" i="5"/>
  <c r="O95" i="5"/>
  <c r="T59" i="5"/>
  <c r="U59" i="5" s="1"/>
  <c r="R59" i="5"/>
  <c r="N59" i="5"/>
  <c r="M59" i="5"/>
  <c r="K59" i="5"/>
  <c r="P59" i="5"/>
  <c r="O59" i="5"/>
  <c r="Q59" i="5"/>
  <c r="L59" i="5"/>
  <c r="J59" i="5"/>
  <c r="I59" i="5"/>
  <c r="T96" i="5"/>
  <c r="U96" i="5" s="1"/>
  <c r="O96" i="5"/>
  <c r="L96" i="5"/>
  <c r="N96" i="5"/>
  <c r="R96" i="5"/>
  <c r="I96" i="5"/>
  <c r="J96" i="5"/>
  <c r="R217" i="2"/>
  <c r="P96" i="5"/>
  <c r="Q96" i="5"/>
  <c r="M96" i="5"/>
  <c r="K96" i="5"/>
  <c r="S172" i="5"/>
  <c r="S54" i="5"/>
  <c r="I213" i="5"/>
  <c r="L222" i="5"/>
  <c r="S170" i="5"/>
  <c r="T84" i="5"/>
  <c r="U84" i="5" s="1"/>
  <c r="J84" i="5"/>
  <c r="I84" i="5"/>
  <c r="N84" i="5"/>
  <c r="L84" i="5"/>
  <c r="Q84" i="5"/>
  <c r="O84" i="5"/>
  <c r="R84" i="5"/>
  <c r="M84" i="5"/>
  <c r="P84" i="5"/>
  <c r="R224" i="2"/>
  <c r="K84" i="5"/>
  <c r="S66" i="5"/>
  <c r="S144" i="5"/>
  <c r="T125" i="5"/>
  <c r="U125" i="5" s="1"/>
  <c r="Q125" i="5"/>
  <c r="M125" i="5"/>
  <c r="I125" i="5"/>
  <c r="P125" i="5"/>
  <c r="N125" i="5"/>
  <c r="L125" i="5"/>
  <c r="R125" i="5"/>
  <c r="K125" i="5"/>
  <c r="O125" i="5"/>
  <c r="J125" i="5"/>
  <c r="S41" i="5"/>
  <c r="T127" i="5"/>
  <c r="U127" i="5" s="1"/>
  <c r="N127" i="5"/>
  <c r="L127" i="5"/>
  <c r="R127" i="5"/>
  <c r="J127" i="5"/>
  <c r="M127" i="5"/>
  <c r="Q127" i="5"/>
  <c r="K127" i="5"/>
  <c r="I127" i="5"/>
  <c r="O127" i="5"/>
  <c r="P127" i="5"/>
  <c r="T34" i="5"/>
  <c r="U34" i="5" s="1"/>
  <c r="N34" i="5"/>
  <c r="M34" i="5"/>
  <c r="I34" i="5"/>
  <c r="K34" i="5"/>
  <c r="R216" i="2"/>
  <c r="R34" i="5"/>
  <c r="J34" i="5"/>
  <c r="O34" i="5"/>
  <c r="L34" i="5"/>
  <c r="Q34" i="5"/>
  <c r="P34" i="5"/>
  <c r="J219" i="5"/>
  <c r="S107" i="5"/>
  <c r="Q221" i="2"/>
  <c r="S167" i="5"/>
  <c r="T126" i="5"/>
  <c r="U126" i="5" s="1"/>
  <c r="J126" i="5"/>
  <c r="M126" i="5"/>
  <c r="I126" i="5"/>
  <c r="L126" i="5"/>
  <c r="P126" i="5"/>
  <c r="K126" i="5"/>
  <c r="R126" i="5"/>
  <c r="O126" i="5"/>
  <c r="Q126" i="5"/>
  <c r="N126" i="5"/>
  <c r="S204" i="5"/>
  <c r="T136" i="5"/>
  <c r="U136" i="5" s="1"/>
  <c r="J136" i="5"/>
  <c r="L136" i="5"/>
  <c r="O136" i="5"/>
  <c r="Q136" i="5"/>
  <c r="M136" i="5"/>
  <c r="K136" i="5"/>
  <c r="R136" i="5"/>
  <c r="I136" i="5"/>
  <c r="P136" i="5"/>
  <c r="N136" i="5"/>
  <c r="T198" i="5"/>
  <c r="U198" i="5" s="1"/>
  <c r="O198" i="5"/>
  <c r="L198" i="5"/>
  <c r="P198" i="5"/>
  <c r="Q198" i="5"/>
  <c r="N198" i="5"/>
  <c r="K198" i="5"/>
  <c r="I198" i="5"/>
  <c r="M198" i="5"/>
  <c r="J198" i="5"/>
  <c r="R198" i="5"/>
  <c r="T172" i="5"/>
  <c r="U172" i="5" s="1"/>
  <c r="O172" i="5"/>
  <c r="Q172" i="5"/>
  <c r="R172" i="5"/>
  <c r="I172" i="5"/>
  <c r="N172" i="5"/>
  <c r="J172" i="5"/>
  <c r="P172" i="5"/>
  <c r="K172" i="5"/>
  <c r="M172" i="5"/>
  <c r="L172" i="5"/>
  <c r="T54" i="5"/>
  <c r="U54" i="5" s="1"/>
  <c r="Q54" i="5"/>
  <c r="O54" i="5"/>
  <c r="J54" i="5"/>
  <c r="I54" i="5"/>
  <c r="R54" i="5"/>
  <c r="M54" i="5"/>
  <c r="L54" i="5"/>
  <c r="N54" i="5"/>
  <c r="P54" i="5"/>
  <c r="K54" i="5"/>
  <c r="T158" i="5"/>
  <c r="U158" i="5" s="1"/>
  <c r="R158" i="5"/>
  <c r="M158" i="5"/>
  <c r="J158" i="5"/>
  <c r="Q158" i="5"/>
  <c r="I158" i="5"/>
  <c r="P158" i="5"/>
  <c r="L158" i="5"/>
  <c r="O158" i="5"/>
  <c r="N158" i="5"/>
  <c r="S48" i="5"/>
  <c r="I112" i="5"/>
  <c r="S35" i="5"/>
  <c r="Q213" i="2"/>
  <c r="S213" i="5" s="1"/>
  <c r="L69" i="5"/>
  <c r="T170" i="5"/>
  <c r="U170" i="5" s="1"/>
  <c r="N170" i="5"/>
  <c r="Q170" i="5"/>
  <c r="I170" i="5"/>
  <c r="K170" i="5"/>
  <c r="O170" i="5"/>
  <c r="R170" i="5"/>
  <c r="P170" i="5"/>
  <c r="L170" i="5"/>
  <c r="M170" i="5"/>
  <c r="J170" i="5"/>
  <c r="T210" i="5" l="1"/>
  <c r="U210" i="5" s="1"/>
  <c r="K210" i="5"/>
  <c r="R210" i="5"/>
  <c r="M210" i="5"/>
  <c r="N210" i="5"/>
  <c r="P210" i="5"/>
  <c r="J210" i="5"/>
  <c r="I210" i="5"/>
  <c r="L210" i="5"/>
  <c r="O210" i="5"/>
  <c r="Q210" i="5"/>
  <c r="T228" i="5"/>
  <c r="U228" i="5" s="1"/>
  <c r="K228" i="5"/>
  <c r="O228" i="5"/>
  <c r="R228" i="5"/>
  <c r="L228" i="5"/>
  <c r="N228" i="5"/>
  <c r="J228" i="5"/>
  <c r="M228" i="5"/>
  <c r="Q228" i="5"/>
  <c r="T215" i="5"/>
  <c r="U215" i="5" s="1"/>
  <c r="P215" i="5"/>
  <c r="R215" i="5"/>
  <c r="Q215" i="5"/>
  <c r="M215" i="5"/>
  <c r="K215" i="5"/>
  <c r="O215" i="5"/>
  <c r="J215" i="5"/>
  <c r="L215" i="5"/>
  <c r="I215" i="5"/>
  <c r="N215" i="5"/>
  <c r="T225" i="5"/>
  <c r="U225" i="5" s="1"/>
  <c r="R225" i="5"/>
  <c r="J225" i="5"/>
  <c r="N225" i="5"/>
  <c r="Q225" i="5"/>
  <c r="K225" i="5"/>
  <c r="P225" i="5"/>
  <c r="O225" i="5"/>
  <c r="T211" i="5"/>
  <c r="U211" i="5" s="1"/>
  <c r="P211" i="5"/>
  <c r="K211" i="5"/>
  <c r="R211" i="5"/>
  <c r="I211" i="5"/>
  <c r="Q211" i="5"/>
  <c r="M211" i="5"/>
  <c r="N211" i="5"/>
  <c r="L211" i="5"/>
  <c r="O211" i="5"/>
  <c r="J211" i="5"/>
  <c r="T227" i="5"/>
  <c r="U227" i="5" s="1"/>
  <c r="J227" i="5"/>
  <c r="I227" i="5"/>
  <c r="O227" i="5"/>
  <c r="P227" i="5"/>
  <c r="M227" i="5"/>
  <c r="N227" i="5"/>
  <c r="Q227" i="5"/>
  <c r="L227" i="5"/>
  <c r="R227" i="5"/>
  <c r="K227" i="5"/>
  <c r="T216" i="5"/>
  <c r="U216" i="5" s="1"/>
  <c r="P216" i="5"/>
  <c r="K216" i="5"/>
  <c r="L216" i="5"/>
  <c r="N216" i="5"/>
  <c r="R216" i="5"/>
  <c r="M216" i="5"/>
  <c r="O216" i="5"/>
  <c r="J216" i="5"/>
  <c r="Q216" i="5"/>
  <c r="T208" i="5"/>
  <c r="U208" i="5" s="1"/>
  <c r="R208" i="5"/>
  <c r="N208" i="5"/>
  <c r="O208" i="5"/>
  <c r="P208" i="5"/>
  <c r="J208" i="5"/>
  <c r="L208" i="5"/>
  <c r="Q208" i="5"/>
  <c r="K208" i="5"/>
  <c r="I208" i="5"/>
  <c r="M208" i="5"/>
  <c r="T217" i="5"/>
  <c r="U217" i="5" s="1"/>
  <c r="K217" i="5"/>
  <c r="O217" i="5"/>
  <c r="N217" i="5"/>
  <c r="Q217" i="5"/>
  <c r="I217" i="5"/>
  <c r="R217" i="5"/>
  <c r="J217" i="5"/>
  <c r="M217" i="5"/>
  <c r="L217" i="5"/>
  <c r="S217" i="5"/>
  <c r="T226" i="5"/>
  <c r="U226" i="5" s="1"/>
  <c r="R226" i="5"/>
  <c r="P226" i="5"/>
  <c r="J226" i="5"/>
  <c r="N226" i="5"/>
  <c r="M226" i="5"/>
  <c r="L226" i="5"/>
  <c r="Q226" i="5"/>
  <c r="T224" i="5"/>
  <c r="U224" i="5" s="1"/>
  <c r="K224" i="5"/>
  <c r="Q224" i="5"/>
  <c r="N224" i="5"/>
  <c r="M224" i="5"/>
  <c r="R224" i="5"/>
  <c r="J224" i="5"/>
  <c r="I224" i="5"/>
  <c r="O224" i="5"/>
  <c r="O226" i="5"/>
  <c r="T214" i="5"/>
  <c r="U214" i="5" s="1"/>
  <c r="P214" i="5"/>
  <c r="O214" i="5"/>
  <c r="N214" i="5"/>
  <c r="M214" i="5"/>
  <c r="R214" i="5"/>
  <c r="J214" i="5"/>
  <c r="K214" i="5"/>
  <c r="L214" i="5"/>
  <c r="Q214" i="5"/>
  <c r="S210" i="5"/>
  <c r="I226" i="5"/>
  <c r="P217" i="5"/>
  <c r="I228" i="5"/>
  <c r="S223" i="5"/>
  <c r="L224" i="5"/>
  <c r="S227" i="5"/>
  <c r="I214" i="5"/>
  <c r="T212" i="5"/>
  <c r="U212" i="5" s="1"/>
  <c r="L212" i="5"/>
  <c r="J212" i="5"/>
  <c r="Q212" i="5"/>
  <c r="N212" i="5"/>
  <c r="O212" i="5"/>
  <c r="I212" i="5"/>
  <c r="M212" i="5"/>
  <c r="P212" i="5"/>
  <c r="R212" i="5"/>
  <c r="K212" i="5"/>
  <c r="T218" i="5"/>
  <c r="U218" i="5" s="1"/>
  <c r="R218" i="5"/>
  <c r="J218" i="5"/>
  <c r="Q218" i="5"/>
  <c r="M218" i="5"/>
  <c r="P218" i="5"/>
  <c r="K218" i="5"/>
  <c r="I218" i="5"/>
  <c r="L218" i="5"/>
  <c r="O218" i="5"/>
  <c r="N218" i="5"/>
  <c r="S225" i="5"/>
  <c r="S221" i="5"/>
  <c r="T223" i="5"/>
  <c r="U223" i="5" s="1"/>
  <c r="Q223" i="5"/>
  <c r="I223" i="5"/>
  <c r="P223" i="5"/>
  <c r="L223" i="5"/>
  <c r="O223" i="5"/>
  <c r="N223" i="5"/>
  <c r="R223" i="5"/>
  <c r="M223" i="5"/>
  <c r="K223" i="5"/>
  <c r="J223" i="5"/>
  <c r="L225" i="5"/>
  <c r="S228" i="5"/>
  <c r="S214" i="5"/>
  <c r="P224" i="5"/>
  <c r="I225" i="5"/>
  <c r="T222" i="5"/>
  <c r="U222" i="5" s="1"/>
  <c r="P222" i="5"/>
  <c r="N222" i="5"/>
  <c r="R222" i="5"/>
  <c r="Q222" i="5"/>
  <c r="J222" i="5"/>
  <c r="M222" i="5"/>
  <c r="I222" i="5"/>
  <c r="O222" i="5"/>
  <c r="T221" i="5"/>
  <c r="U221" i="5" s="1"/>
  <c r="K221" i="5"/>
  <c r="R221" i="5"/>
  <c r="Q221" i="5"/>
  <c r="J221" i="5"/>
  <c r="I221" i="5"/>
  <c r="O221" i="5"/>
  <c r="L221" i="5"/>
  <c r="P221" i="5"/>
  <c r="M221" i="5"/>
  <c r="N221" i="5"/>
  <c r="M225" i="5"/>
  <c r="K226" i="5"/>
  <c r="T220" i="5"/>
  <c r="U220" i="5" s="1"/>
  <c r="L220" i="5"/>
  <c r="J220" i="5"/>
  <c r="Q220" i="5"/>
  <c r="N220" i="5"/>
  <c r="O220" i="5"/>
  <c r="P220" i="5"/>
  <c r="M220" i="5"/>
  <c r="K220" i="5"/>
  <c r="R220" i="5"/>
  <c r="S220" i="5"/>
  <c r="S211" i="5"/>
</calcChain>
</file>

<file path=xl/sharedStrings.xml><?xml version="1.0" encoding="utf-8"?>
<sst xmlns="http://schemas.openxmlformats.org/spreadsheetml/2006/main" count="4849" uniqueCount="698">
  <si>
    <t>Data Source</t>
  </si>
  <si>
    <t>Last Updated Date</t>
  </si>
  <si>
    <t>Country Name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</si>
  <si>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</si>
  <si>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</si>
  <si>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</si>
  <si>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</si>
  <si>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</si>
  <si>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</si>
  <si>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</si>
  <si>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</si>
  <si>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</si>
  <si>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</si>
  <si>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</si>
  <si>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</si>
  <si>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</si>
  <si>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</si>
  <si>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</si>
  <si>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</si>
  <si>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</si>
  <si>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</si>
  <si>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</si>
  <si>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</si>
  <si>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</si>
  <si>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</si>
  <si>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</si>
  <si>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</si>
  <si>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</si>
  <si>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</si>
  <si>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</si>
  <si>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</si>
  <si>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</si>
  <si>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</si>
  <si>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</si>
  <si>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</si>
  <si>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</si>
  <si>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</si>
  <si>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</si>
  <si>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</si>
  <si>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</si>
  <si>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</si>
  <si>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</si>
  <si>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</si>
  <si>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</si>
  <si>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</si>
  <si>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</si>
  <si>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</si>
  <si>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</si>
  <si>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</si>
  <si>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</si>
  <si>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</si>
  <si>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</si>
  <si>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</si>
  <si>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</si>
  <si>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</si>
  <si>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</si>
  <si>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</si>
  <si>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</si>
  <si>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</si>
  <si>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</si>
  <si>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</si>
  <si>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</si>
  <si>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</si>
  <si>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</si>
  <si>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</si>
  <si>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</si>
  <si>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</si>
  <si>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</si>
  <si>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</si>
  <si>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</si>
  <si>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</si>
  <si>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</si>
  <si>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</si>
  <si>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</si>
  <si>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</si>
  <si>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</si>
  <si>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</si>
  <si>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</si>
  <si>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</si>
  <si>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</si>
  <si>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</si>
  <si>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</si>
  <si>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</si>
  <si>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</si>
  <si>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</si>
  <si>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</si>
  <si>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</si>
  <si>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</si>
  <si>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</si>
  <si>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</si>
  <si>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</si>
  <si>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</si>
  <si>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</si>
  <si>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</si>
  <si>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</si>
  <si>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</si>
  <si>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</si>
  <si>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</si>
  <si>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</si>
  <si>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</si>
  <si>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</si>
  <si>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</si>
  <si>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</si>
  <si>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</si>
  <si>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</si>
  <si>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</si>
  <si>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</si>
  <si>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</si>
  <si>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</si>
  <si>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</si>
  <si>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</si>
  <si>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</si>
  <si>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</si>
  <si>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</si>
  <si>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</si>
  <si>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</si>
  <si>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</si>
  <si>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</si>
  <si>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</si>
  <si>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</si>
  <si>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</si>
  <si>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</si>
  <si>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</si>
  <si>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</si>
  <si>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</si>
  <si>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</si>
  <si>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</si>
  <si>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</si>
  <si>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</si>
  <si>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</si>
  <si>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</si>
  <si>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</si>
  <si>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</si>
  <si>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</si>
  <si>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</si>
  <si>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</si>
  <si>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</si>
  <si>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</si>
  <si>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</si>
  <si>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</si>
  <si>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</si>
  <si>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</si>
  <si>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</si>
  <si>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</si>
  <si>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</si>
  <si>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</si>
  <si>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</si>
  <si>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</si>
  <si>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</si>
  <si>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</si>
  <si>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</si>
  <si>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</si>
  <si>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</si>
  <si>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</si>
  <si>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</si>
  <si>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</si>
  <si>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</si>
  <si>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</si>
  <si>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</si>
  <si>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</si>
  <si>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</si>
  <si>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</si>
  <si>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</si>
  <si>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</si>
  <si>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</si>
  <si>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</si>
  <si>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</si>
  <si>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</si>
  <si>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</si>
  <si>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</si>
  <si>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</si>
  <si>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</si>
  <si>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</si>
  <si>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</si>
  <si>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</si>
  <si>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</si>
  <si>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</si>
  <si>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</si>
  <si>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</si>
  <si>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</si>
  <si>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</si>
  <si>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</si>
  <si>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</si>
  <si>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</si>
  <si>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</si>
  <si>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</si>
  <si>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</si>
  <si>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</si>
  <si>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</si>
  <si>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</si>
  <si>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</si>
  <si>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</si>
  <si>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</si>
  <si>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</si>
  <si>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</si>
  <si>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</si>
  <si>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</si>
  <si>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</si>
  <si>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</si>
  <si>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</si>
  <si>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</si>
  <si>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</si>
  <si>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</si>
  <si>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</si>
  <si>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</si>
  <si>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</si>
  <si>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</si>
  <si>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</si>
  <si>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</si>
  <si>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</si>
  <si>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</si>
  <si>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</si>
  <si>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</si>
  <si>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</si>
  <si>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</si>
  <si>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</si>
  <si>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</si>
  <si>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</si>
  <si>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</si>
  <si>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</si>
  <si>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</si>
  <si>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</si>
  <si>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</si>
  <si>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</si>
  <si>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</si>
  <si>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</si>
  <si>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</si>
  <si>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</si>
  <si>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</si>
  <si>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</si>
  <si>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</si>
  <si>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</si>
  <si>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</si>
  <si>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</si>
  <si>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</si>
  <si>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</si>
  <si>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</si>
  <si>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</si>
  <si>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</si>
  <si>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</si>
  <si>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</si>
  <si>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</si>
  <si>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</si>
  <si>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</si>
  <si>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</si>
  <si>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</si>
  <si>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</si>
  <si>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</si>
  <si>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</si>
  <si>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</si>
  <si>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</si>
  <si>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</si>
  <si>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</si>
  <si>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</si>
  <si>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</si>
  <si>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</si>
  <si>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</si>
  <si>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</si>
  <si>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</si>
  <si>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</si>
  <si>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</si>
  <si>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</si>
  <si>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</si>
  <si>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</si>
  <si>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</si>
  <si>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</si>
  <si>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</si>
  <si>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ghg</t>
  </si>
  <si>
    <t>source_year</t>
  </si>
  <si>
    <t/>
  </si>
  <si>
    <t>value</t>
  </si>
  <si>
    <t>Taiwan, China</t>
  </si>
  <si>
    <t>Asia</t>
  </si>
  <si>
    <t>Country</t>
  </si>
  <si>
    <t>Continent</t>
  </si>
  <si>
    <t>Region</t>
  </si>
  <si>
    <t>Oceania</t>
  </si>
  <si>
    <t>Southeast Asia</t>
  </si>
  <si>
    <t>East Asia</t>
  </si>
  <si>
    <t>Europe</t>
  </si>
  <si>
    <t>Western Europe</t>
  </si>
  <si>
    <t>Eastern Europe, Balkans, Caucasus</t>
  </si>
  <si>
    <t>Middle East</t>
  </si>
  <si>
    <t>Nordic Countries</t>
  </si>
  <si>
    <t>Central Asia</t>
  </si>
  <si>
    <t>region</t>
  </si>
  <si>
    <t>continent</t>
  </si>
  <si>
    <t>level</t>
  </si>
  <si>
    <t>country</t>
  </si>
  <si>
    <t>Caribbean</t>
  </si>
  <si>
    <t>South America</t>
  </si>
  <si>
    <t>Central America</t>
  </si>
  <si>
    <t>North Africa</t>
  </si>
  <si>
    <t>Africa</t>
  </si>
  <si>
    <t>São Tomé and Principe</t>
  </si>
  <si>
    <t>Côte d'Ivoire</t>
  </si>
  <si>
    <t>missing</t>
  </si>
  <si>
    <t>Central Europe and Baltics</t>
  </si>
  <si>
    <t>NA</t>
  </si>
  <si>
    <t>Memo: G20</t>
  </si>
  <si>
    <t>Memo: G8</t>
  </si>
  <si>
    <t>Memo: G7</t>
  </si>
  <si>
    <t>Memo: ASEAN</t>
  </si>
  <si>
    <t>Memo: OPEC</t>
  </si>
  <si>
    <t>Memo: Former Yugoslavia</t>
  </si>
  <si>
    <t>Memo: FSU 15</t>
  </si>
  <si>
    <t>Memo: European Union-28</t>
  </si>
  <si>
    <t>Memo: IEA and Accession/Association countries</t>
  </si>
  <si>
    <t>Memo: IEA Total</t>
  </si>
  <si>
    <t>Memo: Non-OECD Total</t>
  </si>
  <si>
    <t>Memo: OECD Total</t>
  </si>
  <si>
    <t>Memo: Oceania (UN)</t>
  </si>
  <si>
    <t>Memo: Europe (UN)</t>
  </si>
  <si>
    <t>Memo: Asia (UN)</t>
  </si>
  <si>
    <t>Memo: Americas (UN)</t>
  </si>
  <si>
    <t>Memo: Africa (UN)</t>
  </si>
  <si>
    <t>Memo: Uganda</t>
  </si>
  <si>
    <t>Memo: Palestinian Authority</t>
  </si>
  <si>
    <t>Memo: Mali</t>
  </si>
  <si>
    <t>Memo: Lao People's Democratic Republic</t>
  </si>
  <si>
    <t>Memo: Greenland</t>
  </si>
  <si>
    <t>Memo: Equatorial Guinea</t>
  </si>
  <si>
    <t>Other non-OECD Asia</t>
  </si>
  <si>
    <t>Other non-OECD Americas</t>
  </si>
  <si>
    <t>Other Africa</t>
  </si>
  <si>
    <t>x</t>
  </si>
  <si>
    <t>Former Yugoslavia (If no detail)</t>
  </si>
  <si>
    <t>Former Soviet Union (If no detail)</t>
  </si>
  <si>
    <t>Yemen</t>
  </si>
  <si>
    <t>Viet Nam</t>
  </si>
  <si>
    <t>Bolivarian Republic of Venezuela</t>
  </si>
  <si>
    <t>United Republic of Tanzania</t>
  </si>
  <si>
    <t>Chinese Taipei</t>
  </si>
  <si>
    <t>Republic of North Macedonia</t>
  </si>
  <si>
    <t>Republic of Moldova</t>
  </si>
  <si>
    <t>Kyrgyzstan</t>
  </si>
  <si>
    <t>Korea</t>
  </si>
  <si>
    <t>c</t>
  </si>
  <si>
    <t>Islamic Republic of Iran</t>
  </si>
  <si>
    <t>Hong Kong (China)</t>
  </si>
  <si>
    <t>Egypt</t>
  </si>
  <si>
    <t>Democratic Republic of the Congo</t>
  </si>
  <si>
    <t>Democratic People's Republic of Korea</t>
  </si>
  <si>
    <t>Curaçao/Netherlands Antilles</t>
  </si>
  <si>
    <t>Republic of the Congo</t>
  </si>
  <si>
    <t>People's Republic of China</t>
  </si>
  <si>
    <t>Plurinational State of Bolivia</t>
  </si>
  <si>
    <t>World aviation bunkers</t>
  </si>
  <si>
    <t>World marine bunkers</t>
  </si>
  <si>
    <t>China (P.R. of China and Hong Kong, China)</t>
  </si>
  <si>
    <t>Non-OECD Asia (excluding China)</t>
  </si>
  <si>
    <t>Non-OECD Europe and Eurasia</t>
  </si>
  <si>
    <t>Non-OECD Americas</t>
  </si>
  <si>
    <t>OECD Europe</t>
  </si>
  <si>
    <t>OECD Asia Oceania</t>
  </si>
  <si>
    <t>OECD Americas</t>
  </si>
  <si>
    <t>Memo: Geothermal, solar/wind/other, heat, electricity</t>
  </si>
  <si>
    <t>Memo: Primary and secondary oil</t>
  </si>
  <si>
    <t>Memo: Coal, peat and oil shale</t>
  </si>
  <si>
    <t>Memo: Renewables</t>
  </si>
  <si>
    <t>Total</t>
  </si>
  <si>
    <t>Heat</t>
  </si>
  <si>
    <t>Electricity</t>
  </si>
  <si>
    <t>Heat production from non-specified combustible fuels</t>
  </si>
  <si>
    <t>Biofuels and waste</t>
  </si>
  <si>
    <t>Geothermal</t>
  </si>
  <si>
    <t>Hydro</t>
  </si>
  <si>
    <t>Nuclear</t>
  </si>
  <si>
    <t>Natural gas</t>
  </si>
  <si>
    <t>Oil products</t>
  </si>
  <si>
    <t>Crude, NGL and feedstocks</t>
  </si>
  <si>
    <t>Oil shale and oil sands</t>
  </si>
  <si>
    <t>Peat and peat products</t>
  </si>
  <si>
    <t>Coal and coal products</t>
  </si>
  <si>
    <t>COUNTRY</t>
  </si>
  <si>
    <t>Coal</t>
  </si>
  <si>
    <t>Oil</t>
  </si>
  <si>
    <t>Natural Gas</t>
  </si>
  <si>
    <t>Other fossil fuels</t>
  </si>
  <si>
    <t>Solar photovoltaics</t>
  </si>
  <si>
    <t>Solar thermal</t>
  </si>
  <si>
    <t>Tide, wave and ocean</t>
  </si>
  <si>
    <t>Wind</t>
  </si>
  <si>
    <t>..</t>
  </si>
  <si>
    <t>Solar PV</t>
  </si>
  <si>
    <t>Other renewables (solar thermal, tidal, biomass and waste)</t>
  </si>
  <si>
    <t>Other sources</t>
  </si>
  <si>
    <t>coal</t>
  </si>
  <si>
    <t>oil</t>
  </si>
  <si>
    <t>ng</t>
  </si>
  <si>
    <t>otherfos</t>
  </si>
  <si>
    <t>nuclear</t>
  </si>
  <si>
    <t>hydro</t>
  </si>
  <si>
    <t>geothermal</t>
  </si>
  <si>
    <t>pv</t>
  </si>
  <si>
    <t>wind</t>
  </si>
  <si>
    <t>otherren</t>
  </si>
  <si>
    <t>other</t>
  </si>
  <si>
    <t>total</t>
  </si>
  <si>
    <t>coalr</t>
  </si>
  <si>
    <t>oilr</t>
  </si>
  <si>
    <t>ngr</t>
  </si>
  <si>
    <t>otherfosr</t>
  </si>
  <si>
    <t>nuclearr</t>
  </si>
  <si>
    <t>hydror</t>
  </si>
  <si>
    <t>geothermalr</t>
  </si>
  <si>
    <t>pvr</t>
  </si>
  <si>
    <t>windr</t>
  </si>
  <si>
    <t>otherrenr</t>
  </si>
  <si>
    <t>otherr</t>
  </si>
  <si>
    <t>totalr</t>
  </si>
  <si>
    <t>Bahamas</t>
  </si>
  <si>
    <t>The Gambia</t>
  </si>
  <si>
    <t>Iran</t>
  </si>
  <si>
    <t>North Korea</t>
  </si>
  <si>
    <t>South Korea</t>
  </si>
  <si>
    <t>Laos</t>
  </si>
  <si>
    <t>Venezuela</t>
  </si>
  <si>
    <t>World Bank</t>
  </si>
  <si>
    <t>IEA</t>
  </si>
  <si>
    <t>matching</t>
  </si>
  <si>
    <t>SP.POP.TOTL</t>
  </si>
  <si>
    <t>Population, total</t>
  </si>
  <si>
    <t>ZWE</t>
  </si>
  <si>
    <t>ZMB</t>
  </si>
  <si>
    <t>ZAF</t>
  </si>
  <si>
    <t>YEM</t>
  </si>
  <si>
    <t>XKX</t>
  </si>
  <si>
    <t>WSM</t>
  </si>
  <si>
    <t>WLD</t>
  </si>
  <si>
    <t>VUT</t>
  </si>
  <si>
    <t>VNM</t>
  </si>
  <si>
    <t>VIR</t>
  </si>
  <si>
    <t>VGB</t>
  </si>
  <si>
    <t>VEN</t>
  </si>
  <si>
    <t>VCT</t>
  </si>
  <si>
    <t>UZB</t>
  </si>
  <si>
    <t>USA</t>
  </si>
  <si>
    <t>URY</t>
  </si>
  <si>
    <t>UMC</t>
  </si>
  <si>
    <t>UKR</t>
  </si>
  <si>
    <t>UGA</t>
  </si>
  <si>
    <t>TZA</t>
  </si>
  <si>
    <t>TUV</t>
  </si>
  <si>
    <t>TUR</t>
  </si>
  <si>
    <t>TUN</t>
  </si>
  <si>
    <t>TTO</t>
  </si>
  <si>
    <t>TSS</t>
  </si>
  <si>
    <t>TSA</t>
  </si>
  <si>
    <t>TON</t>
  </si>
  <si>
    <t>TMN</t>
  </si>
  <si>
    <t>TLS</t>
  </si>
  <si>
    <t>TLA</t>
  </si>
  <si>
    <t>TKM</t>
  </si>
  <si>
    <t>TJK</t>
  </si>
  <si>
    <t>THA</t>
  </si>
  <si>
    <t>TGO</t>
  </si>
  <si>
    <t>TEC</t>
  </si>
  <si>
    <t>TEA</t>
  </si>
  <si>
    <t>TCD</t>
  </si>
  <si>
    <t>TCA</t>
  </si>
  <si>
    <t>SYR</t>
  </si>
  <si>
    <t>SYC</t>
  </si>
  <si>
    <t>SXM</t>
  </si>
  <si>
    <t>SWZ</t>
  </si>
  <si>
    <t>SWE</t>
  </si>
  <si>
    <t>SVN</t>
  </si>
  <si>
    <t>SVK</t>
  </si>
  <si>
    <t>SUR</t>
  </si>
  <si>
    <t>STP</t>
  </si>
  <si>
    <t>SST</t>
  </si>
  <si>
    <t>SSF</t>
  </si>
  <si>
    <t>SSD</t>
  </si>
  <si>
    <t>SSA</t>
  </si>
  <si>
    <t>SRB</t>
  </si>
  <si>
    <t>SOM</t>
  </si>
  <si>
    <t>SMR</t>
  </si>
  <si>
    <t>SLV</t>
  </si>
  <si>
    <t>SLE</t>
  </si>
  <si>
    <t>SLB</t>
  </si>
  <si>
    <t>SGP</t>
  </si>
  <si>
    <t>SEN</t>
  </si>
  <si>
    <t>SDN</t>
  </si>
  <si>
    <t>SAU</t>
  </si>
  <si>
    <t>SAS</t>
  </si>
  <si>
    <t>RWA</t>
  </si>
  <si>
    <t>RUS</t>
  </si>
  <si>
    <t>ROU</t>
  </si>
  <si>
    <t>QAT</t>
  </si>
  <si>
    <t>PYF</t>
  </si>
  <si>
    <t>PST</t>
  </si>
  <si>
    <t>PSS</t>
  </si>
  <si>
    <t>PSE</t>
  </si>
  <si>
    <t>PRY</t>
  </si>
  <si>
    <t>PRT</t>
  </si>
  <si>
    <t>PRK</t>
  </si>
  <si>
    <t>PRI</t>
  </si>
  <si>
    <t>PRE</t>
  </si>
  <si>
    <t>POL</t>
  </si>
  <si>
    <t>PNG</t>
  </si>
  <si>
    <t>PLW</t>
  </si>
  <si>
    <t>PHL</t>
  </si>
  <si>
    <t>PER</t>
  </si>
  <si>
    <t>PAN</t>
  </si>
  <si>
    <t>PAK</t>
  </si>
  <si>
    <t>OSS</t>
  </si>
  <si>
    <t>OMN</t>
  </si>
  <si>
    <t>OED</t>
  </si>
  <si>
    <t>NZL</t>
  </si>
  <si>
    <t>NRU</t>
  </si>
  <si>
    <t>NPL</t>
  </si>
  <si>
    <t>NOR</t>
  </si>
  <si>
    <t>NLD</t>
  </si>
  <si>
    <t>NIC</t>
  </si>
  <si>
    <t>NGA</t>
  </si>
  <si>
    <t>NER</t>
  </si>
  <si>
    <t>NCL</t>
  </si>
  <si>
    <t>NAM</t>
  </si>
  <si>
    <t>NAC</t>
  </si>
  <si>
    <t>MYS</t>
  </si>
  <si>
    <t>MWI</t>
  </si>
  <si>
    <t>MUS</t>
  </si>
  <si>
    <t>MRT</t>
  </si>
  <si>
    <t>MOZ</t>
  </si>
  <si>
    <t>MNP</t>
  </si>
  <si>
    <t>MNG</t>
  </si>
  <si>
    <t>MNE</t>
  </si>
  <si>
    <t>MNA</t>
  </si>
  <si>
    <t>MMR</t>
  </si>
  <si>
    <t>MLT</t>
  </si>
  <si>
    <t>MLI</t>
  </si>
  <si>
    <t>MKD</t>
  </si>
  <si>
    <t>MIC</t>
  </si>
  <si>
    <t>MHL</t>
  </si>
  <si>
    <t>MEX</t>
  </si>
  <si>
    <t>MEA</t>
  </si>
  <si>
    <t>MDV</t>
  </si>
  <si>
    <t>MDG</t>
  </si>
  <si>
    <t>MDA</t>
  </si>
  <si>
    <t>MCO</t>
  </si>
  <si>
    <t>MAR</t>
  </si>
  <si>
    <t>MAF</t>
  </si>
  <si>
    <t>MAC</t>
  </si>
  <si>
    <t>LVA</t>
  </si>
  <si>
    <t>LUX</t>
  </si>
  <si>
    <t>LTU</t>
  </si>
  <si>
    <t>LTE</t>
  </si>
  <si>
    <t>LSO</t>
  </si>
  <si>
    <t>LMY</t>
  </si>
  <si>
    <t>LMC</t>
  </si>
  <si>
    <t>LKA</t>
  </si>
  <si>
    <t>LIE</t>
  </si>
  <si>
    <t>LIC</t>
  </si>
  <si>
    <t>LDC</t>
  </si>
  <si>
    <t>LCN</t>
  </si>
  <si>
    <t>LCA</t>
  </si>
  <si>
    <t>LBY</t>
  </si>
  <si>
    <t>LBR</t>
  </si>
  <si>
    <t>LBN</t>
  </si>
  <si>
    <t>LAO</t>
  </si>
  <si>
    <t>LAC</t>
  </si>
  <si>
    <t>KWT</t>
  </si>
  <si>
    <t>KOR</t>
  </si>
  <si>
    <t>KNA</t>
  </si>
  <si>
    <t>KIR</t>
  </si>
  <si>
    <t>KHM</t>
  </si>
  <si>
    <t>KGZ</t>
  </si>
  <si>
    <t>KEN</t>
  </si>
  <si>
    <t>KAZ</t>
  </si>
  <si>
    <t>JPN</t>
  </si>
  <si>
    <t>JOR</t>
  </si>
  <si>
    <t>JAM</t>
  </si>
  <si>
    <t>ITA</t>
  </si>
  <si>
    <t>ISR</t>
  </si>
  <si>
    <t>ISL</t>
  </si>
  <si>
    <t>IRQ</t>
  </si>
  <si>
    <t>IRN</t>
  </si>
  <si>
    <t>IRL</t>
  </si>
  <si>
    <t>INX</t>
  </si>
  <si>
    <t>IND</t>
  </si>
  <si>
    <t>IMN</t>
  </si>
  <si>
    <t>IDX</t>
  </si>
  <si>
    <t>IDN</t>
  </si>
  <si>
    <t>IDB</t>
  </si>
  <si>
    <t>IDA</t>
  </si>
  <si>
    <t>IBT</t>
  </si>
  <si>
    <t>IBD</t>
  </si>
  <si>
    <t>HUN</t>
  </si>
  <si>
    <t>HTI</t>
  </si>
  <si>
    <t>HRV</t>
  </si>
  <si>
    <t>HPC</t>
  </si>
  <si>
    <t>HND</t>
  </si>
  <si>
    <t>HKG</t>
  </si>
  <si>
    <t>HIC</t>
  </si>
  <si>
    <t>GUY</t>
  </si>
  <si>
    <t>GUM</t>
  </si>
  <si>
    <t>GTM</t>
  </si>
  <si>
    <t>GRL</t>
  </si>
  <si>
    <t>GRD</t>
  </si>
  <si>
    <t>GRC</t>
  </si>
  <si>
    <t>GNQ</t>
  </si>
  <si>
    <t>GNB</t>
  </si>
  <si>
    <t>GMB</t>
  </si>
  <si>
    <t>GIN</t>
  </si>
  <si>
    <t>GIB</t>
  </si>
  <si>
    <t>GHA</t>
  </si>
  <si>
    <t>GEO</t>
  </si>
  <si>
    <t>GBR</t>
  </si>
  <si>
    <t>GAB</t>
  </si>
  <si>
    <t>FSM</t>
  </si>
  <si>
    <t>FRO</t>
  </si>
  <si>
    <t>FRA</t>
  </si>
  <si>
    <t>FJI</t>
  </si>
  <si>
    <t>FIN</t>
  </si>
  <si>
    <t>FCS</t>
  </si>
  <si>
    <t>EUU</t>
  </si>
  <si>
    <t>ETH</t>
  </si>
  <si>
    <t>EST</t>
  </si>
  <si>
    <t>ESP</t>
  </si>
  <si>
    <t>ERI</t>
  </si>
  <si>
    <t>EMU</t>
  </si>
  <si>
    <t>EGY</t>
  </si>
  <si>
    <t>ECU</t>
  </si>
  <si>
    <t>ECS</t>
  </si>
  <si>
    <t>ECA</t>
  </si>
  <si>
    <t>EAS</t>
  </si>
  <si>
    <t>EAR</t>
  </si>
  <si>
    <t>EAP</t>
  </si>
  <si>
    <t>DZA</t>
  </si>
  <si>
    <t>DOM</t>
  </si>
  <si>
    <t>DNK</t>
  </si>
  <si>
    <t>DMA</t>
  </si>
  <si>
    <t>DJI</t>
  </si>
  <si>
    <t>DEU</t>
  </si>
  <si>
    <t>CZE</t>
  </si>
  <si>
    <t>CYP</t>
  </si>
  <si>
    <t>CYM</t>
  </si>
  <si>
    <t>CUW</t>
  </si>
  <si>
    <t>CUB</t>
  </si>
  <si>
    <t>CSS</t>
  </si>
  <si>
    <t>CRI</t>
  </si>
  <si>
    <t>CPV</t>
  </si>
  <si>
    <t>COM</t>
  </si>
  <si>
    <t>COL</t>
  </si>
  <si>
    <t>COG</t>
  </si>
  <si>
    <t>COD</t>
  </si>
  <si>
    <t>CMR</t>
  </si>
  <si>
    <t>CIV</t>
  </si>
  <si>
    <t>CHN</t>
  </si>
  <si>
    <t>CHL</t>
  </si>
  <si>
    <t>CHI</t>
  </si>
  <si>
    <t>CHE</t>
  </si>
  <si>
    <t>CEB</t>
  </si>
  <si>
    <t>CAN</t>
  </si>
  <si>
    <t>CAF</t>
  </si>
  <si>
    <t>BWA</t>
  </si>
  <si>
    <t>BTN</t>
  </si>
  <si>
    <t>BRN</t>
  </si>
  <si>
    <t>BRB</t>
  </si>
  <si>
    <t>BRA</t>
  </si>
  <si>
    <t>BOL</t>
  </si>
  <si>
    <t>BMU</t>
  </si>
  <si>
    <t>BLZ</t>
  </si>
  <si>
    <t>BLR</t>
  </si>
  <si>
    <t>BIH</t>
  </si>
  <si>
    <t>BHS</t>
  </si>
  <si>
    <t>BHR</t>
  </si>
  <si>
    <t>BGR</t>
  </si>
  <si>
    <t>BGD</t>
  </si>
  <si>
    <t>BFA</t>
  </si>
  <si>
    <t>BEN</t>
  </si>
  <si>
    <t>BEL</t>
  </si>
  <si>
    <t>BDI</t>
  </si>
  <si>
    <t>AZE</t>
  </si>
  <si>
    <t>AUT</t>
  </si>
  <si>
    <t>AUS</t>
  </si>
  <si>
    <t>ATG</t>
  </si>
  <si>
    <t>ASM</t>
  </si>
  <si>
    <t>ARM</t>
  </si>
  <si>
    <t>ARG</t>
  </si>
  <si>
    <t>ARE</t>
  </si>
  <si>
    <t>ARB</t>
  </si>
  <si>
    <t>AND</t>
  </si>
  <si>
    <t>ALB</t>
  </si>
  <si>
    <t>AGO</t>
  </si>
  <si>
    <t>AFW</t>
  </si>
  <si>
    <t>AFG</t>
  </si>
  <si>
    <t>AFE</t>
  </si>
  <si>
    <t>ABW</t>
  </si>
  <si>
    <t>Indicator Code</t>
  </si>
  <si>
    <t>Indicator Name</t>
  </si>
  <si>
    <t>Country Code</t>
  </si>
  <si>
    <t>population</t>
  </si>
  <si>
    <t>ghgpc</t>
  </si>
  <si>
    <t>Hong Kong</t>
  </si>
  <si>
    <t>kt CO2e</t>
  </si>
  <si>
    <t>Unit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</si>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</sst>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33" borderId="0" xfId="0" applyFill="1"/>
    <xf numFmtId="0" fontId="0" fillId="33" borderId="0" xfId="0" quotePrefix="1" applyFill="1"/>
    <xf numFmtId="2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9"/>
  <sheetViews>
    <sheetView tabSelected="1" workbookViewId="0">
      <pane xSplit="3" ySplit="1" topLeftCell="D215" activePane="bottomRight" state="frozen"/>
      <selection pane="topRight" activeCell="D1" sqref="D1"/>
      <selection pane="bottomLeft" activeCell="A2" sqref="A2"/>
      <selection pane="bottomRight" activeCell="C217" sqref="C217"/>
    </sheetView>
  </sheetViews>
  <sheetFormatPr defaultRowHeight="15" x14ac:dyDescent="0.25"/>
  <cols>
    <col min="5" max="5" width="14.28515625" bestFit="1" customWidth="1"/>
    <col min="7" max="7" width="16.85546875" bestFit="1" customWidth="1"/>
    <col min="9" max="18" width="9.5703125" bestFit="1" customWidth="1"/>
    <col min="19" max="19" width="10.28515625" bestFit="1" customWidth="1"/>
    <col min="20" max="20" width="9.5703125" bestFit="1" customWidth="1"/>
  </cols>
  <sheetData>
    <row r="1" spans="1:21" x14ac:dyDescent="0.25">
      <c r="A1" t="s">
        <v>288</v>
      </c>
      <c r="B1" t="s">
        <v>285</v>
      </c>
      <c r="C1" t="s">
        <v>286</v>
      </c>
      <c r="D1" t="s">
        <v>287</v>
      </c>
      <c r="E1" t="s">
        <v>267</v>
      </c>
      <c r="F1" t="s">
        <v>268</v>
      </c>
      <c r="G1" t="s">
        <v>692</v>
      </c>
      <c r="H1" t="s">
        <v>693</v>
      </c>
      <c r="I1" t="s">
        <v>387</v>
      </c>
      <c r="J1" t="s">
        <v>388</v>
      </c>
      <c r="K1" t="s">
        <v>389</v>
      </c>
      <c r="L1" t="s">
        <v>390</v>
      </c>
      <c r="M1" t="s">
        <v>391</v>
      </c>
      <c r="N1" t="s">
        <v>392</v>
      </c>
      <c r="O1" t="s">
        <v>393</v>
      </c>
      <c r="P1" t="s">
        <v>394</v>
      </c>
      <c r="Q1" t="s">
        <v>395</v>
      </c>
      <c r="R1" t="s">
        <v>396</v>
      </c>
      <c r="S1" t="s">
        <v>397</v>
      </c>
      <c r="T1" t="s">
        <v>398</v>
      </c>
      <c r="U1" t="s">
        <v>296</v>
      </c>
    </row>
    <row r="2" spans="1:21" x14ac:dyDescent="0.25">
      <c r="A2" t="s">
        <v>3</v>
      </c>
      <c r="B2" t="s">
        <v>289</v>
      </c>
      <c r="C2" t="s">
        <v>172</v>
      </c>
      <c r="D2" t="s">
        <v>288</v>
      </c>
      <c r="E2" s="2">
        <v>616.92869599999995</v>
      </c>
      <c r="F2">
        <v>1987</v>
      </c>
      <c r="G2" s="6">
        <f>INDEX(population!$E$2:$BN$1000,MATCH(A2,population!$A$2:$A$1000,0),MATCH(F2,population!$E$1:$BN$1,0))</f>
        <v>61838</v>
      </c>
      <c r="H2" s="1">
        <f>(E2*1000)/G2</f>
        <v>9.9765305475597525</v>
      </c>
      <c r="I2" t="str">
        <f>IFERROR(intermediate!G2/intermediate!$R2,"NA")</f>
        <v>NA</v>
      </c>
      <c r="J2" t="str">
        <f>IFERROR(intermediate!H2/intermediate!$R2,"NA")</f>
        <v>NA</v>
      </c>
      <c r="K2" t="str">
        <f>IFERROR(intermediate!I2/intermediate!$R2,"NA")</f>
        <v>NA</v>
      </c>
      <c r="L2" t="str">
        <f>IFERROR(intermediate!J2/intermediate!$R2,"NA")</f>
        <v>NA</v>
      </c>
      <c r="M2" t="str">
        <f>IFERROR(intermediate!K2/intermediate!$R2,"NA")</f>
        <v>NA</v>
      </c>
      <c r="N2" t="str">
        <f>IFERROR(intermediate!L2/intermediate!$R2,"NA")</f>
        <v>NA</v>
      </c>
      <c r="O2" t="str">
        <f>IFERROR(intermediate!M2/intermediate!$R2,"NA")</f>
        <v>NA</v>
      </c>
      <c r="P2" t="str">
        <f>IFERROR(intermediate!N2/intermediate!$R2,"NA")</f>
        <v>NA</v>
      </c>
      <c r="Q2" t="str">
        <f>IFERROR(intermediate!O2/intermediate!$R2,"NA")</f>
        <v>NA</v>
      </c>
      <c r="R2" t="str">
        <f>IFERROR(intermediate!P2/intermediate!$R2,"NA")</f>
        <v>NA</v>
      </c>
      <c r="S2" t="str">
        <f>IFERROR(intermediate!Q2/intermediate!$R2,"NA")</f>
        <v>NA</v>
      </c>
      <c r="T2" t="str">
        <f>IFERROR(intermediate!R2/intermediate!$R2,"NA")</f>
        <v>NA</v>
      </c>
      <c r="U2">
        <f>IF(T2="NA",1,0)</f>
        <v>1</v>
      </c>
    </row>
    <row r="3" spans="1:21" x14ac:dyDescent="0.25">
      <c r="A3" t="s">
        <v>5</v>
      </c>
      <c r="B3" t="s">
        <v>206</v>
      </c>
      <c r="C3" t="s">
        <v>272</v>
      </c>
      <c r="D3" t="s">
        <v>288</v>
      </c>
      <c r="E3" s="2">
        <v>98920</v>
      </c>
      <c r="F3">
        <v>2018</v>
      </c>
      <c r="G3" s="6">
        <f>INDEX(population!$E$2:$BN$1000,MATCH(A3,population!$A$2:$A$1000,0),MATCH(F3,population!$E$1:$BN$1,0))</f>
        <v>37171922</v>
      </c>
      <c r="H3" s="1">
        <f t="shared" ref="H3:H66" si="0">(E3*1000)/G3</f>
        <v>2.6611483796829232</v>
      </c>
      <c r="I3" t="str">
        <f>IFERROR(intermediate!G3/intermediate!$R3,"NA")</f>
        <v>NA</v>
      </c>
      <c r="J3" t="str">
        <f>IFERROR(intermediate!H3/intermediate!$R3,"NA")</f>
        <v>NA</v>
      </c>
      <c r="K3" t="str">
        <f>IFERROR(intermediate!I3/intermediate!$R3,"NA")</f>
        <v>NA</v>
      </c>
      <c r="L3" t="str">
        <f>IFERROR(intermediate!J3/intermediate!$R3,"NA")</f>
        <v>NA</v>
      </c>
      <c r="M3" t="str">
        <f>IFERROR(intermediate!K3/intermediate!$R3,"NA")</f>
        <v>NA</v>
      </c>
      <c r="N3" t="str">
        <f>IFERROR(intermediate!L3/intermediate!$R3,"NA")</f>
        <v>NA</v>
      </c>
      <c r="O3" t="str">
        <f>IFERROR(intermediate!M3/intermediate!$R3,"NA")</f>
        <v>NA</v>
      </c>
      <c r="P3" t="str">
        <f>IFERROR(intermediate!N3/intermediate!$R3,"NA")</f>
        <v>NA</v>
      </c>
      <c r="Q3" t="str">
        <f>IFERROR(intermediate!O3/intermediate!$R3,"NA")</f>
        <v>NA</v>
      </c>
      <c r="R3" t="str">
        <f>IFERROR(intermediate!P3/intermediate!$R3,"NA")</f>
        <v>NA</v>
      </c>
      <c r="S3" t="str">
        <f>IFERROR(intermediate!Q3/intermediate!$R3,"NA")</f>
        <v>NA</v>
      </c>
      <c r="T3" t="str">
        <f>IFERROR(intermediate!R3/intermediate!$R3,"NA")</f>
        <v>NA</v>
      </c>
      <c r="U3">
        <f t="shared" ref="U3:U66" si="1">IF(T3="NA",1,0)</f>
        <v>1</v>
      </c>
    </row>
    <row r="4" spans="1:21" x14ac:dyDescent="0.25">
      <c r="A4" t="s">
        <v>7</v>
      </c>
      <c r="B4" t="s">
        <v>219</v>
      </c>
      <c r="C4" t="s">
        <v>293</v>
      </c>
      <c r="D4" t="s">
        <v>288</v>
      </c>
      <c r="E4" s="2">
        <v>79730</v>
      </c>
      <c r="F4">
        <v>2018</v>
      </c>
      <c r="G4" s="6">
        <f>INDEX(population!$E$2:$BN$1000,MATCH(A4,population!$A$2:$A$1000,0),MATCH(F4,population!$E$1:$BN$1,0))</f>
        <v>30809787</v>
      </c>
      <c r="H4" s="1">
        <f t="shared" si="0"/>
        <v>2.5878140605126547</v>
      </c>
      <c r="I4" s="5">
        <f>IFERROR(intermediate!G4/intermediate!$R4,"NA")</f>
        <v>0</v>
      </c>
      <c r="J4" s="5">
        <f>IFERROR(intermediate!H4/intermediate!$R4,"NA")</f>
        <v>0.28603414497621049</v>
      </c>
      <c r="K4" s="5">
        <f>IFERROR(intermediate!I4/intermediate!$R4,"NA")</f>
        <v>0</v>
      </c>
      <c r="L4" s="5">
        <f>IFERROR(intermediate!J4/intermediate!$R4,"NA")</f>
        <v>0</v>
      </c>
      <c r="M4" s="5">
        <f>IFERROR(intermediate!K4/intermediate!$R4,"NA")</f>
        <v>0</v>
      </c>
      <c r="N4" s="5">
        <f>IFERROR(intermediate!L4/intermediate!$R4,"NA")</f>
        <v>0.71396585502378951</v>
      </c>
      <c r="O4" s="5">
        <f>IFERROR(intermediate!M4/intermediate!$R4,"NA")</f>
        <v>0</v>
      </c>
      <c r="P4" s="5">
        <f>IFERROR(intermediate!N4/intermediate!$R4,"NA")</f>
        <v>0</v>
      </c>
      <c r="Q4" s="5">
        <f>IFERROR(intermediate!O4/intermediate!$R4,"NA")</f>
        <v>0</v>
      </c>
      <c r="R4" s="5">
        <f>IFERROR(intermediate!P4/intermediate!$R4,"NA")</f>
        <v>0</v>
      </c>
      <c r="S4" s="5">
        <f>IFERROR(intermediate!Q4/intermediate!$R4,"NA")</f>
        <v>0</v>
      </c>
      <c r="T4" s="5">
        <f>IFERROR(intermediate!R4/intermediate!$R4,"NA")</f>
        <v>1</v>
      </c>
      <c r="U4">
        <f t="shared" si="1"/>
        <v>0</v>
      </c>
    </row>
    <row r="5" spans="1:21" x14ac:dyDescent="0.25">
      <c r="A5" t="s">
        <v>8</v>
      </c>
      <c r="B5" t="s">
        <v>281</v>
      </c>
      <c r="C5" t="s">
        <v>279</v>
      </c>
      <c r="D5" t="s">
        <v>288</v>
      </c>
      <c r="E5" s="2">
        <v>10080</v>
      </c>
      <c r="F5">
        <v>2018</v>
      </c>
      <c r="G5" s="6">
        <f>INDEX(population!$E$2:$BN$1000,MATCH(A5,population!$A$2:$A$1000,0),MATCH(F5,population!$E$1:$BN$1,0))</f>
        <v>2866376</v>
      </c>
      <c r="H5" s="1">
        <f t="shared" si="0"/>
        <v>3.5166356402649197</v>
      </c>
      <c r="I5" s="5">
        <f>IFERROR(intermediate!G5/intermediate!$R5,"NA")</f>
        <v>0</v>
      </c>
      <c r="J5" s="5">
        <f>IFERROR(intermediate!H5/intermediate!$R5,"NA")</f>
        <v>0</v>
      </c>
      <c r="K5" s="5">
        <f>IFERROR(intermediate!I5/intermediate!$R5,"NA")</f>
        <v>0</v>
      </c>
      <c r="L5" s="5">
        <f>IFERROR(intermediate!J5/intermediate!$R5,"NA")</f>
        <v>0</v>
      </c>
      <c r="M5" s="5">
        <f>IFERROR(intermediate!K5/intermediate!$R5,"NA")</f>
        <v>0</v>
      </c>
      <c r="N5" s="5">
        <f>IFERROR(intermediate!L5/intermediate!$R5,"NA")</f>
        <v>0.99977905435262926</v>
      </c>
      <c r="O5" s="5">
        <f>IFERROR(intermediate!M5/intermediate!$R5,"NA")</f>
        <v>0</v>
      </c>
      <c r="P5" s="5">
        <f>IFERROR(intermediate!N5/intermediate!$R5,"NA")</f>
        <v>2.2094564737074681E-4</v>
      </c>
      <c r="Q5" s="5">
        <f>IFERROR(intermediate!O5/intermediate!$R5,"NA")</f>
        <v>0</v>
      </c>
      <c r="R5" s="5">
        <f>IFERROR(intermediate!P5/intermediate!$R5,"NA")</f>
        <v>0</v>
      </c>
      <c r="S5" s="5">
        <f>IFERROR(intermediate!Q5/intermediate!$R5,"NA")</f>
        <v>0</v>
      </c>
      <c r="T5" s="5">
        <f>IFERROR(intermediate!R5/intermediate!$R5,"NA")</f>
        <v>1</v>
      </c>
      <c r="U5">
        <f t="shared" si="1"/>
        <v>0</v>
      </c>
    </row>
    <row r="6" spans="1:21" x14ac:dyDescent="0.25">
      <c r="A6" t="s">
        <v>9</v>
      </c>
      <c r="B6" t="s">
        <v>280</v>
      </c>
      <c r="C6" t="s">
        <v>279</v>
      </c>
      <c r="D6" t="s">
        <v>288</v>
      </c>
      <c r="E6" s="2">
        <v>540</v>
      </c>
      <c r="F6">
        <v>1998</v>
      </c>
      <c r="G6" s="6">
        <f>INDEX(population!$E$2:$BN$1000,MATCH(A6,population!$A$2:$A$1000,0),MATCH(F6,population!$E$1:$BN$1,0))</f>
        <v>64140</v>
      </c>
      <c r="H6" s="1">
        <f t="shared" si="0"/>
        <v>8.4190832553788582</v>
      </c>
      <c r="I6" s="5" t="str">
        <f>IFERROR(intermediate!G6/intermediate!$R6,"NA")</f>
        <v>NA</v>
      </c>
      <c r="J6" s="5" t="str">
        <f>IFERROR(intermediate!H6/intermediate!$R6,"NA")</f>
        <v>NA</v>
      </c>
      <c r="K6" s="5" t="str">
        <f>IFERROR(intermediate!I6/intermediate!$R6,"NA")</f>
        <v>NA</v>
      </c>
      <c r="L6" s="5" t="str">
        <f>IFERROR(intermediate!J6/intermediate!$R6,"NA")</f>
        <v>NA</v>
      </c>
      <c r="M6" s="5" t="str">
        <f>IFERROR(intermediate!K6/intermediate!$R6,"NA")</f>
        <v>NA</v>
      </c>
      <c r="N6" s="5" t="str">
        <f>IFERROR(intermediate!L6/intermediate!$R6,"NA")</f>
        <v>NA</v>
      </c>
      <c r="O6" s="5" t="str">
        <f>IFERROR(intermediate!M6/intermediate!$R6,"NA")</f>
        <v>NA</v>
      </c>
      <c r="P6" s="5" t="str">
        <f>IFERROR(intermediate!N6/intermediate!$R6,"NA")</f>
        <v>NA</v>
      </c>
      <c r="Q6" s="5" t="str">
        <f>IFERROR(intermediate!O6/intermediate!$R6,"NA")</f>
        <v>NA</v>
      </c>
      <c r="R6" s="5" t="str">
        <f>IFERROR(intermediate!P6/intermediate!$R6,"NA")</f>
        <v>NA</v>
      </c>
      <c r="S6" s="5" t="str">
        <f>IFERROR(intermediate!Q6/intermediate!$R6,"NA")</f>
        <v>NA</v>
      </c>
      <c r="T6" s="5" t="str">
        <f>IFERROR(intermediate!R6/intermediate!$R6,"NA")</f>
        <v>NA</v>
      </c>
      <c r="U6">
        <f t="shared" si="1"/>
        <v>1</v>
      </c>
    </row>
    <row r="7" spans="1:21" x14ac:dyDescent="0.25">
      <c r="A7" t="s">
        <v>11</v>
      </c>
      <c r="B7" t="s">
        <v>282</v>
      </c>
      <c r="C7" t="s">
        <v>272</v>
      </c>
      <c r="D7" t="s">
        <v>288</v>
      </c>
      <c r="E7" s="2">
        <v>263240</v>
      </c>
      <c r="F7">
        <v>2018</v>
      </c>
      <c r="G7" s="6">
        <f>INDEX(population!$E$2:$BN$1000,MATCH(A7,population!$A$2:$A$1000,0),MATCH(F7,population!$E$1:$BN$1,0))</f>
        <v>9630966</v>
      </c>
      <c r="H7" s="1">
        <f t="shared" si="0"/>
        <v>27.332668394842219</v>
      </c>
      <c r="I7" s="5">
        <f>IFERROR(intermediate!G7/intermediate!$R7,"NA")</f>
        <v>0</v>
      </c>
      <c r="J7" s="5">
        <f>IFERROR(intermediate!H7/intermediate!$R7,"NA")</f>
        <v>1.1370983924550177E-2</v>
      </c>
      <c r="K7" s="5">
        <f>IFERROR(intermediate!I7/intermediate!$R7,"NA")</f>
        <v>0.98274285969097674</v>
      </c>
      <c r="L7" s="5">
        <f>IFERROR(intermediate!J7/intermediate!$R7,"NA")</f>
        <v>0</v>
      </c>
      <c r="M7" s="5">
        <f>IFERROR(intermediate!K7/intermediate!$R7,"NA")</f>
        <v>0</v>
      </c>
      <c r="N7" s="5">
        <f>IFERROR(intermediate!L7/intermediate!$R7,"NA")</f>
        <v>0</v>
      </c>
      <c r="O7" s="5">
        <f>IFERROR(intermediate!M7/intermediate!$R7,"NA")</f>
        <v>0</v>
      </c>
      <c r="P7" s="5">
        <f>IFERROR(intermediate!N7/intermediate!$R7,"NA")</f>
        <v>3.9761283657740818E-3</v>
      </c>
      <c r="Q7" s="5">
        <f>IFERROR(intermediate!O7/intermediate!$R7,"NA")</f>
        <v>0</v>
      </c>
      <c r="R7" s="5">
        <f>IFERROR(intermediate!P7/intermediate!$R7,"NA")</f>
        <v>1.9100280186989513E-3</v>
      </c>
      <c r="S7" s="5">
        <f>IFERROR(intermediate!Q7/intermediate!$R7,"NA")</f>
        <v>0</v>
      </c>
      <c r="T7" s="5">
        <f>IFERROR(intermediate!R7/intermediate!$R7,"NA")</f>
        <v>1</v>
      </c>
      <c r="U7">
        <f t="shared" si="1"/>
        <v>0</v>
      </c>
    </row>
    <row r="8" spans="1:21" x14ac:dyDescent="0.25">
      <c r="A8" t="s">
        <v>12</v>
      </c>
      <c r="B8" t="s">
        <v>290</v>
      </c>
      <c r="C8" t="s">
        <v>290</v>
      </c>
      <c r="D8" t="s">
        <v>288</v>
      </c>
      <c r="E8" s="2">
        <v>365650</v>
      </c>
      <c r="F8">
        <v>2018</v>
      </c>
      <c r="G8" s="6">
        <f>INDEX(population!$E$2:$BN$1000,MATCH(A8,population!$A$2:$A$1000,0),MATCH(F8,population!$E$1:$BN$1,0))</f>
        <v>44494502</v>
      </c>
      <c r="H8" s="1">
        <f t="shared" si="0"/>
        <v>8.2178692549474981</v>
      </c>
      <c r="I8" s="5">
        <f>IFERROR(intermediate!G8/intermediate!$R8,"NA")</f>
        <v>1.6766928678606335E-2</v>
      </c>
      <c r="J8" s="5">
        <f>IFERROR(intermediate!H8/intermediate!$R8,"NA")</f>
        <v>7.8878900926448517E-2</v>
      </c>
      <c r="K8" s="5">
        <f>IFERROR(intermediate!I8/intermediate!$R8,"NA")</f>
        <v>0.56851313960051209</v>
      </c>
      <c r="L8" s="5">
        <f>IFERROR(intermediate!J8/intermediate!$R8,"NA")</f>
        <v>0</v>
      </c>
      <c r="M8" s="5">
        <f>IFERROR(intermediate!K8/intermediate!$R8,"NA")</f>
        <v>4.2763927701223794E-2</v>
      </c>
      <c r="N8" s="5">
        <f>IFERROR(intermediate!L8/intermediate!$R8,"NA")</f>
        <v>0.27430034552537752</v>
      </c>
      <c r="O8" s="5">
        <f>IFERROR(intermediate!M8/intermediate!$R8,"NA")</f>
        <v>0</v>
      </c>
      <c r="P8" s="5">
        <f>IFERROR(intermediate!N8/intermediate!$R8,"NA")</f>
        <v>1.1012761036851452E-4</v>
      </c>
      <c r="Q8" s="5">
        <f>IFERROR(intermediate!O8/intermediate!$R8,"NA")</f>
        <v>4.2399129991878091E-3</v>
      </c>
      <c r="R8" s="5">
        <f>IFERROR(intermediate!P8/intermediate!$R8,"NA")</f>
        <v>1.441983398262737E-2</v>
      </c>
      <c r="S8" s="5">
        <f>IFERROR(intermediate!Q8/intermediate!$R8,"NA")</f>
        <v>6.8829756480321574E-6</v>
      </c>
      <c r="T8" s="5">
        <f>IFERROR(intermediate!R8/intermediate!$R8,"NA")</f>
        <v>1</v>
      </c>
      <c r="U8">
        <f t="shared" si="1"/>
        <v>0</v>
      </c>
    </row>
    <row r="9" spans="1:21" x14ac:dyDescent="0.25">
      <c r="A9" t="s">
        <v>13</v>
      </c>
      <c r="B9" t="s">
        <v>281</v>
      </c>
      <c r="C9" t="s">
        <v>279</v>
      </c>
      <c r="D9" t="s">
        <v>288</v>
      </c>
      <c r="E9" s="2">
        <v>9360</v>
      </c>
      <c r="F9">
        <v>2018</v>
      </c>
      <c r="G9" s="6">
        <f>INDEX(population!$E$2:$BN$1000,MATCH(A9,population!$A$2:$A$1000,0),MATCH(F9,population!$E$1:$BN$1,0))</f>
        <v>2951741</v>
      </c>
      <c r="H9" s="1">
        <f t="shared" si="0"/>
        <v>3.1710099226185497</v>
      </c>
      <c r="I9" s="5">
        <f>IFERROR(intermediate!G9/intermediate!$R9,"NA")</f>
        <v>0</v>
      </c>
      <c r="J9" s="5">
        <f>IFERROR(intermediate!H9/intermediate!$R9,"NA")</f>
        <v>0</v>
      </c>
      <c r="K9" s="5">
        <f>IFERROR(intermediate!I9/intermediate!$R9,"NA")</f>
        <v>0.36986477784932387</v>
      </c>
      <c r="L9" s="5">
        <f>IFERROR(intermediate!J9/intermediate!$R9,"NA")</f>
        <v>0</v>
      </c>
      <c r="M9" s="5">
        <f>IFERROR(intermediate!K9/intermediate!$R9,"NA")</f>
        <v>0.33741146168705732</v>
      </c>
      <c r="N9" s="5">
        <f>IFERROR(intermediate!L9/intermediate!$R9,"NA")</f>
        <v>0.29220862846104312</v>
      </c>
      <c r="O9" s="5">
        <f>IFERROR(intermediate!M9/intermediate!$R9,"NA")</f>
        <v>0</v>
      </c>
      <c r="P9" s="5">
        <f>IFERROR(intermediate!N9/intermediate!$R9,"NA")</f>
        <v>3.8634900193174499E-4</v>
      </c>
      <c r="Q9" s="5">
        <f>IFERROR(intermediate!O9/intermediate!$R9,"NA")</f>
        <v>2.5756600128783001E-4</v>
      </c>
      <c r="R9" s="5">
        <f>IFERROR(intermediate!P9/intermediate!$R9,"NA")</f>
        <v>0</v>
      </c>
      <c r="S9" s="5">
        <f>IFERROR(intermediate!Q9/intermediate!$R9,"NA")</f>
        <v>-1.2878300064391501E-4</v>
      </c>
      <c r="T9" s="5">
        <f>IFERROR(intermediate!R9/intermediate!$R9,"NA")</f>
        <v>1</v>
      </c>
      <c r="U9">
        <f t="shared" si="1"/>
        <v>0</v>
      </c>
    </row>
    <row r="10" spans="1:21" x14ac:dyDescent="0.25">
      <c r="A10" t="s">
        <v>14</v>
      </c>
      <c r="B10" t="s">
        <v>276</v>
      </c>
      <c r="C10" t="s">
        <v>276</v>
      </c>
      <c r="D10" t="s">
        <v>288</v>
      </c>
      <c r="E10" s="2">
        <v>20.7495349</v>
      </c>
      <c r="F10">
        <v>1989</v>
      </c>
      <c r="G10" s="6">
        <f>INDEX(population!$E$2:$BN$1000,MATCH(A10,population!$A$2:$A$1000,0),MATCH(F10,population!$E$1:$BN$1,0))</f>
        <v>45894</v>
      </c>
      <c r="H10" s="1">
        <f t="shared" si="0"/>
        <v>0.45211868435961128</v>
      </c>
      <c r="I10" s="5" t="str">
        <f>IFERROR(intermediate!G10/intermediate!$R10,"NA")</f>
        <v>NA</v>
      </c>
      <c r="J10" s="5" t="str">
        <f>IFERROR(intermediate!H10/intermediate!$R10,"NA")</f>
        <v>NA</v>
      </c>
      <c r="K10" s="5" t="str">
        <f>IFERROR(intermediate!I10/intermediate!$R10,"NA")</f>
        <v>NA</v>
      </c>
      <c r="L10" s="5" t="str">
        <f>IFERROR(intermediate!J10/intermediate!$R10,"NA")</f>
        <v>NA</v>
      </c>
      <c r="M10" s="5" t="str">
        <f>IFERROR(intermediate!K10/intermediate!$R10,"NA")</f>
        <v>NA</v>
      </c>
      <c r="N10" s="5" t="str">
        <f>IFERROR(intermediate!L10/intermediate!$R10,"NA")</f>
        <v>NA</v>
      </c>
      <c r="O10" s="5" t="str">
        <f>IFERROR(intermediate!M10/intermediate!$R10,"NA")</f>
        <v>NA</v>
      </c>
      <c r="P10" s="5" t="str">
        <f>IFERROR(intermediate!N10/intermediate!$R10,"NA")</f>
        <v>NA</v>
      </c>
      <c r="Q10" s="5" t="str">
        <f>IFERROR(intermediate!O10/intermediate!$R10,"NA")</f>
        <v>NA</v>
      </c>
      <c r="R10" s="5" t="str">
        <f>IFERROR(intermediate!P10/intermediate!$R10,"NA")</f>
        <v>NA</v>
      </c>
      <c r="S10" s="5" t="str">
        <f>IFERROR(intermediate!Q10/intermediate!$R10,"NA")</f>
        <v>NA</v>
      </c>
      <c r="T10" s="5" t="str">
        <f>IFERROR(intermediate!R10/intermediate!$R10,"NA")</f>
        <v>NA</v>
      </c>
      <c r="U10">
        <f t="shared" si="1"/>
        <v>1</v>
      </c>
    </row>
    <row r="11" spans="1:21" x14ac:dyDescent="0.25">
      <c r="A11" t="s">
        <v>15</v>
      </c>
      <c r="B11" t="s">
        <v>289</v>
      </c>
      <c r="C11" t="s">
        <v>172</v>
      </c>
      <c r="D11" t="s">
        <v>288</v>
      </c>
      <c r="E11" s="2">
        <v>970</v>
      </c>
      <c r="F11">
        <v>2008</v>
      </c>
      <c r="G11" s="6">
        <f>INDEX(population!$E$2:$BN$1000,MATCH(A11,population!$A$2:$A$1000,0),MATCH(F11,population!$E$1:$BN$1,0))</f>
        <v>85394</v>
      </c>
      <c r="H11" s="1">
        <f t="shared" si="0"/>
        <v>11.359111881396819</v>
      </c>
      <c r="I11" s="5" t="str">
        <f>IFERROR(intermediate!G11/intermediate!$R11,"NA")</f>
        <v>NA</v>
      </c>
      <c r="J11" s="5" t="str">
        <f>IFERROR(intermediate!H11/intermediate!$R11,"NA")</f>
        <v>NA</v>
      </c>
      <c r="K11" s="5" t="str">
        <f>IFERROR(intermediate!I11/intermediate!$R11,"NA")</f>
        <v>NA</v>
      </c>
      <c r="L11" s="5" t="str">
        <f>IFERROR(intermediate!J11/intermediate!$R11,"NA")</f>
        <v>NA</v>
      </c>
      <c r="M11" s="5" t="str">
        <f>IFERROR(intermediate!K11/intermediate!$R11,"NA")</f>
        <v>NA</v>
      </c>
      <c r="N11" s="5" t="str">
        <f>IFERROR(intermediate!L11/intermediate!$R11,"NA")</f>
        <v>NA</v>
      </c>
      <c r="O11" s="5" t="str">
        <f>IFERROR(intermediate!M11/intermediate!$R11,"NA")</f>
        <v>NA</v>
      </c>
      <c r="P11" s="5" t="str">
        <f>IFERROR(intermediate!N11/intermediate!$R11,"NA")</f>
        <v>NA</v>
      </c>
      <c r="Q11" s="5" t="str">
        <f>IFERROR(intermediate!O11/intermediate!$R11,"NA")</f>
        <v>NA</v>
      </c>
      <c r="R11" s="5" t="str">
        <f>IFERROR(intermediate!P11/intermediate!$R11,"NA")</f>
        <v>NA</v>
      </c>
      <c r="S11" s="5" t="str">
        <f>IFERROR(intermediate!Q11/intermediate!$R11,"NA")</f>
        <v>NA</v>
      </c>
      <c r="T11" s="5" t="str">
        <f>IFERROR(intermediate!R11/intermediate!$R11,"NA")</f>
        <v>NA</v>
      </c>
      <c r="U11">
        <f t="shared" si="1"/>
        <v>1</v>
      </c>
    </row>
    <row r="12" spans="1:21" x14ac:dyDescent="0.25">
      <c r="A12" t="s">
        <v>16</v>
      </c>
      <c r="B12" t="s">
        <v>276</v>
      </c>
      <c r="C12" t="s">
        <v>276</v>
      </c>
      <c r="D12" t="s">
        <v>288</v>
      </c>
      <c r="E12" s="2">
        <v>615380</v>
      </c>
      <c r="F12">
        <v>2018</v>
      </c>
      <c r="G12" s="6">
        <f>INDEX(population!$E$2:$BN$1000,MATCH(A12,population!$A$2:$A$1000,0),MATCH(F12,population!$E$1:$BN$1,0))</f>
        <v>24982688</v>
      </c>
      <c r="H12" s="1">
        <f t="shared" si="0"/>
        <v>24.632257345566657</v>
      </c>
      <c r="I12" s="5">
        <f>IFERROR(intermediate!G12/intermediate!$R12,"NA")</f>
        <v>0.62780773557822867</v>
      </c>
      <c r="J12" s="5">
        <f>IFERROR(intermediate!H12/intermediate!$R12,"NA")</f>
        <v>2.0452341234433798E-2</v>
      </c>
      <c r="K12" s="5">
        <f>IFERROR(intermediate!I12/intermediate!$R12,"NA")</f>
        <v>0.1957559064282112</v>
      </c>
      <c r="L12" s="5">
        <f>IFERROR(intermediate!J12/intermediate!$R12,"NA")</f>
        <v>0</v>
      </c>
      <c r="M12" s="5">
        <f>IFERROR(intermediate!K12/intermediate!$R12,"NA")</f>
        <v>0</v>
      </c>
      <c r="N12" s="5">
        <f>IFERROR(intermediate!L12/intermediate!$R12,"NA")</f>
        <v>6.2214377157931489E-2</v>
      </c>
      <c r="O12" s="5">
        <f>IFERROR(intermediate!M12/intermediate!$R12,"NA")</f>
        <v>3.8794273965162746E-6</v>
      </c>
      <c r="P12" s="5">
        <f>IFERROR(intermediate!N12/intermediate!$R12,"NA")</f>
        <v>3.1310858517282852E-2</v>
      </c>
      <c r="Q12" s="5">
        <f>IFERROR(intermediate!O12/intermediate!$R12,"NA")</f>
        <v>4.8869146913915508E-2</v>
      </c>
      <c r="R12" s="5">
        <f>IFERROR(intermediate!P12/intermediate!$R12,"NA")</f>
        <v>1.3585754742599992E-2</v>
      </c>
      <c r="S12" s="5">
        <f>IFERROR(intermediate!Q12/intermediate!$R12,"NA")</f>
        <v>0</v>
      </c>
      <c r="T12" s="5">
        <f>IFERROR(intermediate!R12/intermediate!$R12,"NA")</f>
        <v>1</v>
      </c>
      <c r="U12">
        <f t="shared" si="1"/>
        <v>0</v>
      </c>
    </row>
    <row r="13" spans="1:21" x14ac:dyDescent="0.25">
      <c r="A13" t="s">
        <v>17</v>
      </c>
      <c r="B13" t="s">
        <v>297</v>
      </c>
      <c r="C13" t="s">
        <v>279</v>
      </c>
      <c r="D13" t="s">
        <v>288</v>
      </c>
      <c r="E13" s="2">
        <v>74980</v>
      </c>
      <c r="F13">
        <v>2018</v>
      </c>
      <c r="G13" s="6">
        <f>INDEX(population!$E$2:$BN$1000,MATCH(A13,population!$A$2:$A$1000,0),MATCH(F13,population!$E$1:$BN$1,0))</f>
        <v>8840521</v>
      </c>
      <c r="H13" s="1">
        <f t="shared" si="0"/>
        <v>8.4814005871373421</v>
      </c>
      <c r="I13" s="5">
        <f>IFERROR(intermediate!G13/intermediate!$R13,"NA")</f>
        <v>5.806384650742108E-2</v>
      </c>
      <c r="J13" s="5">
        <f>IFERROR(intermediate!H13/intermediate!$R13,"NA")</f>
        <v>1.2069451240306629E-2</v>
      </c>
      <c r="K13" s="5">
        <f>IFERROR(intermediate!I13/intermediate!$R13,"NA")</f>
        <v>0.16280414572305502</v>
      </c>
      <c r="L13" s="5">
        <f>IFERROR(intermediate!J13/intermediate!$R13,"NA")</f>
        <v>0</v>
      </c>
      <c r="M13" s="5">
        <f>IFERROR(intermediate!K13/intermediate!$R13,"NA")</f>
        <v>0</v>
      </c>
      <c r="N13" s="5">
        <f>IFERROR(intermediate!L13/intermediate!$R13,"NA")</f>
        <v>0.56892486989012947</v>
      </c>
      <c r="O13" s="5">
        <f>IFERROR(intermediate!M13/intermediate!$R13,"NA")</f>
        <v>0</v>
      </c>
      <c r="P13" s="5">
        <f>IFERROR(intermediate!N13/intermediate!$R13,"NA")</f>
        <v>1.8815888972910456E-2</v>
      </c>
      <c r="Q13" s="5">
        <f>IFERROR(intermediate!O13/intermediate!$R13,"NA")</f>
        <v>9.7474904734368276E-2</v>
      </c>
      <c r="R13" s="5">
        <f>IFERROR(intermediate!P13/intermediate!$R13,"NA")</f>
        <v>8.1654137568020396E-2</v>
      </c>
      <c r="S13" s="5">
        <f>IFERROR(intermediate!Q13/intermediate!$R13,"NA")</f>
        <v>1.9275536378868081E-4</v>
      </c>
      <c r="T13" s="5">
        <f>IFERROR(intermediate!R13/intermediate!$R13,"NA")</f>
        <v>1</v>
      </c>
      <c r="U13">
        <f t="shared" si="1"/>
        <v>0</v>
      </c>
    </row>
    <row r="14" spans="1:21" x14ac:dyDescent="0.25">
      <c r="A14" t="s">
        <v>18</v>
      </c>
      <c r="B14" t="s">
        <v>281</v>
      </c>
      <c r="C14" t="s">
        <v>279</v>
      </c>
      <c r="D14" t="s">
        <v>288</v>
      </c>
      <c r="E14" s="2">
        <v>80260</v>
      </c>
      <c r="F14">
        <v>2018</v>
      </c>
      <c r="G14" s="6">
        <f>INDEX(population!$E$2:$BN$1000,MATCH(A14,population!$A$2:$A$1000,0),MATCH(F14,population!$E$1:$BN$1,0))</f>
        <v>9939771</v>
      </c>
      <c r="H14" s="1">
        <f t="shared" si="0"/>
        <v>8.0746327053208766</v>
      </c>
      <c r="I14" s="5">
        <f>IFERROR(intermediate!G14/intermediate!$R14,"NA")</f>
        <v>0</v>
      </c>
      <c r="J14" s="5">
        <f>IFERROR(intermediate!H14/intermediate!$R14,"NA")</f>
        <v>5.447966777681839E-2</v>
      </c>
      <c r="K14" s="5">
        <f>IFERROR(intermediate!I14/intermediate!$R14,"NA")</f>
        <v>0.86427367295752644</v>
      </c>
      <c r="L14" s="5">
        <f>IFERROR(intermediate!J14/intermediate!$R14,"NA")</f>
        <v>0</v>
      </c>
      <c r="M14" s="5">
        <f>IFERROR(intermediate!K14/intermediate!$R14,"NA")</f>
        <v>0</v>
      </c>
      <c r="N14" s="5">
        <f>IFERROR(intermediate!L14/intermediate!$R14,"NA")</f>
        <v>7.1789811274207471E-2</v>
      </c>
      <c r="O14" s="5">
        <f>IFERROR(intermediate!M14/intermediate!$R14,"NA")</f>
        <v>0</v>
      </c>
      <c r="P14" s="5">
        <f>IFERROR(intermediate!N14/intermediate!$R14,"NA")</f>
        <v>1.5213190247111549E-3</v>
      </c>
      <c r="Q14" s="5">
        <f>IFERROR(intermediate!O14/intermediate!$R14,"NA")</f>
        <v>9.0456806874717323E-4</v>
      </c>
      <c r="R14" s="5">
        <f>IFERROR(intermediate!P14/intermediate!$R14,"NA")</f>
        <v>6.9898441675917931E-3</v>
      </c>
      <c r="S14" s="5">
        <f>IFERROR(intermediate!Q14/intermediate!$R14,"NA")</f>
        <v>4.1116730397598784E-5</v>
      </c>
      <c r="T14" s="5">
        <f>IFERROR(intermediate!R14/intermediate!$R14,"NA")</f>
        <v>1</v>
      </c>
      <c r="U14">
        <f t="shared" si="1"/>
        <v>0</v>
      </c>
    </row>
    <row r="15" spans="1:21" x14ac:dyDescent="0.25">
      <c r="A15" t="s">
        <v>19</v>
      </c>
      <c r="B15" t="s">
        <v>219</v>
      </c>
      <c r="C15" t="s">
        <v>293</v>
      </c>
      <c r="D15" t="s">
        <v>288</v>
      </c>
      <c r="E15" s="2">
        <v>5520</v>
      </c>
      <c r="F15">
        <v>2018</v>
      </c>
      <c r="G15" s="6">
        <f>INDEX(population!$E$2:$BN$1000,MATCH(A15,population!$A$2:$A$1000,0),MATCH(F15,population!$E$1:$BN$1,0))</f>
        <v>11175379</v>
      </c>
      <c r="H15" s="1">
        <f t="shared" si="0"/>
        <v>0.49394297947300042</v>
      </c>
      <c r="I15" s="5" t="str">
        <f>IFERROR(intermediate!G15/intermediate!$R15,"NA")</f>
        <v>NA</v>
      </c>
      <c r="J15" s="5" t="str">
        <f>IFERROR(intermediate!H15/intermediate!$R15,"NA")</f>
        <v>NA</v>
      </c>
      <c r="K15" s="5" t="str">
        <f>IFERROR(intermediate!I15/intermediate!$R15,"NA")</f>
        <v>NA</v>
      </c>
      <c r="L15" s="5" t="str">
        <f>IFERROR(intermediate!J15/intermediate!$R15,"NA")</f>
        <v>NA</v>
      </c>
      <c r="M15" s="5" t="str">
        <f>IFERROR(intermediate!K15/intermediate!$R15,"NA")</f>
        <v>NA</v>
      </c>
      <c r="N15" s="5" t="str">
        <f>IFERROR(intermediate!L15/intermediate!$R15,"NA")</f>
        <v>NA</v>
      </c>
      <c r="O15" s="5" t="str">
        <f>IFERROR(intermediate!M15/intermediate!$R15,"NA")</f>
        <v>NA</v>
      </c>
      <c r="P15" s="5" t="str">
        <f>IFERROR(intermediate!N15/intermediate!$R15,"NA")</f>
        <v>NA</v>
      </c>
      <c r="Q15" s="5" t="str">
        <f>IFERROR(intermediate!O15/intermediate!$R15,"NA")</f>
        <v>NA</v>
      </c>
      <c r="R15" s="5" t="str">
        <f>IFERROR(intermediate!P15/intermediate!$R15,"NA")</f>
        <v>NA</v>
      </c>
      <c r="S15" s="5" t="str">
        <f>IFERROR(intermediate!Q15/intermediate!$R15,"NA")</f>
        <v>NA</v>
      </c>
      <c r="T15" s="5" t="str">
        <f>IFERROR(intermediate!R15/intermediate!$R15,"NA")</f>
        <v>NA</v>
      </c>
      <c r="U15">
        <f t="shared" si="1"/>
        <v>1</v>
      </c>
    </row>
    <row r="16" spans="1:21" x14ac:dyDescent="0.25">
      <c r="A16" t="s">
        <v>20</v>
      </c>
      <c r="B16" t="s">
        <v>280</v>
      </c>
      <c r="C16" t="s">
        <v>279</v>
      </c>
      <c r="D16" t="s">
        <v>288</v>
      </c>
      <c r="E16" s="2">
        <v>108750</v>
      </c>
      <c r="F16">
        <v>2018</v>
      </c>
      <c r="G16" s="6">
        <f>INDEX(population!$E$2:$BN$1000,MATCH(A16,population!$A$2:$A$1000,0),MATCH(F16,population!$E$1:$BN$1,0))</f>
        <v>11427054</v>
      </c>
      <c r="H16" s="1">
        <f t="shared" si="0"/>
        <v>9.5168886048845138</v>
      </c>
      <c r="I16" s="5">
        <f>IFERROR(intermediate!G16/intermediate!$R16,"NA")</f>
        <v>2.8368877294369509E-2</v>
      </c>
      <c r="J16" s="5">
        <f>IFERROR(intermediate!H16/intermediate!$R16,"NA")</f>
        <v>1.9302535066272038E-3</v>
      </c>
      <c r="K16" s="5">
        <f>IFERROR(intermediate!I16/intermediate!$R16,"NA")</f>
        <v>0.26798937775646048</v>
      </c>
      <c r="L16" s="5">
        <f>IFERROR(intermediate!J16/intermediate!$R16,"NA")</f>
        <v>0</v>
      </c>
      <c r="M16" s="5">
        <f>IFERROR(intermediate!K16/intermediate!$R16,"NA")</f>
        <v>0.49399281711725412</v>
      </c>
      <c r="N16" s="5">
        <f>IFERROR(intermediate!L16/intermediate!$R16,"NA")</f>
        <v>3.1585966472081517E-3</v>
      </c>
      <c r="O16" s="5">
        <f>IFERROR(intermediate!M16/intermediate!$R16,"NA")</f>
        <v>0</v>
      </c>
      <c r="P16" s="5">
        <f>IFERROR(intermediate!N16/intermediate!$R16,"NA")</f>
        <v>3.8464688059334826E-2</v>
      </c>
      <c r="Q16" s="5">
        <f>IFERROR(intermediate!O16/intermediate!$R16,"NA")</f>
        <v>7.6168973222119532E-2</v>
      </c>
      <c r="R16" s="5">
        <f>IFERROR(intermediate!P16/intermediate!$R16,"NA")</f>
        <v>8.3761303681519864E-2</v>
      </c>
      <c r="S16" s="5">
        <f>IFERROR(intermediate!Q16/intermediate!$R16,"NA")</f>
        <v>6.165112715106281E-3</v>
      </c>
      <c r="T16" s="5">
        <f>IFERROR(intermediate!R16/intermediate!$R16,"NA")</f>
        <v>1</v>
      </c>
      <c r="U16">
        <f t="shared" si="1"/>
        <v>0</v>
      </c>
    </row>
    <row r="17" spans="1:21" x14ac:dyDescent="0.25">
      <c r="A17" t="s">
        <v>21</v>
      </c>
      <c r="B17" t="s">
        <v>219</v>
      </c>
      <c r="C17" t="s">
        <v>293</v>
      </c>
      <c r="D17" t="s">
        <v>288</v>
      </c>
      <c r="E17" s="2">
        <v>17380</v>
      </c>
      <c r="F17">
        <v>2018</v>
      </c>
      <c r="G17" s="6">
        <f>INDEX(population!$E$2:$BN$1000,MATCH(A17,population!$A$2:$A$1000,0),MATCH(F17,population!$E$1:$BN$1,0))</f>
        <v>11485035</v>
      </c>
      <c r="H17" s="1">
        <f t="shared" si="0"/>
        <v>1.513273577311693</v>
      </c>
      <c r="I17" s="5">
        <f>IFERROR(intermediate!G17/intermediate!$R17,"NA")</f>
        <v>0</v>
      </c>
      <c r="J17" s="5">
        <f>IFERROR(intermediate!H17/intermediate!$R17,"NA")</f>
        <v>0.55891238670694865</v>
      </c>
      <c r="K17" s="5">
        <f>IFERROR(intermediate!I17/intermediate!$R17,"NA")</f>
        <v>0.42296072507552868</v>
      </c>
      <c r="L17" s="5">
        <f>IFERROR(intermediate!J17/intermediate!$R17,"NA")</f>
        <v>0</v>
      </c>
      <c r="M17" s="5">
        <f>IFERROR(intermediate!K17/intermediate!$R17,"NA")</f>
        <v>0</v>
      </c>
      <c r="N17" s="5">
        <f>IFERROR(intermediate!L17/intermediate!$R17,"NA")</f>
        <v>3.0211480362537764E-3</v>
      </c>
      <c r="O17" s="5">
        <f>IFERROR(intermediate!M17/intermediate!$R17,"NA")</f>
        <v>0</v>
      </c>
      <c r="P17" s="5">
        <f>IFERROR(intermediate!N17/intermediate!$R17,"NA")</f>
        <v>1.5105740181268883E-2</v>
      </c>
      <c r="Q17" s="5">
        <f>IFERROR(intermediate!O17/intermediate!$R17,"NA")</f>
        <v>0</v>
      </c>
      <c r="R17" s="5">
        <f>IFERROR(intermediate!P17/intermediate!$R17,"NA")</f>
        <v>0</v>
      </c>
      <c r="S17" s="5">
        <f>IFERROR(intermediate!Q17/intermediate!$R17,"NA")</f>
        <v>0</v>
      </c>
      <c r="T17" s="5">
        <f>IFERROR(intermediate!R17/intermediate!$R17,"NA")</f>
        <v>1</v>
      </c>
      <c r="U17">
        <f t="shared" si="1"/>
        <v>0</v>
      </c>
    </row>
    <row r="18" spans="1:21" x14ac:dyDescent="0.25">
      <c r="A18" t="s">
        <v>22</v>
      </c>
      <c r="B18" t="s">
        <v>219</v>
      </c>
      <c r="C18" t="s">
        <v>293</v>
      </c>
      <c r="D18" t="s">
        <v>288</v>
      </c>
      <c r="E18" s="2">
        <v>30850</v>
      </c>
      <c r="F18">
        <v>2018</v>
      </c>
      <c r="G18" s="6">
        <f>INDEX(population!$E$2:$BN$1000,MATCH(A18,population!$A$2:$A$1000,0),MATCH(F18,population!$E$1:$BN$1,0))</f>
        <v>19751466</v>
      </c>
      <c r="H18" s="1">
        <f t="shared" si="0"/>
        <v>1.5619093792835428</v>
      </c>
      <c r="I18" s="5" t="str">
        <f>IFERROR(intermediate!G18/intermediate!$R18,"NA")</f>
        <v>NA</v>
      </c>
      <c r="J18" s="5" t="str">
        <f>IFERROR(intermediate!H18/intermediate!$R18,"NA")</f>
        <v>NA</v>
      </c>
      <c r="K18" s="5" t="str">
        <f>IFERROR(intermediate!I18/intermediate!$R18,"NA")</f>
        <v>NA</v>
      </c>
      <c r="L18" s="5" t="str">
        <f>IFERROR(intermediate!J18/intermediate!$R18,"NA")</f>
        <v>NA</v>
      </c>
      <c r="M18" s="5" t="str">
        <f>IFERROR(intermediate!K18/intermediate!$R18,"NA")</f>
        <v>NA</v>
      </c>
      <c r="N18" s="5" t="str">
        <f>IFERROR(intermediate!L18/intermediate!$R18,"NA")</f>
        <v>NA</v>
      </c>
      <c r="O18" s="5" t="str">
        <f>IFERROR(intermediate!M18/intermediate!$R18,"NA")</f>
        <v>NA</v>
      </c>
      <c r="P18" s="5" t="str">
        <f>IFERROR(intermediate!N18/intermediate!$R18,"NA")</f>
        <v>NA</v>
      </c>
      <c r="Q18" s="5" t="str">
        <f>IFERROR(intermediate!O18/intermediate!$R18,"NA")</f>
        <v>NA</v>
      </c>
      <c r="R18" s="5" t="str">
        <f>IFERROR(intermediate!P18/intermediate!$R18,"NA")</f>
        <v>NA</v>
      </c>
      <c r="S18" s="5" t="str">
        <f>IFERROR(intermediate!Q18/intermediate!$R18,"NA")</f>
        <v>NA</v>
      </c>
      <c r="T18" s="5" t="str">
        <f>IFERROR(intermediate!R18/intermediate!$R18,"NA")</f>
        <v>NA</v>
      </c>
      <c r="U18">
        <f t="shared" si="1"/>
        <v>1</v>
      </c>
    </row>
    <row r="19" spans="1:21" x14ac:dyDescent="0.25">
      <c r="A19" t="s">
        <v>23</v>
      </c>
      <c r="B19" t="s">
        <v>206</v>
      </c>
      <c r="C19" t="s">
        <v>272</v>
      </c>
      <c r="D19" t="s">
        <v>288</v>
      </c>
      <c r="E19" s="2">
        <v>198970</v>
      </c>
      <c r="F19">
        <v>2018</v>
      </c>
      <c r="G19" s="6">
        <f>INDEX(population!$E$2:$BN$1000,MATCH(A19,population!$A$2:$A$1000,0),MATCH(F19,population!$E$1:$BN$1,0))</f>
        <v>161376713</v>
      </c>
      <c r="H19" s="1">
        <f t="shared" si="0"/>
        <v>1.232953604650505</v>
      </c>
      <c r="I19" s="5">
        <f>IFERROR(intermediate!G19/intermediate!$R19,"NA")</f>
        <v>1.4092978115559686E-2</v>
      </c>
      <c r="J19" s="5">
        <f>IFERROR(intermediate!H19/intermediate!$R19,"NA")</f>
        <v>0.18223820003554</v>
      </c>
      <c r="K19" s="5">
        <f>IFERROR(intermediate!I19/intermediate!$R19,"NA")</f>
        <v>0.78696502043550176</v>
      </c>
      <c r="L19" s="5">
        <f>IFERROR(intermediate!J19/intermediate!$R19,"NA")</f>
        <v>0</v>
      </c>
      <c r="M19" s="5">
        <f>IFERROR(intermediate!K19/intermediate!$R19,"NA")</f>
        <v>0</v>
      </c>
      <c r="N19" s="5">
        <f>IFERROR(intermediate!L19/intermediate!$R19,"NA")</f>
        <v>1.4229670434818268E-2</v>
      </c>
      <c r="O19" s="5">
        <f>IFERROR(intermediate!M19/intermediate!$R19,"NA")</f>
        <v>0</v>
      </c>
      <c r="P19" s="5">
        <f>IFERROR(intermediate!N19/intermediate!$R19,"NA")</f>
        <v>2.4194540508768814E-3</v>
      </c>
      <c r="Q19" s="5">
        <f>IFERROR(intermediate!O19/intermediate!$R19,"NA")</f>
        <v>6.834615962929043E-5</v>
      </c>
      <c r="R19" s="5">
        <f>IFERROR(intermediate!P19/intermediate!$R19,"NA")</f>
        <v>0</v>
      </c>
      <c r="S19" s="5">
        <f>IFERROR(intermediate!Q19/intermediate!$R19,"NA")</f>
        <v>-1.3669231925858087E-5</v>
      </c>
      <c r="T19" s="5">
        <f>IFERROR(intermediate!R19/intermediate!$R19,"NA")</f>
        <v>1</v>
      </c>
      <c r="U19">
        <f t="shared" si="1"/>
        <v>0</v>
      </c>
    </row>
    <row r="20" spans="1:21" x14ac:dyDescent="0.25">
      <c r="A20" t="s">
        <v>24</v>
      </c>
      <c r="B20" t="s">
        <v>281</v>
      </c>
      <c r="C20" t="s">
        <v>279</v>
      </c>
      <c r="D20" t="s">
        <v>288</v>
      </c>
      <c r="E20" s="2">
        <v>53330</v>
      </c>
      <c r="F20">
        <v>2018</v>
      </c>
      <c r="G20" s="6">
        <f>INDEX(population!$E$2:$BN$1000,MATCH(A20,population!$A$2:$A$1000,0),MATCH(F20,population!$E$1:$BN$1,0))</f>
        <v>7025037</v>
      </c>
      <c r="H20" s="1">
        <f t="shared" si="0"/>
        <v>7.5914190914581656</v>
      </c>
      <c r="I20" s="5">
        <f>IFERROR(intermediate!G20/intermediate!$R20,"NA")</f>
        <v>0.46529322772982112</v>
      </c>
      <c r="J20" s="5">
        <f>IFERROR(intermediate!H20/intermediate!$R20,"NA")</f>
        <v>8.9214203079113642E-3</v>
      </c>
      <c r="K20" s="5">
        <f>IFERROR(intermediate!I20/intermediate!$R20,"NA")</f>
        <v>4.2760523271335768E-2</v>
      </c>
      <c r="L20" s="5">
        <f>IFERROR(intermediate!J20/intermediate!$R20,"NA")</f>
        <v>0</v>
      </c>
      <c r="M20" s="5">
        <f>IFERROR(intermediate!K20/intermediate!$R20,"NA")</f>
        <v>0.34584408649995552</v>
      </c>
      <c r="N20" s="5">
        <f>IFERROR(intermediate!L20/intermediate!$R20,"NA")</f>
        <v>6.2917148705170414E-2</v>
      </c>
      <c r="O20" s="5">
        <f>IFERROR(intermediate!M20/intermediate!$R20,"NA")</f>
        <v>0</v>
      </c>
      <c r="P20" s="5">
        <f>IFERROR(intermediate!N20/intermediate!$R20,"NA")</f>
        <v>3.1213847112218564E-2</v>
      </c>
      <c r="Q20" s="5">
        <f>IFERROR(intermediate!O20/intermediate!$R20,"NA")</f>
        <v>3.3460888137403222E-2</v>
      </c>
      <c r="R20" s="5">
        <f>IFERROR(intermediate!P20/intermediate!$R20,"NA")</f>
        <v>8.8101806531992524E-3</v>
      </c>
      <c r="S20" s="5">
        <f>IFERROR(intermediate!Q20/intermediate!$R20,"NA")</f>
        <v>7.7867758298478238E-4</v>
      </c>
      <c r="T20" s="5">
        <f>IFERROR(intermediate!R20/intermediate!$R20,"NA")</f>
        <v>1</v>
      </c>
      <c r="U20">
        <f t="shared" si="1"/>
        <v>0</v>
      </c>
    </row>
    <row r="21" spans="1:21" x14ac:dyDescent="0.25">
      <c r="A21" t="s">
        <v>25</v>
      </c>
      <c r="B21" t="s">
        <v>282</v>
      </c>
      <c r="C21" t="s">
        <v>272</v>
      </c>
      <c r="D21" t="s">
        <v>288</v>
      </c>
      <c r="E21" s="2">
        <v>48950</v>
      </c>
      <c r="F21">
        <v>2018</v>
      </c>
      <c r="G21" s="6">
        <f>INDEX(population!$E$2:$BN$1000,MATCH(A21,population!$A$2:$A$1000,0),MATCH(F21,population!$E$1:$BN$1,0))</f>
        <v>1569440</v>
      </c>
      <c r="H21" s="1">
        <f t="shared" si="0"/>
        <v>31.18946885513304</v>
      </c>
      <c r="I21" s="5">
        <f>IFERROR(intermediate!G21/intermediate!$R21,"NA")</f>
        <v>0</v>
      </c>
      <c r="J21" s="5">
        <f>IFERROR(intermediate!H21/intermediate!$R21,"NA")</f>
        <v>6.8434559452523522E-5</v>
      </c>
      <c r="K21" s="5">
        <f>IFERROR(intermediate!I21/intermediate!$R21,"NA")</f>
        <v>0.99993156544054751</v>
      </c>
      <c r="L21" s="5">
        <f>IFERROR(intermediate!J21/intermediate!$R21,"NA")</f>
        <v>0</v>
      </c>
      <c r="M21" s="5">
        <f>IFERROR(intermediate!K21/intermediate!$R21,"NA")</f>
        <v>0</v>
      </c>
      <c r="N21" s="5">
        <f>IFERROR(intermediate!L21/intermediate!$R21,"NA")</f>
        <v>0</v>
      </c>
      <c r="O21" s="5">
        <f>IFERROR(intermediate!M21/intermediate!$R21,"NA")</f>
        <v>0</v>
      </c>
      <c r="P21" s="5">
        <f>IFERROR(intermediate!N21/intermediate!$R21,"NA")</f>
        <v>0</v>
      </c>
      <c r="Q21" s="5">
        <f>IFERROR(intermediate!O21/intermediate!$R21,"NA")</f>
        <v>0</v>
      </c>
      <c r="R21" s="5">
        <f>IFERROR(intermediate!P21/intermediate!$R21,"NA")</f>
        <v>0</v>
      </c>
      <c r="S21" s="5">
        <f>IFERROR(intermediate!Q21/intermediate!$R21,"NA")</f>
        <v>0</v>
      </c>
      <c r="T21" s="5">
        <f>IFERROR(intermediate!R21/intermediate!$R21,"NA")</f>
        <v>1</v>
      </c>
      <c r="U21">
        <f t="shared" si="1"/>
        <v>0</v>
      </c>
    </row>
    <row r="22" spans="1:21" x14ac:dyDescent="0.25">
      <c r="A22" t="s">
        <v>411</v>
      </c>
      <c r="B22" t="s">
        <v>289</v>
      </c>
      <c r="C22" t="s">
        <v>172</v>
      </c>
      <c r="D22" t="s">
        <v>288</v>
      </c>
      <c r="E22" s="2">
        <v>2440</v>
      </c>
      <c r="F22">
        <v>2008</v>
      </c>
      <c r="G22" s="6">
        <f>INDEX(population!$E$2:$BN$1000,MATCH(A22,population!$A$2:$A$1000,0),MATCH(F22,population!$E$1:$BN$1,0))</f>
        <v>343680</v>
      </c>
      <c r="H22" s="1">
        <f t="shared" si="0"/>
        <v>7.099627560521415</v>
      </c>
      <c r="I22" s="5" t="str">
        <f>IFERROR(intermediate!G22/intermediate!$R22,"NA")</f>
        <v>NA</v>
      </c>
      <c r="J22" s="5" t="str">
        <f>IFERROR(intermediate!H22/intermediate!$R22,"NA")</f>
        <v>NA</v>
      </c>
      <c r="K22" s="5" t="str">
        <f>IFERROR(intermediate!I22/intermediate!$R22,"NA")</f>
        <v>NA</v>
      </c>
      <c r="L22" s="5" t="str">
        <f>IFERROR(intermediate!J22/intermediate!$R22,"NA")</f>
        <v>NA</v>
      </c>
      <c r="M22" s="5" t="str">
        <f>IFERROR(intermediate!K22/intermediate!$R22,"NA")</f>
        <v>NA</v>
      </c>
      <c r="N22" s="5" t="str">
        <f>IFERROR(intermediate!L22/intermediate!$R22,"NA")</f>
        <v>NA</v>
      </c>
      <c r="O22" s="5" t="str">
        <f>IFERROR(intermediate!M22/intermediate!$R22,"NA")</f>
        <v>NA</v>
      </c>
      <c r="P22" s="5" t="str">
        <f>IFERROR(intermediate!N22/intermediate!$R22,"NA")</f>
        <v>NA</v>
      </c>
      <c r="Q22" s="5" t="str">
        <f>IFERROR(intermediate!O22/intermediate!$R22,"NA")</f>
        <v>NA</v>
      </c>
      <c r="R22" s="5" t="str">
        <f>IFERROR(intermediate!P22/intermediate!$R22,"NA")</f>
        <v>NA</v>
      </c>
      <c r="S22" s="5" t="str">
        <f>IFERROR(intermediate!Q22/intermediate!$R22,"NA")</f>
        <v>NA</v>
      </c>
      <c r="T22" s="5" t="str">
        <f>IFERROR(intermediate!R22/intermediate!$R22,"NA")</f>
        <v>NA</v>
      </c>
      <c r="U22">
        <f t="shared" si="1"/>
        <v>1</v>
      </c>
    </row>
    <row r="23" spans="1:21" x14ac:dyDescent="0.25">
      <c r="A23" t="s">
        <v>27</v>
      </c>
      <c r="B23" t="s">
        <v>281</v>
      </c>
      <c r="C23" t="s">
        <v>279</v>
      </c>
      <c r="D23" t="s">
        <v>288</v>
      </c>
      <c r="E23" s="2">
        <v>27190</v>
      </c>
      <c r="F23">
        <v>2018</v>
      </c>
      <c r="G23" s="6">
        <f>INDEX(population!$E$2:$BN$1000,MATCH(A23,population!$A$2:$A$1000,0),MATCH(F23,population!$E$1:$BN$1,0))</f>
        <v>3323929</v>
      </c>
      <c r="H23" s="1">
        <f t="shared" si="0"/>
        <v>8.1800784553460684</v>
      </c>
      <c r="I23" s="5">
        <f>IFERROR(intermediate!G23/intermediate!$R23,"NA")</f>
        <v>0.75063876383988315</v>
      </c>
      <c r="J23" s="5">
        <f>IFERROR(intermediate!H23/intermediate!$R23,"NA")</f>
        <v>3.7717483878817373E-3</v>
      </c>
      <c r="K23" s="5">
        <f>IFERROR(intermediate!I23/intermediate!$R23,"NA")</f>
        <v>1.3991969826012897E-3</v>
      </c>
      <c r="L23" s="5">
        <f>IFERROR(intermediate!J23/intermediate!$R23,"NA")</f>
        <v>0</v>
      </c>
      <c r="M23" s="5">
        <f>IFERROR(intermediate!K23/intermediate!$R23,"NA")</f>
        <v>0</v>
      </c>
      <c r="N23" s="5">
        <f>IFERROR(intermediate!L23/intermediate!$R23,"NA")</f>
        <v>0.24254775520136271</v>
      </c>
      <c r="O23" s="5">
        <f>IFERROR(intermediate!M23/intermediate!$R23,"NA")</f>
        <v>0</v>
      </c>
      <c r="P23" s="5">
        <f>IFERROR(intermediate!N23/intermediate!$R23,"NA")</f>
        <v>1.277527679766395E-3</v>
      </c>
      <c r="Q23" s="5">
        <f>IFERROR(intermediate!O23/intermediate!$R23,"NA")</f>
        <v>0</v>
      </c>
      <c r="R23" s="5">
        <f>IFERROR(intermediate!P23/intermediate!$R23,"NA")</f>
        <v>3.6500790850468428E-4</v>
      </c>
      <c r="S23" s="5">
        <f>IFERROR(intermediate!Q23/intermediate!$R23,"NA")</f>
        <v>0</v>
      </c>
      <c r="T23" s="5">
        <f>IFERROR(intermediate!R23/intermediate!$R23,"NA")</f>
        <v>1</v>
      </c>
      <c r="U23">
        <f t="shared" si="1"/>
        <v>0</v>
      </c>
    </row>
    <row r="24" spans="1:21" x14ac:dyDescent="0.25">
      <c r="A24" t="s">
        <v>28</v>
      </c>
      <c r="B24" t="s">
        <v>281</v>
      </c>
      <c r="C24" t="s">
        <v>279</v>
      </c>
      <c r="D24" t="s">
        <v>288</v>
      </c>
      <c r="E24" s="2">
        <v>88140</v>
      </c>
      <c r="F24">
        <v>2018</v>
      </c>
      <c r="G24" s="6">
        <f>INDEX(population!$E$2:$BN$1000,MATCH(A24,population!$A$2:$A$1000,0),MATCH(F24,population!$E$1:$BN$1,0))</f>
        <v>9438785</v>
      </c>
      <c r="H24" s="1">
        <f t="shared" si="0"/>
        <v>9.3380662871333548</v>
      </c>
      <c r="I24" s="5">
        <f>IFERROR(intermediate!G24/intermediate!$R24,"NA")</f>
        <v>0</v>
      </c>
      <c r="J24" s="5">
        <f>IFERROR(intermediate!H24/intermediate!$R24,"NA")</f>
        <v>5.6497175141242938E-3</v>
      </c>
      <c r="K24" s="5">
        <f>IFERROR(intermediate!I24/intermediate!$R24,"NA")</f>
        <v>0.97079530638852674</v>
      </c>
      <c r="L24" s="5">
        <f>IFERROR(intermediate!J24/intermediate!$R24,"NA")</f>
        <v>7.8226857887874835E-4</v>
      </c>
      <c r="M24" s="5">
        <f>IFERROR(intermediate!K24/intermediate!$R24,"NA")</f>
        <v>0</v>
      </c>
      <c r="N24" s="5">
        <f>IFERROR(intermediate!L24/intermediate!$R24,"NA")</f>
        <v>1.1734028683181226E-2</v>
      </c>
      <c r="O24" s="5">
        <f>IFERROR(intermediate!M24/intermediate!$R24,"NA")</f>
        <v>0</v>
      </c>
      <c r="P24" s="5">
        <f>IFERROR(intermediate!N24/intermediate!$R24,"NA")</f>
        <v>2.5785890192669852E-3</v>
      </c>
      <c r="Q24" s="5">
        <f>IFERROR(intermediate!O24/intermediate!$R24,"NA")</f>
        <v>2.8103723018977258E-3</v>
      </c>
      <c r="R24" s="5">
        <f>IFERROR(intermediate!P24/intermediate!$R24,"NA")</f>
        <v>5.6497175141242938E-3</v>
      </c>
      <c r="S24" s="5">
        <f>IFERROR(intermediate!Q24/intermediate!$R24,"NA")</f>
        <v>0</v>
      </c>
      <c r="T24" s="5">
        <f>IFERROR(intermediate!R24/intermediate!$R24,"NA")</f>
        <v>1</v>
      </c>
      <c r="U24">
        <f t="shared" si="1"/>
        <v>0</v>
      </c>
    </row>
    <row r="25" spans="1:21" x14ac:dyDescent="0.25">
      <c r="A25" t="s">
        <v>29</v>
      </c>
      <c r="B25" t="s">
        <v>291</v>
      </c>
      <c r="C25" t="s">
        <v>172</v>
      </c>
      <c r="D25" t="s">
        <v>288</v>
      </c>
      <c r="E25" s="2">
        <v>1560</v>
      </c>
      <c r="F25">
        <v>2018</v>
      </c>
      <c r="G25" s="6">
        <f>INDEX(population!$E$2:$BN$1000,MATCH(A25,population!$A$2:$A$1000,0),MATCH(F25,population!$E$1:$BN$1,0))</f>
        <v>383071</v>
      </c>
      <c r="H25" s="1">
        <f t="shared" si="0"/>
        <v>4.0723521227135437</v>
      </c>
      <c r="I25" s="5" t="str">
        <f>IFERROR(intermediate!G25/intermediate!$R25,"NA")</f>
        <v>NA</v>
      </c>
      <c r="J25" s="5" t="str">
        <f>IFERROR(intermediate!H25/intermediate!$R25,"NA")</f>
        <v>NA</v>
      </c>
      <c r="K25" s="5" t="str">
        <f>IFERROR(intermediate!I25/intermediate!$R25,"NA")</f>
        <v>NA</v>
      </c>
      <c r="L25" s="5" t="str">
        <f>IFERROR(intermediate!J25/intermediate!$R25,"NA")</f>
        <v>NA</v>
      </c>
      <c r="M25" s="5" t="str">
        <f>IFERROR(intermediate!K25/intermediate!$R25,"NA")</f>
        <v>NA</v>
      </c>
      <c r="N25" s="5" t="str">
        <f>IFERROR(intermediate!L25/intermediate!$R25,"NA")</f>
        <v>NA</v>
      </c>
      <c r="O25" s="5" t="str">
        <f>IFERROR(intermediate!M25/intermediate!$R25,"NA")</f>
        <v>NA</v>
      </c>
      <c r="P25" s="5" t="str">
        <f>IFERROR(intermediate!N25/intermediate!$R25,"NA")</f>
        <v>NA</v>
      </c>
      <c r="Q25" s="5" t="str">
        <f>IFERROR(intermediate!O25/intermediate!$R25,"NA")</f>
        <v>NA</v>
      </c>
      <c r="R25" s="5" t="str">
        <f>IFERROR(intermediate!P25/intermediate!$R25,"NA")</f>
        <v>NA</v>
      </c>
      <c r="S25" s="5" t="str">
        <f>IFERROR(intermediate!Q25/intermediate!$R25,"NA")</f>
        <v>NA</v>
      </c>
      <c r="T25" s="5" t="str">
        <f>IFERROR(intermediate!R25/intermediate!$R25,"NA")</f>
        <v>NA</v>
      </c>
      <c r="U25">
        <f t="shared" si="1"/>
        <v>1</v>
      </c>
    </row>
    <row r="26" spans="1:21" x14ac:dyDescent="0.25">
      <c r="A26" t="s">
        <v>30</v>
      </c>
      <c r="B26" t="s">
        <v>289</v>
      </c>
      <c r="C26" t="s">
        <v>172</v>
      </c>
      <c r="D26" t="s">
        <v>288</v>
      </c>
      <c r="E26" s="2">
        <v>577.37945500000001</v>
      </c>
      <c r="F26">
        <v>1986</v>
      </c>
      <c r="G26" s="6">
        <f>INDEX(population!$E$2:$BN$1000,MATCH(A26,population!$A$2:$A$1000,0),MATCH(F26,population!$E$1:$BN$1,0))</f>
        <v>57382</v>
      </c>
      <c r="H26" s="1">
        <f t="shared" si="0"/>
        <v>10.062030863336934</v>
      </c>
      <c r="I26" s="5" t="str">
        <f>IFERROR(intermediate!G26/intermediate!$R26,"NA")</f>
        <v>NA</v>
      </c>
      <c r="J26" s="5" t="str">
        <f>IFERROR(intermediate!H26/intermediate!$R26,"NA")</f>
        <v>NA</v>
      </c>
      <c r="K26" s="5" t="str">
        <f>IFERROR(intermediate!I26/intermediate!$R26,"NA")</f>
        <v>NA</v>
      </c>
      <c r="L26" s="5" t="str">
        <f>IFERROR(intermediate!J26/intermediate!$R26,"NA")</f>
        <v>NA</v>
      </c>
      <c r="M26" s="5" t="str">
        <f>IFERROR(intermediate!K26/intermediate!$R26,"NA")</f>
        <v>NA</v>
      </c>
      <c r="N26" s="5" t="str">
        <f>IFERROR(intermediate!L26/intermediate!$R26,"NA")</f>
        <v>NA</v>
      </c>
      <c r="O26" s="5" t="str">
        <f>IFERROR(intermediate!M26/intermediate!$R26,"NA")</f>
        <v>NA</v>
      </c>
      <c r="P26" s="5" t="str">
        <f>IFERROR(intermediate!N26/intermediate!$R26,"NA")</f>
        <v>NA</v>
      </c>
      <c r="Q26" s="5" t="str">
        <f>IFERROR(intermediate!O26/intermediate!$R26,"NA")</f>
        <v>NA</v>
      </c>
      <c r="R26" s="5" t="str">
        <f>IFERROR(intermediate!P26/intermediate!$R26,"NA")</f>
        <v>NA</v>
      </c>
      <c r="S26" s="5" t="str">
        <f>IFERROR(intermediate!Q26/intermediate!$R26,"NA")</f>
        <v>NA</v>
      </c>
      <c r="T26" s="5" t="str">
        <f>IFERROR(intermediate!R26/intermediate!$R26,"NA")</f>
        <v>NA</v>
      </c>
      <c r="U26">
        <f t="shared" si="1"/>
        <v>1</v>
      </c>
    </row>
    <row r="27" spans="1:21" x14ac:dyDescent="0.25">
      <c r="A27" t="s">
        <v>31</v>
      </c>
      <c r="B27" t="s">
        <v>290</v>
      </c>
      <c r="C27" t="s">
        <v>290</v>
      </c>
      <c r="D27" t="s">
        <v>288</v>
      </c>
      <c r="E27" s="2">
        <v>56870</v>
      </c>
      <c r="F27">
        <v>2018</v>
      </c>
      <c r="G27" s="6">
        <f>INDEX(population!$E$2:$BN$1000,MATCH(A27,population!$A$2:$A$1000,0),MATCH(F27,population!$E$1:$BN$1,0))</f>
        <v>11353140</v>
      </c>
      <c r="H27" s="1">
        <f t="shared" si="0"/>
        <v>5.0091868857426229</v>
      </c>
      <c r="I27" s="5">
        <f>IFERROR(intermediate!G27/intermediate!$R27,"NA")</f>
        <v>0</v>
      </c>
      <c r="J27" s="5">
        <f>IFERROR(intermediate!H27/intermediate!$R27,"NA")</f>
        <v>2.027094831911691E-2</v>
      </c>
      <c r="K27" s="5">
        <f>IFERROR(intermediate!I27/intermediate!$R27,"NA")</f>
        <v>0.72142498745609629</v>
      </c>
      <c r="L27" s="5">
        <f>IFERROR(intermediate!J27/intermediate!$R27,"NA")</f>
        <v>0</v>
      </c>
      <c r="M27" s="5">
        <f>IFERROR(intermediate!K27/intermediate!$R27,"NA")</f>
        <v>0</v>
      </c>
      <c r="N27" s="5">
        <f>IFERROR(intermediate!L27/intermediate!$R27,"NA")</f>
        <v>0.2241846462619167</v>
      </c>
      <c r="O27" s="5">
        <f>IFERROR(intermediate!M27/intermediate!$R27,"NA")</f>
        <v>0</v>
      </c>
      <c r="P27" s="5">
        <f>IFERROR(intermediate!N27/intermediate!$R27,"NA")</f>
        <v>1.1038635223281485E-3</v>
      </c>
      <c r="Q27" s="5">
        <f>IFERROR(intermediate!O27/intermediate!$R27,"NA")</f>
        <v>6.0210737581535374E-3</v>
      </c>
      <c r="R27" s="5">
        <f>IFERROR(intermediate!P27/intermediate!$R27,"NA")</f>
        <v>2.6894129453085801E-2</v>
      </c>
      <c r="S27" s="5">
        <f>IFERROR(intermediate!Q27/intermediate!$R27,"NA")</f>
        <v>1.0035122930255896E-4</v>
      </c>
      <c r="T27" s="5">
        <f>IFERROR(intermediate!R27/intermediate!$R27,"NA")</f>
        <v>1</v>
      </c>
      <c r="U27">
        <f t="shared" si="1"/>
        <v>0</v>
      </c>
    </row>
    <row r="28" spans="1:21" x14ac:dyDescent="0.25">
      <c r="A28" t="s">
        <v>32</v>
      </c>
      <c r="B28" t="s">
        <v>290</v>
      </c>
      <c r="C28" t="s">
        <v>290</v>
      </c>
      <c r="D28" t="s">
        <v>288</v>
      </c>
      <c r="E28" s="2">
        <v>1032640</v>
      </c>
      <c r="F28">
        <v>2018</v>
      </c>
      <c r="G28" s="6">
        <f>INDEX(population!$E$2:$BN$1000,MATCH(A28,population!$A$2:$A$1000,0),MATCH(F28,population!$E$1:$BN$1,0))</f>
        <v>209469320</v>
      </c>
      <c r="H28" s="1">
        <f t="shared" si="0"/>
        <v>4.9297911503221572</v>
      </c>
      <c r="I28" s="5">
        <f>IFERROR(intermediate!G28/intermediate!$R28,"NA")</f>
        <v>4.2987784187309128E-2</v>
      </c>
      <c r="J28" s="5">
        <f>IFERROR(intermediate!H28/intermediate!$R28,"NA")</f>
        <v>2.7005429250084832E-2</v>
      </c>
      <c r="K28" s="5">
        <f>IFERROR(intermediate!I28/intermediate!$R28,"NA")</f>
        <v>0.1112877502544961</v>
      </c>
      <c r="L28" s="5">
        <f>IFERROR(intermediate!J28/intermediate!$R28,"NA")</f>
        <v>0</v>
      </c>
      <c r="M28" s="5">
        <f>IFERROR(intermediate!K28/intermediate!$R28,"NA")</f>
        <v>2.670342721411605E-2</v>
      </c>
      <c r="N28" s="5">
        <f>IFERROR(intermediate!L28/intermediate!$R28,"NA")</f>
        <v>0.62929419748897186</v>
      </c>
      <c r="O28" s="5">
        <f>IFERROR(intermediate!M28/intermediate!$R28,"NA")</f>
        <v>0</v>
      </c>
      <c r="P28" s="5">
        <f>IFERROR(intermediate!N28/intermediate!$R28,"NA")</f>
        <v>1.4116050220563286E-3</v>
      </c>
      <c r="Q28" s="5">
        <f>IFERROR(intermediate!O28/intermediate!$R28,"NA")</f>
        <v>7.189175432643366E-2</v>
      </c>
      <c r="R28" s="5">
        <f>IFERROR(intermediate!P28/intermediate!$R28,"NA")</f>
        <v>8.8657957244655583E-2</v>
      </c>
      <c r="S28" s="5">
        <f>IFERROR(intermediate!Q28/intermediate!$R28,"NA")</f>
        <v>7.6009501187648452E-4</v>
      </c>
      <c r="T28" s="5">
        <f>IFERROR(intermediate!R28/intermediate!$R28,"NA")</f>
        <v>1</v>
      </c>
      <c r="U28">
        <f t="shared" si="1"/>
        <v>0</v>
      </c>
    </row>
    <row r="29" spans="1:21" x14ac:dyDescent="0.25">
      <c r="A29" t="s">
        <v>33</v>
      </c>
      <c r="B29" t="s">
        <v>289</v>
      </c>
      <c r="C29" t="s">
        <v>172</v>
      </c>
      <c r="D29" t="s">
        <v>288</v>
      </c>
      <c r="E29" s="2">
        <v>3790</v>
      </c>
      <c r="F29">
        <v>2018</v>
      </c>
      <c r="G29" s="6">
        <f>INDEX(population!$E$2:$BN$1000,MATCH(A29,population!$A$2:$A$1000,0),MATCH(F29,population!$E$1:$BN$1,0))</f>
        <v>286640</v>
      </c>
      <c r="H29" s="1">
        <f t="shared" si="0"/>
        <v>13.222160200948926</v>
      </c>
      <c r="I29" s="5" t="str">
        <f>IFERROR(intermediate!G29/intermediate!$R29,"NA")</f>
        <v>NA</v>
      </c>
      <c r="J29" s="5" t="str">
        <f>IFERROR(intermediate!H29/intermediate!$R29,"NA")</f>
        <v>NA</v>
      </c>
      <c r="K29" s="5" t="str">
        <f>IFERROR(intermediate!I29/intermediate!$R29,"NA")</f>
        <v>NA</v>
      </c>
      <c r="L29" s="5" t="str">
        <f>IFERROR(intermediate!J29/intermediate!$R29,"NA")</f>
        <v>NA</v>
      </c>
      <c r="M29" s="5" t="str">
        <f>IFERROR(intermediate!K29/intermediate!$R29,"NA")</f>
        <v>NA</v>
      </c>
      <c r="N29" s="5" t="str">
        <f>IFERROR(intermediate!L29/intermediate!$R29,"NA")</f>
        <v>NA</v>
      </c>
      <c r="O29" s="5" t="str">
        <f>IFERROR(intermediate!M29/intermediate!$R29,"NA")</f>
        <v>NA</v>
      </c>
      <c r="P29" s="5" t="str">
        <f>IFERROR(intermediate!N29/intermediate!$R29,"NA")</f>
        <v>NA</v>
      </c>
      <c r="Q29" s="5" t="str">
        <f>IFERROR(intermediate!O29/intermediate!$R29,"NA")</f>
        <v>NA</v>
      </c>
      <c r="R29" s="5" t="str">
        <f>IFERROR(intermediate!P29/intermediate!$R29,"NA")</f>
        <v>NA</v>
      </c>
      <c r="S29" s="5" t="str">
        <f>IFERROR(intermediate!Q29/intermediate!$R29,"NA")</f>
        <v>NA</v>
      </c>
      <c r="T29" s="5" t="str">
        <f>IFERROR(intermediate!R29/intermediate!$R29,"NA")</f>
        <v>NA</v>
      </c>
      <c r="U29">
        <f t="shared" si="1"/>
        <v>1</v>
      </c>
    </row>
    <row r="30" spans="1:21" x14ac:dyDescent="0.25">
      <c r="A30" t="s">
        <v>34</v>
      </c>
      <c r="B30" t="s">
        <v>277</v>
      </c>
      <c r="C30" t="s">
        <v>272</v>
      </c>
      <c r="D30" t="s">
        <v>288</v>
      </c>
      <c r="E30" s="2">
        <v>16620</v>
      </c>
      <c r="F30">
        <v>2018</v>
      </c>
      <c r="G30" s="6">
        <f>INDEX(population!$E$2:$BN$1000,MATCH(A30,population!$A$2:$A$1000,0),MATCH(F30,population!$E$1:$BN$1,0))</f>
        <v>428960</v>
      </c>
      <c r="H30" s="1">
        <f t="shared" si="0"/>
        <v>38.744871316672885</v>
      </c>
      <c r="I30" s="5">
        <f>IFERROR(intermediate!G30/intermediate!$R30,"NA")</f>
        <v>0</v>
      </c>
      <c r="J30" s="5">
        <f>IFERROR(intermediate!H30/intermediate!$R30,"NA")</f>
        <v>1.0825114265095021E-2</v>
      </c>
      <c r="K30" s="5">
        <f>IFERROR(intermediate!I30/intermediate!$R30,"NA")</f>
        <v>0.98869376954534516</v>
      </c>
      <c r="L30" s="5">
        <f>IFERROR(intermediate!J30/intermediate!$R30,"NA")</f>
        <v>0</v>
      </c>
      <c r="M30" s="5">
        <f>IFERROR(intermediate!K30/intermediate!$R30,"NA")</f>
        <v>0</v>
      </c>
      <c r="N30" s="5">
        <f>IFERROR(intermediate!L30/intermediate!$R30,"NA")</f>
        <v>0</v>
      </c>
      <c r="O30" s="5">
        <f>IFERROR(intermediate!M30/intermediate!$R30,"NA")</f>
        <v>0</v>
      </c>
      <c r="P30" s="5">
        <f>IFERROR(intermediate!N30/intermediate!$R30,"NA")</f>
        <v>4.811161895597787E-4</v>
      </c>
      <c r="Q30" s="5">
        <f>IFERROR(intermediate!O30/intermediate!$R30,"NA")</f>
        <v>0</v>
      </c>
      <c r="R30" s="5">
        <f>IFERROR(intermediate!P30/intermediate!$R30,"NA")</f>
        <v>0</v>
      </c>
      <c r="S30" s="5">
        <f>IFERROR(intermediate!Q30/intermediate!$R30,"NA")</f>
        <v>0</v>
      </c>
      <c r="T30" s="5">
        <f>IFERROR(intermediate!R30/intermediate!$R30,"NA")</f>
        <v>1</v>
      </c>
      <c r="U30">
        <f t="shared" si="1"/>
        <v>0</v>
      </c>
    </row>
    <row r="31" spans="1:21" x14ac:dyDescent="0.25">
      <c r="A31" t="s">
        <v>35</v>
      </c>
      <c r="B31" t="s">
        <v>206</v>
      </c>
      <c r="C31" t="s">
        <v>272</v>
      </c>
      <c r="D31" t="s">
        <v>288</v>
      </c>
      <c r="E31" s="2">
        <v>2470</v>
      </c>
      <c r="F31">
        <v>2018</v>
      </c>
      <c r="G31" s="6">
        <f>INDEX(population!$E$2:$BN$1000,MATCH(A31,population!$A$2:$A$1000,0),MATCH(F31,population!$E$1:$BN$1,0))</f>
        <v>754396</v>
      </c>
      <c r="H31" s="1">
        <f t="shared" si="0"/>
        <v>3.2741424928021887</v>
      </c>
      <c r="I31" s="5" t="str">
        <f>IFERROR(intermediate!G31/intermediate!$R31,"NA")</f>
        <v>NA</v>
      </c>
      <c r="J31" s="5" t="str">
        <f>IFERROR(intermediate!H31/intermediate!$R31,"NA")</f>
        <v>NA</v>
      </c>
      <c r="K31" s="5" t="str">
        <f>IFERROR(intermediate!I31/intermediate!$R31,"NA")</f>
        <v>NA</v>
      </c>
      <c r="L31" s="5" t="str">
        <f>IFERROR(intermediate!J31/intermediate!$R31,"NA")</f>
        <v>NA</v>
      </c>
      <c r="M31" s="5" t="str">
        <f>IFERROR(intermediate!K31/intermediate!$R31,"NA")</f>
        <v>NA</v>
      </c>
      <c r="N31" s="5" t="str">
        <f>IFERROR(intermediate!L31/intermediate!$R31,"NA")</f>
        <v>NA</v>
      </c>
      <c r="O31" s="5" t="str">
        <f>IFERROR(intermediate!M31/intermediate!$R31,"NA")</f>
        <v>NA</v>
      </c>
      <c r="P31" s="5" t="str">
        <f>IFERROR(intermediate!N31/intermediate!$R31,"NA")</f>
        <v>NA</v>
      </c>
      <c r="Q31" s="5" t="str">
        <f>IFERROR(intermediate!O31/intermediate!$R31,"NA")</f>
        <v>NA</v>
      </c>
      <c r="R31" s="5" t="str">
        <f>IFERROR(intermediate!P31/intermediate!$R31,"NA")</f>
        <v>NA</v>
      </c>
      <c r="S31" s="5" t="str">
        <f>IFERROR(intermediate!Q31/intermediate!$R31,"NA")</f>
        <v>NA</v>
      </c>
      <c r="T31" s="5" t="str">
        <f>IFERROR(intermediate!R31/intermediate!$R31,"NA")</f>
        <v>NA</v>
      </c>
      <c r="U31">
        <f t="shared" si="1"/>
        <v>1</v>
      </c>
    </row>
    <row r="32" spans="1:21" x14ac:dyDescent="0.25">
      <c r="A32" t="s">
        <v>36</v>
      </c>
      <c r="B32" t="s">
        <v>219</v>
      </c>
      <c r="C32" t="s">
        <v>293</v>
      </c>
      <c r="D32" t="s">
        <v>288</v>
      </c>
      <c r="E32" s="2">
        <v>16120</v>
      </c>
      <c r="F32">
        <v>2018</v>
      </c>
      <c r="G32" s="6">
        <f>INDEX(population!$E$2:$BN$1000,MATCH(A32,population!$A$2:$A$1000,0),MATCH(F32,population!$E$1:$BN$1,0))</f>
        <v>2254067</v>
      </c>
      <c r="H32" s="1">
        <f t="shared" si="0"/>
        <v>7.1515176789332351</v>
      </c>
      <c r="I32" s="5">
        <f>IFERROR(intermediate!G32/intermediate!$R32,"NA")</f>
        <v>0.99702085402184704</v>
      </c>
      <c r="J32" s="5">
        <f>IFERROR(intermediate!H32/intermediate!$R32,"NA")</f>
        <v>2.6481297583581596E-3</v>
      </c>
      <c r="K32" s="5">
        <f>IFERROR(intermediate!I32/intermediate!$R32,"NA")</f>
        <v>0</v>
      </c>
      <c r="L32" s="5">
        <f>IFERROR(intermediate!J32/intermediate!$R32,"NA")</f>
        <v>0</v>
      </c>
      <c r="M32" s="5">
        <f>IFERROR(intermediate!K32/intermediate!$R32,"NA")</f>
        <v>0</v>
      </c>
      <c r="N32" s="5">
        <f>IFERROR(intermediate!L32/intermediate!$R32,"NA")</f>
        <v>0</v>
      </c>
      <c r="O32" s="5">
        <f>IFERROR(intermediate!M32/intermediate!$R32,"NA")</f>
        <v>0</v>
      </c>
      <c r="P32" s="5">
        <f>IFERROR(intermediate!N32/intermediate!$R32,"NA")</f>
        <v>6.6203243958953991E-4</v>
      </c>
      <c r="Q32" s="5">
        <f>IFERROR(intermediate!O32/intermediate!$R32,"NA")</f>
        <v>0</v>
      </c>
      <c r="R32" s="5">
        <f>IFERROR(intermediate!P32/intermediate!$R32,"NA")</f>
        <v>0</v>
      </c>
      <c r="S32" s="5">
        <f>IFERROR(intermediate!Q32/intermediate!$R32,"NA")</f>
        <v>-3.3101621979476995E-4</v>
      </c>
      <c r="T32" s="5">
        <f>IFERROR(intermediate!R32/intermediate!$R32,"NA")</f>
        <v>1</v>
      </c>
      <c r="U32">
        <f t="shared" si="1"/>
        <v>0</v>
      </c>
    </row>
    <row r="33" spans="1:21" x14ac:dyDescent="0.25">
      <c r="A33" t="s">
        <v>37</v>
      </c>
      <c r="B33" t="s">
        <v>219</v>
      </c>
      <c r="C33" t="s">
        <v>293</v>
      </c>
      <c r="D33" t="s">
        <v>288</v>
      </c>
      <c r="E33" s="2">
        <v>55680</v>
      </c>
      <c r="F33">
        <v>2018</v>
      </c>
      <c r="G33" s="6">
        <f>INDEX(population!$E$2:$BN$1000,MATCH(A33,population!$A$2:$A$1000,0),MATCH(F33,population!$E$1:$BN$1,0))</f>
        <v>4666375</v>
      </c>
      <c r="H33" s="1">
        <f t="shared" si="0"/>
        <v>11.932174332324342</v>
      </c>
      <c r="I33" s="5" t="str">
        <f>IFERROR(intermediate!G33/intermediate!$R33,"NA")</f>
        <v>NA</v>
      </c>
      <c r="J33" s="5" t="str">
        <f>IFERROR(intermediate!H33/intermediate!$R33,"NA")</f>
        <v>NA</v>
      </c>
      <c r="K33" s="5" t="str">
        <f>IFERROR(intermediate!I33/intermediate!$R33,"NA")</f>
        <v>NA</v>
      </c>
      <c r="L33" s="5" t="str">
        <f>IFERROR(intermediate!J33/intermediate!$R33,"NA")</f>
        <v>NA</v>
      </c>
      <c r="M33" s="5" t="str">
        <f>IFERROR(intermediate!K33/intermediate!$R33,"NA")</f>
        <v>NA</v>
      </c>
      <c r="N33" s="5" t="str">
        <f>IFERROR(intermediate!L33/intermediate!$R33,"NA")</f>
        <v>NA</v>
      </c>
      <c r="O33" s="5" t="str">
        <f>IFERROR(intermediate!M33/intermediate!$R33,"NA")</f>
        <v>NA</v>
      </c>
      <c r="P33" s="5" t="str">
        <f>IFERROR(intermediate!N33/intermediate!$R33,"NA")</f>
        <v>NA</v>
      </c>
      <c r="Q33" s="5" t="str">
        <f>IFERROR(intermediate!O33/intermediate!$R33,"NA")</f>
        <v>NA</v>
      </c>
      <c r="R33" s="5" t="str">
        <f>IFERROR(intermediate!P33/intermediate!$R33,"NA")</f>
        <v>NA</v>
      </c>
      <c r="S33" s="5" t="str">
        <f>IFERROR(intermediate!Q33/intermediate!$R33,"NA")</f>
        <v>NA</v>
      </c>
      <c r="T33" s="5" t="str">
        <f>IFERROR(intermediate!R33/intermediate!$R33,"NA")</f>
        <v>NA</v>
      </c>
      <c r="U33">
        <f t="shared" si="1"/>
        <v>1</v>
      </c>
    </row>
    <row r="34" spans="1:21" x14ac:dyDescent="0.25">
      <c r="A34" t="s">
        <v>38</v>
      </c>
      <c r="B34" t="s">
        <v>172</v>
      </c>
      <c r="C34" t="s">
        <v>172</v>
      </c>
      <c r="D34" t="s">
        <v>288</v>
      </c>
      <c r="E34" s="2">
        <v>724930</v>
      </c>
      <c r="F34">
        <v>2018</v>
      </c>
      <c r="G34" s="6">
        <f>INDEX(population!$E$2:$BN$1000,MATCH(A34,population!$A$2:$A$1000,0),MATCH(F34,population!$E$1:$BN$1,0))</f>
        <v>37065178</v>
      </c>
      <c r="H34" s="1">
        <f t="shared" si="0"/>
        <v>19.558249524661665</v>
      </c>
      <c r="I34" s="5">
        <f>IFERROR(intermediate!G34/intermediate!$R34,"NA")</f>
        <v>9.0911576695914251E-2</v>
      </c>
      <c r="J34" s="5">
        <f>IFERROR(intermediate!H34/intermediate!$R34,"NA")</f>
        <v>1.1083294849670661E-2</v>
      </c>
      <c r="K34" s="5">
        <f>IFERROR(intermediate!I34/intermediate!$R34,"NA")</f>
        <v>8.7451085239287366E-2</v>
      </c>
      <c r="L34" s="5">
        <f>IFERROR(intermediate!J34/intermediate!$R34,"NA")</f>
        <v>0</v>
      </c>
      <c r="M34" s="5">
        <f>IFERROR(intermediate!K34/intermediate!$R34,"NA")</f>
        <v>0.15359842500546872</v>
      </c>
      <c r="N34" s="5">
        <f>IFERROR(intermediate!L34/intermediate!$R34,"NA")</f>
        <v>0.59629827674209468</v>
      </c>
      <c r="O34" s="5">
        <f>IFERROR(intermediate!M34/intermediate!$R34,"NA")</f>
        <v>0</v>
      </c>
      <c r="P34" s="5">
        <f>IFERROR(intermediate!N34/intermediate!$R34,"NA")</f>
        <v>5.4277155287655249E-3</v>
      </c>
      <c r="Q34" s="5">
        <f>IFERROR(intermediate!O34/intermediate!$R34,"NA")</f>
        <v>4.3711870792115304E-2</v>
      </c>
      <c r="R34" s="5">
        <f>IFERROR(intermediate!P34/intermediate!$R34,"NA")</f>
        <v>1.1192669469897673E-2</v>
      </c>
      <c r="S34" s="5">
        <f>IFERROR(intermediate!Q34/intermediate!$R34,"NA")</f>
        <v>3.2508567678584451E-4</v>
      </c>
      <c r="T34" s="5">
        <f>IFERROR(intermediate!R34/intermediate!$R34,"NA")</f>
        <v>1</v>
      </c>
      <c r="U34">
        <f t="shared" si="1"/>
        <v>0</v>
      </c>
    </row>
    <row r="35" spans="1:21" x14ac:dyDescent="0.25">
      <c r="A35" t="s">
        <v>40</v>
      </c>
      <c r="B35" t="s">
        <v>297</v>
      </c>
      <c r="C35" t="s">
        <v>279</v>
      </c>
      <c r="D35" t="s">
        <v>288</v>
      </c>
      <c r="E35" s="2">
        <v>46020</v>
      </c>
      <c r="F35">
        <v>2018</v>
      </c>
      <c r="G35" s="6">
        <f>INDEX(population!$E$2:$BN$1000,MATCH(A35,population!$A$2:$A$1000,0),MATCH(F35,population!$E$1:$BN$1,0))</f>
        <v>8514329</v>
      </c>
      <c r="H35" s="1">
        <f t="shared" si="0"/>
        <v>5.4050060785764797</v>
      </c>
      <c r="I35" s="5">
        <f>IFERROR(intermediate!G35/intermediate!$R35,"NA")</f>
        <v>0</v>
      </c>
      <c r="J35" s="5">
        <f>IFERROR(intermediate!H35/intermediate!$R35,"NA")</f>
        <v>5.9853359269789017E-4</v>
      </c>
      <c r="K35" s="5">
        <f>IFERROR(intermediate!I35/intermediate!$R35,"NA")</f>
        <v>1.2037175586479791E-2</v>
      </c>
      <c r="L35" s="5">
        <f>IFERROR(intermediate!J35/intermediate!$R35,"NA")</f>
        <v>0</v>
      </c>
      <c r="M35" s="5">
        <f>IFERROR(intermediate!K35/intermediate!$R35,"NA")</f>
        <v>0.33877001346700586</v>
      </c>
      <c r="N35" s="5">
        <f>IFERROR(intermediate!L35/intermediate!$R35,"NA")</f>
        <v>0.566811312284902</v>
      </c>
      <c r="O35" s="5">
        <f>IFERROR(intermediate!M35/intermediate!$R35,"NA")</f>
        <v>0</v>
      </c>
      <c r="P35" s="5">
        <f>IFERROR(intermediate!N35/intermediate!$R35,"NA")</f>
        <v>2.7981445458626367E-2</v>
      </c>
      <c r="Q35" s="5">
        <f>IFERROR(intermediate!O35/intermediate!$R35,"NA")</f>
        <v>2.2112491063560943E-3</v>
      </c>
      <c r="R35" s="5">
        <f>IFERROR(intermediate!P35/intermediate!$R35,"NA")</f>
        <v>5.1623522370193027E-2</v>
      </c>
      <c r="S35" s="5">
        <f>IFERROR(intermediate!Q35/intermediate!$R35,"NA")</f>
        <v>-3.3251866260993897E-5</v>
      </c>
      <c r="T35" s="5">
        <f>IFERROR(intermediate!R35/intermediate!$R35,"NA")</f>
        <v>1</v>
      </c>
      <c r="U35">
        <f t="shared" si="1"/>
        <v>0</v>
      </c>
    </row>
    <row r="36" spans="1:21" x14ac:dyDescent="0.25">
      <c r="A36" t="s">
        <v>42</v>
      </c>
      <c r="B36" t="s">
        <v>290</v>
      </c>
      <c r="C36" t="s">
        <v>290</v>
      </c>
      <c r="D36" t="s">
        <v>288</v>
      </c>
      <c r="E36" s="2">
        <v>109590</v>
      </c>
      <c r="F36">
        <v>2018</v>
      </c>
      <c r="G36" s="6">
        <f>INDEX(population!$E$2:$BN$1000,MATCH(A36,population!$A$2:$A$1000,0),MATCH(F36,population!$E$1:$BN$1,0))</f>
        <v>18729166</v>
      </c>
      <c r="H36" s="1">
        <f t="shared" si="0"/>
        <v>5.8513016543288687</v>
      </c>
      <c r="I36" s="5">
        <f>IFERROR(intermediate!G36/intermediate!$R36,"NA")</f>
        <v>0.36864902980470177</v>
      </c>
      <c r="J36" s="5">
        <f>IFERROR(intermediate!H36/intermediate!$R36,"NA")</f>
        <v>2.4100633365652189E-2</v>
      </c>
      <c r="K36" s="5">
        <f>IFERROR(intermediate!I36/intermediate!$R36,"NA")</f>
        <v>0.16808743719858468</v>
      </c>
      <c r="L36" s="5">
        <f>IFERROR(intermediate!J36/intermediate!$R36,"NA")</f>
        <v>0</v>
      </c>
      <c r="M36" s="5">
        <f>IFERROR(intermediate!K36/intermediate!$R36,"NA")</f>
        <v>0</v>
      </c>
      <c r="N36" s="5">
        <f>IFERROR(intermediate!L36/intermediate!$R36,"NA")</f>
        <v>0.2683934170265812</v>
      </c>
      <c r="O36" s="5">
        <f>IFERROR(intermediate!M36/intermediate!$R36,"NA")</f>
        <v>8.0587279801553821E-4</v>
      </c>
      <c r="P36" s="5">
        <f>IFERROR(intermediate!N36/intermediate!$R36,"NA")</f>
        <v>4.9296750066106752E-2</v>
      </c>
      <c r="Q36" s="5">
        <f>IFERROR(intermediate!O36/intermediate!$R36,"NA")</f>
        <v>4.4335595653323595E-2</v>
      </c>
      <c r="R36" s="5">
        <f>IFERROR(intermediate!P36/intermediate!$R36,"NA")</f>
        <v>7.6331264087034265E-2</v>
      </c>
      <c r="S36" s="5">
        <f>IFERROR(intermediate!Q36/intermediate!$R36,"NA")</f>
        <v>0</v>
      </c>
      <c r="T36" s="5">
        <f>IFERROR(intermediate!R36/intermediate!$R36,"NA")</f>
        <v>1</v>
      </c>
      <c r="U36">
        <f t="shared" si="1"/>
        <v>0</v>
      </c>
    </row>
    <row r="37" spans="1:21" x14ac:dyDescent="0.25">
      <c r="A37" t="s">
        <v>43</v>
      </c>
      <c r="B37" t="s">
        <v>278</v>
      </c>
      <c r="C37" t="s">
        <v>272</v>
      </c>
      <c r="D37" t="s">
        <v>288</v>
      </c>
      <c r="E37" s="2">
        <v>12355240</v>
      </c>
      <c r="F37">
        <v>2018</v>
      </c>
      <c r="G37" s="6">
        <f>INDEX(population!$E$2:$BN$1000,MATCH(A37,population!$A$2:$A$1000,0),MATCH(F37,population!$E$1:$BN$1,0))</f>
        <v>1402760000</v>
      </c>
      <c r="H37" s="1">
        <f t="shared" si="0"/>
        <v>8.8078074652827283</v>
      </c>
      <c r="I37" s="5">
        <f>IFERROR(intermediate!G37/intermediate!$R37,"NA")</f>
        <v>0.67937914741977112</v>
      </c>
      <c r="J37" s="5">
        <f>IFERROR(intermediate!H37/intermediate!$R37,"NA")</f>
        <v>1.4948167618806427E-3</v>
      </c>
      <c r="K37" s="5">
        <f>IFERROR(intermediate!I37/intermediate!$R37,"NA")</f>
        <v>2.7733251016676848E-2</v>
      </c>
      <c r="L37" s="5">
        <f>IFERROR(intermediate!J37/intermediate!$R37,"NA")</f>
        <v>0</v>
      </c>
      <c r="M37" s="5">
        <f>IFERROR(intermediate!K37/intermediate!$R37,"NA")</f>
        <v>3.7574140654547679E-2</v>
      </c>
      <c r="N37" s="5">
        <f>IFERROR(intermediate!L37/intermediate!$R37,"NA")</f>
        <v>0.17525919977243767</v>
      </c>
      <c r="O37" s="5">
        <f>IFERROR(intermediate!M37/intermediate!$R37,"NA")</f>
        <v>1.8933234900707301E-5</v>
      </c>
      <c r="P37" s="5">
        <f>IFERROR(intermediate!N37/intermediate!$R37,"NA")</f>
        <v>1.9790228845252916E-2</v>
      </c>
      <c r="Q37" s="5">
        <f>IFERROR(intermediate!O37/intermediate!$R37,"NA")</f>
        <v>4.4685918080890959E-2</v>
      </c>
      <c r="R37" s="5">
        <f>IFERROR(intermediate!P37/intermediate!$R37,"NA")</f>
        <v>1.4064515679520617E-2</v>
      </c>
      <c r="S37" s="5">
        <f>IFERROR(intermediate!Q37/intermediate!$R37,"NA")</f>
        <v>-1.5146587920565841E-7</v>
      </c>
      <c r="T37" s="5">
        <f>IFERROR(intermediate!R37/intermediate!$R37,"NA")</f>
        <v>1</v>
      </c>
      <c r="U37">
        <f t="shared" si="1"/>
        <v>0</v>
      </c>
    </row>
    <row r="38" spans="1:21" x14ac:dyDescent="0.25">
      <c r="A38" t="s">
        <v>295</v>
      </c>
      <c r="B38" t="s">
        <v>219</v>
      </c>
      <c r="C38" t="s">
        <v>293</v>
      </c>
      <c r="D38" t="s">
        <v>288</v>
      </c>
      <c r="E38" s="2">
        <v>22900</v>
      </c>
      <c r="F38">
        <v>2018</v>
      </c>
      <c r="G38" s="6">
        <f>INDEX(population!$E$2:$BN$1000,MATCH(A38,population!$A$2:$A$1000,0),MATCH(F38,population!$E$1:$BN$1,0))</f>
        <v>25069226</v>
      </c>
      <c r="H38" s="1">
        <f t="shared" si="0"/>
        <v>0.91347056347092648</v>
      </c>
      <c r="I38" s="5">
        <f>IFERROR(intermediate!G38/intermediate!$R38,"NA")</f>
        <v>0</v>
      </c>
      <c r="J38" s="5">
        <f>IFERROR(intermediate!H38/intermediate!$R38,"NA")</f>
        <v>7.2173997854286546E-3</v>
      </c>
      <c r="K38" s="5">
        <f>IFERROR(intermediate!I38/intermediate!$R38,"NA")</f>
        <v>0.82687993757924505</v>
      </c>
      <c r="L38" s="5">
        <f>IFERROR(intermediate!J38/intermediate!$R38,"NA")</f>
        <v>0</v>
      </c>
      <c r="M38" s="5">
        <f>IFERROR(intermediate!K38/intermediate!$R38,"NA")</f>
        <v>0</v>
      </c>
      <c r="N38" s="5">
        <f>IFERROR(intermediate!L38/intermediate!$R38,"NA")</f>
        <v>0.14912708475568126</v>
      </c>
      <c r="O38" s="5">
        <f>IFERROR(intermediate!M38/intermediate!$R38,"NA")</f>
        <v>0</v>
      </c>
      <c r="P38" s="5">
        <f>IFERROR(intermediate!N38/intermediate!$R38,"NA")</f>
        <v>0</v>
      </c>
      <c r="Q38" s="5">
        <f>IFERROR(intermediate!O38/intermediate!$R38,"NA")</f>
        <v>0</v>
      </c>
      <c r="R38" s="5">
        <f>IFERROR(intermediate!P38/intermediate!$R38,"NA")</f>
        <v>1.6873110309177802E-2</v>
      </c>
      <c r="S38" s="5">
        <f>IFERROR(intermediate!Q38/intermediate!$R38,"NA")</f>
        <v>-9.7532429532819659E-5</v>
      </c>
      <c r="T38" s="5">
        <f>IFERROR(intermediate!R38/intermediate!$R38,"NA")</f>
        <v>1</v>
      </c>
      <c r="U38">
        <f t="shared" si="1"/>
        <v>0</v>
      </c>
    </row>
    <row r="39" spans="1:21" x14ac:dyDescent="0.25">
      <c r="A39" t="s">
        <v>44</v>
      </c>
      <c r="B39" t="s">
        <v>219</v>
      </c>
      <c r="C39" t="s">
        <v>293</v>
      </c>
      <c r="D39" t="s">
        <v>288</v>
      </c>
      <c r="E39" s="2">
        <v>89050</v>
      </c>
      <c r="F39">
        <v>2018</v>
      </c>
      <c r="G39" s="6">
        <f>INDEX(population!$E$2:$BN$1000,MATCH(A39,population!$A$2:$A$1000,0),MATCH(F39,population!$E$1:$BN$1,0))</f>
        <v>25216261</v>
      </c>
      <c r="H39" s="1">
        <f t="shared" si="0"/>
        <v>3.5314513916238415</v>
      </c>
      <c r="I39" s="5">
        <f>IFERROR(intermediate!G39/intermediate!$R39,"NA")</f>
        <v>0</v>
      </c>
      <c r="J39" s="5">
        <f>IFERROR(intermediate!H39/intermediate!$R39,"NA")</f>
        <v>0.26903367496339675</v>
      </c>
      <c r="K39" s="5">
        <f>IFERROR(intermediate!I39/intermediate!$R39,"NA")</f>
        <v>0.21754514397266961</v>
      </c>
      <c r="L39" s="5">
        <f>IFERROR(intermediate!J39/intermediate!$R39,"NA")</f>
        <v>0</v>
      </c>
      <c r="M39" s="5">
        <f>IFERROR(intermediate!K39/intermediate!$R39,"NA")</f>
        <v>0</v>
      </c>
      <c r="N39" s="5">
        <f>IFERROR(intermediate!L39/intermediate!$R39,"NA")</f>
        <v>0.51159102000976087</v>
      </c>
      <c r="O39" s="5">
        <f>IFERROR(intermediate!M39/intermediate!$R39,"NA")</f>
        <v>0</v>
      </c>
      <c r="P39" s="5">
        <f>IFERROR(intermediate!N39/intermediate!$R39,"NA")</f>
        <v>1.4641288433382138E-3</v>
      </c>
      <c r="Q39" s="5">
        <f>IFERROR(intermediate!O39/intermediate!$R39,"NA")</f>
        <v>0</v>
      </c>
      <c r="R39" s="5">
        <f>IFERROR(intermediate!P39/intermediate!$R39,"NA")</f>
        <v>3.6603221083455345E-4</v>
      </c>
      <c r="S39" s="5">
        <f>IFERROR(intermediate!Q39/intermediate!$R39,"NA")</f>
        <v>0</v>
      </c>
      <c r="T39" s="5">
        <f>IFERROR(intermediate!R39/intermediate!$R39,"NA")</f>
        <v>1</v>
      </c>
      <c r="U39">
        <f t="shared" si="1"/>
        <v>0</v>
      </c>
    </row>
    <row r="40" spans="1:21" x14ac:dyDescent="0.25">
      <c r="A40" t="s">
        <v>341</v>
      </c>
      <c r="B40" t="s">
        <v>219</v>
      </c>
      <c r="C40" t="s">
        <v>293</v>
      </c>
      <c r="D40" t="s">
        <v>288</v>
      </c>
      <c r="E40" s="2">
        <v>58700</v>
      </c>
      <c r="F40">
        <v>2018</v>
      </c>
      <c r="G40" s="6">
        <f>INDEX(population!$E$2:$BN$1000,MATCH(A40,population!$A$2:$A$1000,0),MATCH(F40,population!$E$1:$BN$1,0))</f>
        <v>84068092</v>
      </c>
      <c r="H40" s="1">
        <f t="shared" si="0"/>
        <v>0.69824351431694198</v>
      </c>
      <c r="I40" s="5">
        <f>IFERROR(intermediate!G40/intermediate!$R40,"NA")</f>
        <v>0</v>
      </c>
      <c r="J40" s="5">
        <f>IFERROR(intermediate!H40/intermediate!$R40,"NA")</f>
        <v>6.3091482649842276E-4</v>
      </c>
      <c r="K40" s="5">
        <f>IFERROR(intermediate!I40/intermediate!$R40,"NA")</f>
        <v>2.1030494216614089E-4</v>
      </c>
      <c r="L40" s="5">
        <f>IFERROR(intermediate!J40/intermediate!$R40,"NA")</f>
        <v>0</v>
      </c>
      <c r="M40" s="5">
        <f>IFERROR(intermediate!K40/intermediate!$R40,"NA")</f>
        <v>0</v>
      </c>
      <c r="N40" s="5">
        <f>IFERROR(intermediate!L40/intermediate!$R40,"NA")</f>
        <v>0.99705573080967402</v>
      </c>
      <c r="O40" s="5">
        <f>IFERROR(intermediate!M40/intermediate!$R40,"NA")</f>
        <v>0</v>
      </c>
      <c r="P40" s="5">
        <f>IFERROR(intermediate!N40/intermediate!$R40,"NA")</f>
        <v>0</v>
      </c>
      <c r="Q40" s="5">
        <f>IFERROR(intermediate!O40/intermediate!$R40,"NA")</f>
        <v>0</v>
      </c>
      <c r="R40" s="5">
        <f>IFERROR(intermediate!P40/intermediate!$R40,"NA")</f>
        <v>2.103049421661409E-3</v>
      </c>
      <c r="S40" s="5">
        <f>IFERROR(intermediate!Q40/intermediate!$R40,"NA")</f>
        <v>0</v>
      </c>
      <c r="T40" s="5">
        <f>IFERROR(intermediate!R40/intermediate!$R40,"NA")</f>
        <v>1</v>
      </c>
      <c r="U40">
        <f t="shared" si="1"/>
        <v>0</v>
      </c>
    </row>
    <row r="41" spans="1:21" x14ac:dyDescent="0.25">
      <c r="A41" t="s">
        <v>344</v>
      </c>
      <c r="B41" t="s">
        <v>219</v>
      </c>
      <c r="C41" t="s">
        <v>293</v>
      </c>
      <c r="D41" t="s">
        <v>288</v>
      </c>
      <c r="E41" s="2">
        <v>9370</v>
      </c>
      <c r="F41">
        <v>2018</v>
      </c>
      <c r="G41" s="6">
        <f>INDEX(population!$E$2:$BN$1000,MATCH(A41,population!$A$2:$A$1000,0),MATCH(F41,population!$E$1:$BN$1,0))</f>
        <v>5244363</v>
      </c>
      <c r="H41" s="1">
        <f t="shared" si="0"/>
        <v>1.7866802889121138</v>
      </c>
      <c r="I41" s="5">
        <f>IFERROR(intermediate!G41/intermediate!$R41,"NA")</f>
        <v>0</v>
      </c>
      <c r="J41" s="5">
        <f>IFERROR(intermediate!H41/intermediate!$R41,"NA")</f>
        <v>2.1879661859771259E-2</v>
      </c>
      <c r="K41" s="5">
        <f>IFERROR(intermediate!I41/intermediate!$R41,"NA")</f>
        <v>0.53580308304326207</v>
      </c>
      <c r="L41" s="5">
        <f>IFERROR(intermediate!J41/intermediate!$R41,"NA")</f>
        <v>0</v>
      </c>
      <c r="M41" s="5">
        <f>IFERROR(intermediate!K41/intermediate!$R41,"NA")</f>
        <v>0</v>
      </c>
      <c r="N41" s="5">
        <f>IFERROR(intermediate!L41/intermediate!$R41,"NA")</f>
        <v>0.29910492292391844</v>
      </c>
      <c r="O41" s="5">
        <f>IFERROR(intermediate!M41/intermediate!$R41,"NA")</f>
        <v>0</v>
      </c>
      <c r="P41" s="5">
        <f>IFERROR(intermediate!N41/intermediate!$R41,"NA")</f>
        <v>0.14321233217304824</v>
      </c>
      <c r="Q41" s="5">
        <f>IFERROR(intermediate!O41/intermediate!$R41,"NA")</f>
        <v>0</v>
      </c>
      <c r="R41" s="5">
        <f>IFERROR(intermediate!P41/intermediate!$R41,"NA")</f>
        <v>0</v>
      </c>
      <c r="S41" s="5">
        <f>IFERROR(intermediate!Q41/intermediate!$R41,"NA")</f>
        <v>0</v>
      </c>
      <c r="T41" s="5">
        <f>IFERROR(intermediate!R41/intermediate!$R41,"NA")</f>
        <v>1</v>
      </c>
      <c r="U41">
        <f t="shared" si="1"/>
        <v>0</v>
      </c>
    </row>
    <row r="42" spans="1:21" x14ac:dyDescent="0.25">
      <c r="A42" t="s">
        <v>47</v>
      </c>
      <c r="B42" t="s">
        <v>290</v>
      </c>
      <c r="C42" t="s">
        <v>290</v>
      </c>
      <c r="D42" t="s">
        <v>288</v>
      </c>
      <c r="E42" s="2">
        <v>184100</v>
      </c>
      <c r="F42">
        <v>2018</v>
      </c>
      <c r="G42" s="6">
        <f>INDEX(population!$E$2:$BN$1000,MATCH(A42,population!$A$2:$A$1000,0),MATCH(F42,population!$E$1:$BN$1,0))</f>
        <v>49661056</v>
      </c>
      <c r="H42" s="1">
        <f t="shared" si="0"/>
        <v>3.707130190707181</v>
      </c>
      <c r="I42" s="5">
        <f>IFERROR(intermediate!G42/intermediate!$R42,"NA")</f>
        <v>4.0292251782254693E-2</v>
      </c>
      <c r="J42" s="5">
        <f>IFERROR(intermediate!H42/intermediate!$R42,"NA")</f>
        <v>2.803489800311499E-2</v>
      </c>
      <c r="K42" s="5">
        <f>IFERROR(intermediate!I42/intermediate!$R42,"NA")</f>
        <v>0.13570460790396718</v>
      </c>
      <c r="L42" s="5">
        <f>IFERROR(intermediate!J42/intermediate!$R42,"NA")</f>
        <v>0</v>
      </c>
      <c r="M42" s="5">
        <f>IFERROR(intermediate!K42/intermediate!$R42,"NA")</f>
        <v>0</v>
      </c>
      <c r="N42" s="5">
        <f>IFERROR(intermediate!L42/intermediate!$R42,"NA")</f>
        <v>0.77791143808643459</v>
      </c>
      <c r="O42" s="5">
        <f>IFERROR(intermediate!M42/intermediate!$R42,"NA")</f>
        <v>0</v>
      </c>
      <c r="P42" s="5">
        <f>IFERROR(intermediate!N42/intermediate!$R42,"NA")</f>
        <v>0</v>
      </c>
      <c r="Q42" s="5">
        <f>IFERROR(intermediate!O42/intermediate!$R42,"NA")</f>
        <v>3.7987666670887515E-5</v>
      </c>
      <c r="R42" s="5">
        <f>IFERROR(intermediate!P42/intermediate!$R42,"NA")</f>
        <v>1.8018816557557646E-2</v>
      </c>
      <c r="S42" s="5">
        <f>IFERROR(intermediate!Q42/intermediate!$R42,"NA")</f>
        <v>0</v>
      </c>
      <c r="T42" s="5">
        <f>IFERROR(intermediate!R42/intermediate!$R42,"NA")</f>
        <v>1</v>
      </c>
      <c r="U42">
        <f t="shared" si="1"/>
        <v>0</v>
      </c>
    </row>
    <row r="43" spans="1:21" x14ac:dyDescent="0.25">
      <c r="A43" t="s">
        <v>48</v>
      </c>
      <c r="B43" t="s">
        <v>219</v>
      </c>
      <c r="C43" t="s">
        <v>293</v>
      </c>
      <c r="D43" t="s">
        <v>288</v>
      </c>
      <c r="E43" s="2">
        <v>590</v>
      </c>
      <c r="F43">
        <v>2018</v>
      </c>
      <c r="G43" s="6">
        <f>INDEX(population!$E$2:$BN$1000,MATCH(A43,population!$A$2:$A$1000,0),MATCH(F43,population!$E$1:$BN$1,0))</f>
        <v>832322</v>
      </c>
      <c r="H43" s="1">
        <f t="shared" si="0"/>
        <v>0.70886027282710296</v>
      </c>
      <c r="I43" s="5" t="str">
        <f>IFERROR(intermediate!G43/intermediate!$R43,"NA")</f>
        <v>NA</v>
      </c>
      <c r="J43" s="5" t="str">
        <f>IFERROR(intermediate!H43/intermediate!$R43,"NA")</f>
        <v>NA</v>
      </c>
      <c r="K43" s="5" t="str">
        <f>IFERROR(intermediate!I43/intermediate!$R43,"NA")</f>
        <v>NA</v>
      </c>
      <c r="L43" s="5" t="str">
        <f>IFERROR(intermediate!J43/intermediate!$R43,"NA")</f>
        <v>NA</v>
      </c>
      <c r="M43" s="5" t="str">
        <f>IFERROR(intermediate!K43/intermediate!$R43,"NA")</f>
        <v>NA</v>
      </c>
      <c r="N43" s="5" t="str">
        <f>IFERROR(intermediate!L43/intermediate!$R43,"NA")</f>
        <v>NA</v>
      </c>
      <c r="O43" s="5" t="str">
        <f>IFERROR(intermediate!M43/intermediate!$R43,"NA")</f>
        <v>NA</v>
      </c>
      <c r="P43" s="5" t="str">
        <f>IFERROR(intermediate!N43/intermediate!$R43,"NA")</f>
        <v>NA</v>
      </c>
      <c r="Q43" s="5" t="str">
        <f>IFERROR(intermediate!O43/intermediate!$R43,"NA")</f>
        <v>NA</v>
      </c>
      <c r="R43" s="5" t="str">
        <f>IFERROR(intermediate!P43/intermediate!$R43,"NA")</f>
        <v>NA</v>
      </c>
      <c r="S43" s="5" t="str">
        <f>IFERROR(intermediate!Q43/intermediate!$R43,"NA")</f>
        <v>NA</v>
      </c>
      <c r="T43" s="5" t="str">
        <f>IFERROR(intermediate!R43/intermediate!$R43,"NA")</f>
        <v>NA</v>
      </c>
      <c r="U43">
        <f t="shared" si="1"/>
        <v>1</v>
      </c>
    </row>
    <row r="44" spans="1:21" x14ac:dyDescent="0.25">
      <c r="A44" t="s">
        <v>49</v>
      </c>
      <c r="B44" t="s">
        <v>219</v>
      </c>
      <c r="C44" t="s">
        <v>293</v>
      </c>
      <c r="D44" t="s">
        <v>288</v>
      </c>
      <c r="E44" s="2">
        <v>830</v>
      </c>
      <c r="F44">
        <v>2018</v>
      </c>
      <c r="G44" s="6">
        <f>INDEX(population!$E$2:$BN$1000,MATCH(A44,population!$A$2:$A$1000,0),MATCH(F44,population!$E$1:$BN$1,0))</f>
        <v>543764</v>
      </c>
      <c r="H44" s="1">
        <f t="shared" si="0"/>
        <v>1.5263974812602525</v>
      </c>
      <c r="I44" s="5" t="str">
        <f>IFERROR(intermediate!G44/intermediate!$R44,"NA")</f>
        <v>NA</v>
      </c>
      <c r="J44" s="5" t="str">
        <f>IFERROR(intermediate!H44/intermediate!$R44,"NA")</f>
        <v>NA</v>
      </c>
      <c r="K44" s="5" t="str">
        <f>IFERROR(intermediate!I44/intermediate!$R44,"NA")</f>
        <v>NA</v>
      </c>
      <c r="L44" s="5" t="str">
        <f>IFERROR(intermediate!J44/intermediate!$R44,"NA")</f>
        <v>NA</v>
      </c>
      <c r="M44" s="5" t="str">
        <f>IFERROR(intermediate!K44/intermediate!$R44,"NA")</f>
        <v>NA</v>
      </c>
      <c r="N44" s="5" t="str">
        <f>IFERROR(intermediate!L44/intermediate!$R44,"NA")</f>
        <v>NA</v>
      </c>
      <c r="O44" s="5" t="str">
        <f>IFERROR(intermediate!M44/intermediate!$R44,"NA")</f>
        <v>NA</v>
      </c>
      <c r="P44" s="5" t="str">
        <f>IFERROR(intermediate!N44/intermediate!$R44,"NA")</f>
        <v>NA</v>
      </c>
      <c r="Q44" s="5" t="str">
        <f>IFERROR(intermediate!O44/intermediate!$R44,"NA")</f>
        <v>NA</v>
      </c>
      <c r="R44" s="5" t="str">
        <f>IFERROR(intermediate!P44/intermediate!$R44,"NA")</f>
        <v>NA</v>
      </c>
      <c r="S44" s="5" t="str">
        <f>IFERROR(intermediate!Q44/intermediate!$R44,"NA")</f>
        <v>NA</v>
      </c>
      <c r="T44" s="5" t="str">
        <f>IFERROR(intermediate!R44/intermediate!$R44,"NA")</f>
        <v>NA</v>
      </c>
      <c r="U44">
        <f t="shared" si="1"/>
        <v>1</v>
      </c>
    </row>
    <row r="45" spans="1:21" x14ac:dyDescent="0.25">
      <c r="A45" t="s">
        <v>50</v>
      </c>
      <c r="B45" t="s">
        <v>291</v>
      </c>
      <c r="C45" t="s">
        <v>172</v>
      </c>
      <c r="D45" t="s">
        <v>288</v>
      </c>
      <c r="E45" s="2">
        <v>15810</v>
      </c>
      <c r="F45">
        <v>2018</v>
      </c>
      <c r="G45" s="6">
        <f>INDEX(population!$E$2:$BN$1000,MATCH(A45,population!$A$2:$A$1000,0),MATCH(F45,population!$E$1:$BN$1,0))</f>
        <v>4999443</v>
      </c>
      <c r="H45" s="1">
        <f t="shared" si="0"/>
        <v>3.1623522860446656</v>
      </c>
      <c r="I45" s="5">
        <f>IFERROR(intermediate!G45/intermediate!$R45,"NA")</f>
        <v>0</v>
      </c>
      <c r="J45" s="5">
        <f>IFERROR(intermediate!H45/intermediate!$R45,"NA")</f>
        <v>3.2717304801485542E-3</v>
      </c>
      <c r="K45" s="5">
        <f>IFERROR(intermediate!I45/intermediate!$R45,"NA")</f>
        <v>0</v>
      </c>
      <c r="L45" s="5">
        <f>IFERROR(intermediate!J45/intermediate!$R45,"NA")</f>
        <v>0</v>
      </c>
      <c r="M45" s="5">
        <f>IFERROR(intermediate!K45/intermediate!$R45,"NA")</f>
        <v>0</v>
      </c>
      <c r="N45" s="5">
        <f>IFERROR(intermediate!L45/intermediate!$R45,"NA")</f>
        <v>0.76726501016889204</v>
      </c>
      <c r="O45" s="5">
        <f>IFERROR(intermediate!M45/intermediate!$R45,"NA")</f>
        <v>9.8859315589353611E-2</v>
      </c>
      <c r="P45" s="5">
        <f>IFERROR(intermediate!N45/intermediate!$R45,"NA")</f>
        <v>3.5370059244849237E-4</v>
      </c>
      <c r="Q45" s="5">
        <f>IFERROR(intermediate!O45/intermediate!$R45,"NA")</f>
        <v>0.11389159076841454</v>
      </c>
      <c r="R45" s="5">
        <f>IFERROR(intermediate!P45/intermediate!$R45,"NA")</f>
        <v>1.635865240074277E-2</v>
      </c>
      <c r="S45" s="5">
        <f>IFERROR(intermediate!Q45/intermediate!$R45,"NA")</f>
        <v>0</v>
      </c>
      <c r="T45" s="5">
        <f>IFERROR(intermediate!R45/intermediate!$R45,"NA")</f>
        <v>1</v>
      </c>
      <c r="U45">
        <f t="shared" si="1"/>
        <v>0</v>
      </c>
    </row>
    <row r="46" spans="1:21" x14ac:dyDescent="0.25">
      <c r="A46" t="s">
        <v>52</v>
      </c>
      <c r="B46" t="s">
        <v>289</v>
      </c>
      <c r="C46" t="s">
        <v>172</v>
      </c>
      <c r="D46" t="s">
        <v>288</v>
      </c>
      <c r="E46" s="2">
        <v>41860</v>
      </c>
      <c r="F46">
        <v>2018</v>
      </c>
      <c r="G46" s="6">
        <f>INDEX(population!$E$2:$BN$1000,MATCH(A46,population!$A$2:$A$1000,0),MATCH(F46,population!$E$1:$BN$1,0))</f>
        <v>11338146</v>
      </c>
      <c r="H46" s="1">
        <f t="shared" si="0"/>
        <v>3.6919616311167629</v>
      </c>
      <c r="I46" s="5">
        <f>IFERROR(intermediate!G46/intermediate!$R46,"NA")</f>
        <v>0</v>
      </c>
      <c r="J46" s="5">
        <f>IFERROR(intermediate!H46/intermediate!$R46,"NA")</f>
        <v>0.58541686934526704</v>
      </c>
      <c r="K46" s="5">
        <f>IFERROR(intermediate!I46/intermediate!$R46,"NA")</f>
        <v>0.13629730518532931</v>
      </c>
      <c r="L46" s="5">
        <f>IFERROR(intermediate!J46/intermediate!$R46,"NA")</f>
        <v>0.24005253429321918</v>
      </c>
      <c r="M46" s="5">
        <f>IFERROR(intermediate!K46/intermediate!$R46,"NA")</f>
        <v>0</v>
      </c>
      <c r="N46" s="5">
        <f>IFERROR(intermediate!L46/intermediate!$R46,"NA")</f>
        <v>4.0373577196225318E-3</v>
      </c>
      <c r="O46" s="5">
        <f>IFERROR(intermediate!M46/intermediate!$R46,"NA")</f>
        <v>0</v>
      </c>
      <c r="P46" s="5">
        <f>IFERROR(intermediate!N46/intermediate!$R46,"NA")</f>
        <v>2.9185718455102638E-3</v>
      </c>
      <c r="Q46" s="5">
        <f>IFERROR(intermediate!O46/intermediate!$R46,"NA")</f>
        <v>1.0215001459285922E-3</v>
      </c>
      <c r="R46" s="5">
        <f>IFERROR(intermediate!P46/intermediate!$R46,"NA")</f>
        <v>3.0255861465123067E-2</v>
      </c>
      <c r="S46" s="5">
        <f>IFERROR(intermediate!Q46/intermediate!$R46,"NA")</f>
        <v>0</v>
      </c>
      <c r="T46" s="5">
        <f>IFERROR(intermediate!R46/intermediate!$R46,"NA")</f>
        <v>1</v>
      </c>
      <c r="U46">
        <f t="shared" si="1"/>
        <v>0</v>
      </c>
    </row>
    <row r="47" spans="1:21" x14ac:dyDescent="0.25">
      <c r="A47" t="s">
        <v>54</v>
      </c>
      <c r="B47" t="s">
        <v>289</v>
      </c>
      <c r="C47" t="s">
        <v>172</v>
      </c>
      <c r="D47" t="s">
        <v>288</v>
      </c>
      <c r="E47" s="2">
        <v>0</v>
      </c>
      <c r="F47">
        <v>1985</v>
      </c>
      <c r="G47" s="6">
        <f>INDEX(population!$E$2:$BN$1000,MATCH(A47,population!$A$2:$A$1000,0),MATCH(F47,population!$E$1:$BN$1,0))</f>
        <v>19460</v>
      </c>
      <c r="H47" s="1">
        <f t="shared" si="0"/>
        <v>0</v>
      </c>
      <c r="I47" s="5" t="str">
        <f>IFERROR(intermediate!G47/intermediate!$R47,"NA")</f>
        <v>NA</v>
      </c>
      <c r="J47" s="5" t="str">
        <f>IFERROR(intermediate!H47/intermediate!$R47,"NA")</f>
        <v>NA</v>
      </c>
      <c r="K47" s="5" t="str">
        <f>IFERROR(intermediate!I47/intermediate!$R47,"NA")</f>
        <v>NA</v>
      </c>
      <c r="L47" s="5" t="str">
        <f>IFERROR(intermediate!J47/intermediate!$R47,"NA")</f>
        <v>NA</v>
      </c>
      <c r="M47" s="5" t="str">
        <f>IFERROR(intermediate!K47/intermediate!$R47,"NA")</f>
        <v>NA</v>
      </c>
      <c r="N47" s="5" t="str">
        <f>IFERROR(intermediate!L47/intermediate!$R47,"NA")</f>
        <v>NA</v>
      </c>
      <c r="O47" s="5" t="str">
        <f>IFERROR(intermediate!M47/intermediate!$R47,"NA")</f>
        <v>NA</v>
      </c>
      <c r="P47" s="5" t="str">
        <f>IFERROR(intermediate!N47/intermediate!$R47,"NA")</f>
        <v>NA</v>
      </c>
      <c r="Q47" s="5" t="str">
        <f>IFERROR(intermediate!O47/intermediate!$R47,"NA")</f>
        <v>NA</v>
      </c>
      <c r="R47" s="5" t="str">
        <f>IFERROR(intermediate!P47/intermediate!$R47,"NA")</f>
        <v>NA</v>
      </c>
      <c r="S47" s="5" t="str">
        <f>IFERROR(intermediate!Q47/intermediate!$R47,"NA")</f>
        <v>NA</v>
      </c>
      <c r="T47" s="5" t="str">
        <f>IFERROR(intermediate!R47/intermediate!$R47,"NA")</f>
        <v>NA</v>
      </c>
      <c r="U47">
        <f t="shared" si="1"/>
        <v>1</v>
      </c>
    </row>
    <row r="48" spans="1:21" x14ac:dyDescent="0.25">
      <c r="A48" t="s">
        <v>55</v>
      </c>
      <c r="B48" t="s">
        <v>282</v>
      </c>
      <c r="C48" t="s">
        <v>272</v>
      </c>
      <c r="D48" t="s">
        <v>288</v>
      </c>
      <c r="E48" s="2">
        <v>8600</v>
      </c>
      <c r="F48">
        <v>2018</v>
      </c>
      <c r="G48" s="6">
        <f>INDEX(population!$E$2:$BN$1000,MATCH(A48,population!$A$2:$A$1000,0),MATCH(F48,population!$E$1:$BN$1,0))</f>
        <v>1189262</v>
      </c>
      <c r="H48" s="1">
        <f t="shared" si="0"/>
        <v>7.2313754244228772</v>
      </c>
      <c r="I48" s="5">
        <f>IFERROR(intermediate!G48/intermediate!$R48,"NA")</f>
        <v>0</v>
      </c>
      <c r="J48" s="5">
        <f>IFERROR(intermediate!H48/intermediate!$R48,"NA")</f>
        <v>0.91306954436450838</v>
      </c>
      <c r="K48" s="5">
        <f>IFERROR(intermediate!I48/intermediate!$R48,"NA")</f>
        <v>0</v>
      </c>
      <c r="L48" s="5">
        <f>IFERROR(intermediate!J48/intermediate!$R48,"NA")</f>
        <v>0</v>
      </c>
      <c r="M48" s="5">
        <f>IFERROR(intermediate!K48/intermediate!$R48,"NA")</f>
        <v>0</v>
      </c>
      <c r="N48" s="5">
        <f>IFERROR(intermediate!L48/intermediate!$R48,"NA")</f>
        <v>0</v>
      </c>
      <c r="O48" s="5">
        <f>IFERROR(intermediate!M48/intermediate!$R48,"NA")</f>
        <v>0</v>
      </c>
      <c r="P48" s="5">
        <f>IFERROR(intermediate!N48/intermediate!$R48,"NA")</f>
        <v>3.4372501998401278E-2</v>
      </c>
      <c r="Q48" s="5">
        <f>IFERROR(intermediate!O48/intermediate!$R48,"NA")</f>
        <v>4.2166266986410871E-2</v>
      </c>
      <c r="R48" s="5">
        <f>IFERROR(intermediate!P48/intermediate!$R48,"NA")</f>
        <v>1.0391686650679457E-2</v>
      </c>
      <c r="S48" s="5">
        <f>IFERROR(intermediate!Q48/intermediate!$R48,"NA")</f>
        <v>0</v>
      </c>
      <c r="T48" s="5">
        <f>IFERROR(intermediate!R48/intermediate!$R48,"NA")</f>
        <v>1</v>
      </c>
      <c r="U48">
        <f t="shared" si="1"/>
        <v>0</v>
      </c>
    </row>
    <row r="49" spans="1:21" x14ac:dyDescent="0.25">
      <c r="A49" t="s">
        <v>56</v>
      </c>
      <c r="B49" t="s">
        <v>297</v>
      </c>
      <c r="C49" t="s">
        <v>279</v>
      </c>
      <c r="D49" t="s">
        <v>288</v>
      </c>
      <c r="E49" s="2">
        <v>122840</v>
      </c>
      <c r="F49">
        <v>2018</v>
      </c>
      <c r="G49" s="6">
        <f>INDEX(population!$E$2:$BN$1000,MATCH(A49,population!$A$2:$A$1000,0),MATCH(F49,population!$E$1:$BN$1,0))</f>
        <v>10629928</v>
      </c>
      <c r="H49" s="1">
        <f t="shared" si="0"/>
        <v>11.55605193186633</v>
      </c>
      <c r="I49" s="5">
        <f>IFERROR(intermediate!G49/intermediate!$R49,"NA")</f>
        <v>0.51146949231485794</v>
      </c>
      <c r="J49" s="5">
        <f>IFERROR(intermediate!H49/intermediate!$R49,"NA")</f>
        <v>1.3856544014904518E-3</v>
      </c>
      <c r="K49" s="5">
        <f>IFERROR(intermediate!I49/intermediate!$R49,"NA")</f>
        <v>4.2838844899860271E-2</v>
      </c>
      <c r="L49" s="5">
        <f>IFERROR(intermediate!J49/intermediate!$R49,"NA")</f>
        <v>0</v>
      </c>
      <c r="M49" s="5">
        <f>IFERROR(intermediate!K49/intermediate!$R49,"NA")</f>
        <v>0.32999534233814626</v>
      </c>
      <c r="N49" s="5">
        <f>IFERROR(intermediate!L49/intermediate!$R49,"NA")</f>
        <v>2.1762925011644153E-2</v>
      </c>
      <c r="O49" s="5">
        <f>IFERROR(intermediate!M49/intermediate!$R49,"NA")</f>
        <v>0</v>
      </c>
      <c r="P49" s="5">
        <f>IFERROR(intermediate!N49/intermediate!$R49,"NA")</f>
        <v>2.5535631113181183E-2</v>
      </c>
      <c r="Q49" s="5">
        <f>IFERROR(intermediate!O49/intermediate!$R49,"NA")</f>
        <v>6.8816953889147651E-3</v>
      </c>
      <c r="R49" s="5">
        <f>IFERROR(intermediate!P49/intermediate!$R49,"NA")</f>
        <v>5.8907778295295761E-2</v>
      </c>
      <c r="S49" s="5">
        <f>IFERROR(intermediate!Q49/intermediate!$R49,"NA")</f>
        <v>1.2226362366092223E-3</v>
      </c>
      <c r="T49" s="5">
        <f>IFERROR(intermediate!R49/intermediate!$R49,"NA")</f>
        <v>1</v>
      </c>
      <c r="U49">
        <f t="shared" si="1"/>
        <v>0</v>
      </c>
    </row>
    <row r="50" spans="1:21" x14ac:dyDescent="0.25">
      <c r="A50" t="s">
        <v>57</v>
      </c>
      <c r="B50" t="s">
        <v>297</v>
      </c>
      <c r="C50" t="s">
        <v>279</v>
      </c>
      <c r="D50" t="s">
        <v>288</v>
      </c>
      <c r="E50" s="2">
        <v>806090</v>
      </c>
      <c r="F50">
        <v>2018</v>
      </c>
      <c r="G50" s="6">
        <f>INDEX(population!$E$2:$BN$1000,MATCH(A50,population!$A$2:$A$1000,0),MATCH(F50,population!$E$1:$BN$1,0))</f>
        <v>82905782</v>
      </c>
      <c r="H50" s="1">
        <f t="shared" si="0"/>
        <v>9.7229647987639751</v>
      </c>
      <c r="I50" s="5">
        <f>IFERROR(intermediate!G50/intermediate!$R50,"NA")</f>
        <v>0.39032192326456006</v>
      </c>
      <c r="J50" s="5">
        <f>IFERROR(intermediate!H50/intermediate!$R50,"NA")</f>
        <v>8.6007793346631022E-3</v>
      </c>
      <c r="K50" s="5">
        <f>IFERROR(intermediate!I50/intermediate!$R50,"NA")</f>
        <v>0.13537234535270759</v>
      </c>
      <c r="L50" s="5">
        <f>IFERROR(intermediate!J50/intermediate!$R50,"NA")</f>
        <v>0</v>
      </c>
      <c r="M50" s="5">
        <f>IFERROR(intermediate!K50/intermediate!$R50,"NA")</f>
        <v>0.11783268388778075</v>
      </c>
      <c r="N50" s="5">
        <f>IFERROR(intermediate!L50/intermediate!$R50,"NA")</f>
        <v>3.1108544892023245E-2</v>
      </c>
      <c r="O50" s="5">
        <f>IFERROR(intermediate!M50/intermediate!$R50,"NA")</f>
        <v>2.5164728622331461E-4</v>
      </c>
      <c r="P50" s="5">
        <f>IFERROR(intermediate!N50/intermediate!$R50,"NA")</f>
        <v>6.0829170088863911E-2</v>
      </c>
      <c r="Q50" s="5">
        <f>IFERROR(intermediate!O50/intermediate!$R50,"NA")</f>
        <v>0.16317396701104778</v>
      </c>
      <c r="R50" s="5">
        <f>IFERROR(intermediate!P50/intermediate!$R50,"NA")</f>
        <v>8.9882852784793715E-2</v>
      </c>
      <c r="S50" s="5">
        <f>IFERROR(intermediate!Q50/intermediate!$R50,"NA")</f>
        <v>2.6260860973365526E-3</v>
      </c>
      <c r="T50" s="5">
        <f>IFERROR(intermediate!R50/intermediate!$R50,"NA")</f>
        <v>1</v>
      </c>
      <c r="U50">
        <f t="shared" si="1"/>
        <v>0</v>
      </c>
    </row>
    <row r="51" spans="1:21" x14ac:dyDescent="0.25">
      <c r="A51" t="s">
        <v>58</v>
      </c>
      <c r="B51" t="s">
        <v>219</v>
      </c>
      <c r="C51" t="s">
        <v>293</v>
      </c>
      <c r="D51" t="s">
        <v>288</v>
      </c>
      <c r="E51" s="2">
        <v>1480</v>
      </c>
      <c r="F51">
        <v>2018</v>
      </c>
      <c r="G51" s="6">
        <f>INDEX(population!$E$2:$BN$1000,MATCH(A51,population!$A$2:$A$1000,0),MATCH(F51,population!$E$1:$BN$1,0))</f>
        <v>958923</v>
      </c>
      <c r="H51" s="1">
        <f t="shared" si="0"/>
        <v>1.5433981664846916</v>
      </c>
      <c r="I51" s="5" t="str">
        <f>IFERROR(intermediate!G51/intermediate!$R51,"NA")</f>
        <v>NA</v>
      </c>
      <c r="J51" s="5" t="str">
        <f>IFERROR(intermediate!H51/intermediate!$R51,"NA")</f>
        <v>NA</v>
      </c>
      <c r="K51" s="5" t="str">
        <f>IFERROR(intermediate!I51/intermediate!$R51,"NA")</f>
        <v>NA</v>
      </c>
      <c r="L51" s="5" t="str">
        <f>IFERROR(intermediate!J51/intermediate!$R51,"NA")</f>
        <v>NA</v>
      </c>
      <c r="M51" s="5" t="str">
        <f>IFERROR(intermediate!K51/intermediate!$R51,"NA")</f>
        <v>NA</v>
      </c>
      <c r="N51" s="5" t="str">
        <f>IFERROR(intermediate!L51/intermediate!$R51,"NA")</f>
        <v>NA</v>
      </c>
      <c r="O51" s="5" t="str">
        <f>IFERROR(intermediate!M51/intermediate!$R51,"NA")</f>
        <v>NA</v>
      </c>
      <c r="P51" s="5" t="str">
        <f>IFERROR(intermediate!N51/intermediate!$R51,"NA")</f>
        <v>NA</v>
      </c>
      <c r="Q51" s="5" t="str">
        <f>IFERROR(intermediate!O51/intermediate!$R51,"NA")</f>
        <v>NA</v>
      </c>
      <c r="R51" s="5" t="str">
        <f>IFERROR(intermediate!P51/intermediate!$R51,"NA")</f>
        <v>NA</v>
      </c>
      <c r="S51" s="5" t="str">
        <f>IFERROR(intermediate!Q51/intermediate!$R51,"NA")</f>
        <v>NA</v>
      </c>
      <c r="T51" s="5" t="str">
        <f>IFERROR(intermediate!R51/intermediate!$R51,"NA")</f>
        <v>NA</v>
      </c>
      <c r="U51">
        <f t="shared" si="1"/>
        <v>1</v>
      </c>
    </row>
    <row r="52" spans="1:21" x14ac:dyDescent="0.25">
      <c r="A52" t="s">
        <v>59</v>
      </c>
      <c r="B52" t="s">
        <v>289</v>
      </c>
      <c r="C52" t="s">
        <v>172</v>
      </c>
      <c r="D52" t="s">
        <v>288</v>
      </c>
      <c r="E52" s="2">
        <v>240</v>
      </c>
      <c r="F52">
        <v>2018</v>
      </c>
      <c r="G52" s="6">
        <f>INDEX(population!$E$2:$BN$1000,MATCH(A52,population!$A$2:$A$1000,0),MATCH(F52,population!$E$1:$BN$1,0))</f>
        <v>71626</v>
      </c>
      <c r="H52" s="1">
        <f t="shared" si="0"/>
        <v>3.3507385586239633</v>
      </c>
      <c r="I52" s="5" t="str">
        <f>IFERROR(intermediate!G52/intermediate!$R52,"NA")</f>
        <v>NA</v>
      </c>
      <c r="J52" s="5" t="str">
        <f>IFERROR(intermediate!H52/intermediate!$R52,"NA")</f>
        <v>NA</v>
      </c>
      <c r="K52" s="5" t="str">
        <f>IFERROR(intermediate!I52/intermediate!$R52,"NA")</f>
        <v>NA</v>
      </c>
      <c r="L52" s="5" t="str">
        <f>IFERROR(intermediate!J52/intermediate!$R52,"NA")</f>
        <v>NA</v>
      </c>
      <c r="M52" s="5" t="str">
        <f>IFERROR(intermediate!K52/intermediate!$R52,"NA")</f>
        <v>NA</v>
      </c>
      <c r="N52" s="5" t="str">
        <f>IFERROR(intermediate!L52/intermediate!$R52,"NA")</f>
        <v>NA</v>
      </c>
      <c r="O52" s="5" t="str">
        <f>IFERROR(intermediate!M52/intermediate!$R52,"NA")</f>
        <v>NA</v>
      </c>
      <c r="P52" s="5" t="str">
        <f>IFERROR(intermediate!N52/intermediate!$R52,"NA")</f>
        <v>NA</v>
      </c>
      <c r="Q52" s="5" t="str">
        <f>IFERROR(intermediate!O52/intermediate!$R52,"NA")</f>
        <v>NA</v>
      </c>
      <c r="R52" s="5" t="str">
        <f>IFERROR(intermediate!P52/intermediate!$R52,"NA")</f>
        <v>NA</v>
      </c>
      <c r="S52" s="5" t="str">
        <f>IFERROR(intermediate!Q52/intermediate!$R52,"NA")</f>
        <v>NA</v>
      </c>
      <c r="T52" s="5" t="str">
        <f>IFERROR(intermediate!R52/intermediate!$R52,"NA")</f>
        <v>NA</v>
      </c>
      <c r="U52">
        <f t="shared" si="1"/>
        <v>1</v>
      </c>
    </row>
    <row r="53" spans="1:21" x14ac:dyDescent="0.25">
      <c r="A53" t="s">
        <v>60</v>
      </c>
      <c r="B53" t="s">
        <v>283</v>
      </c>
      <c r="C53" t="s">
        <v>279</v>
      </c>
      <c r="D53" t="s">
        <v>288</v>
      </c>
      <c r="E53" s="2">
        <v>45870</v>
      </c>
      <c r="F53">
        <v>2018</v>
      </c>
      <c r="G53" s="6">
        <f>INDEX(population!$E$2:$BN$1000,MATCH(A53,population!$A$2:$A$1000,0),MATCH(F53,population!$E$1:$BN$1,0))</f>
        <v>5793636</v>
      </c>
      <c r="H53" s="1">
        <f t="shared" si="0"/>
        <v>7.9173078874820577</v>
      </c>
      <c r="I53" s="5">
        <f>IFERROR(intermediate!G53/intermediate!$R53,"NA")</f>
        <v>0.2000386610393376</v>
      </c>
      <c r="J53" s="5">
        <f>IFERROR(intermediate!H53/intermediate!$R53,"NA")</f>
        <v>9.020909178775089E-3</v>
      </c>
      <c r="K53" s="5">
        <f>IFERROR(intermediate!I53/intermediate!$R53,"NA")</f>
        <v>6.1599922677921325E-2</v>
      </c>
      <c r="L53" s="5">
        <f>IFERROR(intermediate!J53/intermediate!$R53,"NA")</f>
        <v>0</v>
      </c>
      <c r="M53" s="5">
        <f>IFERROR(intermediate!K53/intermediate!$R53,"NA")</f>
        <v>0</v>
      </c>
      <c r="N53" s="5">
        <f>IFERROR(intermediate!L53/intermediate!$R53,"NA")</f>
        <v>5.7991559006411288E-4</v>
      </c>
      <c r="O53" s="5">
        <f>IFERROR(intermediate!M53/intermediate!$R53,"NA")</f>
        <v>0</v>
      </c>
      <c r="P53" s="5">
        <f>IFERROR(intermediate!N53/intermediate!$R53,"NA")</f>
        <v>2.4195367118786042E-2</v>
      </c>
      <c r="Q53" s="5">
        <f>IFERROR(intermediate!O53/intermediate!$R53,"NA")</f>
        <v>0.47617513450819937</v>
      </c>
      <c r="R53" s="5">
        <f>IFERROR(intermediate!P53/intermediate!$R53,"NA")</f>
        <v>0.2284223074196978</v>
      </c>
      <c r="S53" s="5">
        <f>IFERROR(intermediate!Q53/intermediate!$R53,"NA")</f>
        <v>-3.2217532781339608E-5</v>
      </c>
      <c r="T53" s="5">
        <f>IFERROR(intermediate!R53/intermediate!$R53,"NA")</f>
        <v>1</v>
      </c>
      <c r="U53">
        <f t="shared" si="1"/>
        <v>0</v>
      </c>
    </row>
    <row r="54" spans="1:21" x14ac:dyDescent="0.25">
      <c r="A54" t="s">
        <v>61</v>
      </c>
      <c r="B54" t="s">
        <v>289</v>
      </c>
      <c r="C54" t="s">
        <v>172</v>
      </c>
      <c r="D54" t="s">
        <v>288</v>
      </c>
      <c r="E54" s="2">
        <v>39060</v>
      </c>
      <c r="F54">
        <v>2018</v>
      </c>
      <c r="G54" s="6">
        <f>INDEX(population!$E$2:$BN$1000,MATCH(A54,population!$A$2:$A$1000,0),MATCH(F54,population!$E$1:$BN$1,0))</f>
        <v>10627147</v>
      </c>
      <c r="H54" s="1">
        <f t="shared" si="0"/>
        <v>3.6754925851689073</v>
      </c>
      <c r="I54" s="5">
        <f>IFERROR(intermediate!G54/intermediate!$R54,"NA")</f>
        <v>0.12643798917896729</v>
      </c>
      <c r="J54" s="5">
        <f>IFERROR(intermediate!H54/intermediate!$R54,"NA")</f>
        <v>0.43352418973577772</v>
      </c>
      <c r="K54" s="5">
        <f>IFERROR(intermediate!I54/intermediate!$R54,"NA")</f>
        <v>0.28885853863528915</v>
      </c>
      <c r="L54" s="5">
        <f>IFERROR(intermediate!J54/intermediate!$R54,"NA")</f>
        <v>0</v>
      </c>
      <c r="M54" s="5">
        <f>IFERROR(intermediate!K54/intermediate!$R54,"NA")</f>
        <v>0</v>
      </c>
      <c r="N54" s="5">
        <f>IFERROR(intermediate!L54/intermediate!$R54,"NA")</f>
        <v>0.11535431002784052</v>
      </c>
      <c r="O54" s="5">
        <f>IFERROR(intermediate!M54/intermediate!$R54,"NA")</f>
        <v>0</v>
      </c>
      <c r="P54" s="5">
        <f>IFERROR(intermediate!N54/intermediate!$R54,"NA")</f>
        <v>7.3015706256237848E-3</v>
      </c>
      <c r="Q54" s="5">
        <f>IFERROR(intermediate!O54/intermediate!$R54,"NA")</f>
        <v>2.0486421179807743E-2</v>
      </c>
      <c r="R54" s="5">
        <f>IFERROR(intermediate!P54/intermediate!$R54,"NA")</f>
        <v>8.0369806166938063E-3</v>
      </c>
      <c r="S54" s="5">
        <f>IFERROR(intermediate!Q54/intermediate!$R54,"NA")</f>
        <v>0</v>
      </c>
      <c r="T54" s="5">
        <f>IFERROR(intermediate!R54/intermediate!$R54,"NA")</f>
        <v>1</v>
      </c>
      <c r="U54">
        <f t="shared" si="1"/>
        <v>0</v>
      </c>
    </row>
    <row r="55" spans="1:21" x14ac:dyDescent="0.25">
      <c r="A55" t="s">
        <v>62</v>
      </c>
      <c r="B55" t="s">
        <v>292</v>
      </c>
      <c r="C55" t="s">
        <v>293</v>
      </c>
      <c r="D55" t="s">
        <v>288</v>
      </c>
      <c r="E55" s="2">
        <v>218910</v>
      </c>
      <c r="F55">
        <v>2018</v>
      </c>
      <c r="G55" s="6">
        <f>INDEX(population!$E$2:$BN$1000,MATCH(A55,population!$A$2:$A$1000,0),MATCH(F55,population!$E$1:$BN$1,0))</f>
        <v>42228415</v>
      </c>
      <c r="H55" s="1">
        <f t="shared" si="0"/>
        <v>5.1839501908845032</v>
      </c>
      <c r="I55" s="5">
        <f>IFERROR(intermediate!G55/intermediate!$R55,"NA")</f>
        <v>0</v>
      </c>
      <c r="J55" s="5">
        <f>IFERROR(intermediate!H55/intermediate!$R55,"NA")</f>
        <v>4.2226841011339424E-3</v>
      </c>
      <c r="K55" s="5">
        <f>IFERROR(intermediate!I55/intermediate!$R55,"NA")</f>
        <v>0.98742403115051702</v>
      </c>
      <c r="L55" s="5">
        <f>IFERROR(intermediate!J55/intermediate!$R55,"NA")</f>
        <v>0</v>
      </c>
      <c r="M55" s="5">
        <f>IFERROR(intermediate!K55/intermediate!$R55,"NA")</f>
        <v>0</v>
      </c>
      <c r="N55" s="5">
        <f>IFERROR(intermediate!L55/intermediate!$R55,"NA")</f>
        <v>7.3666763135046961E-4</v>
      </c>
      <c r="O55" s="5">
        <f>IFERROR(intermediate!M55/intermediate!$R55,"NA")</f>
        <v>0</v>
      </c>
      <c r="P55" s="5">
        <f>IFERROR(intermediate!N55/intermediate!$R55,"NA")</f>
        <v>7.5245336630797967E-3</v>
      </c>
      <c r="Q55" s="5">
        <f>IFERROR(intermediate!O55/intermediate!$R55,"NA")</f>
        <v>1.0523823305006709E-4</v>
      </c>
      <c r="R55" s="5">
        <f>IFERROR(intermediate!P55/intermediate!$R55,"NA")</f>
        <v>0</v>
      </c>
      <c r="S55" s="5">
        <f>IFERROR(intermediate!Q55/intermediate!$R55,"NA")</f>
        <v>-1.3154779131258386E-5</v>
      </c>
      <c r="T55" s="5">
        <f>IFERROR(intermediate!R55/intermediate!$R55,"NA")</f>
        <v>1</v>
      </c>
      <c r="U55">
        <f t="shared" si="1"/>
        <v>0</v>
      </c>
    </row>
    <row r="56" spans="1:21" x14ac:dyDescent="0.25">
      <c r="A56" t="s">
        <v>68</v>
      </c>
      <c r="B56" t="s">
        <v>290</v>
      </c>
      <c r="C56" t="s">
        <v>290</v>
      </c>
      <c r="D56" t="s">
        <v>288</v>
      </c>
      <c r="E56" s="2">
        <v>65680</v>
      </c>
      <c r="F56">
        <v>2018</v>
      </c>
      <c r="G56" s="6">
        <f>INDEX(population!$E$2:$BN$1000,MATCH(A56,population!$A$2:$A$1000,0),MATCH(F56,population!$E$1:$BN$1,0))</f>
        <v>17084359</v>
      </c>
      <c r="H56" s="1">
        <f t="shared" si="0"/>
        <v>3.8444521096752884</v>
      </c>
      <c r="I56" s="5">
        <f>IFERROR(intermediate!G56/intermediate!$R56,"NA")</f>
        <v>0</v>
      </c>
      <c r="J56" s="5">
        <f>IFERROR(intermediate!H56/intermediate!$R56,"NA")</f>
        <v>0.19543052003410061</v>
      </c>
      <c r="K56" s="5">
        <f>IFERROR(intermediate!I56/intermediate!$R56,"NA")</f>
        <v>0.10011935208866155</v>
      </c>
      <c r="L56" s="5">
        <f>IFERROR(intermediate!J56/intermediate!$R56,"NA")</f>
        <v>0</v>
      </c>
      <c r="M56" s="5">
        <f>IFERROR(intermediate!K56/intermediate!$R56,"NA")</f>
        <v>0</v>
      </c>
      <c r="N56" s="5">
        <f>IFERROR(intermediate!L56/intermediate!$R56,"NA")</f>
        <v>0.68504688832054561</v>
      </c>
      <c r="O56" s="5">
        <f>IFERROR(intermediate!M56/intermediate!$R56,"NA")</f>
        <v>0</v>
      </c>
      <c r="P56" s="5">
        <f>IFERROR(intermediate!N56/intermediate!$R56,"NA")</f>
        <v>1.2617220801364023E-3</v>
      </c>
      <c r="Q56" s="5">
        <f>IFERROR(intermediate!O56/intermediate!$R56,"NA")</f>
        <v>2.4893435635123615E-3</v>
      </c>
      <c r="R56" s="5">
        <f>IFERROR(intermediate!P56/intermediate!$R56,"NA")</f>
        <v>1.5652173913043479E-2</v>
      </c>
      <c r="S56" s="5">
        <f>IFERROR(intermediate!Q56/intermediate!$R56,"NA")</f>
        <v>0</v>
      </c>
      <c r="T56" s="5">
        <f>IFERROR(intermediate!R56/intermediate!$R56,"NA")</f>
        <v>1</v>
      </c>
      <c r="U56">
        <f t="shared" si="1"/>
        <v>0</v>
      </c>
    </row>
    <row r="57" spans="1:21" x14ac:dyDescent="0.25">
      <c r="A57" t="s">
        <v>340</v>
      </c>
      <c r="B57" t="s">
        <v>292</v>
      </c>
      <c r="C57" t="s">
        <v>293</v>
      </c>
      <c r="D57" t="s">
        <v>288</v>
      </c>
      <c r="E57" s="2">
        <v>329220</v>
      </c>
      <c r="F57">
        <v>2018</v>
      </c>
      <c r="G57" s="6">
        <f>INDEX(population!$E$2:$BN$1000,MATCH(A57,population!$A$2:$A$1000,0),MATCH(F57,population!$E$1:$BN$1,0))</f>
        <v>98423602</v>
      </c>
      <c r="H57" s="1">
        <f t="shared" si="0"/>
        <v>3.3449294001656229</v>
      </c>
      <c r="I57" s="5">
        <f>IFERROR(intermediate!G57/intermediate!$R57,"NA")</f>
        <v>0</v>
      </c>
      <c r="J57" s="5">
        <f>IFERROR(intermediate!H57/intermediate!$R57,"NA")</f>
        <v>0.13187251207755143</v>
      </c>
      <c r="K57" s="5">
        <f>IFERROR(intermediate!I57/intermediate!$R57,"NA")</f>
        <v>0.78217358723207497</v>
      </c>
      <c r="L57" s="5">
        <f>IFERROR(intermediate!J57/intermediate!$R57,"NA")</f>
        <v>0</v>
      </c>
      <c r="M57" s="5">
        <f>IFERROR(intermediate!K57/intermediate!$R57,"NA")</f>
        <v>0</v>
      </c>
      <c r="N57" s="5">
        <f>IFERROR(intermediate!L57/intermediate!$R57,"NA")</f>
        <v>7.1173847650125688E-2</v>
      </c>
      <c r="O57" s="5">
        <f>IFERROR(intermediate!M57/intermediate!$R57,"NA")</f>
        <v>0</v>
      </c>
      <c r="P57" s="5">
        <f>IFERROR(intermediate!N57/intermediate!$R57,"NA")</f>
        <v>1.1160773601050175E-3</v>
      </c>
      <c r="Q57" s="5">
        <f>IFERROR(intermediate!O57/intermediate!$R57,"NA")</f>
        <v>1.365866102604712E-2</v>
      </c>
      <c r="R57" s="5">
        <f>IFERROR(intermediate!P57/intermediate!$R57,"NA")</f>
        <v>0</v>
      </c>
      <c r="S57" s="5">
        <f>IFERROR(intermediate!Q57/intermediate!$R57,"NA")</f>
        <v>5.3146540957381792E-6</v>
      </c>
      <c r="T57" s="5">
        <f>IFERROR(intermediate!R57/intermediate!$R57,"NA")</f>
        <v>1</v>
      </c>
      <c r="U57">
        <f t="shared" si="1"/>
        <v>0</v>
      </c>
    </row>
    <row r="58" spans="1:21" x14ac:dyDescent="0.25">
      <c r="A58" t="s">
        <v>71</v>
      </c>
      <c r="B58" t="s">
        <v>219</v>
      </c>
      <c r="C58" t="s">
        <v>293</v>
      </c>
      <c r="D58" t="s">
        <v>288</v>
      </c>
      <c r="E58" s="2">
        <v>7480</v>
      </c>
      <c r="F58">
        <v>2018</v>
      </c>
      <c r="G58" s="6">
        <f>INDEX(population!$E$2:$BN$1000,MATCH(A58,population!$A$2:$A$1000,0),MATCH(F58,population!$E$1:$BN$1,0))</f>
        <v>0</v>
      </c>
      <c r="H58" s="1" t="e">
        <f t="shared" si="0"/>
        <v>#DIV/0!</v>
      </c>
      <c r="I58" s="5">
        <f>IFERROR(intermediate!G58/intermediate!$R58,"NA")</f>
        <v>0</v>
      </c>
      <c r="J58" s="5">
        <f>IFERROR(intermediate!H58/intermediate!$R58,"NA")</f>
        <v>0.99527186761229314</v>
      </c>
      <c r="K58" s="5">
        <f>IFERROR(intermediate!I58/intermediate!$R58,"NA")</f>
        <v>0</v>
      </c>
      <c r="L58" s="5">
        <f>IFERROR(intermediate!J58/intermediate!$R58,"NA")</f>
        <v>0</v>
      </c>
      <c r="M58" s="5">
        <f>IFERROR(intermediate!K58/intermediate!$R58,"NA")</f>
        <v>0</v>
      </c>
      <c r="N58" s="5">
        <f>IFERROR(intermediate!L58/intermediate!$R58,"NA")</f>
        <v>0</v>
      </c>
      <c r="O58" s="5">
        <f>IFERROR(intermediate!M58/intermediate!$R58,"NA")</f>
        <v>0</v>
      </c>
      <c r="P58" s="5">
        <f>IFERROR(intermediate!N58/intermediate!$R58,"NA")</f>
        <v>4.7281323877068557E-3</v>
      </c>
      <c r="Q58" s="5">
        <f>IFERROR(intermediate!O58/intermediate!$R58,"NA")</f>
        <v>0</v>
      </c>
      <c r="R58" s="5">
        <f>IFERROR(intermediate!P58/intermediate!$R58,"NA")</f>
        <v>0</v>
      </c>
      <c r="S58" s="5">
        <f>IFERROR(intermediate!Q58/intermediate!$R58,"NA")</f>
        <v>0</v>
      </c>
      <c r="T58" s="5">
        <f>IFERROR(intermediate!R58/intermediate!$R58,"NA")</f>
        <v>1</v>
      </c>
      <c r="U58">
        <f t="shared" si="1"/>
        <v>0</v>
      </c>
    </row>
    <row r="59" spans="1:21" x14ac:dyDescent="0.25">
      <c r="A59" t="s">
        <v>72</v>
      </c>
      <c r="B59" t="s">
        <v>280</v>
      </c>
      <c r="C59" t="s">
        <v>279</v>
      </c>
      <c r="D59" t="s">
        <v>288</v>
      </c>
      <c r="E59" s="2">
        <v>326940</v>
      </c>
      <c r="F59">
        <v>2018</v>
      </c>
      <c r="G59" s="6">
        <f>INDEX(population!$E$2:$BN$1000,MATCH(A59,population!$A$2:$A$1000,0),MATCH(F59,population!$E$1:$BN$1,0))</f>
        <v>46797754</v>
      </c>
      <c r="H59" s="1">
        <f t="shared" si="0"/>
        <v>6.9862327153563824</v>
      </c>
      <c r="I59" s="5">
        <f>IFERROR(intermediate!G59/intermediate!$R59,"NA")</f>
        <v>0.16950460433443779</v>
      </c>
      <c r="J59" s="5">
        <f>IFERROR(intermediate!H59/intermediate!$R59,"NA")</f>
        <v>5.7658408853195238E-2</v>
      </c>
      <c r="K59" s="5">
        <f>IFERROR(intermediate!I59/intermediate!$R59,"NA")</f>
        <v>0.2341920289060043</v>
      </c>
      <c r="L59" s="5">
        <f>IFERROR(intermediate!J59/intermediate!$R59,"NA")</f>
        <v>0</v>
      </c>
      <c r="M59" s="5">
        <f>IFERROR(intermediate!K59/intermediate!$R59,"NA")</f>
        <v>0.21225652615949503</v>
      </c>
      <c r="N59" s="5">
        <f>IFERROR(intermediate!L59/intermediate!$R59,"NA")</f>
        <v>6.8688331541336606E-2</v>
      </c>
      <c r="O59" s="5">
        <f>IFERROR(intermediate!M59/intermediate!$R59,"NA")</f>
        <v>0</v>
      </c>
      <c r="P59" s="5">
        <f>IFERROR(intermediate!N59/intermediate!$R59,"NA")</f>
        <v>3.1136857349746562E-2</v>
      </c>
      <c r="Q59" s="5">
        <f>IFERROR(intermediate!O59/intermediate!$R59,"NA")</f>
        <v>0.17966412861416481</v>
      </c>
      <c r="R59" s="5">
        <f>IFERROR(intermediate!P59/intermediate!$R59,"NA")</f>
        <v>4.6566314850167129E-2</v>
      </c>
      <c r="S59" s="5">
        <f>IFERROR(intermediate!Q59/intermediate!$R59,"NA")</f>
        <v>3.3279939145254133E-4</v>
      </c>
      <c r="T59" s="5">
        <f>IFERROR(intermediate!R59/intermediate!$R59,"NA")</f>
        <v>1</v>
      </c>
      <c r="U59">
        <f t="shared" si="1"/>
        <v>0</v>
      </c>
    </row>
    <row r="60" spans="1:21" x14ac:dyDescent="0.25">
      <c r="A60" t="s">
        <v>73</v>
      </c>
      <c r="B60" t="s">
        <v>297</v>
      </c>
      <c r="C60" t="s">
        <v>279</v>
      </c>
      <c r="D60" t="s">
        <v>288</v>
      </c>
      <c r="E60" s="2">
        <v>18610</v>
      </c>
      <c r="F60">
        <v>2018</v>
      </c>
      <c r="G60" s="6">
        <f>INDEX(population!$E$2:$BN$1000,MATCH(A60,population!$A$2:$A$1000,0),MATCH(F60,population!$E$1:$BN$1,0))</f>
        <v>1321977</v>
      </c>
      <c r="H60" s="1">
        <f t="shared" si="0"/>
        <v>14.077400741465246</v>
      </c>
      <c r="I60" s="5">
        <f>IFERROR(intermediate!G60/intermediate!$R60,"NA")</f>
        <v>5.9753545687049527E-2</v>
      </c>
      <c r="J60" s="5">
        <f>IFERROR(intermediate!H60/intermediate!$R60,"NA")</f>
        <v>9.3001627528481751E-3</v>
      </c>
      <c r="K60" s="5">
        <f>IFERROR(intermediate!I60/intermediate!$R60,"NA")</f>
        <v>4.8825854452452921E-3</v>
      </c>
      <c r="L60" s="5">
        <f>IFERROR(intermediate!J60/intermediate!$R60,"NA")</f>
        <v>0.7766410912190963</v>
      </c>
      <c r="M60" s="5">
        <f>IFERROR(intermediate!K60/intermediate!$R60,"NA")</f>
        <v>0</v>
      </c>
      <c r="N60" s="5">
        <f>IFERROR(intermediate!L60/intermediate!$R60,"NA")</f>
        <v>2.0150352631171046E-3</v>
      </c>
      <c r="O60" s="5">
        <f>IFERROR(intermediate!M60/intermediate!$R60,"NA")</f>
        <v>0</v>
      </c>
      <c r="P60" s="5">
        <f>IFERROR(intermediate!N60/intermediate!$R60,"NA")</f>
        <v>0</v>
      </c>
      <c r="Q60" s="5">
        <f>IFERROR(intermediate!O60/intermediate!$R60,"NA")</f>
        <v>5.6033480585910254E-2</v>
      </c>
      <c r="R60" s="5">
        <f>IFERROR(intermediate!P60/intermediate!$R60,"NA")</f>
        <v>9.1374099046733312E-2</v>
      </c>
      <c r="S60" s="5">
        <f>IFERROR(intermediate!Q60/intermediate!$R60,"NA")</f>
        <v>0</v>
      </c>
      <c r="T60" s="5">
        <f>IFERROR(intermediate!R60/intermediate!$R60,"NA")</f>
        <v>1</v>
      </c>
      <c r="U60">
        <f t="shared" si="1"/>
        <v>0</v>
      </c>
    </row>
    <row r="61" spans="1:21" x14ac:dyDescent="0.25">
      <c r="A61" t="s">
        <v>74</v>
      </c>
      <c r="B61" t="s">
        <v>219</v>
      </c>
      <c r="C61" t="s">
        <v>293</v>
      </c>
      <c r="D61" t="s">
        <v>288</v>
      </c>
      <c r="E61" s="2">
        <v>172230</v>
      </c>
      <c r="F61">
        <v>2018</v>
      </c>
      <c r="G61" s="6">
        <f>INDEX(population!$E$2:$BN$1000,MATCH(A61,population!$A$2:$A$1000,0),MATCH(F61,population!$E$1:$BN$1,0))</f>
        <v>109224410</v>
      </c>
      <c r="H61" s="1">
        <f t="shared" si="0"/>
        <v>1.5768453223963399</v>
      </c>
      <c r="I61" s="5">
        <f>IFERROR(intermediate!G61/intermediate!$R61,"NA")</f>
        <v>0</v>
      </c>
      <c r="J61" s="5">
        <f>IFERROR(intermediate!H61/intermediate!$R61,"NA")</f>
        <v>2.8690288337397793E-4</v>
      </c>
      <c r="K61" s="5">
        <f>IFERROR(intermediate!I61/intermediate!$R61,"NA")</f>
        <v>0</v>
      </c>
      <c r="L61" s="5">
        <f>IFERROR(intermediate!J61/intermediate!$R61,"NA")</f>
        <v>0</v>
      </c>
      <c r="M61" s="5">
        <f>IFERROR(intermediate!K61/intermediate!$R61,"NA")</f>
        <v>0</v>
      </c>
      <c r="N61" s="5">
        <f>IFERROR(intermediate!L61/intermediate!$R61,"NA")</f>
        <v>0.9293501649691579</v>
      </c>
      <c r="O61" s="5">
        <f>IFERROR(intermediate!M61/intermediate!$R61,"NA")</f>
        <v>0</v>
      </c>
      <c r="P61" s="5">
        <f>IFERROR(intermediate!N61/intermediate!$R61,"NA")</f>
        <v>8.4636350595323484E-3</v>
      </c>
      <c r="Q61" s="5">
        <f>IFERROR(intermediate!O61/intermediate!$R61,"NA")</f>
        <v>6.1827571367092236E-2</v>
      </c>
      <c r="R61" s="5">
        <f>IFERROR(intermediate!P61/intermediate!$R61,"NA")</f>
        <v>0</v>
      </c>
      <c r="S61" s="5">
        <f>IFERROR(intermediate!Q61/intermediate!$R61,"NA")</f>
        <v>7.1725720843494482E-5</v>
      </c>
      <c r="T61" s="5">
        <f>IFERROR(intermediate!R61/intermediate!$R61,"NA")</f>
        <v>1</v>
      </c>
      <c r="U61">
        <f t="shared" si="1"/>
        <v>0</v>
      </c>
    </row>
    <row r="62" spans="1:21" x14ac:dyDescent="0.25">
      <c r="A62" t="s">
        <v>77</v>
      </c>
      <c r="B62" t="s">
        <v>283</v>
      </c>
      <c r="C62" t="s">
        <v>279</v>
      </c>
      <c r="D62" t="s">
        <v>288</v>
      </c>
      <c r="E62" s="2">
        <v>54490</v>
      </c>
      <c r="F62">
        <v>2018</v>
      </c>
      <c r="G62" s="6">
        <f>INDEX(population!$E$2:$BN$1000,MATCH(A62,population!$A$2:$A$1000,0),MATCH(F62,population!$E$1:$BN$1,0))</f>
        <v>5515525</v>
      </c>
      <c r="H62" s="1">
        <f t="shared" si="0"/>
        <v>9.87938591521206</v>
      </c>
      <c r="I62" s="5">
        <f>IFERROR(intermediate!G62/intermediate!$R62,"NA")</f>
        <v>9.5419338595737743E-2</v>
      </c>
      <c r="J62" s="5">
        <f>IFERROR(intermediate!H62/intermediate!$R62,"NA")</f>
        <v>2.7249974082905084E-3</v>
      </c>
      <c r="K62" s="5">
        <f>IFERROR(intermediate!I62/intermediate!$R62,"NA")</f>
        <v>4.8872236126949332E-2</v>
      </c>
      <c r="L62" s="5">
        <f>IFERROR(intermediate!J62/intermediate!$R62,"NA")</f>
        <v>4.1037868578114124E-2</v>
      </c>
      <c r="M62" s="5">
        <f>IFERROR(intermediate!K62/intermediate!$R62,"NA")</f>
        <v>0.33287916709861826</v>
      </c>
      <c r="N62" s="5">
        <f>IFERROR(intermediate!L62/intermediate!$R62,"NA")</f>
        <v>0.21876990062645321</v>
      </c>
      <c r="O62" s="5">
        <f>IFERROR(intermediate!M62/intermediate!$R62,"NA")</f>
        <v>0</v>
      </c>
      <c r="P62" s="5">
        <f>IFERROR(intermediate!N62/intermediate!$R62,"NA")</f>
        <v>6.5162981502599117E-4</v>
      </c>
      <c r="Q62" s="5">
        <f>IFERROR(intermediate!O62/intermediate!$R62,"NA")</f>
        <v>7.1012840069309718E-2</v>
      </c>
      <c r="R62" s="5">
        <f>IFERROR(intermediate!P62/intermediate!$R62,"NA")</f>
        <v>0.18270811427217393</v>
      </c>
      <c r="S62" s="5">
        <f>IFERROR(intermediate!Q62/intermediate!$R62,"NA")</f>
        <v>5.9239074093271919E-3</v>
      </c>
      <c r="T62" s="5">
        <f>IFERROR(intermediate!R62/intermediate!$R62,"NA")</f>
        <v>1</v>
      </c>
      <c r="U62">
        <f t="shared" si="1"/>
        <v>0</v>
      </c>
    </row>
    <row r="63" spans="1:21" x14ac:dyDescent="0.25">
      <c r="A63" t="s">
        <v>78</v>
      </c>
      <c r="B63" t="s">
        <v>276</v>
      </c>
      <c r="C63" t="s">
        <v>276</v>
      </c>
      <c r="D63" t="s">
        <v>288</v>
      </c>
      <c r="E63" s="2">
        <v>2820</v>
      </c>
      <c r="F63">
        <v>2018</v>
      </c>
      <c r="G63" s="6">
        <f>INDEX(population!$E$2:$BN$1000,MATCH(A63,population!$A$2:$A$1000,0),MATCH(F63,population!$E$1:$BN$1,0))</f>
        <v>883490</v>
      </c>
      <c r="H63" s="1">
        <f t="shared" si="0"/>
        <v>3.1918867219776117</v>
      </c>
      <c r="I63" s="5" t="str">
        <f>IFERROR(intermediate!G63/intermediate!$R63,"NA")</f>
        <v>NA</v>
      </c>
      <c r="J63" s="5" t="str">
        <f>IFERROR(intermediate!H63/intermediate!$R63,"NA")</f>
        <v>NA</v>
      </c>
      <c r="K63" s="5" t="str">
        <f>IFERROR(intermediate!I63/intermediate!$R63,"NA")</f>
        <v>NA</v>
      </c>
      <c r="L63" s="5" t="str">
        <f>IFERROR(intermediate!J63/intermediate!$R63,"NA")</f>
        <v>NA</v>
      </c>
      <c r="M63" s="5" t="str">
        <f>IFERROR(intermediate!K63/intermediate!$R63,"NA")</f>
        <v>NA</v>
      </c>
      <c r="N63" s="5" t="str">
        <f>IFERROR(intermediate!L63/intermediate!$R63,"NA")</f>
        <v>NA</v>
      </c>
      <c r="O63" s="5" t="str">
        <f>IFERROR(intermediate!M63/intermediate!$R63,"NA")</f>
        <v>NA</v>
      </c>
      <c r="P63" s="5" t="str">
        <f>IFERROR(intermediate!N63/intermediate!$R63,"NA")</f>
        <v>NA</v>
      </c>
      <c r="Q63" s="5" t="str">
        <f>IFERROR(intermediate!O63/intermediate!$R63,"NA")</f>
        <v>NA</v>
      </c>
      <c r="R63" s="5" t="str">
        <f>IFERROR(intermediate!P63/intermediate!$R63,"NA")</f>
        <v>NA</v>
      </c>
      <c r="S63" s="5" t="str">
        <f>IFERROR(intermediate!Q63/intermediate!$R63,"NA")</f>
        <v>NA</v>
      </c>
      <c r="T63" s="5" t="str">
        <f>IFERROR(intermediate!R63/intermediate!$R63,"NA")</f>
        <v>NA</v>
      </c>
      <c r="U63">
        <f t="shared" si="1"/>
        <v>1</v>
      </c>
    </row>
    <row r="64" spans="1:21" x14ac:dyDescent="0.25">
      <c r="A64" t="s">
        <v>79</v>
      </c>
      <c r="B64" t="s">
        <v>280</v>
      </c>
      <c r="C64" t="s">
        <v>279</v>
      </c>
      <c r="D64" t="s">
        <v>288</v>
      </c>
      <c r="E64" s="2">
        <v>423350</v>
      </c>
      <c r="F64">
        <v>2018</v>
      </c>
      <c r="G64" s="6">
        <f>INDEX(population!$E$2:$BN$1000,MATCH(A64,population!$A$2:$A$1000,0),MATCH(F64,population!$E$1:$BN$1,0))</f>
        <v>67101930</v>
      </c>
      <c r="H64" s="1">
        <f t="shared" si="0"/>
        <v>6.3090584726847645</v>
      </c>
      <c r="I64" s="5">
        <f>IFERROR(intermediate!G64/intermediate!$R64,"NA")</f>
        <v>2.7033625967217825E-2</v>
      </c>
      <c r="J64" s="5">
        <f>IFERROR(intermediate!H64/intermediate!$R64,"NA")</f>
        <v>1.3267266296834886E-2</v>
      </c>
      <c r="K64" s="5">
        <f>IFERROR(intermediate!I64/intermediate!$R64,"NA")</f>
        <v>7.2600132852192953E-2</v>
      </c>
      <c r="L64" s="5">
        <f>IFERROR(intermediate!J64/intermediate!$R64,"NA")</f>
        <v>0</v>
      </c>
      <c r="M64" s="5">
        <f>IFERROR(intermediate!K64/intermediate!$R64,"NA")</f>
        <v>0.71517387479578465</v>
      </c>
      <c r="N64" s="5">
        <f>IFERROR(intermediate!L64/intermediate!$R64,"NA")</f>
        <v>8.9718317444929169E-2</v>
      </c>
      <c r="O64" s="5">
        <f>IFERROR(intermediate!M64/intermediate!$R64,"NA")</f>
        <v>2.3877488734493096E-4</v>
      </c>
      <c r="P64" s="5">
        <f>IFERROR(intermediate!N64/intermediate!$R64,"NA")</f>
        <v>1.7186405989120482E-2</v>
      </c>
      <c r="Q64" s="5">
        <f>IFERROR(intermediate!O64/intermediate!$R64,"NA")</f>
        <v>4.4363655948726231E-2</v>
      </c>
      <c r="R64" s="5">
        <f>IFERROR(intermediate!P64/intermediate!$R64,"NA")</f>
        <v>1.9198937182456331E-2</v>
      </c>
      <c r="S64" s="5">
        <f>IFERROR(intermediate!Q64/intermediate!$R64,"NA")</f>
        <v>1.2190086353925423E-3</v>
      </c>
      <c r="T64" s="5">
        <f>IFERROR(intermediate!R64/intermediate!$R64,"NA")</f>
        <v>1</v>
      </c>
      <c r="U64">
        <f t="shared" si="1"/>
        <v>0</v>
      </c>
    </row>
    <row r="65" spans="1:21" x14ac:dyDescent="0.25">
      <c r="A65" t="s">
        <v>81</v>
      </c>
      <c r="B65" t="s">
        <v>276</v>
      </c>
      <c r="C65" t="s">
        <v>276</v>
      </c>
      <c r="D65" t="s">
        <v>288</v>
      </c>
      <c r="E65" s="2">
        <v>260</v>
      </c>
      <c r="F65">
        <v>2017</v>
      </c>
      <c r="G65" s="6">
        <f>INDEX(population!$E$2:$BN$1000,MATCH(A65,population!$A$2:$A$1000,0),MATCH(F65,population!$E$1:$BN$1,0))</f>
        <v>111461</v>
      </c>
      <c r="H65" s="1">
        <f t="shared" si="0"/>
        <v>2.3326544710705988</v>
      </c>
      <c r="I65" s="5" t="str">
        <f>IFERROR(intermediate!G65/intermediate!$R65,"NA")</f>
        <v>NA</v>
      </c>
      <c r="J65" s="5" t="str">
        <f>IFERROR(intermediate!H65/intermediate!$R65,"NA")</f>
        <v>NA</v>
      </c>
      <c r="K65" s="5" t="str">
        <f>IFERROR(intermediate!I65/intermediate!$R65,"NA")</f>
        <v>NA</v>
      </c>
      <c r="L65" s="5" t="str">
        <f>IFERROR(intermediate!J65/intermediate!$R65,"NA")</f>
        <v>NA</v>
      </c>
      <c r="M65" s="5" t="str">
        <f>IFERROR(intermediate!K65/intermediate!$R65,"NA")</f>
        <v>NA</v>
      </c>
      <c r="N65" s="5" t="str">
        <f>IFERROR(intermediate!L65/intermediate!$R65,"NA")</f>
        <v>NA</v>
      </c>
      <c r="O65" s="5" t="str">
        <f>IFERROR(intermediate!M65/intermediate!$R65,"NA")</f>
        <v>NA</v>
      </c>
      <c r="P65" s="5" t="str">
        <f>IFERROR(intermediate!N65/intermediate!$R65,"NA")</f>
        <v>NA</v>
      </c>
      <c r="Q65" s="5" t="str">
        <f>IFERROR(intermediate!O65/intermediate!$R65,"NA")</f>
        <v>NA</v>
      </c>
      <c r="R65" s="5" t="str">
        <f>IFERROR(intermediate!P65/intermediate!$R65,"NA")</f>
        <v>NA</v>
      </c>
      <c r="S65" s="5" t="str">
        <f>IFERROR(intermediate!Q65/intermediate!$R65,"NA")</f>
        <v>NA</v>
      </c>
      <c r="T65" s="5" t="str">
        <f>IFERROR(intermediate!R65/intermediate!$R65,"NA")</f>
        <v>NA</v>
      </c>
      <c r="U65">
        <f t="shared" si="1"/>
        <v>1</v>
      </c>
    </row>
    <row r="66" spans="1:21" x14ac:dyDescent="0.25">
      <c r="A66" t="s">
        <v>82</v>
      </c>
      <c r="B66" t="s">
        <v>219</v>
      </c>
      <c r="C66" t="s">
        <v>293</v>
      </c>
      <c r="D66" t="s">
        <v>288</v>
      </c>
      <c r="E66" s="2">
        <v>7460</v>
      </c>
      <c r="F66">
        <v>2018</v>
      </c>
      <c r="G66" s="6">
        <f>INDEX(population!$E$2:$BN$1000,MATCH(A66,population!$A$2:$A$1000,0),MATCH(F66,population!$E$1:$BN$1,0))</f>
        <v>2119275</v>
      </c>
      <c r="H66" s="1">
        <f t="shared" si="0"/>
        <v>3.5200717226409974</v>
      </c>
      <c r="I66" s="5">
        <f>IFERROR(intermediate!G66/intermediate!$R66,"NA")</f>
        <v>0</v>
      </c>
      <c r="J66" s="5">
        <f>IFERROR(intermediate!H66/intermediate!$R66,"NA")</f>
        <v>9.202453987730061E-2</v>
      </c>
      <c r="K66" s="5">
        <f>IFERROR(intermediate!I66/intermediate!$R66,"NA")</f>
        <v>0.51095530236634534</v>
      </c>
      <c r="L66" s="5">
        <f>IFERROR(intermediate!J66/intermediate!$R66,"NA")</f>
        <v>0</v>
      </c>
      <c r="M66" s="5">
        <f>IFERROR(intermediate!K66/intermediate!$R66,"NA")</f>
        <v>0</v>
      </c>
      <c r="N66" s="5">
        <f>IFERROR(intermediate!L66/intermediate!$R66,"NA")</f>
        <v>0.39176161262050835</v>
      </c>
      <c r="O66" s="5">
        <f>IFERROR(intermediate!M66/intermediate!$R66,"NA")</f>
        <v>0</v>
      </c>
      <c r="P66" s="5">
        <f>IFERROR(intermediate!N66/intermediate!$R66,"NA")</f>
        <v>8.7642418930762491E-4</v>
      </c>
      <c r="Q66" s="5">
        <f>IFERROR(intermediate!O66/intermediate!$R66,"NA")</f>
        <v>0</v>
      </c>
      <c r="R66" s="5">
        <f>IFERROR(intermediate!P66/intermediate!$R66,"NA")</f>
        <v>4.8203330411919366E-3</v>
      </c>
      <c r="S66" s="5">
        <f>IFERROR(intermediate!Q66/intermediate!$R66,"NA")</f>
        <v>-4.3821209465381246E-4</v>
      </c>
      <c r="T66" s="5">
        <f>IFERROR(intermediate!R66/intermediate!$R66,"NA")</f>
        <v>1</v>
      </c>
      <c r="U66">
        <f t="shared" si="1"/>
        <v>0</v>
      </c>
    </row>
    <row r="67" spans="1:21" x14ac:dyDescent="0.25">
      <c r="A67" t="s">
        <v>83</v>
      </c>
      <c r="B67" t="s">
        <v>280</v>
      </c>
      <c r="C67" t="s">
        <v>279</v>
      </c>
      <c r="D67" t="s">
        <v>288</v>
      </c>
      <c r="E67" s="2">
        <v>452080</v>
      </c>
      <c r="F67">
        <v>2018</v>
      </c>
      <c r="G67" s="6">
        <f>INDEX(population!$E$2:$BN$1000,MATCH(A67,population!$A$2:$A$1000,0),MATCH(F67,population!$E$1:$BN$1,0))</f>
        <v>66460344</v>
      </c>
      <c r="H67" s="1">
        <f t="shared" ref="H67:H130" si="2">(E67*1000)/G67</f>
        <v>6.80225188121205</v>
      </c>
      <c r="I67" s="5">
        <f>IFERROR(intermediate!G67/intermediate!$R67,"NA")</f>
        <v>6.9408341878711283E-2</v>
      </c>
      <c r="J67" s="5">
        <f>IFERROR(intermediate!H67/intermediate!$R67,"NA")</f>
        <v>4.8112465122934203E-3</v>
      </c>
      <c r="K67" s="5">
        <f>IFERROR(intermediate!I67/intermediate!$R67,"NA")</f>
        <v>0.40763241361219088</v>
      </c>
      <c r="L67" s="5">
        <f>IFERROR(intermediate!J67/intermediate!$R67,"NA")</f>
        <v>0</v>
      </c>
      <c r="M67" s="5">
        <f>IFERROR(intermediate!K67/intermediate!$R67,"NA")</f>
        <v>0.20966780340066296</v>
      </c>
      <c r="N67" s="5">
        <f>IFERROR(intermediate!L67/intermediate!$R67,"NA")</f>
        <v>1.7671046669687357E-2</v>
      </c>
      <c r="O67" s="5">
        <f>IFERROR(intermediate!M67/intermediate!$R67,"NA")</f>
        <v>0</v>
      </c>
      <c r="P67" s="5">
        <f>IFERROR(intermediate!N67/intermediate!$R67,"NA")</f>
        <v>3.4355400281401285E-2</v>
      </c>
      <c r="Q67" s="5">
        <f>IFERROR(intermediate!O67/intermediate!$R67,"NA")</f>
        <v>0.14905921350726159</v>
      </c>
      <c r="R67" s="5">
        <f>IFERROR(intermediate!P67/intermediate!$R67,"NA")</f>
        <v>0.10739155319199675</v>
      </c>
      <c r="S67" s="5">
        <f>IFERROR(intermediate!Q67/intermediate!$R67,"NA")</f>
        <v>2.9809457944816733E-6</v>
      </c>
      <c r="T67" s="5">
        <f>IFERROR(intermediate!R67/intermediate!$R67,"NA")</f>
        <v>1</v>
      </c>
      <c r="U67">
        <f t="shared" ref="U67:U130" si="3">IF(T67="NA",1,0)</f>
        <v>0</v>
      </c>
    </row>
    <row r="68" spans="1:21" x14ac:dyDescent="0.25">
      <c r="A68" t="s">
        <v>84</v>
      </c>
      <c r="B68" t="s">
        <v>281</v>
      </c>
      <c r="C68" t="s">
        <v>279</v>
      </c>
      <c r="D68" t="s">
        <v>288</v>
      </c>
      <c r="E68" s="2">
        <v>16900</v>
      </c>
      <c r="F68">
        <v>2018</v>
      </c>
      <c r="G68" s="6">
        <f>INDEX(population!$E$2:$BN$1000,MATCH(A68,population!$A$2:$A$1000,0),MATCH(F68,population!$E$1:$BN$1,0))</f>
        <v>3726549</v>
      </c>
      <c r="H68" s="1">
        <f t="shared" si="2"/>
        <v>4.5350269109570274</v>
      </c>
      <c r="I68" s="5">
        <f>IFERROR(intermediate!G68/intermediate!$R68,"NA")</f>
        <v>2.1680686844159224E-3</v>
      </c>
      <c r="J68" s="5">
        <f>IFERROR(intermediate!H68/intermediate!$R68,"NA")</f>
        <v>0</v>
      </c>
      <c r="K68" s="5">
        <f>IFERROR(intermediate!I68/intermediate!$R68,"NA")</f>
        <v>0.19148382620761425</v>
      </c>
      <c r="L68" s="5">
        <f>IFERROR(intermediate!J68/intermediate!$R68,"NA")</f>
        <v>0</v>
      </c>
      <c r="M68" s="5">
        <f>IFERROR(intermediate!K68/intermediate!$R68,"NA")</f>
        <v>0</v>
      </c>
      <c r="N68" s="5">
        <f>IFERROR(intermediate!L68/intermediate!$R68,"NA")</f>
        <v>0.79871650333882582</v>
      </c>
      <c r="O68" s="5">
        <f>IFERROR(intermediate!M68/intermediate!$R68,"NA")</f>
        <v>0</v>
      </c>
      <c r="P68" s="5">
        <f>IFERROR(intermediate!N68/intermediate!$R68,"NA")</f>
        <v>0</v>
      </c>
      <c r="Q68" s="5">
        <f>IFERROR(intermediate!O68/intermediate!$R68,"NA")</f>
        <v>7.6316017691440462E-3</v>
      </c>
      <c r="R68" s="5">
        <f>IFERROR(intermediate!P68/intermediate!$R68,"NA")</f>
        <v>0</v>
      </c>
      <c r="S68" s="5">
        <f>IFERROR(intermediate!Q68/intermediate!$R68,"NA")</f>
        <v>0</v>
      </c>
      <c r="T68" s="5">
        <f>IFERROR(intermediate!R68/intermediate!$R68,"NA")</f>
        <v>1</v>
      </c>
      <c r="U68">
        <f t="shared" si="3"/>
        <v>0</v>
      </c>
    </row>
    <row r="69" spans="1:21" x14ac:dyDescent="0.25">
      <c r="A69" t="s">
        <v>85</v>
      </c>
      <c r="B69" t="s">
        <v>219</v>
      </c>
      <c r="C69" t="s">
        <v>293</v>
      </c>
      <c r="D69" t="s">
        <v>288</v>
      </c>
      <c r="E69" s="2">
        <v>44500</v>
      </c>
      <c r="F69">
        <v>2018</v>
      </c>
      <c r="G69" s="6">
        <f>INDEX(population!$E$2:$BN$1000,MATCH(A69,population!$A$2:$A$1000,0),MATCH(F69,population!$E$1:$BN$1,0))</f>
        <v>29767108</v>
      </c>
      <c r="H69" s="1">
        <f t="shared" si="2"/>
        <v>1.4949386416712029</v>
      </c>
      <c r="I69" s="5">
        <f>IFERROR(intermediate!G69/intermediate!$R69,"NA")</f>
        <v>0</v>
      </c>
      <c r="J69" s="5">
        <f>IFERROR(intermediate!H69/intermediate!$R69,"NA")</f>
        <v>0</v>
      </c>
      <c r="K69" s="5">
        <f>IFERROR(intermediate!I69/intermediate!$R69,"NA")</f>
        <v>0.45941143019618991</v>
      </c>
      <c r="L69" s="5">
        <f>IFERROR(intermediate!J69/intermediate!$R69,"NA")</f>
        <v>0.13939437020187659</v>
      </c>
      <c r="M69" s="5">
        <f>IFERROR(intermediate!K69/intermediate!$R69,"NA")</f>
        <v>0</v>
      </c>
      <c r="N69" s="5">
        <f>IFERROR(intermediate!L69/intermediate!$R69,"NA")</f>
        <v>0.39920386693204435</v>
      </c>
      <c r="O69" s="5">
        <f>IFERROR(intermediate!M69/intermediate!$R69,"NA")</f>
        <v>0</v>
      </c>
      <c r="P69" s="5">
        <f>IFERROR(intermediate!N69/intermediate!$R69,"NA")</f>
        <v>1.9903326698891099E-3</v>
      </c>
      <c r="Q69" s="5">
        <f>IFERROR(intermediate!O69/intermediate!$R69,"NA")</f>
        <v>0</v>
      </c>
      <c r="R69" s="5">
        <f>IFERROR(intermediate!P69/intermediate!$R69,"NA")</f>
        <v>0</v>
      </c>
      <c r="S69" s="5">
        <f>IFERROR(intermediate!Q69/intermediate!$R69,"NA")</f>
        <v>0</v>
      </c>
      <c r="T69" s="5">
        <f>IFERROR(intermediate!R69/intermediate!$R69,"NA")</f>
        <v>1</v>
      </c>
      <c r="U69">
        <f t="shared" si="3"/>
        <v>0</v>
      </c>
    </row>
    <row r="70" spans="1:21" x14ac:dyDescent="0.25">
      <c r="A70" t="s">
        <v>86</v>
      </c>
      <c r="B70" t="s">
        <v>280</v>
      </c>
      <c r="C70" t="s">
        <v>279</v>
      </c>
      <c r="D70" t="s">
        <v>288</v>
      </c>
      <c r="E70" s="2">
        <v>101.33741000000001</v>
      </c>
      <c r="F70">
        <v>1980</v>
      </c>
      <c r="G70" s="6">
        <f>INDEX(population!$E$2:$BN$1000,MATCH(A70,population!$A$2:$A$1000,0),MATCH(F70,population!$E$1:$BN$1,0))</f>
        <v>30068</v>
      </c>
      <c r="H70" s="1">
        <f t="shared" si="2"/>
        <v>3.3702743780763602</v>
      </c>
      <c r="I70" s="5">
        <f>IFERROR(intermediate!G70/intermediate!$R70,"NA")</f>
        <v>0</v>
      </c>
      <c r="J70" s="5">
        <f>IFERROR(intermediate!H70/intermediate!$R70,"NA")</f>
        <v>1</v>
      </c>
      <c r="K70" s="5">
        <f>IFERROR(intermediate!I70/intermediate!$R70,"NA")</f>
        <v>0</v>
      </c>
      <c r="L70" s="5">
        <f>IFERROR(intermediate!J70/intermediate!$R70,"NA")</f>
        <v>0</v>
      </c>
      <c r="M70" s="5">
        <f>IFERROR(intermediate!K70/intermediate!$R70,"NA")</f>
        <v>0</v>
      </c>
      <c r="N70" s="5">
        <f>IFERROR(intermediate!L70/intermediate!$R70,"NA")</f>
        <v>0</v>
      </c>
      <c r="O70" s="5">
        <f>IFERROR(intermediate!M70/intermediate!$R70,"NA")</f>
        <v>0</v>
      </c>
      <c r="P70" s="5">
        <f>IFERROR(intermediate!N70/intermediate!$R70,"NA")</f>
        <v>0</v>
      </c>
      <c r="Q70" s="5">
        <f>IFERROR(intermediate!O70/intermediate!$R70,"NA")</f>
        <v>0</v>
      </c>
      <c r="R70" s="5">
        <f>IFERROR(intermediate!P70/intermediate!$R70,"NA")</f>
        <v>0</v>
      </c>
      <c r="S70" s="5">
        <f>IFERROR(intermediate!Q70/intermediate!$R70,"NA")</f>
        <v>0</v>
      </c>
      <c r="T70" s="5">
        <f>IFERROR(intermediate!R70/intermediate!$R70,"NA")</f>
        <v>1</v>
      </c>
      <c r="U70">
        <f t="shared" si="3"/>
        <v>0</v>
      </c>
    </row>
    <row r="71" spans="1:21" x14ac:dyDescent="0.25">
      <c r="A71" t="s">
        <v>87</v>
      </c>
      <c r="B71" t="s">
        <v>219</v>
      </c>
      <c r="C71" t="s">
        <v>293</v>
      </c>
      <c r="D71" t="s">
        <v>288</v>
      </c>
      <c r="E71" s="2">
        <v>28890</v>
      </c>
      <c r="F71">
        <v>2018</v>
      </c>
      <c r="G71" s="6">
        <f>INDEX(population!$E$2:$BN$1000,MATCH(A71,population!$A$2:$A$1000,0),MATCH(F71,population!$E$1:$BN$1,0))</f>
        <v>12414292</v>
      </c>
      <c r="H71" s="1">
        <f t="shared" si="2"/>
        <v>2.3271564741670328</v>
      </c>
      <c r="I71" s="5" t="str">
        <f>IFERROR(intermediate!G71/intermediate!$R71,"NA")</f>
        <v>NA</v>
      </c>
      <c r="J71" s="5" t="str">
        <f>IFERROR(intermediate!H71/intermediate!$R71,"NA")</f>
        <v>NA</v>
      </c>
      <c r="K71" s="5" t="str">
        <f>IFERROR(intermediate!I71/intermediate!$R71,"NA")</f>
        <v>NA</v>
      </c>
      <c r="L71" s="5" t="str">
        <f>IFERROR(intermediate!J71/intermediate!$R71,"NA")</f>
        <v>NA</v>
      </c>
      <c r="M71" s="5" t="str">
        <f>IFERROR(intermediate!K71/intermediate!$R71,"NA")</f>
        <v>NA</v>
      </c>
      <c r="N71" s="5" t="str">
        <f>IFERROR(intermediate!L71/intermediate!$R71,"NA")</f>
        <v>NA</v>
      </c>
      <c r="O71" s="5" t="str">
        <f>IFERROR(intermediate!M71/intermediate!$R71,"NA")</f>
        <v>NA</v>
      </c>
      <c r="P71" s="5" t="str">
        <f>IFERROR(intermediate!N71/intermediate!$R71,"NA")</f>
        <v>NA</v>
      </c>
      <c r="Q71" s="5" t="str">
        <f>IFERROR(intermediate!O71/intermediate!$R71,"NA")</f>
        <v>NA</v>
      </c>
      <c r="R71" s="5" t="str">
        <f>IFERROR(intermediate!P71/intermediate!$R71,"NA")</f>
        <v>NA</v>
      </c>
      <c r="S71" s="5" t="str">
        <f>IFERROR(intermediate!Q71/intermediate!$R71,"NA")</f>
        <v>NA</v>
      </c>
      <c r="T71" s="5" t="str">
        <f>IFERROR(intermediate!R71/intermediate!$R71,"NA")</f>
        <v>NA</v>
      </c>
      <c r="U71">
        <f t="shared" si="3"/>
        <v>1</v>
      </c>
    </row>
    <row r="72" spans="1:21" x14ac:dyDescent="0.25">
      <c r="A72" t="s">
        <v>412</v>
      </c>
      <c r="B72" t="s">
        <v>219</v>
      </c>
      <c r="C72" t="s">
        <v>293</v>
      </c>
      <c r="D72" t="s">
        <v>288</v>
      </c>
      <c r="E72" s="2">
        <v>2790</v>
      </c>
      <c r="F72">
        <v>2018</v>
      </c>
      <c r="G72" s="6">
        <f>INDEX(population!$E$2:$BN$1000,MATCH(A72,population!$A$2:$A$1000,0),MATCH(F72,population!$E$1:$BN$1,0))</f>
        <v>2280092</v>
      </c>
      <c r="H72" s="1">
        <f t="shared" si="2"/>
        <v>1.2236348357873279</v>
      </c>
      <c r="I72" s="5" t="str">
        <f>IFERROR(intermediate!G72/intermediate!$R72,"NA")</f>
        <v>NA</v>
      </c>
      <c r="J72" s="5" t="str">
        <f>IFERROR(intermediate!H72/intermediate!$R72,"NA")</f>
        <v>NA</v>
      </c>
      <c r="K72" s="5" t="str">
        <f>IFERROR(intermediate!I72/intermediate!$R72,"NA")</f>
        <v>NA</v>
      </c>
      <c r="L72" s="5" t="str">
        <f>IFERROR(intermediate!J72/intermediate!$R72,"NA")</f>
        <v>NA</v>
      </c>
      <c r="M72" s="5" t="str">
        <f>IFERROR(intermediate!K72/intermediate!$R72,"NA")</f>
        <v>NA</v>
      </c>
      <c r="N72" s="5" t="str">
        <f>IFERROR(intermediate!L72/intermediate!$R72,"NA")</f>
        <v>NA</v>
      </c>
      <c r="O72" s="5" t="str">
        <f>IFERROR(intermediate!M72/intermediate!$R72,"NA")</f>
        <v>NA</v>
      </c>
      <c r="P72" s="5" t="str">
        <f>IFERROR(intermediate!N72/intermediate!$R72,"NA")</f>
        <v>NA</v>
      </c>
      <c r="Q72" s="5" t="str">
        <f>IFERROR(intermediate!O72/intermediate!$R72,"NA")</f>
        <v>NA</v>
      </c>
      <c r="R72" s="5" t="str">
        <f>IFERROR(intermediate!P72/intermediate!$R72,"NA")</f>
        <v>NA</v>
      </c>
      <c r="S72" s="5" t="str">
        <f>IFERROR(intermediate!Q72/intermediate!$R72,"NA")</f>
        <v>NA</v>
      </c>
      <c r="T72" s="5" t="str">
        <f>IFERROR(intermediate!R72/intermediate!$R72,"NA")</f>
        <v>NA</v>
      </c>
      <c r="U72">
        <f t="shared" si="3"/>
        <v>1</v>
      </c>
    </row>
    <row r="73" spans="1:21" x14ac:dyDescent="0.25">
      <c r="A73" t="s">
        <v>89</v>
      </c>
      <c r="B73" t="s">
        <v>219</v>
      </c>
      <c r="C73" t="s">
        <v>293</v>
      </c>
      <c r="D73" t="s">
        <v>288</v>
      </c>
      <c r="E73" s="2">
        <v>2800</v>
      </c>
      <c r="F73">
        <v>2018</v>
      </c>
      <c r="G73" s="6">
        <f>INDEX(population!$E$2:$BN$1000,MATCH(A73,population!$A$2:$A$1000,0),MATCH(F73,population!$E$1:$BN$1,0))</f>
        <v>1874304</v>
      </c>
      <c r="H73" s="1">
        <f t="shared" si="2"/>
        <v>1.4938878645086389</v>
      </c>
      <c r="I73" s="5" t="str">
        <f>IFERROR(intermediate!G73/intermediate!$R73,"NA")</f>
        <v>NA</v>
      </c>
      <c r="J73" s="5" t="str">
        <f>IFERROR(intermediate!H73/intermediate!$R73,"NA")</f>
        <v>NA</v>
      </c>
      <c r="K73" s="5" t="str">
        <f>IFERROR(intermediate!I73/intermediate!$R73,"NA")</f>
        <v>NA</v>
      </c>
      <c r="L73" s="5" t="str">
        <f>IFERROR(intermediate!J73/intermediate!$R73,"NA")</f>
        <v>NA</v>
      </c>
      <c r="M73" s="5" t="str">
        <f>IFERROR(intermediate!K73/intermediate!$R73,"NA")</f>
        <v>NA</v>
      </c>
      <c r="N73" s="5" t="str">
        <f>IFERROR(intermediate!L73/intermediate!$R73,"NA")</f>
        <v>NA</v>
      </c>
      <c r="O73" s="5" t="str">
        <f>IFERROR(intermediate!M73/intermediate!$R73,"NA")</f>
        <v>NA</v>
      </c>
      <c r="P73" s="5" t="str">
        <f>IFERROR(intermediate!N73/intermediate!$R73,"NA")</f>
        <v>NA</v>
      </c>
      <c r="Q73" s="5" t="str">
        <f>IFERROR(intermediate!O73/intermediate!$R73,"NA")</f>
        <v>NA</v>
      </c>
      <c r="R73" s="5" t="str">
        <f>IFERROR(intermediate!P73/intermediate!$R73,"NA")</f>
        <v>NA</v>
      </c>
      <c r="S73" s="5" t="str">
        <f>IFERROR(intermediate!Q73/intermediate!$R73,"NA")</f>
        <v>NA</v>
      </c>
      <c r="T73" s="5" t="str">
        <f>IFERROR(intermediate!R73/intermediate!$R73,"NA")</f>
        <v>NA</v>
      </c>
      <c r="U73">
        <f t="shared" si="3"/>
        <v>1</v>
      </c>
    </row>
    <row r="74" spans="1:21" x14ac:dyDescent="0.25">
      <c r="A74" t="s">
        <v>90</v>
      </c>
      <c r="B74" t="s">
        <v>219</v>
      </c>
      <c r="C74" t="s">
        <v>293</v>
      </c>
      <c r="D74" t="s">
        <v>288</v>
      </c>
      <c r="E74" s="2">
        <v>19270</v>
      </c>
      <c r="F74">
        <v>2018</v>
      </c>
      <c r="G74" s="6">
        <f>INDEX(population!$E$2:$BN$1000,MATCH(A74,population!$A$2:$A$1000,0),MATCH(F74,population!$E$1:$BN$1,0))</f>
        <v>1308966</v>
      </c>
      <c r="H74" s="1">
        <f t="shared" si="2"/>
        <v>14.72154356950448</v>
      </c>
      <c r="I74" s="5">
        <f>IFERROR(intermediate!G74/intermediate!$R74,"NA")</f>
        <v>0</v>
      </c>
      <c r="J74" s="5">
        <f>IFERROR(intermediate!H74/intermediate!$R74,"NA")</f>
        <v>4.9861495844875344E-3</v>
      </c>
      <c r="K74" s="5">
        <f>IFERROR(intermediate!I74/intermediate!$R74,"NA")</f>
        <v>0.67534626038781165</v>
      </c>
      <c r="L74" s="5">
        <f>IFERROR(intermediate!J74/intermediate!$R74,"NA")</f>
        <v>0</v>
      </c>
      <c r="M74" s="5">
        <f>IFERROR(intermediate!K74/intermediate!$R74,"NA")</f>
        <v>0</v>
      </c>
      <c r="N74" s="5">
        <f>IFERROR(intermediate!L74/intermediate!$R74,"NA")</f>
        <v>0.31966759002770084</v>
      </c>
      <c r="O74" s="5">
        <f>IFERROR(intermediate!M74/intermediate!$R74,"NA")</f>
        <v>0</v>
      </c>
      <c r="P74" s="5">
        <f>IFERROR(intermediate!N74/intermediate!$R74,"NA")</f>
        <v>0</v>
      </c>
      <c r="Q74" s="5">
        <f>IFERROR(intermediate!O74/intermediate!$R74,"NA")</f>
        <v>0</v>
      </c>
      <c r="R74" s="5">
        <f>IFERROR(intermediate!P74/intermediate!$R74,"NA")</f>
        <v>0</v>
      </c>
      <c r="S74" s="5">
        <f>IFERROR(intermediate!Q74/intermediate!$R74,"NA")</f>
        <v>0</v>
      </c>
      <c r="T74" s="5">
        <f>IFERROR(intermediate!R74/intermediate!$R74,"NA")</f>
        <v>1</v>
      </c>
      <c r="U74">
        <f t="shared" si="3"/>
        <v>0</v>
      </c>
    </row>
    <row r="75" spans="1:21" x14ac:dyDescent="0.25">
      <c r="A75" t="s">
        <v>91</v>
      </c>
      <c r="B75" t="s">
        <v>281</v>
      </c>
      <c r="C75" t="s">
        <v>279</v>
      </c>
      <c r="D75" t="s">
        <v>288</v>
      </c>
      <c r="E75" s="2">
        <v>84750</v>
      </c>
      <c r="F75">
        <v>2018</v>
      </c>
      <c r="G75" s="6">
        <f>INDEX(population!$E$2:$BN$1000,MATCH(A75,population!$A$2:$A$1000,0),MATCH(F75,population!$E$1:$BN$1,0))</f>
        <v>10732882</v>
      </c>
      <c r="H75" s="1">
        <f t="shared" si="2"/>
        <v>7.8962947696620533</v>
      </c>
      <c r="I75" s="5">
        <f>IFERROR(intermediate!G75/intermediate!$R75,"NA")</f>
        <v>0.34001340846907896</v>
      </c>
      <c r="J75" s="5">
        <f>IFERROR(intermediate!H75/intermediate!$R75,"NA")</f>
        <v>9.9838735979996013E-2</v>
      </c>
      <c r="K75" s="5">
        <f>IFERROR(intermediate!I75/intermediate!$R75,"NA")</f>
        <v>0.31007990722788964</v>
      </c>
      <c r="L75" s="5">
        <f>IFERROR(intermediate!J75/intermediate!$R75,"NA")</f>
        <v>0</v>
      </c>
      <c r="M75" s="5">
        <f>IFERROR(intermediate!K75/intermediate!$R75,"NA")</f>
        <v>0</v>
      </c>
      <c r="N75" s="5">
        <f>IFERROR(intermediate!L75/intermediate!$R75,"NA")</f>
        <v>7.1807787783797497E-2</v>
      </c>
      <c r="O75" s="5">
        <f>IFERROR(intermediate!M75/intermediate!$R75,"NA")</f>
        <v>0</v>
      </c>
      <c r="P75" s="5">
        <f>IFERROR(intermediate!N75/intermediate!$R75,"NA")</f>
        <v>7.2315135262461722E-2</v>
      </c>
      <c r="Q75" s="5">
        <f>IFERROR(intermediate!O75/intermediate!$R75,"NA")</f>
        <v>0.1003279639058508</v>
      </c>
      <c r="R75" s="5">
        <f>IFERROR(intermediate!P75/intermediate!$R75,"NA")</f>
        <v>5.6170613709253655E-3</v>
      </c>
      <c r="S75" s="5">
        <f>IFERROR(intermediate!Q75/intermediate!$R75,"NA")</f>
        <v>0</v>
      </c>
      <c r="T75" s="5">
        <f>IFERROR(intermediate!R75/intermediate!$R75,"NA")</f>
        <v>1</v>
      </c>
      <c r="U75">
        <f t="shared" si="3"/>
        <v>0</v>
      </c>
    </row>
    <row r="76" spans="1:21" x14ac:dyDescent="0.25">
      <c r="A76" t="s">
        <v>92</v>
      </c>
      <c r="B76" t="s">
        <v>289</v>
      </c>
      <c r="C76" t="s">
        <v>172</v>
      </c>
      <c r="D76" t="s">
        <v>288</v>
      </c>
      <c r="E76" s="2">
        <v>2360</v>
      </c>
      <c r="F76">
        <v>2018</v>
      </c>
      <c r="G76" s="6">
        <f>INDEX(population!$E$2:$BN$1000,MATCH(A76,population!$A$2:$A$1000,0),MATCH(F76,population!$E$1:$BN$1,0))</f>
        <v>111449</v>
      </c>
      <c r="H76" s="1">
        <f t="shared" si="2"/>
        <v>21.175604985239886</v>
      </c>
      <c r="I76" s="5" t="str">
        <f>IFERROR(intermediate!G76/intermediate!$R76,"NA")</f>
        <v>NA</v>
      </c>
      <c r="J76" s="5" t="str">
        <f>IFERROR(intermediate!H76/intermediate!$R76,"NA")</f>
        <v>NA</v>
      </c>
      <c r="K76" s="5" t="str">
        <f>IFERROR(intermediate!I76/intermediate!$R76,"NA")</f>
        <v>NA</v>
      </c>
      <c r="L76" s="5" t="str">
        <f>IFERROR(intermediate!J76/intermediate!$R76,"NA")</f>
        <v>NA</v>
      </c>
      <c r="M76" s="5" t="str">
        <f>IFERROR(intermediate!K76/intermediate!$R76,"NA")</f>
        <v>NA</v>
      </c>
      <c r="N76" s="5" t="str">
        <f>IFERROR(intermediate!L76/intermediate!$R76,"NA")</f>
        <v>NA</v>
      </c>
      <c r="O76" s="5" t="str">
        <f>IFERROR(intermediate!M76/intermediate!$R76,"NA")</f>
        <v>NA</v>
      </c>
      <c r="P76" s="5" t="str">
        <f>IFERROR(intermediate!N76/intermediate!$R76,"NA")</f>
        <v>NA</v>
      </c>
      <c r="Q76" s="5" t="str">
        <f>IFERROR(intermediate!O76/intermediate!$R76,"NA")</f>
        <v>NA</v>
      </c>
      <c r="R76" s="5" t="str">
        <f>IFERROR(intermediate!P76/intermediate!$R76,"NA")</f>
        <v>NA</v>
      </c>
      <c r="S76" s="5" t="str">
        <f>IFERROR(intermediate!Q76/intermediate!$R76,"NA")</f>
        <v>NA</v>
      </c>
      <c r="T76" s="5" t="str">
        <f>IFERROR(intermediate!R76/intermediate!$R76,"NA")</f>
        <v>NA</v>
      </c>
      <c r="U76">
        <f t="shared" si="3"/>
        <v>1</v>
      </c>
    </row>
    <row r="77" spans="1:21" x14ac:dyDescent="0.25">
      <c r="A77" t="s">
        <v>94</v>
      </c>
      <c r="B77" t="s">
        <v>291</v>
      </c>
      <c r="C77" t="s">
        <v>172</v>
      </c>
      <c r="D77" t="s">
        <v>288</v>
      </c>
      <c r="E77" s="2">
        <v>35400</v>
      </c>
      <c r="F77">
        <v>2018</v>
      </c>
      <c r="G77" s="6">
        <f>INDEX(population!$E$2:$BN$1000,MATCH(A77,population!$A$2:$A$1000,0),MATCH(F77,population!$E$1:$BN$1,0))</f>
        <v>16346950</v>
      </c>
      <c r="H77" s="1">
        <f t="shared" si="2"/>
        <v>2.1655415842098984</v>
      </c>
      <c r="I77" s="5">
        <f>IFERROR(intermediate!G77/intermediate!$R77,"NA")</f>
        <v>0.26473765432098767</v>
      </c>
      <c r="J77" s="5">
        <f>IFERROR(intermediate!H77/intermediate!$R77,"NA")</f>
        <v>3.3873456790123456E-2</v>
      </c>
      <c r="K77" s="5">
        <f>IFERROR(intermediate!I77/intermediate!$R77,"NA")</f>
        <v>0</v>
      </c>
      <c r="L77" s="5">
        <f>IFERROR(intermediate!J77/intermediate!$R77,"NA")</f>
        <v>0</v>
      </c>
      <c r="M77" s="5">
        <f>IFERROR(intermediate!K77/intermediate!$R77,"NA")</f>
        <v>0</v>
      </c>
      <c r="N77" s="5">
        <f>IFERROR(intermediate!L77/intermediate!$R77,"NA")</f>
        <v>0.45254629629629628</v>
      </c>
      <c r="O77" s="5">
        <f>IFERROR(intermediate!M77/intermediate!$R77,"NA")</f>
        <v>2.3148148148148147E-2</v>
      </c>
      <c r="P77" s="5">
        <f>IFERROR(intermediate!N77/intermediate!$R77,"NA")</f>
        <v>1.5354938271604938E-2</v>
      </c>
      <c r="Q77" s="5">
        <f>IFERROR(intermediate!O77/intermediate!$R77,"NA")</f>
        <v>1.6820987654320989E-2</v>
      </c>
      <c r="R77" s="5">
        <f>IFERROR(intermediate!P77/intermediate!$R77,"NA")</f>
        <v>0.19351851851851851</v>
      </c>
      <c r="S77" s="5">
        <f>IFERROR(intermediate!Q77/intermediate!$R77,"NA")</f>
        <v>0</v>
      </c>
      <c r="T77" s="5">
        <f>IFERROR(intermediate!R77/intermediate!$R77,"NA")</f>
        <v>1</v>
      </c>
      <c r="U77">
        <f t="shared" si="3"/>
        <v>0</v>
      </c>
    </row>
    <row r="78" spans="1:21" x14ac:dyDescent="0.25">
      <c r="A78" t="s">
        <v>95</v>
      </c>
      <c r="B78" t="s">
        <v>276</v>
      </c>
      <c r="C78" t="s">
        <v>276</v>
      </c>
      <c r="D78" t="s">
        <v>288</v>
      </c>
      <c r="E78" s="2">
        <v>59.516481300000002</v>
      </c>
      <c r="F78">
        <v>1989</v>
      </c>
      <c r="G78" s="6">
        <f>INDEX(population!$E$2:$BN$1000,MATCH(A78,population!$A$2:$A$1000,0),MATCH(F78,population!$E$1:$BN$1,0))</f>
        <v>127525</v>
      </c>
      <c r="H78" s="1">
        <f t="shared" si="2"/>
        <v>0.46670442109390314</v>
      </c>
      <c r="I78" s="5" t="str">
        <f>IFERROR(intermediate!G78/intermediate!$R78,"NA")</f>
        <v>NA</v>
      </c>
      <c r="J78" s="5" t="str">
        <f>IFERROR(intermediate!H78/intermediate!$R78,"NA")</f>
        <v>NA</v>
      </c>
      <c r="K78" s="5" t="str">
        <f>IFERROR(intermediate!I78/intermediate!$R78,"NA")</f>
        <v>NA</v>
      </c>
      <c r="L78" s="5" t="str">
        <f>IFERROR(intermediate!J78/intermediate!$R78,"NA")</f>
        <v>NA</v>
      </c>
      <c r="M78" s="5" t="str">
        <f>IFERROR(intermediate!K78/intermediate!$R78,"NA")</f>
        <v>NA</v>
      </c>
      <c r="N78" s="5" t="str">
        <f>IFERROR(intermediate!L78/intermediate!$R78,"NA")</f>
        <v>NA</v>
      </c>
      <c r="O78" s="5" t="str">
        <f>IFERROR(intermediate!M78/intermediate!$R78,"NA")</f>
        <v>NA</v>
      </c>
      <c r="P78" s="5" t="str">
        <f>IFERROR(intermediate!N78/intermediate!$R78,"NA")</f>
        <v>NA</v>
      </c>
      <c r="Q78" s="5" t="str">
        <f>IFERROR(intermediate!O78/intermediate!$R78,"NA")</f>
        <v>NA</v>
      </c>
      <c r="R78" s="5" t="str">
        <f>IFERROR(intermediate!P78/intermediate!$R78,"NA")</f>
        <v>NA</v>
      </c>
      <c r="S78" s="5" t="str">
        <f>IFERROR(intermediate!Q78/intermediate!$R78,"NA")</f>
        <v>NA</v>
      </c>
      <c r="T78" s="5" t="str">
        <f>IFERROR(intermediate!R78/intermediate!$R78,"NA")</f>
        <v>NA</v>
      </c>
      <c r="U78">
        <f t="shared" si="3"/>
        <v>1</v>
      </c>
    </row>
    <row r="79" spans="1:21" x14ac:dyDescent="0.25">
      <c r="A79" t="s">
        <v>96</v>
      </c>
      <c r="B79" t="s">
        <v>290</v>
      </c>
      <c r="C79" t="s">
        <v>290</v>
      </c>
      <c r="D79" t="s">
        <v>288</v>
      </c>
      <c r="E79" s="2">
        <v>5040</v>
      </c>
      <c r="F79">
        <v>2018</v>
      </c>
      <c r="G79" s="6">
        <f>INDEX(population!$E$2:$BN$1000,MATCH(A79,population!$A$2:$A$1000,0),MATCH(F79,population!$E$1:$BN$1,0))</f>
        <v>779007</v>
      </c>
      <c r="H79" s="1">
        <f t="shared" si="2"/>
        <v>6.4697749827665216</v>
      </c>
      <c r="I79" s="5" t="str">
        <f>IFERROR(intermediate!G79/intermediate!$R79,"NA")</f>
        <v>NA</v>
      </c>
      <c r="J79" s="5" t="str">
        <f>IFERROR(intermediate!H79/intermediate!$R79,"NA")</f>
        <v>NA</v>
      </c>
      <c r="K79" s="5" t="str">
        <f>IFERROR(intermediate!I79/intermediate!$R79,"NA")</f>
        <v>NA</v>
      </c>
      <c r="L79" s="5" t="str">
        <f>IFERROR(intermediate!J79/intermediate!$R79,"NA")</f>
        <v>NA</v>
      </c>
      <c r="M79" s="5" t="str">
        <f>IFERROR(intermediate!K79/intermediate!$R79,"NA")</f>
        <v>NA</v>
      </c>
      <c r="N79" s="5" t="str">
        <f>IFERROR(intermediate!L79/intermediate!$R79,"NA")</f>
        <v>NA</v>
      </c>
      <c r="O79" s="5" t="str">
        <f>IFERROR(intermediate!M79/intermediate!$R79,"NA")</f>
        <v>NA</v>
      </c>
      <c r="P79" s="5" t="str">
        <f>IFERROR(intermediate!N79/intermediate!$R79,"NA")</f>
        <v>NA</v>
      </c>
      <c r="Q79" s="5" t="str">
        <f>IFERROR(intermediate!O79/intermediate!$R79,"NA")</f>
        <v>NA</v>
      </c>
      <c r="R79" s="5" t="str">
        <f>IFERROR(intermediate!P79/intermediate!$R79,"NA")</f>
        <v>NA</v>
      </c>
      <c r="S79" s="5" t="str">
        <f>IFERROR(intermediate!Q79/intermediate!$R79,"NA")</f>
        <v>NA</v>
      </c>
      <c r="T79" s="5" t="str">
        <f>IFERROR(intermediate!R79/intermediate!$R79,"NA")</f>
        <v>NA</v>
      </c>
      <c r="U79">
        <f t="shared" si="3"/>
        <v>1</v>
      </c>
    </row>
    <row r="80" spans="1:21" x14ac:dyDescent="0.25">
      <c r="A80" t="s">
        <v>694</v>
      </c>
      <c r="B80" t="s">
        <v>278</v>
      </c>
      <c r="C80" t="s">
        <v>272</v>
      </c>
      <c r="D80" t="s">
        <v>288</v>
      </c>
      <c r="E80" s="2">
        <v>36448.701999999997</v>
      </c>
      <c r="F80">
        <v>1989</v>
      </c>
      <c r="G80" s="6">
        <f>INDEX(population!$E$2:$BN$1000,MATCH(A80,population!$A$2:$A$1000,0),MATCH(F80,population!$E$1:$BN$1,0))</f>
        <v>5686200</v>
      </c>
      <c r="H80" s="1">
        <f t="shared" si="2"/>
        <v>6.4100281382997428</v>
      </c>
      <c r="I80" s="5">
        <f>IFERROR(intermediate!G80/intermediate!$R80,"NA")</f>
        <v>0.62678585896778027</v>
      </c>
      <c r="J80" s="5">
        <f>IFERROR(intermediate!H80/intermediate!$R80,"NA")</f>
        <v>1.1045993464228805E-2</v>
      </c>
      <c r="K80" s="5">
        <f>IFERROR(intermediate!I80/intermediate!$R80,"NA")</f>
        <v>0.35922434979879547</v>
      </c>
      <c r="L80" s="5">
        <f>IFERROR(intermediate!J80/intermediate!$R80,"NA")</f>
        <v>0</v>
      </c>
      <c r="M80" s="5">
        <f>IFERROR(intermediate!K80/intermediate!$R80,"NA")</f>
        <v>0</v>
      </c>
      <c r="N80" s="5">
        <f>IFERROR(intermediate!L80/intermediate!$R80,"NA")</f>
        <v>0</v>
      </c>
      <c r="O80" s="5">
        <f>IFERROR(intermediate!M80/intermediate!$R80,"NA")</f>
        <v>0</v>
      </c>
      <c r="P80" s="5">
        <f>IFERROR(intermediate!N80/intermediate!$R80,"NA")</f>
        <v>2.7007318983444514E-5</v>
      </c>
      <c r="Q80" s="5">
        <f>IFERROR(intermediate!O80/intermediate!$R80,"NA")</f>
        <v>5.4014637966889028E-5</v>
      </c>
      <c r="R80" s="5">
        <f>IFERROR(intermediate!P80/intermediate!$R80,"NA")</f>
        <v>2.8897831312285631E-3</v>
      </c>
      <c r="S80" s="5">
        <f>IFERROR(intermediate!Q80/intermediate!$R80,"NA")</f>
        <v>-2.7007318983444514E-5</v>
      </c>
      <c r="T80" s="5">
        <f>IFERROR(intermediate!R80/intermediate!$R80,"NA")</f>
        <v>1</v>
      </c>
      <c r="U80">
        <f t="shared" si="3"/>
        <v>0</v>
      </c>
    </row>
    <row r="81" spans="1:21" x14ac:dyDescent="0.25">
      <c r="A81" t="s">
        <v>99</v>
      </c>
      <c r="B81" t="s">
        <v>291</v>
      </c>
      <c r="C81" t="s">
        <v>172</v>
      </c>
      <c r="D81" t="s">
        <v>288</v>
      </c>
      <c r="E81" s="2">
        <v>22400</v>
      </c>
      <c r="F81">
        <v>2018</v>
      </c>
      <c r="G81" s="6">
        <f>INDEX(population!$E$2:$BN$1000,MATCH(A81,population!$A$2:$A$1000,0),MATCH(F81,population!$E$1:$BN$1,0))</f>
        <v>9587523</v>
      </c>
      <c r="H81" s="1">
        <f t="shared" si="2"/>
        <v>2.3363698840670315</v>
      </c>
      <c r="I81" s="5">
        <f>IFERROR(intermediate!G81/intermediate!$R81,"NA")</f>
        <v>5.6928838951310859E-2</v>
      </c>
      <c r="J81" s="5">
        <f>IFERROR(intermediate!H81/intermediate!$R81,"NA")</f>
        <v>0.36147672552166932</v>
      </c>
      <c r="K81" s="5">
        <f>IFERROR(intermediate!I81/intermediate!$R81,"NA")</f>
        <v>0</v>
      </c>
      <c r="L81" s="5">
        <f>IFERROR(intermediate!J81/intermediate!$R81,"NA")</f>
        <v>0</v>
      </c>
      <c r="M81" s="5">
        <f>IFERROR(intermediate!K81/intermediate!$R81,"NA")</f>
        <v>0</v>
      </c>
      <c r="N81" s="5">
        <f>IFERROR(intermediate!L81/intermediate!$R81,"NA")</f>
        <v>0.33044408774745854</v>
      </c>
      <c r="O81" s="5">
        <f>IFERROR(intermediate!M81/intermediate!$R81,"NA")</f>
        <v>9.9518459069020872E-3</v>
      </c>
      <c r="P81" s="5">
        <f>IFERROR(intermediate!N81/intermediate!$R81,"NA")</f>
        <v>9.8876404494382023E-2</v>
      </c>
      <c r="Q81" s="5">
        <f>IFERROR(intermediate!O81/intermediate!$R81,"NA")</f>
        <v>6.1851257356875335E-2</v>
      </c>
      <c r="R81" s="5">
        <f>IFERROR(intermediate!P81/intermediate!$R81,"NA")</f>
        <v>8.0470840021401813E-2</v>
      </c>
      <c r="S81" s="5">
        <f>IFERROR(intermediate!Q81/intermediate!$R81,"NA")</f>
        <v>0</v>
      </c>
      <c r="T81" s="5">
        <f>IFERROR(intermediate!R81/intermediate!$R81,"NA")</f>
        <v>1</v>
      </c>
      <c r="U81">
        <f t="shared" si="3"/>
        <v>0</v>
      </c>
    </row>
    <row r="82" spans="1:21" x14ac:dyDescent="0.25">
      <c r="A82" t="s">
        <v>101</v>
      </c>
      <c r="B82" t="s">
        <v>281</v>
      </c>
      <c r="C82" t="s">
        <v>279</v>
      </c>
      <c r="D82" t="s">
        <v>288</v>
      </c>
      <c r="E82" s="2">
        <v>22550</v>
      </c>
      <c r="F82">
        <v>2018</v>
      </c>
      <c r="G82" s="6">
        <f>INDEX(population!$E$2:$BN$1000,MATCH(A82,population!$A$2:$A$1000,0),MATCH(F82,population!$E$1:$BN$1,0))</f>
        <v>4087843</v>
      </c>
      <c r="H82" s="1">
        <f t="shared" si="2"/>
        <v>5.5163566702537254</v>
      </c>
      <c r="I82" s="5">
        <f>IFERROR(intermediate!G82/intermediate!$R82,"NA")</f>
        <v>0.11601459730119663</v>
      </c>
      <c r="J82" s="5">
        <f>IFERROR(intermediate!H82/intermediate!$R82,"NA")</f>
        <v>1.7822286344733939E-2</v>
      </c>
      <c r="K82" s="5">
        <f>IFERROR(intermediate!I82/intermediate!$R82,"NA")</f>
        <v>0.26224221335822795</v>
      </c>
      <c r="L82" s="5">
        <f>IFERROR(intermediate!J82/intermediate!$R82,"NA")</f>
        <v>0</v>
      </c>
      <c r="M82" s="5">
        <f>IFERROR(intermediate!K82/intermediate!$R82,"NA")</f>
        <v>0</v>
      </c>
      <c r="N82" s="5">
        <f>IFERROR(intermediate!L82/intermediate!$R82,"NA")</f>
        <v>0.45039463634049054</v>
      </c>
      <c r="O82" s="5">
        <f>IFERROR(intermediate!M82/intermediate!$R82,"NA")</f>
        <v>0</v>
      </c>
      <c r="P82" s="5">
        <f>IFERROR(intermediate!N82/intermediate!$R82,"NA")</f>
        <v>6.704574386828482E-3</v>
      </c>
      <c r="Q82" s="5">
        <f>IFERROR(intermediate!O82/intermediate!$R82,"NA")</f>
        <v>0.10218110837647458</v>
      </c>
      <c r="R82" s="5">
        <f>IFERROR(intermediate!P82/intermediate!$R82,"NA")</f>
        <v>4.4640583892047864E-2</v>
      </c>
      <c r="S82" s="5">
        <f>IFERROR(intermediate!Q82/intermediate!$R82,"NA")</f>
        <v>0</v>
      </c>
      <c r="T82" s="5">
        <f>IFERROR(intermediate!R82/intermediate!$R82,"NA")</f>
        <v>1</v>
      </c>
      <c r="U82">
        <f t="shared" si="3"/>
        <v>0</v>
      </c>
    </row>
    <row r="83" spans="1:21" x14ac:dyDescent="0.25">
      <c r="A83" t="s">
        <v>102</v>
      </c>
      <c r="B83" t="s">
        <v>289</v>
      </c>
      <c r="C83" t="s">
        <v>172</v>
      </c>
      <c r="D83" t="s">
        <v>288</v>
      </c>
      <c r="E83" s="2">
        <v>9930</v>
      </c>
      <c r="F83">
        <v>2018</v>
      </c>
      <c r="G83" s="6">
        <f>INDEX(population!$E$2:$BN$1000,MATCH(A83,population!$A$2:$A$1000,0),MATCH(F83,population!$E$1:$BN$1,0))</f>
        <v>11123183</v>
      </c>
      <c r="H83" s="1">
        <f t="shared" si="2"/>
        <v>0.89273007555481199</v>
      </c>
      <c r="I83" s="5">
        <f>IFERROR(intermediate!G83/intermediate!$R83,"NA")</f>
        <v>0</v>
      </c>
      <c r="J83" s="5">
        <f>IFERROR(intermediate!H83/intermediate!$R83,"NA")</f>
        <v>0.87878787878787878</v>
      </c>
      <c r="K83" s="5">
        <f>IFERROR(intermediate!I83/intermediate!$R83,"NA")</f>
        <v>0</v>
      </c>
      <c r="L83" s="5">
        <f>IFERROR(intermediate!J83/intermediate!$R83,"NA")</f>
        <v>0</v>
      </c>
      <c r="M83" s="5">
        <f>IFERROR(intermediate!K83/intermediate!$R83,"NA")</f>
        <v>0</v>
      </c>
      <c r="N83" s="5">
        <f>IFERROR(intermediate!L83/intermediate!$R83,"NA")</f>
        <v>0.12026515151515152</v>
      </c>
      <c r="O83" s="5">
        <f>IFERROR(intermediate!M83/intermediate!$R83,"NA")</f>
        <v>0</v>
      </c>
      <c r="P83" s="5">
        <f>IFERROR(intermediate!N83/intermediate!$R83,"NA")</f>
        <v>9.46969696969697E-4</v>
      </c>
      <c r="Q83" s="5">
        <f>IFERROR(intermediate!O83/intermediate!$R83,"NA")</f>
        <v>0</v>
      </c>
      <c r="R83" s="5">
        <f>IFERROR(intermediate!P83/intermediate!$R83,"NA")</f>
        <v>0</v>
      </c>
      <c r="S83" s="5">
        <f>IFERROR(intermediate!Q83/intermediate!$R83,"NA")</f>
        <v>0</v>
      </c>
      <c r="T83" s="5">
        <f>IFERROR(intermediate!R83/intermediate!$R83,"NA")</f>
        <v>1</v>
      </c>
      <c r="U83">
        <f t="shared" si="3"/>
        <v>0</v>
      </c>
    </row>
    <row r="84" spans="1:21" x14ac:dyDescent="0.25">
      <c r="A84" t="s">
        <v>103</v>
      </c>
      <c r="B84" t="s">
        <v>297</v>
      </c>
      <c r="C84" t="s">
        <v>279</v>
      </c>
      <c r="D84" t="s">
        <v>288</v>
      </c>
      <c r="E84" s="2">
        <v>60920</v>
      </c>
      <c r="F84">
        <v>2018</v>
      </c>
      <c r="G84" s="6">
        <f>INDEX(population!$E$2:$BN$1000,MATCH(A84,population!$A$2:$A$1000,0),MATCH(F84,population!$E$1:$BN$1,0))</f>
        <v>9775564</v>
      </c>
      <c r="H84" s="1">
        <f t="shared" si="2"/>
        <v>6.2318654964562654</v>
      </c>
      <c r="I84" s="5">
        <f>IFERROR(intermediate!G84/intermediate!$R84,"NA")</f>
        <v>0.15509111374768034</v>
      </c>
      <c r="J84" s="5">
        <f>IFERROR(intermediate!H84/intermediate!$R84,"NA")</f>
        <v>2.5858659608773691E-3</v>
      </c>
      <c r="K84" s="5">
        <f>IFERROR(intermediate!I84/intermediate!$R84,"NA")</f>
        <v>0.23844726354537435</v>
      </c>
      <c r="L84" s="5">
        <f>IFERROR(intermediate!J84/intermediate!$R84,"NA")</f>
        <v>0</v>
      </c>
      <c r="M84" s="5">
        <f>IFERROR(intermediate!K84/intermediate!$R84,"NA")</f>
        <v>0.48973259103769279</v>
      </c>
      <c r="N84" s="5">
        <f>IFERROR(intermediate!L84/intermediate!$R84,"NA")</f>
        <v>6.6928295458002496E-3</v>
      </c>
      <c r="O84" s="5">
        <f>IFERROR(intermediate!M84/intermediate!$R84,"NA")</f>
        <v>3.0421952480910223E-5</v>
      </c>
      <c r="P84" s="5">
        <f>IFERROR(intermediate!N84/intermediate!$R84,"NA")</f>
        <v>1.0617261415837669E-2</v>
      </c>
      <c r="Q84" s="5">
        <f>IFERROR(intermediate!O84/intermediate!$R84,"NA")</f>
        <v>2.3059839980529951E-2</v>
      </c>
      <c r="R84" s="5">
        <f>IFERROR(intermediate!P84/intermediate!$R84,"NA")</f>
        <v>7.1248212710291747E-2</v>
      </c>
      <c r="S84" s="5">
        <f>IFERROR(intermediate!Q84/intermediate!$R84,"NA")</f>
        <v>2.4946001034346385E-3</v>
      </c>
      <c r="T84" s="5">
        <f>IFERROR(intermediate!R84/intermediate!$R84,"NA")</f>
        <v>1</v>
      </c>
      <c r="U84">
        <f t="shared" si="3"/>
        <v>0</v>
      </c>
    </row>
    <row r="85" spans="1:21" x14ac:dyDescent="0.25">
      <c r="A85" t="s">
        <v>108</v>
      </c>
      <c r="B85" t="s">
        <v>277</v>
      </c>
      <c r="C85" t="s">
        <v>272</v>
      </c>
      <c r="D85" t="s">
        <v>288</v>
      </c>
      <c r="E85" s="2">
        <v>969580</v>
      </c>
      <c r="F85">
        <v>2018</v>
      </c>
      <c r="G85" s="6">
        <f>INDEX(population!$E$2:$BN$1000,MATCH(A85,population!$A$2:$A$1000,0),MATCH(F85,population!$E$1:$BN$1,0))</f>
        <v>267670549</v>
      </c>
      <c r="H85" s="1">
        <f t="shared" si="2"/>
        <v>3.6222886814492243</v>
      </c>
      <c r="I85" s="5">
        <f>IFERROR(intermediate!G85/intermediate!$R85,"NA")</f>
        <v>0.58020002432622253</v>
      </c>
      <c r="J85" s="5">
        <f>IFERROR(intermediate!H85/intermediate!$R85,"NA")</f>
        <v>7.6168541486018301E-2</v>
      </c>
      <c r="K85" s="5">
        <f>IFERROR(intermediate!I85/intermediate!$R85,"NA")</f>
        <v>0.21705268196602961</v>
      </c>
      <c r="L85" s="5">
        <f>IFERROR(intermediate!J85/intermediate!$R85,"NA")</f>
        <v>0</v>
      </c>
      <c r="M85" s="5">
        <f>IFERROR(intermediate!K85/intermediate!$R85,"NA")</f>
        <v>0</v>
      </c>
      <c r="N85" s="5">
        <f>IFERROR(intermediate!L85/intermediate!$R85,"NA")</f>
        <v>7.3104222169035851E-2</v>
      </c>
      <c r="O85" s="5">
        <f>IFERROR(intermediate!M85/intermediate!$R85,"NA")</f>
        <v>5.0080629656804085E-2</v>
      </c>
      <c r="P85" s="5">
        <f>IFERROR(intermediate!N85/intermediate!$R85,"NA")</f>
        <v>1.1378394390843924E-4</v>
      </c>
      <c r="Q85" s="5">
        <f>IFERROR(intermediate!O85/intermediate!$R85,"NA")</f>
        <v>2.3541505636228807E-5</v>
      </c>
      <c r="R85" s="5">
        <f>IFERROR(intermediate!P85/intermediate!$R85,"NA")</f>
        <v>3.2565749463449849E-3</v>
      </c>
      <c r="S85" s="5">
        <f>IFERROR(intermediate!Q85/intermediate!$R85,"NA")</f>
        <v>0</v>
      </c>
      <c r="T85" s="5">
        <f>IFERROR(intermediate!R85/intermediate!$R85,"NA")</f>
        <v>1</v>
      </c>
      <c r="U85">
        <f t="shared" si="3"/>
        <v>0</v>
      </c>
    </row>
    <row r="86" spans="1:21" x14ac:dyDescent="0.25">
      <c r="A86" t="s">
        <v>111</v>
      </c>
      <c r="B86" t="s">
        <v>206</v>
      </c>
      <c r="C86" t="s">
        <v>272</v>
      </c>
      <c r="D86" t="s">
        <v>288</v>
      </c>
      <c r="E86" s="2">
        <v>3374990</v>
      </c>
      <c r="F86">
        <v>2018</v>
      </c>
      <c r="G86" s="6">
        <f>INDEX(population!$E$2:$BN$1000,MATCH(A86,population!$A$2:$A$1000,0),MATCH(F86,population!$E$1:$BN$1,0))</f>
        <v>1352642283</v>
      </c>
      <c r="H86" s="1">
        <f t="shared" si="2"/>
        <v>2.4951090487240077</v>
      </c>
      <c r="I86" s="5">
        <f>IFERROR(intermediate!G86/intermediate!$R86,"NA")</f>
        <v>0.73985432996351719</v>
      </c>
      <c r="J86" s="5">
        <f>IFERROR(intermediate!H86/intermediate!$R86,"NA")</f>
        <v>1.6340236126430104E-2</v>
      </c>
      <c r="K86" s="5">
        <f>IFERROR(intermediate!I86/intermediate!$R86,"NA")</f>
        <v>4.6267857958661555E-2</v>
      </c>
      <c r="L86" s="5">
        <f>IFERROR(intermediate!J86/intermediate!$R86,"NA")</f>
        <v>0</v>
      </c>
      <c r="M86" s="5">
        <f>IFERROR(intermediate!K86/intermediate!$R86,"NA")</f>
        <v>2.5026268902188314E-2</v>
      </c>
      <c r="N86" s="5">
        <f>IFERROR(intermediate!L86/intermediate!$R86,"NA")</f>
        <v>9.2545505570312547E-2</v>
      </c>
      <c r="O86" s="5">
        <f>IFERROR(intermediate!M86/intermediate!$R86,"NA")</f>
        <v>0</v>
      </c>
      <c r="P86" s="5">
        <f>IFERROR(intermediate!N86/intermediate!$R86,"NA")</f>
        <v>1.6991574371993761E-2</v>
      </c>
      <c r="Q86" s="5">
        <f>IFERROR(intermediate!O86/intermediate!$R86,"NA")</f>
        <v>3.3324631419564946E-2</v>
      </c>
      <c r="R86" s="5">
        <f>IFERROR(intermediate!P86/intermediate!$R86,"NA")</f>
        <v>2.9650248330864167E-2</v>
      </c>
      <c r="S86" s="5">
        <f>IFERROR(intermediate!Q86/intermediate!$R86,"NA")</f>
        <v>-6.5264353262891344E-7</v>
      </c>
      <c r="T86" s="5">
        <f>IFERROR(intermediate!R86/intermediate!$R86,"NA")</f>
        <v>1</v>
      </c>
      <c r="U86">
        <f t="shared" si="3"/>
        <v>0</v>
      </c>
    </row>
    <row r="87" spans="1:21" x14ac:dyDescent="0.25">
      <c r="A87" t="s">
        <v>113</v>
      </c>
      <c r="B87" t="s">
        <v>280</v>
      </c>
      <c r="C87" t="s">
        <v>279</v>
      </c>
      <c r="D87" t="s">
        <v>288</v>
      </c>
      <c r="E87" s="2">
        <v>65090</v>
      </c>
      <c r="F87">
        <v>2018</v>
      </c>
      <c r="G87" s="6">
        <f>INDEX(population!$E$2:$BN$1000,MATCH(A87,population!$A$2:$A$1000,0),MATCH(F87,population!$E$1:$BN$1,0))</f>
        <v>4867316</v>
      </c>
      <c r="H87" s="1">
        <f t="shared" si="2"/>
        <v>13.372873263211183</v>
      </c>
      <c r="I87" s="5">
        <f>IFERROR(intermediate!G87/intermediate!$R87,"NA")</f>
        <v>0.11885740372387257</v>
      </c>
      <c r="J87" s="5">
        <f>IFERROR(intermediate!H87/intermediate!$R87,"NA")</f>
        <v>4.6303844523429092E-3</v>
      </c>
      <c r="K87" s="5">
        <f>IFERROR(intermediate!I87/intermediate!$R87,"NA")</f>
        <v>0.51129879023054092</v>
      </c>
      <c r="L87" s="5">
        <f>IFERROR(intermediate!J87/intermediate!$R87,"NA")</f>
        <v>7.056445038640885E-2</v>
      </c>
      <c r="M87" s="5">
        <f>IFERROR(intermediate!K87/intermediate!$R87,"NA")</f>
        <v>0</v>
      </c>
      <c r="N87" s="5">
        <f>IFERROR(intermediate!L87/intermediate!$R87,"NA")</f>
        <v>2.2564972119868264E-2</v>
      </c>
      <c r="O87" s="5">
        <f>IFERROR(intermediate!M87/intermediate!$R87,"NA")</f>
        <v>0</v>
      </c>
      <c r="P87" s="5">
        <f>IFERROR(intermediate!N87/intermediate!$R87,"NA")</f>
        <v>3.5869175335050704E-4</v>
      </c>
      <c r="Q87" s="5">
        <f>IFERROR(intermediate!O87/intermediate!$R87,"NA")</f>
        <v>0.24276910033586591</v>
      </c>
      <c r="R87" s="5">
        <f>IFERROR(intermediate!P87/intermediate!$R87,"NA")</f>
        <v>2.8988815338963705E-2</v>
      </c>
      <c r="S87" s="5">
        <f>IFERROR(intermediate!Q87/intermediate!$R87,"NA")</f>
        <v>-3.2608341213682462E-5</v>
      </c>
      <c r="T87" s="5">
        <f>IFERROR(intermediate!R87/intermediate!$R87,"NA")</f>
        <v>1</v>
      </c>
      <c r="U87">
        <f t="shared" si="3"/>
        <v>0</v>
      </c>
    </row>
    <row r="88" spans="1:21" x14ac:dyDescent="0.25">
      <c r="A88" t="s">
        <v>413</v>
      </c>
      <c r="B88" t="s">
        <v>282</v>
      </c>
      <c r="C88" t="s">
        <v>272</v>
      </c>
      <c r="D88" t="s">
        <v>288</v>
      </c>
      <c r="E88" s="2">
        <v>828280</v>
      </c>
      <c r="F88">
        <v>2018</v>
      </c>
      <c r="G88" s="6">
        <f>INDEX(population!$E$2:$BN$1000,MATCH(A88,population!$A$2:$A$1000,0),MATCH(F88,population!$E$1:$BN$1,0))</f>
        <v>81800204</v>
      </c>
      <c r="H88" s="1">
        <f t="shared" si="2"/>
        <v>10.125647119413053</v>
      </c>
      <c r="I88" s="5">
        <f>IFERROR(intermediate!G88/intermediate!$R88,"NA")</f>
        <v>2.0326787198669993E-3</v>
      </c>
      <c r="J88" s="5">
        <f>IFERROR(intermediate!H88/intermediate!$R88,"NA")</f>
        <v>8.5687474023275145E-2</v>
      </c>
      <c r="K88" s="5">
        <f>IFERROR(intermediate!I88/intermediate!$R88,"NA")</f>
        <v>0.83766170511221949</v>
      </c>
      <c r="L88" s="5">
        <f>IFERROR(intermediate!J88/intermediate!$R88,"NA")</f>
        <v>0</v>
      </c>
      <c r="M88" s="5">
        <f>IFERROR(intermediate!K88/intermediate!$R88,"NA")</f>
        <v>2.4398638819617624E-2</v>
      </c>
      <c r="N88" s="5">
        <f>IFERROR(intermediate!L88/intermediate!$R88,"NA")</f>
        <v>4.8871960723192019E-2</v>
      </c>
      <c r="O88" s="5">
        <f>IFERROR(intermediate!M88/intermediate!$R88,"NA")</f>
        <v>0</v>
      </c>
      <c r="P88" s="5">
        <f>IFERROR(intermediate!N88/intermediate!$R88,"NA")</f>
        <v>2.7600270157938488E-4</v>
      </c>
      <c r="Q88" s="5">
        <f>IFERROR(intermediate!O88/intermediate!$R88,"NA")</f>
        <v>9.9360972568578545E-4</v>
      </c>
      <c r="R88" s="5">
        <f>IFERROR(intermediate!P88/intermediate!$R88,"NA")</f>
        <v>7.793017456359102E-5</v>
      </c>
      <c r="S88" s="5">
        <f>IFERROR(intermediate!Q88/intermediate!$R88,"NA")</f>
        <v>0</v>
      </c>
      <c r="T88" s="5">
        <f>IFERROR(intermediate!R88/intermediate!$R88,"NA")</f>
        <v>1</v>
      </c>
      <c r="U88">
        <f t="shared" si="3"/>
        <v>0</v>
      </c>
    </row>
    <row r="89" spans="1:21" x14ac:dyDescent="0.25">
      <c r="A89" t="s">
        <v>115</v>
      </c>
      <c r="B89" t="s">
        <v>282</v>
      </c>
      <c r="C89" t="s">
        <v>272</v>
      </c>
      <c r="D89" t="s">
        <v>288</v>
      </c>
      <c r="E89" s="2">
        <v>215690</v>
      </c>
      <c r="F89">
        <v>2018</v>
      </c>
      <c r="G89" s="6">
        <f>INDEX(population!$E$2:$BN$1000,MATCH(A89,population!$A$2:$A$1000,0),MATCH(F89,population!$E$1:$BN$1,0))</f>
        <v>38433604</v>
      </c>
      <c r="H89" s="1">
        <f t="shared" si="2"/>
        <v>5.6120159847616682</v>
      </c>
      <c r="I89" s="5">
        <f>IFERROR(intermediate!G89/intermediate!$R89,"NA")</f>
        <v>0</v>
      </c>
      <c r="J89" s="5">
        <f>IFERROR(intermediate!H89/intermediate!$R89,"NA")</f>
        <v>0.29034510387454932</v>
      </c>
      <c r="K89" s="5">
        <f>IFERROR(intermediate!I89/intermediate!$R89,"NA")</f>
        <v>0.36576432209694959</v>
      </c>
      <c r="L89" s="5">
        <f>IFERROR(intermediate!J89/intermediate!$R89,"NA")</f>
        <v>0.32721341498311679</v>
      </c>
      <c r="M89" s="5">
        <f>IFERROR(intermediate!K89/intermediate!$R89,"NA")</f>
        <v>0</v>
      </c>
      <c r="N89" s="5">
        <f>IFERROR(intermediate!L89/intermediate!$R89,"NA")</f>
        <v>1.6688605276712641E-2</v>
      </c>
      <c r="O89" s="5">
        <f>IFERROR(intermediate!M89/intermediate!$R89,"NA")</f>
        <v>0</v>
      </c>
      <c r="P89" s="5">
        <f>IFERROR(intermediate!N89/intermediate!$R89,"NA")</f>
        <v>0</v>
      </c>
      <c r="Q89" s="5">
        <f>IFERROR(intermediate!O89/intermediate!$R89,"NA")</f>
        <v>0</v>
      </c>
      <c r="R89" s="5">
        <f>IFERROR(intermediate!P89/intermediate!$R89,"NA")</f>
        <v>0</v>
      </c>
      <c r="S89" s="5">
        <f>IFERROR(intermediate!Q89/intermediate!$R89,"NA")</f>
        <v>-1.1446231328335146E-5</v>
      </c>
      <c r="T89" s="5">
        <f>IFERROR(intermediate!R89/intermediate!$R89,"NA")</f>
        <v>1</v>
      </c>
      <c r="U89">
        <f t="shared" si="3"/>
        <v>0</v>
      </c>
    </row>
    <row r="90" spans="1:21" x14ac:dyDescent="0.25">
      <c r="A90" t="s">
        <v>116</v>
      </c>
      <c r="B90" t="s">
        <v>283</v>
      </c>
      <c r="C90" t="s">
        <v>279</v>
      </c>
      <c r="D90" t="s">
        <v>288</v>
      </c>
      <c r="E90" s="2">
        <v>3440</v>
      </c>
      <c r="F90">
        <v>2018</v>
      </c>
      <c r="G90" s="6">
        <f>INDEX(population!$E$2:$BN$1000,MATCH(A90,population!$A$2:$A$1000,0),MATCH(F90,population!$E$1:$BN$1,0))</f>
        <v>352721</v>
      </c>
      <c r="H90" s="1">
        <f t="shared" si="2"/>
        <v>9.7527507576809995</v>
      </c>
      <c r="I90" s="5">
        <f>IFERROR(intermediate!G90/intermediate!$R90,"NA")</f>
        <v>0</v>
      </c>
      <c r="J90" s="5">
        <f>IFERROR(intermediate!H90/intermediate!$R90,"NA")</f>
        <v>1.039555070429856E-4</v>
      </c>
      <c r="K90" s="5">
        <f>IFERROR(intermediate!I90/intermediate!$R90,"NA")</f>
        <v>0</v>
      </c>
      <c r="L90" s="5">
        <f>IFERROR(intermediate!J90/intermediate!$R90,"NA")</f>
        <v>0</v>
      </c>
      <c r="M90" s="5">
        <f>IFERROR(intermediate!K90/intermediate!$R90,"NA")</f>
        <v>0</v>
      </c>
      <c r="N90" s="5">
        <f>IFERROR(intermediate!L90/intermediate!$R90,"NA")</f>
        <v>0.73075523675866727</v>
      </c>
      <c r="O90" s="5">
        <f>IFERROR(intermediate!M90/intermediate!$R90,"NA")</f>
        <v>0.2687249857061178</v>
      </c>
      <c r="P90" s="5">
        <f>IFERROR(intermediate!N90/intermediate!$R90,"NA")</f>
        <v>0</v>
      </c>
      <c r="Q90" s="5">
        <f>IFERROR(intermediate!O90/intermediate!$R90,"NA")</f>
        <v>4.1582202817194242E-4</v>
      </c>
      <c r="R90" s="5">
        <f>IFERROR(intermediate!P90/intermediate!$R90,"NA")</f>
        <v>0</v>
      </c>
      <c r="S90" s="5">
        <f>IFERROR(intermediate!Q90/intermediate!$R90,"NA")</f>
        <v>0</v>
      </c>
      <c r="T90" s="5">
        <f>IFERROR(intermediate!R90/intermediate!$R90,"NA")</f>
        <v>1</v>
      </c>
      <c r="U90">
        <f t="shared" si="3"/>
        <v>0</v>
      </c>
    </row>
    <row r="91" spans="1:21" x14ac:dyDescent="0.25">
      <c r="A91" t="s">
        <v>117</v>
      </c>
      <c r="B91" t="s">
        <v>282</v>
      </c>
      <c r="C91" t="s">
        <v>272</v>
      </c>
      <c r="D91" t="s">
        <v>288</v>
      </c>
      <c r="E91" s="2">
        <v>87830</v>
      </c>
      <c r="F91">
        <v>2018</v>
      </c>
      <c r="G91" s="6">
        <f>INDEX(population!$E$2:$BN$1000,MATCH(A91,population!$A$2:$A$1000,0),MATCH(F91,population!$E$1:$BN$1,0))</f>
        <v>8882800</v>
      </c>
      <c r="H91" s="1">
        <f t="shared" si="2"/>
        <v>9.8876480389066508</v>
      </c>
      <c r="I91" s="5">
        <f>IFERROR(intermediate!G91/intermediate!$R91,"NA")</f>
        <v>0.32551644649348349</v>
      </c>
      <c r="J91" s="5">
        <f>IFERROR(intermediate!H91/intermediate!$R91,"NA")</f>
        <v>1.2840972899488726E-2</v>
      </c>
      <c r="K91" s="5">
        <f>IFERROR(intermediate!I91/intermediate!$R91,"NA")</f>
        <v>0.63239944439518869</v>
      </c>
      <c r="L91" s="5">
        <f>IFERROR(intermediate!J91/intermediate!$R91,"NA")</f>
        <v>6.9450601412654781E-4</v>
      </c>
      <c r="M91" s="5">
        <f>IFERROR(intermediate!K91/intermediate!$R91,"NA")</f>
        <v>0</v>
      </c>
      <c r="N91" s="5" t="str">
        <f>IFERROR(intermediate!L91/intermediate!$R91,"NA")</f>
        <v>NA</v>
      </c>
      <c r="O91" s="5">
        <f>IFERROR(intermediate!M91/intermediate!$R91,"NA")</f>
        <v>0</v>
      </c>
      <c r="P91" s="5">
        <f>IFERROR(intermediate!N91/intermediate!$R91,"NA")</f>
        <v>2.2327629517983272E-2</v>
      </c>
      <c r="Q91" s="5">
        <f>IFERROR(intermediate!O91/intermediate!$R91,"NA")</f>
        <v>2.6598102668676303E-3</v>
      </c>
      <c r="R91" s="5">
        <f>IFERROR(intermediate!P91/intermediate!$R91,"NA")</f>
        <v>0</v>
      </c>
      <c r="S91" s="5">
        <f>IFERROR(intermediate!Q91/intermediate!$R91,"NA")</f>
        <v>3.5611904128616603E-3</v>
      </c>
      <c r="T91" s="5">
        <f>IFERROR(intermediate!R91/intermediate!$R91,"NA")</f>
        <v>1</v>
      </c>
      <c r="U91">
        <f t="shared" si="3"/>
        <v>0</v>
      </c>
    </row>
    <row r="92" spans="1:21" x14ac:dyDescent="0.25">
      <c r="A92" t="s">
        <v>118</v>
      </c>
      <c r="B92" t="s">
        <v>297</v>
      </c>
      <c r="C92" t="s">
        <v>279</v>
      </c>
      <c r="D92" t="s">
        <v>288</v>
      </c>
      <c r="E92" s="2">
        <v>399600</v>
      </c>
      <c r="F92">
        <v>2018</v>
      </c>
      <c r="G92" s="6">
        <f>INDEX(population!$E$2:$BN$1000,MATCH(A92,population!$A$2:$A$1000,0),MATCH(F92,population!$E$1:$BN$1,0))</f>
        <v>60421760</v>
      </c>
      <c r="H92" s="1">
        <f t="shared" si="2"/>
        <v>6.6135114236990118</v>
      </c>
      <c r="I92" s="5">
        <f>IFERROR(intermediate!G92/intermediate!$R92,"NA")</f>
        <v>0.11937252554387015</v>
      </c>
      <c r="J92" s="5">
        <f>IFERROR(intermediate!H92/intermediate!$R92,"NA")</f>
        <v>3.9206949565312038E-2</v>
      </c>
      <c r="K92" s="5">
        <f>IFERROR(intermediate!I92/intermediate!$R92,"NA")</f>
        <v>0.47737105617610642</v>
      </c>
      <c r="L92" s="5">
        <f>IFERROR(intermediate!J92/intermediate!$R92,"NA")</f>
        <v>0</v>
      </c>
      <c r="M92" s="5">
        <f>IFERROR(intermediate!K92/intermediate!$R92,"NA")</f>
        <v>0</v>
      </c>
      <c r="N92" s="5">
        <f>IFERROR(intermediate!L92/intermediate!$R92,"NA")</f>
        <v>0.12312417518129005</v>
      </c>
      <c r="O92" s="5">
        <f>IFERROR(intermediate!M92/intermediate!$R92,"NA")</f>
        <v>2.1091549774832994E-2</v>
      </c>
      <c r="P92" s="5">
        <f>IFERROR(intermediate!N92/intermediate!$R92,"NA")</f>
        <v>8.2917239221235089E-2</v>
      </c>
      <c r="Q92" s="5">
        <f>IFERROR(intermediate!O92/intermediate!$R92,"NA")</f>
        <v>6.0346117739894692E-2</v>
      </c>
      <c r="R92" s="5">
        <f>IFERROR(intermediate!P92/intermediate!$R92,"NA")</f>
        <v>7.4322118066420861E-2</v>
      </c>
      <c r="S92" s="5">
        <f>IFERROR(intermediate!Q92/intermediate!$R92,"NA")</f>
        <v>2.248268731037673E-3</v>
      </c>
      <c r="T92" s="5">
        <f>IFERROR(intermediate!R92/intermediate!$R92,"NA")</f>
        <v>1</v>
      </c>
      <c r="U92">
        <f t="shared" si="3"/>
        <v>0</v>
      </c>
    </row>
    <row r="93" spans="1:21" x14ac:dyDescent="0.25">
      <c r="A93" t="s">
        <v>119</v>
      </c>
      <c r="B93" t="s">
        <v>289</v>
      </c>
      <c r="C93" t="s">
        <v>172</v>
      </c>
      <c r="D93" t="s">
        <v>288</v>
      </c>
      <c r="E93" s="2">
        <v>9230</v>
      </c>
      <c r="F93">
        <v>2016</v>
      </c>
      <c r="G93" s="6">
        <f>INDEX(population!$E$2:$BN$1000,MATCH(A93,population!$A$2:$A$1000,0),MATCH(F93,population!$E$1:$BN$1,0))</f>
        <v>2906242</v>
      </c>
      <c r="H93" s="1">
        <f t="shared" si="2"/>
        <v>3.1759227208195324</v>
      </c>
      <c r="I93" s="5">
        <f>IFERROR(intermediate!G93/intermediate!$R93,"NA")</f>
        <v>0</v>
      </c>
      <c r="J93" s="5">
        <f>IFERROR(intermediate!H93/intermediate!$R93,"NA")</f>
        <v>0.73555606302808862</v>
      </c>
      <c r="K93" s="5">
        <f>IFERROR(intermediate!I93/intermediate!$R93,"NA")</f>
        <v>9.3628682347567938E-2</v>
      </c>
      <c r="L93" s="5">
        <f>IFERROR(intermediate!J93/intermediate!$R93,"NA")</f>
        <v>0</v>
      </c>
      <c r="M93" s="5">
        <f>IFERROR(intermediate!K93/intermediate!$R93,"NA")</f>
        <v>0</v>
      </c>
      <c r="N93" s="5">
        <f>IFERROR(intermediate!L93/intermediate!$R93,"NA")</f>
        <v>3.5167846540306004E-2</v>
      </c>
      <c r="O93" s="5">
        <f>IFERROR(intermediate!M93/intermediate!$R93,"NA")</f>
        <v>0</v>
      </c>
      <c r="P93" s="5">
        <f>IFERROR(intermediate!N93/intermediate!$R93,"NA")</f>
        <v>1.0047956154373145E-2</v>
      </c>
      <c r="Q93" s="5">
        <f>IFERROR(intermediate!O93/intermediate!$R93,"NA")</f>
        <v>6.5996802923041789E-2</v>
      </c>
      <c r="R93" s="5">
        <f>IFERROR(intermediate!P93/intermediate!$R93,"NA")</f>
        <v>5.9602649006622516E-2</v>
      </c>
      <c r="S93" s="5">
        <f>IFERROR(intermediate!Q93/intermediate!$R93,"NA")</f>
        <v>0</v>
      </c>
      <c r="T93" s="5">
        <f>IFERROR(intermediate!R93/intermediate!$R93,"NA")</f>
        <v>1</v>
      </c>
      <c r="U93">
        <f t="shared" si="3"/>
        <v>0</v>
      </c>
    </row>
    <row r="94" spans="1:21" x14ac:dyDescent="0.25">
      <c r="A94" t="s">
        <v>120</v>
      </c>
      <c r="B94" t="s">
        <v>282</v>
      </c>
      <c r="C94" t="s">
        <v>272</v>
      </c>
      <c r="D94" t="s">
        <v>288</v>
      </c>
      <c r="E94" s="2">
        <v>35810</v>
      </c>
      <c r="F94">
        <v>2018</v>
      </c>
      <c r="G94" s="6">
        <f>INDEX(population!$E$2:$BN$1000,MATCH(A94,population!$A$2:$A$1000,0),MATCH(F94,population!$E$1:$BN$1,0))</f>
        <v>9965322</v>
      </c>
      <c r="H94" s="1">
        <f t="shared" si="2"/>
        <v>3.5934614054618605</v>
      </c>
      <c r="I94" s="5">
        <f>IFERROR(intermediate!G94/intermediate!$R94,"NA")</f>
        <v>0</v>
      </c>
      <c r="J94" s="5">
        <f>IFERROR(intermediate!H94/intermediate!$R94,"NA")</f>
        <v>0.13367052023121387</v>
      </c>
      <c r="K94" s="5">
        <f>IFERROR(intermediate!I94/intermediate!$R94,"NA")</f>
        <v>0.79956647398843927</v>
      </c>
      <c r="L94" s="5">
        <f>IFERROR(intermediate!J94/intermediate!$R94,"NA")</f>
        <v>0</v>
      </c>
      <c r="M94" s="5">
        <f>IFERROR(intermediate!K94/intermediate!$R94,"NA")</f>
        <v>0</v>
      </c>
      <c r="N94" s="5">
        <f>IFERROR(intermediate!L94/intermediate!$R94,"NA")</f>
        <v>1.8304431599229288E-3</v>
      </c>
      <c r="O94" s="5">
        <f>IFERROR(intermediate!M94/intermediate!$R94,"NA")</f>
        <v>0</v>
      </c>
      <c r="P94" s="5">
        <f>IFERROR(intermediate!N94/intermediate!$R94,"NA")</f>
        <v>4.3111753371868976E-2</v>
      </c>
      <c r="Q94" s="5">
        <f>IFERROR(intermediate!O94/intermediate!$R94,"NA")</f>
        <v>2.1628131021194603E-2</v>
      </c>
      <c r="R94" s="5">
        <f>IFERROR(intermediate!P94/intermediate!$R94,"NA")</f>
        <v>1.9267822736030829E-4</v>
      </c>
      <c r="S94" s="5">
        <f>IFERROR(intermediate!Q94/intermediate!$R94,"NA")</f>
        <v>0</v>
      </c>
      <c r="T94" s="5">
        <f>IFERROR(intermediate!R94/intermediate!$R94,"NA")</f>
        <v>1</v>
      </c>
      <c r="U94">
        <f t="shared" si="3"/>
        <v>0</v>
      </c>
    </row>
    <row r="95" spans="1:21" x14ac:dyDescent="0.25">
      <c r="A95" t="s">
        <v>121</v>
      </c>
      <c r="B95" t="s">
        <v>278</v>
      </c>
      <c r="C95" t="s">
        <v>272</v>
      </c>
      <c r="D95" t="s">
        <v>288</v>
      </c>
      <c r="E95" s="2">
        <v>1186770</v>
      </c>
      <c r="F95">
        <v>2018</v>
      </c>
      <c r="G95" s="6">
        <f>INDEX(population!$E$2:$BN$1000,MATCH(A95,population!$A$2:$A$1000,0),MATCH(F95,population!$E$1:$BN$1,0))</f>
        <v>126529100</v>
      </c>
      <c r="H95" s="1">
        <f t="shared" si="2"/>
        <v>9.3794233895601877</v>
      </c>
      <c r="I95" s="5">
        <f>IFERROR(intermediate!G95/intermediate!$R95,"NA")</f>
        <v>0.33159757402110246</v>
      </c>
      <c r="J95" s="5">
        <f>IFERROR(intermediate!H95/intermediate!$R95,"NA")</f>
        <v>5.9482665183809839E-2</v>
      </c>
      <c r="K95" s="5">
        <f>IFERROR(intermediate!I95/intermediate!$R95,"NA")</f>
        <v>0.3752444593149013</v>
      </c>
      <c r="L95" s="5">
        <f>IFERROR(intermediate!J95/intermediate!$R95,"NA")</f>
        <v>6.4240373604520203E-3</v>
      </c>
      <c r="M95" s="5">
        <f>IFERROR(intermediate!K95/intermediate!$R95,"NA")</f>
        <v>3.1019354109037101E-2</v>
      </c>
      <c r="N95" s="5">
        <f>IFERROR(intermediate!L95/intermediate!$R95,"NA")</f>
        <v>7.8089376681762274E-2</v>
      </c>
      <c r="O95" s="5">
        <f>IFERROR(intermediate!M95/intermediate!$R95,"NA")</f>
        <v>2.3157071294939279E-3</v>
      </c>
      <c r="P95" s="5">
        <f>IFERROR(intermediate!N95/intermediate!$R95,"NA")</f>
        <v>5.1902187999227155E-2</v>
      </c>
      <c r="Q95" s="5">
        <f>IFERROR(intermediate!O95/intermediate!$R95,"NA")</f>
        <v>6.1167843998435464E-3</v>
      </c>
      <c r="R95" s="5">
        <f>IFERROR(intermediate!P95/intermediate!$R95,"NA")</f>
        <v>3.8578153937503239E-2</v>
      </c>
      <c r="S95" s="5">
        <f>IFERROR(intermediate!Q95/intermediate!$R95,"NA")</f>
        <v>1.9229699862867159E-2</v>
      </c>
      <c r="T95" s="5">
        <f>IFERROR(intermediate!R95/intermediate!$R95,"NA")</f>
        <v>1</v>
      </c>
      <c r="U95">
        <f t="shared" si="3"/>
        <v>0</v>
      </c>
    </row>
    <row r="96" spans="1:21" x14ac:dyDescent="0.25">
      <c r="A96" t="s">
        <v>122</v>
      </c>
      <c r="B96" t="s">
        <v>284</v>
      </c>
      <c r="C96" t="s">
        <v>272</v>
      </c>
      <c r="D96" t="s">
        <v>288</v>
      </c>
      <c r="E96" s="2">
        <v>274220</v>
      </c>
      <c r="F96">
        <v>2018</v>
      </c>
      <c r="G96" s="6">
        <f>INDEX(population!$E$2:$BN$1000,MATCH(A96,population!$A$2:$A$1000,0),MATCH(F96,population!$E$1:$BN$1,0))</f>
        <v>18276452</v>
      </c>
      <c r="H96" s="1">
        <f t="shared" si="2"/>
        <v>15.004006248039827</v>
      </c>
      <c r="I96" s="5">
        <f>IFERROR(intermediate!G96/intermediate!$R96,"NA")</f>
        <v>0.68925025211387791</v>
      </c>
      <c r="J96" s="5">
        <f>IFERROR(intermediate!H96/intermediate!$R96,"NA")</f>
        <v>7.5828097122023113E-3</v>
      </c>
      <c r="K96" s="5">
        <f>IFERROR(intermediate!I96/intermediate!$R96,"NA")</f>
        <v>0.19026840431308664</v>
      </c>
      <c r="L96" s="5">
        <f>IFERROR(intermediate!J96/intermediate!$R96,"NA")</f>
        <v>0</v>
      </c>
      <c r="M96" s="5">
        <f>IFERROR(intermediate!K96/intermediate!$R96,"NA")</f>
        <v>0</v>
      </c>
      <c r="N96" s="5">
        <f>IFERROR(intermediate!L96/intermediate!$R96,"NA")</f>
        <v>0.10869986812504848</v>
      </c>
      <c r="O96" s="5">
        <f>IFERROR(intermediate!M96/intermediate!$R96,"NA")</f>
        <v>0</v>
      </c>
      <c r="P96" s="5">
        <f>IFERROR(intermediate!N96/intermediate!$R96,"NA")</f>
        <v>9.114886354821193E-4</v>
      </c>
      <c r="Q96" s="5">
        <f>IFERROR(intermediate!O96/intermediate!$R96,"NA")</f>
        <v>3.2871771003025367E-3</v>
      </c>
      <c r="R96" s="5">
        <f>IFERROR(intermediate!P96/intermediate!$R96,"NA")</f>
        <v>0</v>
      </c>
      <c r="S96" s="5">
        <f>IFERROR(intermediate!Q96/intermediate!$R96,"NA")</f>
        <v>0</v>
      </c>
      <c r="T96" s="5">
        <f>IFERROR(intermediate!R96/intermediate!$R96,"NA")</f>
        <v>1</v>
      </c>
      <c r="U96">
        <f t="shared" si="3"/>
        <v>0</v>
      </c>
    </row>
    <row r="97" spans="1:21" x14ac:dyDescent="0.25">
      <c r="A97" t="s">
        <v>123</v>
      </c>
      <c r="B97" t="s">
        <v>219</v>
      </c>
      <c r="C97" t="s">
        <v>293</v>
      </c>
      <c r="D97" t="s">
        <v>288</v>
      </c>
      <c r="E97" s="2">
        <v>78830</v>
      </c>
      <c r="F97">
        <v>2018</v>
      </c>
      <c r="G97" s="6">
        <f>INDEX(population!$E$2:$BN$1000,MATCH(A97,population!$A$2:$A$1000,0),MATCH(F97,population!$E$1:$BN$1,0))</f>
        <v>51392570</v>
      </c>
      <c r="H97" s="1">
        <f t="shared" si="2"/>
        <v>1.5338793136828923</v>
      </c>
      <c r="I97" s="5">
        <f>IFERROR(intermediate!G97/intermediate!$R97,"NA")</f>
        <v>0</v>
      </c>
      <c r="J97" s="5">
        <f>IFERROR(intermediate!H97/intermediate!$R97,"NA")</f>
        <v>0.20282836110034871</v>
      </c>
      <c r="K97" s="5">
        <f>IFERROR(intermediate!I97/intermediate!$R97,"NA")</f>
        <v>0</v>
      </c>
      <c r="L97" s="5">
        <f>IFERROR(intermediate!J97/intermediate!$R97,"NA")</f>
        <v>0</v>
      </c>
      <c r="M97" s="5">
        <f>IFERROR(intermediate!K97/intermediate!$R97,"NA")</f>
        <v>0</v>
      </c>
      <c r="N97" s="5">
        <f>IFERROR(intermediate!L97/intermediate!$R97,"NA")</f>
        <v>0.31053855094924449</v>
      </c>
      <c r="O97" s="5">
        <f>IFERROR(intermediate!M97/intermediate!$R97,"NA")</f>
        <v>0.46590468810538549</v>
      </c>
      <c r="P97" s="5">
        <f>IFERROR(intermediate!N97/intermediate!$R97,"NA")</f>
        <v>3.8744672607516468E-3</v>
      </c>
      <c r="Q97" s="5">
        <f>IFERROR(intermediate!O97/intermediate!$R97,"NA")</f>
        <v>4.6493607129019761E-3</v>
      </c>
      <c r="R97" s="5">
        <f>IFERROR(intermediate!P97/intermediate!$R97,"NA")</f>
        <v>1.2204571871367687E-2</v>
      </c>
      <c r="S97" s="5">
        <f>IFERROR(intermediate!Q97/intermediate!$R97,"NA")</f>
        <v>0</v>
      </c>
      <c r="T97" s="5">
        <f>IFERROR(intermediate!R97/intermediate!$R97,"NA")</f>
        <v>1</v>
      </c>
      <c r="U97">
        <f t="shared" si="3"/>
        <v>0</v>
      </c>
    </row>
    <row r="98" spans="1:21" x14ac:dyDescent="0.25">
      <c r="A98" t="s">
        <v>335</v>
      </c>
      <c r="B98" t="s">
        <v>284</v>
      </c>
      <c r="C98" t="s">
        <v>272</v>
      </c>
      <c r="D98" t="s">
        <v>288</v>
      </c>
      <c r="E98" s="2">
        <v>18120</v>
      </c>
      <c r="F98">
        <v>2018</v>
      </c>
      <c r="G98" s="6">
        <f>INDEX(population!$E$2:$BN$1000,MATCH(A98,population!$A$2:$A$1000,0),MATCH(F98,population!$E$1:$BN$1,0))</f>
        <v>6322800</v>
      </c>
      <c r="H98" s="1">
        <f t="shared" si="2"/>
        <v>2.865818940975517</v>
      </c>
      <c r="I98" s="5">
        <f>IFERROR(intermediate!G98/intermediate!$R98,"NA")</f>
        <v>7.4711532263263075E-2</v>
      </c>
      <c r="J98" s="5">
        <f>IFERROR(intermediate!H98/intermediate!$R98,"NA")</f>
        <v>2.0627860504093343E-3</v>
      </c>
      <c r="K98" s="5">
        <f>IFERROR(intermediate!I98/intermediate!$R98,"NA")</f>
        <v>7.6709856249597115E-3</v>
      </c>
      <c r="L98" s="5">
        <f>IFERROR(intermediate!J98/intermediate!$R98,"NA")</f>
        <v>0</v>
      </c>
      <c r="M98" s="5">
        <f>IFERROR(intermediate!K98/intermediate!$R98,"NA")</f>
        <v>0</v>
      </c>
      <c r="N98" s="5">
        <f>IFERROR(intermediate!L98/intermediate!$R98,"NA")</f>
        <v>0.91555469606136786</v>
      </c>
      <c r="O98" s="5">
        <f>IFERROR(intermediate!M98/intermediate!$R98,"NA")</f>
        <v>0</v>
      </c>
      <c r="P98" s="5">
        <f>IFERROR(intermediate!N98/intermediate!$R98,"NA")</f>
        <v>0</v>
      </c>
      <c r="Q98" s="5">
        <f>IFERROR(intermediate!O98/intermediate!$R98,"NA")</f>
        <v>0</v>
      </c>
      <c r="R98" s="5">
        <f>IFERROR(intermediate!P98/intermediate!$R98,"NA")</f>
        <v>0</v>
      </c>
      <c r="S98" s="5">
        <f>IFERROR(intermediate!Q98/intermediate!$R98,"NA")</f>
        <v>0</v>
      </c>
      <c r="T98" s="5">
        <f>IFERROR(intermediate!R98/intermediate!$R98,"NA")</f>
        <v>1</v>
      </c>
      <c r="U98">
        <f t="shared" si="3"/>
        <v>0</v>
      </c>
    </row>
    <row r="99" spans="1:21" x14ac:dyDescent="0.25">
      <c r="A99" t="s">
        <v>125</v>
      </c>
      <c r="B99" t="s">
        <v>277</v>
      </c>
      <c r="C99" t="s">
        <v>272</v>
      </c>
      <c r="D99" t="s">
        <v>288</v>
      </c>
      <c r="E99" s="2">
        <v>37460</v>
      </c>
      <c r="F99">
        <v>2018</v>
      </c>
      <c r="G99" s="6">
        <f>INDEX(population!$E$2:$BN$1000,MATCH(A99,population!$A$2:$A$1000,0),MATCH(F99,population!$E$1:$BN$1,0))</f>
        <v>16249795</v>
      </c>
      <c r="H99" s="1">
        <f t="shared" si="2"/>
        <v>2.3052598509704278</v>
      </c>
      <c r="I99" s="5">
        <f>IFERROR(intermediate!G99/intermediate!$R99,"NA")</f>
        <v>0.55887396398971134</v>
      </c>
      <c r="J99" s="5">
        <f>IFERROR(intermediate!H99/intermediate!$R99,"NA")</f>
        <v>4.2440697342097745E-2</v>
      </c>
      <c r="K99" s="5">
        <f>IFERROR(intermediate!I99/intermediate!$R99,"NA")</f>
        <v>0</v>
      </c>
      <c r="L99" s="5">
        <f>IFERROR(intermediate!J99/intermediate!$R99,"NA")</f>
        <v>0</v>
      </c>
      <c r="M99" s="5">
        <f>IFERROR(intermediate!K99/intermediate!$R99,"NA")</f>
        <v>0</v>
      </c>
      <c r="N99" s="5">
        <f>IFERROR(intermediate!L99/intermediate!$R99,"NA")</f>
        <v>0.39054015432980854</v>
      </c>
      <c r="O99" s="5">
        <f>IFERROR(intermediate!M99/intermediate!$R99,"NA")</f>
        <v>0</v>
      </c>
      <c r="P99" s="5">
        <f>IFERROR(intermediate!N99/intermediate!$R99,"NA")</f>
        <v>7.144898542440697E-4</v>
      </c>
      <c r="Q99" s="5">
        <f>IFERROR(intermediate!O99/intermediate!$R99,"NA")</f>
        <v>0</v>
      </c>
      <c r="R99" s="5">
        <f>IFERROR(intermediate!P99/intermediate!$R99,"NA")</f>
        <v>7.4306944841383256E-3</v>
      </c>
      <c r="S99" s="5">
        <f>IFERROR(intermediate!Q99/intermediate!$R99,"NA")</f>
        <v>0</v>
      </c>
      <c r="T99" s="5">
        <f>IFERROR(intermediate!R99/intermediate!$R99,"NA")</f>
        <v>1</v>
      </c>
      <c r="U99">
        <f t="shared" si="3"/>
        <v>0</v>
      </c>
    </row>
    <row r="100" spans="1:21" x14ac:dyDescent="0.25">
      <c r="A100" t="s">
        <v>126</v>
      </c>
      <c r="B100" t="s">
        <v>276</v>
      </c>
      <c r="C100" t="s">
        <v>276</v>
      </c>
      <c r="D100" t="s">
        <v>288</v>
      </c>
      <c r="E100" s="2">
        <v>90</v>
      </c>
      <c r="F100">
        <v>2008</v>
      </c>
      <c r="G100" s="6">
        <f>INDEX(population!$E$2:$BN$1000,MATCH(A100,population!$A$2:$A$1000,0),MATCH(F100,population!$E$1:$BN$1,0))</f>
        <v>98760</v>
      </c>
      <c r="H100" s="1">
        <f t="shared" si="2"/>
        <v>0.91130012150668283</v>
      </c>
      <c r="I100" s="5" t="str">
        <f>IFERROR(intermediate!G100/intermediate!$R100,"NA")</f>
        <v>NA</v>
      </c>
      <c r="J100" s="5" t="str">
        <f>IFERROR(intermediate!H100/intermediate!$R100,"NA")</f>
        <v>NA</v>
      </c>
      <c r="K100" s="5" t="str">
        <f>IFERROR(intermediate!I100/intermediate!$R100,"NA")</f>
        <v>NA</v>
      </c>
      <c r="L100" s="5" t="str">
        <f>IFERROR(intermediate!J100/intermediate!$R100,"NA")</f>
        <v>NA</v>
      </c>
      <c r="M100" s="5" t="str">
        <f>IFERROR(intermediate!K100/intermediate!$R100,"NA")</f>
        <v>NA</v>
      </c>
      <c r="N100" s="5" t="str">
        <f>IFERROR(intermediate!L100/intermediate!$R100,"NA")</f>
        <v>NA</v>
      </c>
      <c r="O100" s="5" t="str">
        <f>IFERROR(intermediate!M100/intermediate!$R100,"NA")</f>
        <v>NA</v>
      </c>
      <c r="P100" s="5" t="str">
        <f>IFERROR(intermediate!N100/intermediate!$R100,"NA")</f>
        <v>NA</v>
      </c>
      <c r="Q100" s="5" t="str">
        <f>IFERROR(intermediate!O100/intermediate!$R100,"NA")</f>
        <v>NA</v>
      </c>
      <c r="R100" s="5" t="str">
        <f>IFERROR(intermediate!P100/intermediate!$R100,"NA")</f>
        <v>NA</v>
      </c>
      <c r="S100" s="5" t="str">
        <f>IFERROR(intermediate!Q100/intermediate!$R100,"NA")</f>
        <v>NA</v>
      </c>
      <c r="T100" s="5" t="str">
        <f>IFERROR(intermediate!R100/intermediate!$R100,"NA")</f>
        <v>NA</v>
      </c>
      <c r="U100">
        <f t="shared" si="3"/>
        <v>1</v>
      </c>
    </row>
    <row r="101" spans="1:21" x14ac:dyDescent="0.25">
      <c r="A101" t="s">
        <v>127</v>
      </c>
      <c r="B101" t="s">
        <v>289</v>
      </c>
      <c r="C101" t="s">
        <v>172</v>
      </c>
      <c r="D101" t="s">
        <v>288</v>
      </c>
      <c r="E101" s="2">
        <v>370</v>
      </c>
      <c r="F101">
        <v>2018</v>
      </c>
      <c r="G101" s="6">
        <f>INDEX(population!$E$2:$BN$1000,MATCH(A101,population!$A$2:$A$1000,0),MATCH(F101,population!$E$1:$BN$1,0))</f>
        <v>52438</v>
      </c>
      <c r="H101" s="1">
        <f t="shared" si="2"/>
        <v>7.0559517906861435</v>
      </c>
      <c r="I101" s="5" t="str">
        <f>IFERROR(intermediate!G101/intermediate!$R101,"NA")</f>
        <v>NA</v>
      </c>
      <c r="J101" s="5" t="str">
        <f>IFERROR(intermediate!H101/intermediate!$R101,"NA")</f>
        <v>NA</v>
      </c>
      <c r="K101" s="5" t="str">
        <f>IFERROR(intermediate!I101/intermediate!$R101,"NA")</f>
        <v>NA</v>
      </c>
      <c r="L101" s="5" t="str">
        <f>IFERROR(intermediate!J101/intermediate!$R101,"NA")</f>
        <v>NA</v>
      </c>
      <c r="M101" s="5" t="str">
        <f>IFERROR(intermediate!K101/intermediate!$R101,"NA")</f>
        <v>NA</v>
      </c>
      <c r="N101" s="5" t="str">
        <f>IFERROR(intermediate!L101/intermediate!$R101,"NA")</f>
        <v>NA</v>
      </c>
      <c r="O101" s="5" t="str">
        <f>IFERROR(intermediate!M101/intermediate!$R101,"NA")</f>
        <v>NA</v>
      </c>
      <c r="P101" s="5" t="str">
        <f>IFERROR(intermediate!N101/intermediate!$R101,"NA")</f>
        <v>NA</v>
      </c>
      <c r="Q101" s="5" t="str">
        <f>IFERROR(intermediate!O101/intermediate!$R101,"NA")</f>
        <v>NA</v>
      </c>
      <c r="R101" s="5" t="str">
        <f>IFERROR(intermediate!P101/intermediate!$R101,"NA")</f>
        <v>NA</v>
      </c>
      <c r="S101" s="5" t="str">
        <f>IFERROR(intermediate!Q101/intermediate!$R101,"NA")</f>
        <v>NA</v>
      </c>
      <c r="T101" s="5" t="str">
        <f>IFERROR(intermediate!R101/intermediate!$R101,"NA")</f>
        <v>NA</v>
      </c>
      <c r="U101">
        <f t="shared" si="3"/>
        <v>1</v>
      </c>
    </row>
    <row r="102" spans="1:21" x14ac:dyDescent="0.25">
      <c r="A102" t="s">
        <v>415</v>
      </c>
      <c r="B102" t="s">
        <v>278</v>
      </c>
      <c r="C102" t="s">
        <v>272</v>
      </c>
      <c r="D102" t="s">
        <v>288</v>
      </c>
      <c r="E102" s="2">
        <v>718880</v>
      </c>
      <c r="F102">
        <v>2018</v>
      </c>
      <c r="G102" s="6">
        <f>INDEX(population!$E$2:$BN$1000,MATCH(A102,population!$A$2:$A$1000,0),MATCH(F102,population!$E$1:$BN$1,0))</f>
        <v>51606633</v>
      </c>
      <c r="H102" s="1">
        <f t="shared" si="2"/>
        <v>13.92999229382006</v>
      </c>
      <c r="I102" s="5">
        <f>IFERROR(intermediate!G102/intermediate!$R102,"NA")</f>
        <v>0.45408242149804601</v>
      </c>
      <c r="J102" s="5">
        <f>IFERROR(intermediate!H102/intermediate!$R102,"NA")</f>
        <v>2.0961696697844118E-2</v>
      </c>
      <c r="K102" s="5">
        <f>IFERROR(intermediate!I102/intermediate!$R102,"NA")</f>
        <v>0.22382897956789938</v>
      </c>
      <c r="L102" s="5">
        <f>IFERROR(intermediate!J102/intermediate!$R102,"NA")</f>
        <v>0</v>
      </c>
      <c r="M102" s="5">
        <f>IFERROR(intermediate!K102/intermediate!$R102,"NA")</f>
        <v>0.26377971647061543</v>
      </c>
      <c r="N102" s="5">
        <f>IFERROR(intermediate!L102/intermediate!$R102,"NA")</f>
        <v>5.0116137929563723E-3</v>
      </c>
      <c r="O102" s="5">
        <f>IFERROR(intermediate!M102/intermediate!$R102,"NA")</f>
        <v>0</v>
      </c>
      <c r="P102" s="5">
        <f>IFERROR(intermediate!N102/intermediate!$R102,"NA")</f>
        <v>1.2539697490461051E-2</v>
      </c>
      <c r="Q102" s="5">
        <f>IFERROR(intermediate!O102/intermediate!$R102,"NA")</f>
        <v>3.8546774173483585E-3</v>
      </c>
      <c r="R102" s="5">
        <f>IFERROR(intermediate!P102/intermediate!$R102,"NA")</f>
        <v>1.3126162934317648E-2</v>
      </c>
      <c r="S102" s="5">
        <f>IFERROR(intermediate!Q102/intermediate!$R102,"NA")</f>
        <v>2.8150341305116645E-3</v>
      </c>
      <c r="T102" s="5">
        <f>IFERROR(intermediate!R102/intermediate!$R102,"NA")</f>
        <v>1</v>
      </c>
      <c r="U102">
        <f t="shared" si="3"/>
        <v>0</v>
      </c>
    </row>
    <row r="103" spans="1:21" x14ac:dyDescent="0.25">
      <c r="A103" t="s">
        <v>129</v>
      </c>
      <c r="B103" t="s">
        <v>282</v>
      </c>
      <c r="C103" t="s">
        <v>272</v>
      </c>
      <c r="D103" t="s">
        <v>288</v>
      </c>
      <c r="E103" s="2">
        <v>112970</v>
      </c>
      <c r="F103">
        <v>2018</v>
      </c>
      <c r="G103" s="6">
        <f>INDEX(population!$E$2:$BN$1000,MATCH(A103,population!$A$2:$A$1000,0),MATCH(F103,population!$E$1:$BN$1,0))</f>
        <v>4137314</v>
      </c>
      <c r="H103" s="1">
        <f t="shared" si="2"/>
        <v>27.305154987027816</v>
      </c>
      <c r="I103" s="5">
        <f>IFERROR(intermediate!G103/intermediate!$R103,"NA")</f>
        <v>0</v>
      </c>
      <c r="J103" s="5">
        <f>IFERROR(intermediate!H103/intermediate!$R103,"NA")</f>
        <v>0.65626202121228772</v>
      </c>
      <c r="K103" s="5">
        <f>IFERROR(intermediate!I103/intermediate!$R103,"NA")</f>
        <v>0.34368302467439688</v>
      </c>
      <c r="L103" s="5">
        <f>IFERROR(intermediate!J103/intermediate!$R103,"NA")</f>
        <v>0</v>
      </c>
      <c r="M103" s="5">
        <f>IFERROR(intermediate!K103/intermediate!$R103,"NA")</f>
        <v>0</v>
      </c>
      <c r="N103" s="5">
        <f>IFERROR(intermediate!L103/intermediate!$R103,"NA")</f>
        <v>0</v>
      </c>
      <c r="O103" s="5">
        <f>IFERROR(intermediate!M103/intermediate!$R103,"NA")</f>
        <v>0</v>
      </c>
      <c r="P103" s="5">
        <f>IFERROR(intermediate!N103/intermediate!$R103,"NA")</f>
        <v>5.4954113315381657E-5</v>
      </c>
      <c r="Q103" s="5">
        <f>IFERROR(intermediate!O103/intermediate!$R103,"NA")</f>
        <v>0</v>
      </c>
      <c r="R103" s="5">
        <f>IFERROR(intermediate!P103/intermediate!$R103,"NA")</f>
        <v>0</v>
      </c>
      <c r="S103" s="5">
        <f>IFERROR(intermediate!Q103/intermediate!$R103,"NA")</f>
        <v>0</v>
      </c>
      <c r="T103" s="5">
        <f>IFERROR(intermediate!R103/intermediate!$R103,"NA")</f>
        <v>1</v>
      </c>
      <c r="U103">
        <f t="shared" si="3"/>
        <v>0</v>
      </c>
    </row>
    <row r="104" spans="1:21" x14ac:dyDescent="0.25">
      <c r="A104" t="s">
        <v>416</v>
      </c>
      <c r="B104" t="s">
        <v>277</v>
      </c>
      <c r="C104" t="s">
        <v>272</v>
      </c>
      <c r="D104" t="s">
        <v>288</v>
      </c>
      <c r="E104" s="2">
        <v>29270</v>
      </c>
      <c r="F104">
        <v>2018</v>
      </c>
      <c r="G104" s="6">
        <f>INDEX(population!$E$2:$BN$1000,MATCH(A104,population!$A$2:$A$1000,0),MATCH(F104,population!$E$1:$BN$1,0))</f>
        <v>7061498</v>
      </c>
      <c r="H104" s="1">
        <f t="shared" si="2"/>
        <v>4.1450128570453462</v>
      </c>
      <c r="I104" s="5">
        <f>IFERROR(intermediate!G104/intermediate!$R104,"NA")</f>
        <v>0.34890617912843236</v>
      </c>
      <c r="J104" s="5">
        <f>IFERROR(intermediate!H104/intermediate!$R104,"NA")</f>
        <v>0</v>
      </c>
      <c r="K104" s="5">
        <f>IFERROR(intermediate!I104/intermediate!$R104,"NA")</f>
        <v>0</v>
      </c>
      <c r="L104" s="5">
        <f>IFERROR(intermediate!J104/intermediate!$R104,"NA")</f>
        <v>0</v>
      </c>
      <c r="M104" s="5">
        <f>IFERROR(intermediate!K104/intermediate!$R104,"NA")</f>
        <v>0</v>
      </c>
      <c r="N104" s="5">
        <f>IFERROR(intermediate!L104/intermediate!$R104,"NA")</f>
        <v>0.65084958654617775</v>
      </c>
      <c r="O104" s="5">
        <f>IFERROR(intermediate!M104/intermediate!$R104,"NA")</f>
        <v>0</v>
      </c>
      <c r="P104" s="5">
        <f>IFERROR(intermediate!N104/intermediate!$R104,"NA")</f>
        <v>1.0467185373852972E-4</v>
      </c>
      <c r="Q104" s="5">
        <f>IFERROR(intermediate!O104/intermediate!$R104,"NA")</f>
        <v>0</v>
      </c>
      <c r="R104" s="5">
        <f>IFERROR(intermediate!P104/intermediate!$R104,"NA")</f>
        <v>1.7445308956421618E-4</v>
      </c>
      <c r="S104" s="5">
        <f>IFERROR(intermediate!Q104/intermediate!$R104,"NA")</f>
        <v>-3.4890617912843234E-5</v>
      </c>
      <c r="T104" s="5">
        <f>IFERROR(intermediate!R104/intermediate!$R104,"NA")</f>
        <v>1</v>
      </c>
      <c r="U104">
        <f t="shared" si="3"/>
        <v>0</v>
      </c>
    </row>
    <row r="105" spans="1:21" x14ac:dyDescent="0.25">
      <c r="A105" t="s">
        <v>132</v>
      </c>
      <c r="B105" t="s">
        <v>282</v>
      </c>
      <c r="C105" t="s">
        <v>272</v>
      </c>
      <c r="D105" t="s">
        <v>288</v>
      </c>
      <c r="E105" s="2">
        <v>33790</v>
      </c>
      <c r="F105">
        <v>2016</v>
      </c>
      <c r="G105" s="6">
        <f>INDEX(population!$E$2:$BN$1000,MATCH(A105,population!$A$2:$A$1000,0),MATCH(F105,population!$E$1:$BN$1,0))</f>
        <v>6714281</v>
      </c>
      <c r="H105" s="1">
        <f t="shared" si="2"/>
        <v>5.0325567249866365</v>
      </c>
      <c r="I105" s="5">
        <f>IFERROR(intermediate!G105/intermediate!$R105,"NA")</f>
        <v>0</v>
      </c>
      <c r="J105" s="5">
        <f>IFERROR(intermediate!H105/intermediate!$R105,"NA")</f>
        <v>0.98265895953757221</v>
      </c>
      <c r="K105" s="5">
        <f>IFERROR(intermediate!I105/intermediate!$R105,"NA")</f>
        <v>0</v>
      </c>
      <c r="L105" s="5">
        <f>IFERROR(intermediate!J105/intermediate!$R105,"NA")</f>
        <v>0</v>
      </c>
      <c r="M105" s="5">
        <f>IFERROR(intermediate!K105/intermediate!$R105,"NA")</f>
        <v>0</v>
      </c>
      <c r="N105" s="5">
        <f>IFERROR(intermediate!L105/intermediate!$R105,"NA")</f>
        <v>1.7341040462427744E-2</v>
      </c>
      <c r="O105" s="5">
        <f>IFERROR(intermediate!M105/intermediate!$R105,"NA")</f>
        <v>0</v>
      </c>
      <c r="P105" s="5">
        <f>IFERROR(intermediate!N105/intermediate!$R105,"NA")</f>
        <v>0</v>
      </c>
      <c r="Q105" s="5">
        <f>IFERROR(intermediate!O105/intermediate!$R105,"NA")</f>
        <v>0</v>
      </c>
      <c r="R105" s="5">
        <f>IFERROR(intermediate!P105/intermediate!$R105,"NA")</f>
        <v>0</v>
      </c>
      <c r="S105" s="5">
        <f>IFERROR(intermediate!Q105/intermediate!$R105,"NA")</f>
        <v>0</v>
      </c>
      <c r="T105" s="5">
        <f>IFERROR(intermediate!R105/intermediate!$R105,"NA")</f>
        <v>1</v>
      </c>
      <c r="U105">
        <f t="shared" si="3"/>
        <v>0</v>
      </c>
    </row>
    <row r="106" spans="1:21" x14ac:dyDescent="0.25">
      <c r="A106" t="s">
        <v>133</v>
      </c>
      <c r="B106" t="s">
        <v>219</v>
      </c>
      <c r="C106" t="s">
        <v>293</v>
      </c>
      <c r="D106" t="s">
        <v>288</v>
      </c>
      <c r="E106" s="2">
        <v>9200</v>
      </c>
      <c r="F106">
        <v>2018</v>
      </c>
      <c r="G106" s="6">
        <f>INDEX(population!$E$2:$BN$1000,MATCH(A106,population!$A$2:$A$1000,0),MATCH(F106,population!$E$1:$BN$1,0))</f>
        <v>4818976</v>
      </c>
      <c r="H106" s="1">
        <f t="shared" si="2"/>
        <v>1.9091192817727252</v>
      </c>
      <c r="I106" s="5" t="str">
        <f>IFERROR(intermediate!G106/intermediate!$R106,"NA")</f>
        <v>NA</v>
      </c>
      <c r="J106" s="5" t="str">
        <f>IFERROR(intermediate!H106/intermediate!$R106,"NA")</f>
        <v>NA</v>
      </c>
      <c r="K106" s="5" t="str">
        <f>IFERROR(intermediate!I106/intermediate!$R106,"NA")</f>
        <v>NA</v>
      </c>
      <c r="L106" s="5" t="str">
        <f>IFERROR(intermediate!J106/intermediate!$R106,"NA")</f>
        <v>NA</v>
      </c>
      <c r="M106" s="5" t="str">
        <f>IFERROR(intermediate!K106/intermediate!$R106,"NA")</f>
        <v>NA</v>
      </c>
      <c r="N106" s="5" t="str">
        <f>IFERROR(intermediate!L106/intermediate!$R106,"NA")</f>
        <v>NA</v>
      </c>
      <c r="O106" s="5" t="str">
        <f>IFERROR(intermediate!M106/intermediate!$R106,"NA")</f>
        <v>NA</v>
      </c>
      <c r="P106" s="5" t="str">
        <f>IFERROR(intermediate!N106/intermediate!$R106,"NA")</f>
        <v>NA</v>
      </c>
      <c r="Q106" s="5" t="str">
        <f>IFERROR(intermediate!O106/intermediate!$R106,"NA")</f>
        <v>NA</v>
      </c>
      <c r="R106" s="5" t="str">
        <f>IFERROR(intermediate!P106/intermediate!$R106,"NA")</f>
        <v>NA</v>
      </c>
      <c r="S106" s="5" t="str">
        <f>IFERROR(intermediate!Q106/intermediate!$R106,"NA")</f>
        <v>NA</v>
      </c>
      <c r="T106" s="5" t="str">
        <f>IFERROR(intermediate!R106/intermediate!$R106,"NA")</f>
        <v>NA</v>
      </c>
      <c r="U106">
        <f t="shared" si="3"/>
        <v>1</v>
      </c>
    </row>
    <row r="107" spans="1:21" x14ac:dyDescent="0.25">
      <c r="A107" t="s">
        <v>134</v>
      </c>
      <c r="B107" t="s">
        <v>292</v>
      </c>
      <c r="C107" t="s">
        <v>293</v>
      </c>
      <c r="D107" t="s">
        <v>288</v>
      </c>
      <c r="E107" s="2">
        <v>103040</v>
      </c>
      <c r="F107">
        <v>2018</v>
      </c>
      <c r="G107" s="6">
        <f>INDEX(population!$E$2:$BN$1000,MATCH(A107,population!$A$2:$A$1000,0),MATCH(F107,population!$E$1:$BN$1,0))</f>
        <v>6678565</v>
      </c>
      <c r="H107" s="1">
        <f t="shared" si="2"/>
        <v>15.428464048788925</v>
      </c>
      <c r="I107" s="5">
        <f>IFERROR(intermediate!G107/intermediate!$R107,"NA")</f>
        <v>0</v>
      </c>
      <c r="J107" s="5">
        <f>IFERROR(intermediate!H107/intermediate!$R107,"NA")</f>
        <v>0.37924287306030385</v>
      </c>
      <c r="K107" s="5">
        <f>IFERROR(intermediate!I107/intermediate!$R107,"NA")</f>
        <v>0.6205397179117863</v>
      </c>
      <c r="L107" s="5">
        <f>IFERROR(intermediate!J107/intermediate!$R107,"NA")</f>
        <v>0</v>
      </c>
      <c r="M107" s="5">
        <f>IFERROR(intermediate!K107/intermediate!$R107,"NA")</f>
        <v>0</v>
      </c>
      <c r="N107" s="5">
        <f>IFERROR(intermediate!L107/intermediate!$R107,"NA")</f>
        <v>0</v>
      </c>
      <c r="O107" s="5">
        <f>IFERROR(intermediate!M107/intermediate!$R107,"NA")</f>
        <v>0</v>
      </c>
      <c r="P107" s="5">
        <f>IFERROR(intermediate!N107/intermediate!$R107,"NA")</f>
        <v>2.1740902790988396E-4</v>
      </c>
      <c r="Q107" s="5">
        <f>IFERROR(intermediate!O107/intermediate!$R107,"NA")</f>
        <v>0</v>
      </c>
      <c r="R107" s="5">
        <f>IFERROR(intermediate!P107/intermediate!$R107,"NA")</f>
        <v>0</v>
      </c>
      <c r="S107" s="5">
        <f>IFERROR(intermediate!Q107/intermediate!$R107,"NA")</f>
        <v>0</v>
      </c>
      <c r="T107" s="5">
        <f>IFERROR(intermediate!R107/intermediate!$R107,"NA")</f>
        <v>1</v>
      </c>
      <c r="U107">
        <f t="shared" si="3"/>
        <v>0</v>
      </c>
    </row>
    <row r="108" spans="1:21" x14ac:dyDescent="0.25">
      <c r="A108" t="s">
        <v>135</v>
      </c>
      <c r="B108" t="s">
        <v>289</v>
      </c>
      <c r="C108" t="s">
        <v>172</v>
      </c>
      <c r="D108" t="s">
        <v>288</v>
      </c>
      <c r="E108" s="2">
        <v>740</v>
      </c>
      <c r="F108">
        <v>2018</v>
      </c>
      <c r="G108" s="6">
        <f>INDEX(population!$E$2:$BN$1000,MATCH(A108,population!$A$2:$A$1000,0),MATCH(F108,population!$E$1:$BN$1,0))</f>
        <v>181890</v>
      </c>
      <c r="H108" s="1">
        <f t="shared" si="2"/>
        <v>4.0683929847710152</v>
      </c>
      <c r="I108" s="5" t="str">
        <f>IFERROR(intermediate!G108/intermediate!$R108,"NA")</f>
        <v>NA</v>
      </c>
      <c r="J108" s="5" t="str">
        <f>IFERROR(intermediate!H108/intermediate!$R108,"NA")</f>
        <v>NA</v>
      </c>
      <c r="K108" s="5" t="str">
        <f>IFERROR(intermediate!I108/intermediate!$R108,"NA")</f>
        <v>NA</v>
      </c>
      <c r="L108" s="5" t="str">
        <f>IFERROR(intermediate!J108/intermediate!$R108,"NA")</f>
        <v>NA</v>
      </c>
      <c r="M108" s="5" t="str">
        <f>IFERROR(intermediate!K108/intermediate!$R108,"NA")</f>
        <v>NA</v>
      </c>
      <c r="N108" s="5" t="str">
        <f>IFERROR(intermediate!L108/intermediate!$R108,"NA")</f>
        <v>NA</v>
      </c>
      <c r="O108" s="5" t="str">
        <f>IFERROR(intermediate!M108/intermediate!$R108,"NA")</f>
        <v>NA</v>
      </c>
      <c r="P108" s="5" t="str">
        <f>IFERROR(intermediate!N108/intermediate!$R108,"NA")</f>
        <v>NA</v>
      </c>
      <c r="Q108" s="5" t="str">
        <f>IFERROR(intermediate!O108/intermediate!$R108,"NA")</f>
        <v>NA</v>
      </c>
      <c r="R108" s="5" t="str">
        <f>IFERROR(intermediate!P108/intermediate!$R108,"NA")</f>
        <v>NA</v>
      </c>
      <c r="S108" s="5" t="str">
        <f>IFERROR(intermediate!Q108/intermediate!$R108,"NA")</f>
        <v>NA</v>
      </c>
      <c r="T108" s="5" t="str">
        <f>IFERROR(intermediate!R108/intermediate!$R108,"NA")</f>
        <v>NA</v>
      </c>
      <c r="U108">
        <f t="shared" si="3"/>
        <v>1</v>
      </c>
    </row>
    <row r="109" spans="1:21" x14ac:dyDescent="0.25">
      <c r="A109" t="s">
        <v>139</v>
      </c>
      <c r="B109" t="s">
        <v>297</v>
      </c>
      <c r="C109" t="s">
        <v>279</v>
      </c>
      <c r="D109" t="s">
        <v>288</v>
      </c>
      <c r="E109" s="2">
        <v>260</v>
      </c>
      <c r="F109">
        <v>1998</v>
      </c>
      <c r="G109" s="6">
        <f>INDEX(population!$E$2:$BN$1000,MATCH(A109,population!$A$2:$A$1000,0),MATCH(F109,population!$E$1:$BN$1,0))</f>
        <v>32306</v>
      </c>
      <c r="H109" s="1">
        <f t="shared" si="2"/>
        <v>8.0480406116510856</v>
      </c>
      <c r="I109" s="5" t="str">
        <f>IFERROR(intermediate!G109/intermediate!$R109,"NA")</f>
        <v>NA</v>
      </c>
      <c r="J109" s="5" t="str">
        <f>IFERROR(intermediate!H109/intermediate!$R109,"NA")</f>
        <v>NA</v>
      </c>
      <c r="K109" s="5" t="str">
        <f>IFERROR(intermediate!I109/intermediate!$R109,"NA")</f>
        <v>NA</v>
      </c>
      <c r="L109" s="5" t="str">
        <f>IFERROR(intermediate!J109/intermediate!$R109,"NA")</f>
        <v>NA</v>
      </c>
      <c r="M109" s="5" t="str">
        <f>IFERROR(intermediate!K109/intermediate!$R109,"NA")</f>
        <v>NA</v>
      </c>
      <c r="N109" s="5" t="str">
        <f>IFERROR(intermediate!L109/intermediate!$R109,"NA")</f>
        <v>NA</v>
      </c>
      <c r="O109" s="5" t="str">
        <f>IFERROR(intermediate!M109/intermediate!$R109,"NA")</f>
        <v>NA</v>
      </c>
      <c r="P109" s="5" t="str">
        <f>IFERROR(intermediate!N109/intermediate!$R109,"NA")</f>
        <v>NA</v>
      </c>
      <c r="Q109" s="5" t="str">
        <f>IFERROR(intermediate!O109/intermediate!$R109,"NA")</f>
        <v>NA</v>
      </c>
      <c r="R109" s="5" t="str">
        <f>IFERROR(intermediate!P109/intermediate!$R109,"NA")</f>
        <v>NA</v>
      </c>
      <c r="S109" s="5" t="str">
        <f>IFERROR(intermediate!Q109/intermediate!$R109,"NA")</f>
        <v>NA</v>
      </c>
      <c r="T109" s="5" t="str">
        <f>IFERROR(intermediate!R109/intermediate!$R109,"NA")</f>
        <v>NA</v>
      </c>
      <c r="U109">
        <f t="shared" si="3"/>
        <v>1</v>
      </c>
    </row>
    <row r="110" spans="1:21" x14ac:dyDescent="0.25">
      <c r="A110" t="s">
        <v>140</v>
      </c>
      <c r="B110" t="s">
        <v>206</v>
      </c>
      <c r="C110" t="s">
        <v>272</v>
      </c>
      <c r="D110" t="s">
        <v>288</v>
      </c>
      <c r="E110" s="2">
        <v>35240</v>
      </c>
      <c r="F110">
        <v>2018</v>
      </c>
      <c r="G110" s="6">
        <f>INDEX(population!$E$2:$BN$1000,MATCH(A110,population!$A$2:$A$1000,0),MATCH(F110,population!$E$1:$BN$1,0))</f>
        <v>21670000</v>
      </c>
      <c r="H110" s="1">
        <f t="shared" si="2"/>
        <v>1.626211352099677</v>
      </c>
      <c r="I110" s="5">
        <f>IFERROR(intermediate!G110/intermediate!$R110,"NA")</f>
        <v>0.32289293849658313</v>
      </c>
      <c r="J110" s="5">
        <f>IFERROR(intermediate!H110/intermediate!$R110,"NA")</f>
        <v>0.38642115920020248</v>
      </c>
      <c r="K110" s="5">
        <f>IFERROR(intermediate!I110/intermediate!$R110,"NA")</f>
        <v>0</v>
      </c>
      <c r="L110" s="5">
        <f>IFERROR(intermediate!J110/intermediate!$R110,"NA")</f>
        <v>0</v>
      </c>
      <c r="M110" s="5">
        <f>IFERROR(intermediate!K110/intermediate!$R110,"NA")</f>
        <v>0</v>
      </c>
      <c r="N110" s="5">
        <f>IFERROR(intermediate!L110/intermediate!$R110,"NA")</f>
        <v>0.254429258415591</v>
      </c>
      <c r="O110" s="5">
        <f>IFERROR(intermediate!M110/intermediate!$R110,"NA")</f>
        <v>0</v>
      </c>
      <c r="P110" s="5">
        <f>IFERROR(intermediate!N110/intermediate!$R110,"NA")</f>
        <v>8.9217919514047068E-3</v>
      </c>
      <c r="Q110" s="5">
        <f>IFERROR(intermediate!O110/intermediate!$R110,"NA")</f>
        <v>2.3095418881295876E-2</v>
      </c>
      <c r="R110" s="5">
        <f>IFERROR(intermediate!P110/intermediate!$R110,"NA")</f>
        <v>4.2394330549228041E-3</v>
      </c>
      <c r="S110" s="5">
        <f>IFERROR(intermediate!Q110/intermediate!$R110,"NA")</f>
        <v>0</v>
      </c>
      <c r="T110" s="5">
        <f>IFERROR(intermediate!R110/intermediate!$R110,"NA")</f>
        <v>1</v>
      </c>
      <c r="U110">
        <f t="shared" si="3"/>
        <v>0</v>
      </c>
    </row>
    <row r="111" spans="1:21" x14ac:dyDescent="0.25">
      <c r="A111" t="s">
        <v>143</v>
      </c>
      <c r="B111" t="s">
        <v>219</v>
      </c>
      <c r="C111" t="s">
        <v>293</v>
      </c>
      <c r="D111" t="s">
        <v>288</v>
      </c>
      <c r="E111" s="2">
        <v>5850</v>
      </c>
      <c r="F111">
        <v>2018</v>
      </c>
      <c r="G111" s="6">
        <f>INDEX(population!$E$2:$BN$1000,MATCH(A111,population!$A$2:$A$1000,0),MATCH(F111,population!$E$1:$BN$1,0))</f>
        <v>2108327</v>
      </c>
      <c r="H111" s="1">
        <f t="shared" si="2"/>
        <v>2.774711892415171</v>
      </c>
      <c r="I111" s="5" t="str">
        <f>IFERROR(intermediate!G111/intermediate!$R111,"NA")</f>
        <v>NA</v>
      </c>
      <c r="J111" s="5" t="str">
        <f>IFERROR(intermediate!H111/intermediate!$R111,"NA")</f>
        <v>NA</v>
      </c>
      <c r="K111" s="5" t="str">
        <f>IFERROR(intermediate!I111/intermediate!$R111,"NA")</f>
        <v>NA</v>
      </c>
      <c r="L111" s="5" t="str">
        <f>IFERROR(intermediate!J111/intermediate!$R111,"NA")</f>
        <v>NA</v>
      </c>
      <c r="M111" s="5" t="str">
        <f>IFERROR(intermediate!K111/intermediate!$R111,"NA")</f>
        <v>NA</v>
      </c>
      <c r="N111" s="5" t="str">
        <f>IFERROR(intermediate!L111/intermediate!$R111,"NA")</f>
        <v>NA</v>
      </c>
      <c r="O111" s="5" t="str">
        <f>IFERROR(intermediate!M111/intermediate!$R111,"NA")</f>
        <v>NA</v>
      </c>
      <c r="P111" s="5" t="str">
        <f>IFERROR(intermediate!N111/intermediate!$R111,"NA")</f>
        <v>NA</v>
      </c>
      <c r="Q111" s="5" t="str">
        <f>IFERROR(intermediate!O111/intermediate!$R111,"NA")</f>
        <v>NA</v>
      </c>
      <c r="R111" s="5" t="str">
        <f>IFERROR(intermediate!P111/intermediate!$R111,"NA")</f>
        <v>NA</v>
      </c>
      <c r="S111" s="5" t="str">
        <f>IFERROR(intermediate!Q111/intermediate!$R111,"NA")</f>
        <v>NA</v>
      </c>
      <c r="T111" s="5" t="str">
        <f>IFERROR(intermediate!R111/intermediate!$R111,"NA")</f>
        <v>NA</v>
      </c>
      <c r="U111">
        <f t="shared" si="3"/>
        <v>1</v>
      </c>
    </row>
    <row r="112" spans="1:21" x14ac:dyDescent="0.25">
      <c r="A112" t="s">
        <v>145</v>
      </c>
      <c r="B112" t="s">
        <v>297</v>
      </c>
      <c r="C112" t="s">
        <v>279</v>
      </c>
      <c r="D112" t="s">
        <v>288</v>
      </c>
      <c r="E112" s="2">
        <v>18840</v>
      </c>
      <c r="F112">
        <v>2018</v>
      </c>
      <c r="G112" s="6">
        <f>INDEX(population!$E$2:$BN$1000,MATCH(A112,population!$A$2:$A$1000,0),MATCH(F112,population!$E$1:$BN$1,0))</f>
        <v>2801543</v>
      </c>
      <c r="H112" s="1">
        <f t="shared" si="2"/>
        <v>6.7248655473073233</v>
      </c>
      <c r="I112" s="5">
        <f>IFERROR(intermediate!G112/intermediate!$R112,"NA")</f>
        <v>0</v>
      </c>
      <c r="J112" s="5">
        <f>IFERROR(intermediate!H112/intermediate!$R112,"NA")</f>
        <v>3.8525498891352553E-2</v>
      </c>
      <c r="K112" s="5">
        <f>IFERROR(intermediate!I112/intermediate!$R112,"NA")</f>
        <v>0.16574279379157428</v>
      </c>
      <c r="L112" s="5">
        <f>IFERROR(intermediate!J112/intermediate!$R112,"NA")</f>
        <v>0</v>
      </c>
      <c r="M112" s="5">
        <f>IFERROR(intermediate!K112/intermediate!$R112,"NA")</f>
        <v>0</v>
      </c>
      <c r="N112" s="5">
        <f>IFERROR(intermediate!L112/intermediate!$R112,"NA")</f>
        <v>0.16685144124168513</v>
      </c>
      <c r="O112" s="5">
        <f>IFERROR(intermediate!M112/intermediate!$R112,"NA")</f>
        <v>0</v>
      </c>
      <c r="P112" s="5">
        <f>IFERROR(intermediate!N112/intermediate!$R112,"NA")</f>
        <v>1.8847006651884702E-2</v>
      </c>
      <c r="Q112" s="5">
        <f>IFERROR(intermediate!O112/intermediate!$R112,"NA")</f>
        <v>0.37804878048780488</v>
      </c>
      <c r="R112" s="5">
        <f>IFERROR(intermediate!P112/intermediate!$R112,"NA")</f>
        <v>0.1626940133037694</v>
      </c>
      <c r="S112" s="5">
        <f>IFERROR(intermediate!Q112/intermediate!$R112,"NA")</f>
        <v>6.9290465631929046E-2</v>
      </c>
      <c r="T112" s="5">
        <f>IFERROR(intermediate!R112/intermediate!$R112,"NA")</f>
        <v>1</v>
      </c>
      <c r="U112">
        <f t="shared" si="3"/>
        <v>0</v>
      </c>
    </row>
    <row r="113" spans="1:21" x14ac:dyDescent="0.25">
      <c r="A113" t="s">
        <v>146</v>
      </c>
      <c r="B113" t="s">
        <v>280</v>
      </c>
      <c r="C113" t="s">
        <v>279</v>
      </c>
      <c r="D113" t="s">
        <v>288</v>
      </c>
      <c r="E113" s="2">
        <v>10220</v>
      </c>
      <c r="F113">
        <v>2018</v>
      </c>
      <c r="G113" s="6">
        <f>INDEX(population!$E$2:$BN$1000,MATCH(A113,population!$A$2:$A$1000,0),MATCH(F113,population!$E$1:$BN$1,0))</f>
        <v>607950</v>
      </c>
      <c r="H113" s="1">
        <f t="shared" si="2"/>
        <v>16.810592976396084</v>
      </c>
      <c r="I113" s="5">
        <f>IFERROR(intermediate!G113/intermediate!$R113,"NA")</f>
        <v>0</v>
      </c>
      <c r="J113" s="5">
        <f>IFERROR(intermediate!H113/intermediate!$R113,"NA")</f>
        <v>0</v>
      </c>
      <c r="K113" s="5">
        <f>IFERROR(intermediate!I113/intermediate!$R113,"NA")</f>
        <v>0.24582869855394884</v>
      </c>
      <c r="L113" s="5">
        <f>IFERROR(intermediate!J113/intermediate!$R113,"NA")</f>
        <v>0</v>
      </c>
      <c r="M113" s="5">
        <f>IFERROR(intermediate!K113/intermediate!$R113,"NA")</f>
        <v>0</v>
      </c>
      <c r="N113" s="5">
        <f>IFERROR(intermediate!L113/intermediate!$R113,"NA")</f>
        <v>9.5661846496106789E-2</v>
      </c>
      <c r="O113" s="5">
        <f>IFERROR(intermediate!M113/intermediate!$R113,"NA")</f>
        <v>0</v>
      </c>
      <c r="P113" s="5">
        <f>IFERROR(intermediate!N113/intermediate!$R113,"NA")</f>
        <v>0.12013348164627363</v>
      </c>
      <c r="Q113" s="5">
        <f>IFERROR(intermediate!O113/intermediate!$R113,"NA")</f>
        <v>0.26140155728587317</v>
      </c>
      <c r="R113" s="5">
        <f>IFERROR(intermediate!P113/intermediate!$R113,"NA")</f>
        <v>0.27697441601779754</v>
      </c>
      <c r="S113" s="5">
        <f>IFERROR(intermediate!Q113/intermediate!$R113,"NA")</f>
        <v>0</v>
      </c>
      <c r="T113" s="5">
        <f>IFERROR(intermediate!R113/intermediate!$R113,"NA")</f>
        <v>1</v>
      </c>
      <c r="U113">
        <f t="shared" si="3"/>
        <v>0</v>
      </c>
    </row>
    <row r="114" spans="1:21" x14ac:dyDescent="0.25">
      <c r="A114" t="s">
        <v>147</v>
      </c>
      <c r="B114" t="s">
        <v>297</v>
      </c>
      <c r="C114" t="s">
        <v>279</v>
      </c>
      <c r="D114" t="s">
        <v>288</v>
      </c>
      <c r="E114" s="2">
        <v>11660</v>
      </c>
      <c r="F114">
        <v>2018</v>
      </c>
      <c r="G114" s="6">
        <f>INDEX(population!$E$2:$BN$1000,MATCH(A114,population!$A$2:$A$1000,0),MATCH(F114,population!$E$1:$BN$1,0))</f>
        <v>1927174</v>
      </c>
      <c r="H114" s="1">
        <f t="shared" si="2"/>
        <v>6.0503099356882153</v>
      </c>
      <c r="I114" s="5">
        <f>IFERROR(intermediate!G114/intermediate!$R114,"NA")</f>
        <v>0</v>
      </c>
      <c r="J114" s="5">
        <f>IFERROR(intermediate!H114/intermediate!$R114,"NA")</f>
        <v>0</v>
      </c>
      <c r="K114" s="5">
        <f>IFERROR(intermediate!I114/intermediate!$R114,"NA")</f>
        <v>0.27473111140618778</v>
      </c>
      <c r="L114" s="5">
        <f>IFERROR(intermediate!J114/intermediate!$R114,"NA")</f>
        <v>0</v>
      </c>
      <c r="M114" s="5">
        <f>IFERROR(intermediate!K114/intermediate!$R114,"NA")</f>
        <v>0</v>
      </c>
      <c r="N114" s="5">
        <f>IFERROR(intermediate!L114/intermediate!$R114,"NA")</f>
        <v>0.58172885406984465</v>
      </c>
      <c r="O114" s="5">
        <f>IFERROR(intermediate!M114/intermediate!$R114,"NA")</f>
        <v>0</v>
      </c>
      <c r="P114" s="5">
        <f>IFERROR(intermediate!N114/intermediate!$R114,"NA")</f>
        <v>0</v>
      </c>
      <c r="Q114" s="5">
        <f>IFERROR(intermediate!O114/intermediate!$R114,"NA")</f>
        <v>1.9917673615721682E-2</v>
      </c>
      <c r="R114" s="5">
        <f>IFERROR(intermediate!P114/intermediate!$R114,"NA")</f>
        <v>0.12362236090824592</v>
      </c>
      <c r="S114" s="5">
        <f>IFERROR(intermediate!Q114/intermediate!$R114,"NA")</f>
        <v>0</v>
      </c>
      <c r="T114" s="5">
        <f>IFERROR(intermediate!R114/intermediate!$R114,"NA")</f>
        <v>1</v>
      </c>
      <c r="U114">
        <f t="shared" si="3"/>
        <v>0</v>
      </c>
    </row>
    <row r="115" spans="1:21" x14ac:dyDescent="0.25">
      <c r="A115" t="s">
        <v>148</v>
      </c>
      <c r="B115" t="s">
        <v>278</v>
      </c>
      <c r="C115" t="s">
        <v>272</v>
      </c>
      <c r="D115" t="s">
        <v>288</v>
      </c>
      <c r="E115" s="2">
        <v>547.33298200000002</v>
      </c>
      <c r="F115">
        <v>1981</v>
      </c>
      <c r="G115" s="6">
        <f>INDEX(population!$E$2:$BN$1000,MATCH(A115,population!$A$2:$A$1000,0),MATCH(F115,population!$E$1:$BN$1,0))</f>
        <v>243373</v>
      </c>
      <c r="H115" s="1">
        <f t="shared" si="2"/>
        <v>2.2489470154865163</v>
      </c>
      <c r="I115" s="5" t="str">
        <f>IFERROR(intermediate!G115/intermediate!$R115,"NA")</f>
        <v>NA</v>
      </c>
      <c r="J115" s="5" t="str">
        <f>IFERROR(intermediate!H115/intermediate!$R115,"NA")</f>
        <v>NA</v>
      </c>
      <c r="K115" s="5" t="str">
        <f>IFERROR(intermediate!I115/intermediate!$R115,"NA")</f>
        <v>NA</v>
      </c>
      <c r="L115" s="5" t="str">
        <f>IFERROR(intermediate!J115/intermediate!$R115,"NA")</f>
        <v>NA</v>
      </c>
      <c r="M115" s="5" t="str">
        <f>IFERROR(intermediate!K115/intermediate!$R115,"NA")</f>
        <v>NA</v>
      </c>
      <c r="N115" s="5" t="str">
        <f>IFERROR(intermediate!L115/intermediate!$R115,"NA")</f>
        <v>NA</v>
      </c>
      <c r="O115" s="5" t="str">
        <f>IFERROR(intermediate!M115/intermediate!$R115,"NA")</f>
        <v>NA</v>
      </c>
      <c r="P115" s="5" t="str">
        <f>IFERROR(intermediate!N115/intermediate!$R115,"NA")</f>
        <v>NA</v>
      </c>
      <c r="Q115" s="5" t="str">
        <f>IFERROR(intermediate!O115/intermediate!$R115,"NA")</f>
        <v>NA</v>
      </c>
      <c r="R115" s="5" t="str">
        <f>IFERROR(intermediate!P115/intermediate!$R115,"NA")</f>
        <v>NA</v>
      </c>
      <c r="S115" s="5" t="str">
        <f>IFERROR(intermediate!Q115/intermediate!$R115,"NA")</f>
        <v>NA</v>
      </c>
      <c r="T115" s="5" t="str">
        <f>IFERROR(intermediate!R115/intermediate!$R115,"NA")</f>
        <v>NA</v>
      </c>
      <c r="U115">
        <f t="shared" si="3"/>
        <v>1</v>
      </c>
    </row>
    <row r="116" spans="1:21" x14ac:dyDescent="0.25">
      <c r="A116" t="s">
        <v>150</v>
      </c>
      <c r="B116" t="s">
        <v>292</v>
      </c>
      <c r="C116" t="s">
        <v>293</v>
      </c>
      <c r="D116" t="s">
        <v>288</v>
      </c>
      <c r="E116" s="2">
        <v>94290</v>
      </c>
      <c r="F116">
        <v>2018</v>
      </c>
      <c r="G116" s="6">
        <f>INDEX(population!$E$2:$BN$1000,MATCH(A116,population!$A$2:$A$1000,0),MATCH(F116,population!$E$1:$BN$1,0))</f>
        <v>36029089</v>
      </c>
      <c r="H116" s="1">
        <f t="shared" si="2"/>
        <v>2.6170520159418964</v>
      </c>
      <c r="I116" s="5">
        <f>IFERROR(intermediate!G116/intermediate!$R116,"NA")</f>
        <v>0.53471290991100817</v>
      </c>
      <c r="J116" s="5">
        <f>IFERROR(intermediate!H116/intermediate!$R116,"NA")</f>
        <v>0.10648543215896623</v>
      </c>
      <c r="K116" s="5">
        <f>IFERROR(intermediate!I116/intermediate!$R116,"NA")</f>
        <v>0.17786175789345363</v>
      </c>
      <c r="L116" s="5">
        <f>IFERROR(intermediate!J116/intermediate!$R116,"NA")</f>
        <v>0</v>
      </c>
      <c r="M116" s="5">
        <f>IFERROR(intermediate!K116/intermediate!$R116,"NA")</f>
        <v>0</v>
      </c>
      <c r="N116" s="5">
        <f>IFERROR(intermediate!L116/intermediate!$R116,"NA")</f>
        <v>3.6114836035596731E-2</v>
      </c>
      <c r="O116" s="5">
        <f>IFERROR(intermediate!M116/intermediate!$R116,"NA")</f>
        <v>0</v>
      </c>
      <c r="P116" s="5">
        <f>IFERROR(intermediate!N116/intermediate!$R116,"NA")</f>
        <v>3.0476654882360113E-5</v>
      </c>
      <c r="Q116" s="5">
        <f>IFERROR(intermediate!O116/intermediate!$R116,"NA")</f>
        <v>9.2496647567962942E-2</v>
      </c>
      <c r="R116" s="5">
        <f>IFERROR(intermediate!P116/intermediate!$R116,"NA")</f>
        <v>1.2617335121297086E-2</v>
      </c>
      <c r="S116" s="5">
        <f>IFERROR(intermediate!Q116/intermediate!$R116,"NA")</f>
        <v>3.9680604656832867E-2</v>
      </c>
      <c r="T116" s="5">
        <f>IFERROR(intermediate!R116/intermediate!$R116,"NA")</f>
        <v>1</v>
      </c>
      <c r="U116">
        <f t="shared" si="3"/>
        <v>0</v>
      </c>
    </row>
    <row r="117" spans="1:21" x14ac:dyDescent="0.25">
      <c r="A117" t="s">
        <v>152</v>
      </c>
      <c r="B117" t="s">
        <v>281</v>
      </c>
      <c r="C117" t="s">
        <v>279</v>
      </c>
      <c r="D117" t="s">
        <v>288</v>
      </c>
      <c r="E117" s="2">
        <v>13180</v>
      </c>
      <c r="F117">
        <v>2018</v>
      </c>
      <c r="G117" s="6">
        <f>INDEX(population!$E$2:$BN$1000,MATCH(A117,population!$A$2:$A$1000,0),MATCH(F117,population!$E$1:$BN$1,0))</f>
        <v>2708214</v>
      </c>
      <c r="H117" s="1">
        <f t="shared" si="2"/>
        <v>4.8666759716920449</v>
      </c>
      <c r="I117" s="5">
        <f>IFERROR(intermediate!G117/intermediate!$R117,"NA")</f>
        <v>0</v>
      </c>
      <c r="J117" s="5">
        <f>IFERROR(intermediate!H117/intermediate!$R117,"NA")</f>
        <v>3.4239677744209466E-3</v>
      </c>
      <c r="K117" s="5">
        <f>IFERROR(intermediate!I117/intermediate!$R117,"NA")</f>
        <v>0.93272910372608253</v>
      </c>
      <c r="L117" s="5">
        <f>IFERROR(intermediate!J117/intermediate!$R117,"NA")</f>
        <v>0</v>
      </c>
      <c r="M117" s="5">
        <f>IFERROR(intermediate!K117/intermediate!$R117,"NA")</f>
        <v>0</v>
      </c>
      <c r="N117" s="5">
        <f>IFERROR(intermediate!L117/intermediate!$R117,"NA")</f>
        <v>5.7401812688821753E-2</v>
      </c>
      <c r="O117" s="5">
        <f>IFERROR(intermediate!M117/intermediate!$R117,"NA")</f>
        <v>0</v>
      </c>
      <c r="P117" s="5">
        <f>IFERROR(intermediate!N117/intermediate!$R117,"NA")</f>
        <v>4.0281973816717019E-4</v>
      </c>
      <c r="Q117" s="5">
        <f>IFERROR(intermediate!O117/intermediate!$R117,"NA")</f>
        <v>1.4098690835850957E-3</v>
      </c>
      <c r="R117" s="5">
        <f>IFERROR(intermediate!P117/intermediate!$R117,"NA")</f>
        <v>4.6324269889224572E-3</v>
      </c>
      <c r="S117" s="5">
        <f>IFERROR(intermediate!Q117/intermediate!$R117,"NA")</f>
        <v>0</v>
      </c>
      <c r="T117" s="5">
        <f>IFERROR(intermediate!R117/intermediate!$R117,"NA")</f>
        <v>1</v>
      </c>
      <c r="U117">
        <f t="shared" si="3"/>
        <v>0</v>
      </c>
    </row>
    <row r="118" spans="1:21" x14ac:dyDescent="0.25">
      <c r="A118" t="s">
        <v>153</v>
      </c>
      <c r="B118" t="s">
        <v>219</v>
      </c>
      <c r="C118" t="s">
        <v>293</v>
      </c>
      <c r="D118" t="s">
        <v>288</v>
      </c>
      <c r="E118" s="2">
        <v>30570</v>
      </c>
      <c r="F118">
        <v>2018</v>
      </c>
      <c r="G118" s="6">
        <f>INDEX(population!$E$2:$BN$1000,MATCH(A118,population!$A$2:$A$1000,0),MATCH(F118,population!$E$1:$BN$1,0))</f>
        <v>26262313</v>
      </c>
      <c r="H118" s="1">
        <f t="shared" si="2"/>
        <v>1.1640254230463249</v>
      </c>
      <c r="I118" s="5" t="str">
        <f>IFERROR(intermediate!G118/intermediate!$R118,"NA")</f>
        <v>NA</v>
      </c>
      <c r="J118" s="5" t="str">
        <f>IFERROR(intermediate!H118/intermediate!$R118,"NA")</f>
        <v>NA</v>
      </c>
      <c r="K118" s="5" t="str">
        <f>IFERROR(intermediate!I118/intermediate!$R118,"NA")</f>
        <v>NA</v>
      </c>
      <c r="L118" s="5" t="str">
        <f>IFERROR(intermediate!J118/intermediate!$R118,"NA")</f>
        <v>NA</v>
      </c>
      <c r="M118" s="5" t="str">
        <f>IFERROR(intermediate!K118/intermediate!$R118,"NA")</f>
        <v>NA</v>
      </c>
      <c r="N118" s="5" t="str">
        <f>IFERROR(intermediate!L118/intermediate!$R118,"NA")</f>
        <v>NA</v>
      </c>
      <c r="O118" s="5" t="str">
        <f>IFERROR(intermediate!M118/intermediate!$R118,"NA")</f>
        <v>NA</v>
      </c>
      <c r="P118" s="5" t="str">
        <f>IFERROR(intermediate!N118/intermediate!$R118,"NA")</f>
        <v>NA</v>
      </c>
      <c r="Q118" s="5" t="str">
        <f>IFERROR(intermediate!O118/intermediate!$R118,"NA")</f>
        <v>NA</v>
      </c>
      <c r="R118" s="5" t="str">
        <f>IFERROR(intermediate!P118/intermediate!$R118,"NA")</f>
        <v>NA</v>
      </c>
      <c r="S118" s="5" t="str">
        <f>IFERROR(intermediate!Q118/intermediate!$R118,"NA")</f>
        <v>NA</v>
      </c>
      <c r="T118" s="5" t="str">
        <f>IFERROR(intermediate!R118/intermediate!$R118,"NA")</f>
        <v>NA</v>
      </c>
      <c r="U118">
        <f t="shared" si="3"/>
        <v>1</v>
      </c>
    </row>
    <row r="119" spans="1:21" x14ac:dyDescent="0.25">
      <c r="A119" t="s">
        <v>154</v>
      </c>
      <c r="B119" t="s">
        <v>206</v>
      </c>
      <c r="C119" t="s">
        <v>272</v>
      </c>
      <c r="D119" t="s">
        <v>288</v>
      </c>
      <c r="E119" s="2">
        <v>1390</v>
      </c>
      <c r="F119">
        <v>2013</v>
      </c>
      <c r="G119" s="6">
        <f>INDEX(population!$E$2:$BN$1000,MATCH(A119,population!$A$2:$A$1000,0),MATCH(F119,population!$E$1:$BN$1,0))</f>
        <v>415592</v>
      </c>
      <c r="H119" s="1">
        <f t="shared" si="2"/>
        <v>3.3446264605670946</v>
      </c>
      <c r="I119" s="5" t="str">
        <f>IFERROR(intermediate!G119/intermediate!$R119,"NA")</f>
        <v>NA</v>
      </c>
      <c r="J119" s="5" t="str">
        <f>IFERROR(intermediate!H119/intermediate!$R119,"NA")</f>
        <v>NA</v>
      </c>
      <c r="K119" s="5" t="str">
        <f>IFERROR(intermediate!I119/intermediate!$R119,"NA")</f>
        <v>NA</v>
      </c>
      <c r="L119" s="5" t="str">
        <f>IFERROR(intermediate!J119/intermediate!$R119,"NA")</f>
        <v>NA</v>
      </c>
      <c r="M119" s="5" t="str">
        <f>IFERROR(intermediate!K119/intermediate!$R119,"NA")</f>
        <v>NA</v>
      </c>
      <c r="N119" s="5" t="str">
        <f>IFERROR(intermediate!L119/intermediate!$R119,"NA")</f>
        <v>NA</v>
      </c>
      <c r="O119" s="5" t="str">
        <f>IFERROR(intermediate!M119/intermediate!$R119,"NA")</f>
        <v>NA</v>
      </c>
      <c r="P119" s="5" t="str">
        <f>IFERROR(intermediate!N119/intermediate!$R119,"NA")</f>
        <v>NA</v>
      </c>
      <c r="Q119" s="5" t="str">
        <f>IFERROR(intermediate!O119/intermediate!$R119,"NA")</f>
        <v>NA</v>
      </c>
      <c r="R119" s="5" t="str">
        <f>IFERROR(intermediate!P119/intermediate!$R119,"NA")</f>
        <v>NA</v>
      </c>
      <c r="S119" s="5" t="str">
        <f>IFERROR(intermediate!Q119/intermediate!$R119,"NA")</f>
        <v>NA</v>
      </c>
      <c r="T119" s="5" t="str">
        <f>IFERROR(intermediate!R119/intermediate!$R119,"NA")</f>
        <v>NA</v>
      </c>
      <c r="U119">
        <f t="shared" si="3"/>
        <v>1</v>
      </c>
    </row>
    <row r="120" spans="1:21" x14ac:dyDescent="0.25">
      <c r="A120" t="s">
        <v>156</v>
      </c>
      <c r="B120" t="s">
        <v>172</v>
      </c>
      <c r="C120" t="s">
        <v>172</v>
      </c>
      <c r="D120" t="s">
        <v>288</v>
      </c>
      <c r="E120" s="2">
        <v>679880</v>
      </c>
      <c r="F120">
        <v>2018</v>
      </c>
      <c r="G120" s="6">
        <f>INDEX(population!$E$2:$BN$1000,MATCH(A120,population!$A$2:$A$1000,0),MATCH(F120,population!$E$1:$BN$1,0))</f>
        <v>126190782</v>
      </c>
      <c r="H120" s="1">
        <f t="shared" si="2"/>
        <v>5.3877152453179979</v>
      </c>
      <c r="I120" s="5">
        <f>IFERROR(intermediate!G120/intermediate!$R120,"NA")</f>
        <v>9.6422427979705766E-2</v>
      </c>
      <c r="J120" s="5">
        <f>IFERROR(intermediate!H120/intermediate!$R120,"NA")</f>
        <v>0.11953598996466519</v>
      </c>
      <c r="K120" s="5">
        <f>IFERROR(intermediate!I120/intermediate!$R120,"NA")</f>
        <v>0.58997956915128147</v>
      </c>
      <c r="L120" s="5">
        <f>IFERROR(intermediate!J120/intermediate!$R120,"NA")</f>
        <v>0</v>
      </c>
      <c r="M120" s="5">
        <f>IFERROR(intermediate!K120/intermediate!$R120,"NA")</f>
        <v>3.3791630183008244E-2</v>
      </c>
      <c r="N120" s="5">
        <f>IFERROR(intermediate!L120/intermediate!$R120,"NA")</f>
        <v>9.9300755755103054E-2</v>
      </c>
      <c r="O120" s="5">
        <f>IFERROR(intermediate!M120/intermediate!$R120,"NA")</f>
        <v>1.8459178667461544E-2</v>
      </c>
      <c r="P120" s="5">
        <f>IFERROR(intermediate!N120/intermediate!$R120,"NA")</f>
        <v>3.3689165440194744E-3</v>
      </c>
      <c r="Q120" s="5">
        <f>IFERROR(intermediate!O120/intermediate!$R120,"NA")</f>
        <v>3.2422328619955164E-2</v>
      </c>
      <c r="R120" s="5">
        <f>IFERROR(intermediate!P120/intermediate!$R120,"NA")</f>
        <v>6.719203134800132E-3</v>
      </c>
      <c r="S120" s="5">
        <f>IFERROR(intermediate!Q120/intermediate!$R120,"NA")</f>
        <v>0</v>
      </c>
      <c r="T120" s="5">
        <f>IFERROR(intermediate!R120/intermediate!$R120,"NA")</f>
        <v>1</v>
      </c>
      <c r="U120">
        <f t="shared" si="3"/>
        <v>0</v>
      </c>
    </row>
    <row r="121" spans="1:21" x14ac:dyDescent="0.25">
      <c r="A121" t="s">
        <v>157</v>
      </c>
      <c r="B121" t="s">
        <v>276</v>
      </c>
      <c r="C121" t="s">
        <v>276</v>
      </c>
      <c r="D121" t="s">
        <v>288</v>
      </c>
      <c r="E121" s="2">
        <v>220</v>
      </c>
      <c r="F121">
        <v>2017</v>
      </c>
      <c r="G121" s="6">
        <f>INDEX(population!$E$2:$BN$1000,MATCH(A121,population!$A$2:$A$1000,0),MATCH(F121,population!$E$1:$BN$1,0))</f>
        <v>58053</v>
      </c>
      <c r="H121" s="1">
        <f t="shared" si="2"/>
        <v>3.7896405009215717</v>
      </c>
      <c r="I121" s="5" t="str">
        <f>IFERROR(intermediate!G121/intermediate!$R121,"NA")</f>
        <v>NA</v>
      </c>
      <c r="J121" s="5" t="str">
        <f>IFERROR(intermediate!H121/intermediate!$R121,"NA")</f>
        <v>NA</v>
      </c>
      <c r="K121" s="5" t="str">
        <f>IFERROR(intermediate!I121/intermediate!$R121,"NA")</f>
        <v>NA</v>
      </c>
      <c r="L121" s="5" t="str">
        <f>IFERROR(intermediate!J121/intermediate!$R121,"NA")</f>
        <v>NA</v>
      </c>
      <c r="M121" s="5" t="str">
        <f>IFERROR(intermediate!K121/intermediate!$R121,"NA")</f>
        <v>NA</v>
      </c>
      <c r="N121" s="5" t="str">
        <f>IFERROR(intermediate!L121/intermediate!$R121,"NA")</f>
        <v>NA</v>
      </c>
      <c r="O121" s="5" t="str">
        <f>IFERROR(intermediate!M121/intermediate!$R121,"NA")</f>
        <v>NA</v>
      </c>
      <c r="P121" s="5" t="str">
        <f>IFERROR(intermediate!N121/intermediate!$R121,"NA")</f>
        <v>NA</v>
      </c>
      <c r="Q121" s="5" t="str">
        <f>IFERROR(intermediate!O121/intermediate!$R121,"NA")</f>
        <v>NA</v>
      </c>
      <c r="R121" s="5" t="str">
        <f>IFERROR(intermediate!P121/intermediate!$R121,"NA")</f>
        <v>NA</v>
      </c>
      <c r="S121" s="5" t="str">
        <f>IFERROR(intermediate!Q121/intermediate!$R121,"NA")</f>
        <v>NA</v>
      </c>
      <c r="T121" s="5" t="str">
        <f>IFERROR(intermediate!R121/intermediate!$R121,"NA")</f>
        <v>NA</v>
      </c>
      <c r="U121">
        <f t="shared" si="3"/>
        <v>1</v>
      </c>
    </row>
    <row r="122" spans="1:21" x14ac:dyDescent="0.25">
      <c r="A122" t="s">
        <v>159</v>
      </c>
      <c r="B122" t="s">
        <v>281</v>
      </c>
      <c r="C122" t="s">
        <v>279</v>
      </c>
      <c r="D122" t="s">
        <v>288</v>
      </c>
      <c r="E122" s="2">
        <v>10510</v>
      </c>
      <c r="F122">
        <v>2018</v>
      </c>
      <c r="G122" s="6">
        <f>INDEX(population!$E$2:$BN$1000,MATCH(A122,population!$A$2:$A$1000,0),MATCH(F122,population!$E$1:$BN$1,0))</f>
        <v>2076217</v>
      </c>
      <c r="H122" s="1">
        <f t="shared" si="2"/>
        <v>5.0620912939254419</v>
      </c>
      <c r="I122" s="5">
        <f>IFERROR(intermediate!G122/intermediate!$R122,"NA")</f>
        <v>0.60464285714285715</v>
      </c>
      <c r="J122" s="5">
        <f>IFERROR(intermediate!H122/intermediate!$R122,"NA")</f>
        <v>1.5892857142857143E-2</v>
      </c>
      <c r="K122" s="5">
        <f>IFERROR(intermediate!I122/intermediate!$R122,"NA")</f>
        <v>0.1480357142857143</v>
      </c>
      <c r="L122" s="5">
        <f>IFERROR(intermediate!J122/intermediate!$R122,"NA")</f>
        <v>0</v>
      </c>
      <c r="M122" s="5">
        <f>IFERROR(intermediate!K122/intermediate!$R122,"NA")</f>
        <v>0</v>
      </c>
      <c r="N122" s="5">
        <f>IFERROR(intermediate!L122/intermediate!$R122,"NA")</f>
        <v>0.1982142857142857</v>
      </c>
      <c r="O122" s="5">
        <f>IFERROR(intermediate!M122/intermediate!$R122,"NA")</f>
        <v>0</v>
      </c>
      <c r="P122" s="5">
        <f>IFERROR(intermediate!N122/intermediate!$R122,"NA")</f>
        <v>4.2857142857142859E-3</v>
      </c>
      <c r="Q122" s="5">
        <f>IFERROR(intermediate!O122/intermediate!$R122,"NA")</f>
        <v>1.9642857142857142E-2</v>
      </c>
      <c r="R122" s="5">
        <f>IFERROR(intermediate!P122/intermediate!$R122,"NA")</f>
        <v>9.285714285714286E-3</v>
      </c>
      <c r="S122" s="5">
        <f>IFERROR(intermediate!Q122/intermediate!$R122,"NA")</f>
        <v>0</v>
      </c>
      <c r="T122" s="5">
        <f>IFERROR(intermediate!R122/intermediate!$R122,"NA")</f>
        <v>1</v>
      </c>
      <c r="U122">
        <f t="shared" si="3"/>
        <v>0</v>
      </c>
    </row>
    <row r="123" spans="1:21" x14ac:dyDescent="0.25">
      <c r="A123" t="s">
        <v>160</v>
      </c>
      <c r="B123" t="s">
        <v>219</v>
      </c>
      <c r="C123" t="s">
        <v>293</v>
      </c>
      <c r="D123" t="s">
        <v>288</v>
      </c>
      <c r="E123" s="2">
        <v>43740</v>
      </c>
      <c r="F123">
        <v>2018</v>
      </c>
      <c r="G123" s="6">
        <f>INDEX(population!$E$2:$BN$1000,MATCH(A123,population!$A$2:$A$1000,0),MATCH(F123,population!$E$1:$BN$1,0))</f>
        <v>19077755</v>
      </c>
      <c r="H123" s="1">
        <f t="shared" si="2"/>
        <v>2.2927225976012378</v>
      </c>
      <c r="I123" s="5">
        <f>IFERROR(intermediate!G123/intermediate!$R123,"NA")</f>
        <v>0</v>
      </c>
      <c r="J123" s="5">
        <f>IFERROR(intermediate!H123/intermediate!$R123,"NA")</f>
        <v>0.55964325529542924</v>
      </c>
      <c r="K123" s="5">
        <f>IFERROR(intermediate!I123/intermediate!$R123,"NA")</f>
        <v>0</v>
      </c>
      <c r="L123" s="5">
        <f>IFERROR(intermediate!J123/intermediate!$R123,"NA")</f>
        <v>0</v>
      </c>
      <c r="M123" s="5">
        <f>IFERROR(intermediate!K123/intermediate!$R123,"NA")</f>
        <v>0</v>
      </c>
      <c r="N123" s="5">
        <f>IFERROR(intermediate!L123/intermediate!$R123,"NA")</f>
        <v>0.4199182460052025</v>
      </c>
      <c r="O123" s="5">
        <f>IFERROR(intermediate!M123/intermediate!$R123,"NA")</f>
        <v>0</v>
      </c>
      <c r="P123" s="5">
        <f>IFERROR(intermediate!N123/intermediate!$R123,"NA")</f>
        <v>1.1148272017837235E-3</v>
      </c>
      <c r="Q123" s="5">
        <f>IFERROR(intermediate!O123/intermediate!$R123,"NA")</f>
        <v>0</v>
      </c>
      <c r="R123" s="5">
        <f>IFERROR(intermediate!P123/intermediate!$R123,"NA")</f>
        <v>1.932367149758454E-2</v>
      </c>
      <c r="S123" s="5">
        <f>IFERROR(intermediate!Q123/intermediate!$R123,"NA")</f>
        <v>0</v>
      </c>
      <c r="T123" s="5">
        <f>IFERROR(intermediate!R123/intermediate!$R123,"NA")</f>
        <v>1</v>
      </c>
      <c r="U123">
        <f t="shared" si="3"/>
        <v>0</v>
      </c>
    </row>
    <row r="124" spans="1:21" x14ac:dyDescent="0.25">
      <c r="A124" t="s">
        <v>161</v>
      </c>
      <c r="B124" t="s">
        <v>297</v>
      </c>
      <c r="C124" t="s">
        <v>279</v>
      </c>
      <c r="D124" t="s">
        <v>288</v>
      </c>
      <c r="E124" s="2">
        <v>2040</v>
      </c>
      <c r="F124">
        <v>2018</v>
      </c>
      <c r="G124" s="6">
        <f>INDEX(population!$E$2:$BN$1000,MATCH(A124,population!$A$2:$A$1000,0),MATCH(F124,population!$E$1:$BN$1,0))</f>
        <v>484630</v>
      </c>
      <c r="H124" s="1">
        <f t="shared" si="2"/>
        <v>4.2093968594597939</v>
      </c>
      <c r="I124" s="5">
        <f>IFERROR(intermediate!G124/intermediate!$R124,"NA")</f>
        <v>0</v>
      </c>
      <c r="J124" s="5">
        <f>IFERROR(intermediate!H124/intermediate!$R124,"NA")</f>
        <v>0.11732522796352583</v>
      </c>
      <c r="K124" s="5">
        <f>IFERROR(intermediate!I124/intermediate!$R124,"NA")</f>
        <v>0.78237082066869301</v>
      </c>
      <c r="L124" s="5">
        <f>IFERROR(intermediate!J124/intermediate!$R124,"NA")</f>
        <v>0</v>
      </c>
      <c r="M124" s="5">
        <f>IFERROR(intermediate!K124/intermediate!$R124,"NA")</f>
        <v>0</v>
      </c>
      <c r="N124" s="5">
        <f>IFERROR(intermediate!L124/intermediate!$R124,"NA")</f>
        <v>0</v>
      </c>
      <c r="O124" s="5">
        <f>IFERROR(intermediate!M124/intermediate!$R124,"NA")</f>
        <v>0</v>
      </c>
      <c r="P124" s="5">
        <f>IFERROR(intermediate!N124/intermediate!$R124,"NA")</f>
        <v>9.4224924012158054E-2</v>
      </c>
      <c r="Q124" s="5">
        <f>IFERROR(intermediate!O124/intermediate!$R124,"NA")</f>
        <v>0</v>
      </c>
      <c r="R124" s="5">
        <f>IFERROR(intermediate!P124/intermediate!$R124,"NA")</f>
        <v>6.0790273556231003E-3</v>
      </c>
      <c r="S124" s="5">
        <f>IFERROR(intermediate!Q124/intermediate!$R124,"NA")</f>
        <v>0</v>
      </c>
      <c r="T124" s="5">
        <f>IFERROR(intermediate!R124/intermediate!$R124,"NA")</f>
        <v>1</v>
      </c>
      <c r="U124">
        <f t="shared" si="3"/>
        <v>0</v>
      </c>
    </row>
    <row r="125" spans="1:21" x14ac:dyDescent="0.25">
      <c r="A125" t="s">
        <v>162</v>
      </c>
      <c r="B125" t="s">
        <v>277</v>
      </c>
      <c r="C125" t="s">
        <v>272</v>
      </c>
      <c r="D125" t="s">
        <v>288</v>
      </c>
      <c r="E125" s="2">
        <v>119650</v>
      </c>
      <c r="F125">
        <v>2018</v>
      </c>
      <c r="G125" s="6">
        <f>INDEX(population!$E$2:$BN$1000,MATCH(A125,population!$A$2:$A$1000,0),MATCH(F125,population!$E$1:$BN$1,0))</f>
        <v>53708318</v>
      </c>
      <c r="H125" s="1">
        <f t="shared" si="2"/>
        <v>2.2277741038175876</v>
      </c>
      <c r="I125" s="5">
        <f>IFERROR(intermediate!G125/intermediate!$R125,"NA")</f>
        <v>6.3107662117563107E-2</v>
      </c>
      <c r="J125" s="5">
        <f>IFERROR(intermediate!H125/intermediate!$R125,"NA")</f>
        <v>3.0773347605030773E-3</v>
      </c>
      <c r="K125" s="5">
        <f>IFERROR(intermediate!I125/intermediate!$R125,"NA")</f>
        <v>0.37217910980287217</v>
      </c>
      <c r="L125" s="5">
        <f>IFERROR(intermediate!J125/intermediate!$R125,"NA")</f>
        <v>0</v>
      </c>
      <c r="M125" s="5">
        <f>IFERROR(intermediate!K125/intermediate!$R125,"NA")</f>
        <v>0</v>
      </c>
      <c r="N125" s="5">
        <f>IFERROR(intermediate!L125/intermediate!$R125,"NA")</f>
        <v>0.56123450182856127</v>
      </c>
      <c r="O125" s="5">
        <f>IFERROR(intermediate!M125/intermediate!$R125,"NA")</f>
        <v>0</v>
      </c>
      <c r="P125" s="5">
        <f>IFERROR(intermediate!N125/intermediate!$R125,"NA")</f>
        <v>4.0139149050040138E-4</v>
      </c>
      <c r="Q125" s="5">
        <f>IFERROR(intermediate!O125/intermediate!$R125,"NA")</f>
        <v>0</v>
      </c>
      <c r="R125" s="5">
        <f>IFERROR(intermediate!P125/intermediate!$R125,"NA")</f>
        <v>0</v>
      </c>
      <c r="S125" s="5">
        <f>IFERROR(intermediate!Q125/intermediate!$R125,"NA")</f>
        <v>0</v>
      </c>
      <c r="T125" s="5">
        <f>IFERROR(intermediate!R125/intermediate!$R125,"NA")</f>
        <v>1</v>
      </c>
      <c r="U125">
        <f t="shared" si="3"/>
        <v>0</v>
      </c>
    </row>
    <row r="126" spans="1:21" x14ac:dyDescent="0.25">
      <c r="A126" t="s">
        <v>164</v>
      </c>
      <c r="B126" t="s">
        <v>281</v>
      </c>
      <c r="C126" t="s">
        <v>279</v>
      </c>
      <c r="D126" t="s">
        <v>288</v>
      </c>
      <c r="E126" s="2">
        <v>2590</v>
      </c>
      <c r="F126">
        <v>1998</v>
      </c>
      <c r="G126" s="6">
        <f>INDEX(population!$E$2:$BN$1000,MATCH(A126,population!$A$2:$A$1000,0),MATCH(F126,population!$E$1:$BN$1,0))</f>
        <v>607662</v>
      </c>
      <c r="H126" s="1">
        <f t="shared" si="2"/>
        <v>4.2622378888263537</v>
      </c>
      <c r="I126" s="5">
        <f>IFERROR(intermediate!G126/intermediate!$R126,"NA")</f>
        <v>0.54853000402738628</v>
      </c>
      <c r="J126" s="5">
        <f>IFERROR(intermediate!H126/intermediate!$R126,"NA")</f>
        <v>0</v>
      </c>
      <c r="K126" s="5">
        <f>IFERROR(intermediate!I126/intermediate!$R126,"NA")</f>
        <v>0</v>
      </c>
      <c r="L126" s="5">
        <f>IFERROR(intermediate!J126/intermediate!$R126,"NA")</f>
        <v>0</v>
      </c>
      <c r="M126" s="5">
        <f>IFERROR(intermediate!K126/intermediate!$R126,"NA")</f>
        <v>0</v>
      </c>
      <c r="N126" s="5">
        <f>IFERROR(intermediate!L126/intermediate!$R126,"NA")</f>
        <v>0.41240434957712446</v>
      </c>
      <c r="O126" s="5">
        <f>IFERROR(intermediate!M126/intermediate!$R126,"NA")</f>
        <v>0</v>
      </c>
      <c r="P126" s="5">
        <f>IFERROR(intermediate!N126/intermediate!$R126,"NA")</f>
        <v>0</v>
      </c>
      <c r="Q126" s="5">
        <f>IFERROR(intermediate!O126/intermediate!$R126,"NA")</f>
        <v>3.9065646395489324E-2</v>
      </c>
      <c r="R126" s="5">
        <f>IFERROR(intermediate!P126/intermediate!$R126,"NA")</f>
        <v>0</v>
      </c>
      <c r="S126" s="5">
        <f>IFERROR(intermediate!Q126/intermediate!$R126,"NA")</f>
        <v>0</v>
      </c>
      <c r="T126" s="5">
        <f>IFERROR(intermediate!R126/intermediate!$R126,"NA")</f>
        <v>1</v>
      </c>
      <c r="U126">
        <f t="shared" si="3"/>
        <v>0</v>
      </c>
    </row>
    <row r="127" spans="1:21" x14ac:dyDescent="0.25">
      <c r="A127" t="s">
        <v>165</v>
      </c>
      <c r="B127" t="s">
        <v>278</v>
      </c>
      <c r="C127" t="s">
        <v>272</v>
      </c>
      <c r="D127" t="s">
        <v>288</v>
      </c>
      <c r="E127" s="2">
        <v>52620</v>
      </c>
      <c r="F127">
        <v>2018</v>
      </c>
      <c r="G127" s="6">
        <f>INDEX(population!$E$2:$BN$1000,MATCH(A127,population!$A$2:$A$1000,0),MATCH(F127,population!$E$1:$BN$1,0))</f>
        <v>3170214</v>
      </c>
      <c r="H127" s="1">
        <f t="shared" si="2"/>
        <v>16.598248572493844</v>
      </c>
      <c r="I127" s="5">
        <f>IFERROR(intermediate!G127/intermediate!$R127,"NA")</f>
        <v>0.88816990210718438</v>
      </c>
      <c r="J127" s="5">
        <f>IFERROR(intermediate!H127/intermediate!$R127,"NA")</f>
        <v>4.6291687406669987E-2</v>
      </c>
      <c r="K127" s="5">
        <f>IFERROR(intermediate!I127/intermediate!$R127,"NA")</f>
        <v>0</v>
      </c>
      <c r="L127" s="5">
        <f>IFERROR(intermediate!J127/intermediate!$R127,"NA")</f>
        <v>0</v>
      </c>
      <c r="M127" s="5">
        <f>IFERROR(intermediate!K127/intermediate!$R127,"NA")</f>
        <v>0</v>
      </c>
      <c r="N127" s="5">
        <f>IFERROR(intermediate!L127/intermediate!$R127,"NA")</f>
        <v>9.7892815662850505E-3</v>
      </c>
      <c r="O127" s="5">
        <f>IFERROR(intermediate!M127/intermediate!$R127,"NA")</f>
        <v>0</v>
      </c>
      <c r="P127" s="5">
        <f>IFERROR(intermediate!N127/intermediate!$R127,"NA")</f>
        <v>4.8116807698689234E-3</v>
      </c>
      <c r="Q127" s="5">
        <f>IFERROR(intermediate!O127/intermediate!$R127,"NA")</f>
        <v>5.1269288203086114E-2</v>
      </c>
      <c r="R127" s="5">
        <f>IFERROR(intermediate!P127/intermediate!$R127,"NA")</f>
        <v>0</v>
      </c>
      <c r="S127" s="5">
        <f>IFERROR(intermediate!Q127/intermediate!$R127,"NA")</f>
        <v>-3.318400530944085E-4</v>
      </c>
      <c r="T127" s="5">
        <f>IFERROR(intermediate!R127/intermediate!$R127,"NA")</f>
        <v>1</v>
      </c>
      <c r="U127">
        <f t="shared" si="3"/>
        <v>0</v>
      </c>
    </row>
    <row r="128" spans="1:21" x14ac:dyDescent="0.25">
      <c r="A128" t="s">
        <v>166</v>
      </c>
      <c r="B128" t="s">
        <v>276</v>
      </c>
      <c r="C128" t="s">
        <v>276</v>
      </c>
      <c r="D128" t="s">
        <v>288</v>
      </c>
      <c r="E128" s="2">
        <v>4.8212885999999999</v>
      </c>
      <c r="F128">
        <v>1989</v>
      </c>
      <c r="G128" s="6">
        <f>INDEX(population!$E$2:$BN$1000,MATCH(A128,population!$A$2:$A$1000,0),MATCH(F128,population!$E$1:$BN$1,0))</f>
        <v>43542</v>
      </c>
      <c r="H128" s="1">
        <f t="shared" si="2"/>
        <v>0.11072731156125121</v>
      </c>
      <c r="I128" s="5" t="str">
        <f>IFERROR(intermediate!G128/intermediate!$R128,"NA")</f>
        <v>NA</v>
      </c>
      <c r="J128" s="5" t="str">
        <f>IFERROR(intermediate!H128/intermediate!$R128,"NA")</f>
        <v>NA</v>
      </c>
      <c r="K128" s="5" t="str">
        <f>IFERROR(intermediate!I128/intermediate!$R128,"NA")</f>
        <v>NA</v>
      </c>
      <c r="L128" s="5" t="str">
        <f>IFERROR(intermediate!J128/intermediate!$R128,"NA")</f>
        <v>NA</v>
      </c>
      <c r="M128" s="5" t="str">
        <f>IFERROR(intermediate!K128/intermediate!$R128,"NA")</f>
        <v>NA</v>
      </c>
      <c r="N128" s="5" t="str">
        <f>IFERROR(intermediate!L128/intermediate!$R128,"NA")</f>
        <v>NA</v>
      </c>
      <c r="O128" s="5" t="str">
        <f>IFERROR(intermediate!M128/intermediate!$R128,"NA")</f>
        <v>NA</v>
      </c>
      <c r="P128" s="5" t="str">
        <f>IFERROR(intermediate!N128/intermediate!$R128,"NA")</f>
        <v>NA</v>
      </c>
      <c r="Q128" s="5" t="str">
        <f>IFERROR(intermediate!O128/intermediate!$R128,"NA")</f>
        <v>NA</v>
      </c>
      <c r="R128" s="5" t="str">
        <f>IFERROR(intermediate!P128/intermediate!$R128,"NA")</f>
        <v>NA</v>
      </c>
      <c r="S128" s="5" t="str">
        <f>IFERROR(intermediate!Q128/intermediate!$R128,"NA")</f>
        <v>NA</v>
      </c>
      <c r="T128" s="5" t="str">
        <f>IFERROR(intermediate!R128/intermediate!$R128,"NA")</f>
        <v>NA</v>
      </c>
      <c r="U128">
        <f t="shared" si="3"/>
        <v>1</v>
      </c>
    </row>
    <row r="129" spans="1:21" x14ac:dyDescent="0.25">
      <c r="A129" t="s">
        <v>167</v>
      </c>
      <c r="B129" t="s">
        <v>219</v>
      </c>
      <c r="C129" t="s">
        <v>293</v>
      </c>
      <c r="D129" t="s">
        <v>288</v>
      </c>
      <c r="E129" s="2">
        <v>35040</v>
      </c>
      <c r="F129">
        <v>2018</v>
      </c>
      <c r="G129" s="6">
        <f>INDEX(population!$E$2:$BN$1000,MATCH(A129,population!$A$2:$A$1000,0),MATCH(F129,population!$E$1:$BN$1,0))</f>
        <v>29496009</v>
      </c>
      <c r="H129" s="1">
        <f t="shared" si="2"/>
        <v>1.1879573267013852</v>
      </c>
      <c r="I129" s="5">
        <f>IFERROR(intermediate!G129/intermediate!$R129,"NA")</f>
        <v>0</v>
      </c>
      <c r="J129" s="5">
        <f>IFERROR(intermediate!H129/intermediate!$R129,"NA")</f>
        <v>0</v>
      </c>
      <c r="K129" s="5">
        <f>IFERROR(intermediate!I129/intermediate!$R129,"NA")</f>
        <v>0.17243408662900189</v>
      </c>
      <c r="L129" s="5">
        <f>IFERROR(intermediate!J129/intermediate!$R129,"NA")</f>
        <v>0</v>
      </c>
      <c r="M129" s="5">
        <f>IFERROR(intermediate!K129/intermediate!$R129,"NA")</f>
        <v>0</v>
      </c>
      <c r="N129" s="5">
        <f>IFERROR(intermediate!L129/intermediate!$R129,"NA")</f>
        <v>0.82750706214689262</v>
      </c>
      <c r="O129" s="5">
        <f>IFERROR(intermediate!M129/intermediate!$R129,"NA")</f>
        <v>0</v>
      </c>
      <c r="P129" s="5">
        <f>IFERROR(intermediate!N129/intermediate!$R129,"NA")</f>
        <v>1.1770244821092278E-4</v>
      </c>
      <c r="Q129" s="5">
        <f>IFERROR(intermediate!O129/intermediate!$R129,"NA")</f>
        <v>0</v>
      </c>
      <c r="R129" s="5">
        <f>IFERROR(intermediate!P129/intermediate!$R129,"NA")</f>
        <v>0</v>
      </c>
      <c r="S129" s="5">
        <f>IFERROR(intermediate!Q129/intermediate!$R129,"NA")</f>
        <v>-5.8851224105461391E-5</v>
      </c>
      <c r="T129" s="5">
        <f>IFERROR(intermediate!R129/intermediate!$R129,"NA")</f>
        <v>1</v>
      </c>
      <c r="U129">
        <f t="shared" si="3"/>
        <v>0</v>
      </c>
    </row>
    <row r="130" spans="1:21" x14ac:dyDescent="0.25">
      <c r="A130" t="s">
        <v>168</v>
      </c>
      <c r="B130" t="s">
        <v>219</v>
      </c>
      <c r="C130" t="s">
        <v>293</v>
      </c>
      <c r="D130" t="s">
        <v>288</v>
      </c>
      <c r="E130" s="2">
        <v>14080</v>
      </c>
      <c r="F130">
        <v>2018</v>
      </c>
      <c r="G130" s="6">
        <f>INDEX(population!$E$2:$BN$1000,MATCH(A130,population!$A$2:$A$1000,0),MATCH(F130,population!$E$1:$BN$1,0))</f>
        <v>4403312</v>
      </c>
      <c r="H130" s="1">
        <f t="shared" si="2"/>
        <v>3.1975930844782292</v>
      </c>
      <c r="I130" s="5" t="str">
        <f>IFERROR(intermediate!G130/intermediate!$R130,"NA")</f>
        <v>NA</v>
      </c>
      <c r="J130" s="5" t="str">
        <f>IFERROR(intermediate!H130/intermediate!$R130,"NA")</f>
        <v>NA</v>
      </c>
      <c r="K130" s="5" t="str">
        <f>IFERROR(intermediate!I130/intermediate!$R130,"NA")</f>
        <v>NA</v>
      </c>
      <c r="L130" s="5" t="str">
        <f>IFERROR(intermediate!J130/intermediate!$R130,"NA")</f>
        <v>NA</v>
      </c>
      <c r="M130" s="5" t="str">
        <f>IFERROR(intermediate!K130/intermediate!$R130,"NA")</f>
        <v>NA</v>
      </c>
      <c r="N130" s="5" t="str">
        <f>IFERROR(intermediate!L130/intermediate!$R130,"NA")</f>
        <v>NA</v>
      </c>
      <c r="O130" s="5" t="str">
        <f>IFERROR(intermediate!M130/intermediate!$R130,"NA")</f>
        <v>NA</v>
      </c>
      <c r="P130" s="5" t="str">
        <f>IFERROR(intermediate!N130/intermediate!$R130,"NA")</f>
        <v>NA</v>
      </c>
      <c r="Q130" s="5" t="str">
        <f>IFERROR(intermediate!O130/intermediate!$R130,"NA")</f>
        <v>NA</v>
      </c>
      <c r="R130" s="5" t="str">
        <f>IFERROR(intermediate!P130/intermediate!$R130,"NA")</f>
        <v>NA</v>
      </c>
      <c r="S130" s="5" t="str">
        <f>IFERROR(intermediate!Q130/intermediate!$R130,"NA")</f>
        <v>NA</v>
      </c>
      <c r="T130" s="5" t="str">
        <f>IFERROR(intermediate!R130/intermediate!$R130,"NA")</f>
        <v>NA</v>
      </c>
      <c r="U130">
        <f t="shared" si="3"/>
        <v>1</v>
      </c>
    </row>
    <row r="131" spans="1:21" x14ac:dyDescent="0.25">
      <c r="A131" t="s">
        <v>169</v>
      </c>
      <c r="B131" t="s">
        <v>219</v>
      </c>
      <c r="C131" t="s">
        <v>293</v>
      </c>
      <c r="D131" t="s">
        <v>288</v>
      </c>
      <c r="E131" s="2">
        <v>6740</v>
      </c>
      <c r="F131">
        <v>2018</v>
      </c>
      <c r="G131" s="6">
        <f>INDEX(population!$E$2:$BN$1000,MATCH(A131,population!$A$2:$A$1000,0),MATCH(F131,population!$E$1:$BN$1,0))</f>
        <v>1265303</v>
      </c>
      <c r="H131" s="1">
        <f t="shared" ref="H131:H194" si="4">(E131*1000)/G131</f>
        <v>5.3267873386848841</v>
      </c>
      <c r="I131" s="5">
        <f>IFERROR(intermediate!G131/intermediate!$R131,"NA")</f>
        <v>0.41558441558441561</v>
      </c>
      <c r="J131" s="5">
        <f>IFERROR(intermediate!H131/intermediate!$R131,"NA")</f>
        <v>0.3750395945517897</v>
      </c>
      <c r="K131" s="5">
        <f>IFERROR(intermediate!I131/intermediate!$R131,"NA")</f>
        <v>0</v>
      </c>
      <c r="L131" s="5">
        <f>IFERROR(intermediate!J131/intermediate!$R131,"NA")</f>
        <v>0</v>
      </c>
      <c r="M131" s="5">
        <f>IFERROR(intermediate!K131/intermediate!$R131,"NA")</f>
        <v>0</v>
      </c>
      <c r="N131" s="5">
        <f>IFERROR(intermediate!L131/intermediate!$R131,"NA")</f>
        <v>2.8508077288565095E-2</v>
      </c>
      <c r="O131" s="5">
        <f>IFERROR(intermediate!M131/intermediate!$R131,"NA")</f>
        <v>0</v>
      </c>
      <c r="P131" s="5">
        <f>IFERROR(intermediate!N131/intermediate!$R131,"NA")</f>
        <v>2.4073487488121634E-2</v>
      </c>
      <c r="Q131" s="5">
        <f>IFERROR(intermediate!O131/intermediate!$R131,"NA")</f>
        <v>4.7513462147608489E-3</v>
      </c>
      <c r="R131" s="5">
        <f>IFERROR(intermediate!P131/intermediate!$R131,"NA")</f>
        <v>0.15204307887234716</v>
      </c>
      <c r="S131" s="5">
        <f>IFERROR(intermediate!Q131/intermediate!$R131,"NA")</f>
        <v>0</v>
      </c>
      <c r="T131" s="5">
        <f>IFERROR(intermediate!R131/intermediate!$R131,"NA")</f>
        <v>1</v>
      </c>
      <c r="U131">
        <f t="shared" ref="U131:U194" si="5">IF(T131="NA",1,0)</f>
        <v>0</v>
      </c>
    </row>
    <row r="132" spans="1:21" x14ac:dyDescent="0.25">
      <c r="A132" t="s">
        <v>170</v>
      </c>
      <c r="B132" t="s">
        <v>219</v>
      </c>
      <c r="C132" t="s">
        <v>293</v>
      </c>
      <c r="D132" t="s">
        <v>288</v>
      </c>
      <c r="E132" s="2">
        <v>18320</v>
      </c>
      <c r="F132">
        <v>2018</v>
      </c>
      <c r="G132" s="6">
        <f>INDEX(population!$E$2:$BN$1000,MATCH(A132,population!$A$2:$A$1000,0),MATCH(F132,population!$E$1:$BN$1,0))</f>
        <v>18143215</v>
      </c>
      <c r="H132" s="1">
        <f t="shared" si="4"/>
        <v>1.0097438629261684</v>
      </c>
      <c r="I132" s="5" t="str">
        <f>IFERROR(intermediate!G132/intermediate!$R132,"NA")</f>
        <v>NA</v>
      </c>
      <c r="J132" s="5" t="str">
        <f>IFERROR(intermediate!H132/intermediate!$R132,"NA")</f>
        <v>NA</v>
      </c>
      <c r="K132" s="5" t="str">
        <f>IFERROR(intermediate!I132/intermediate!$R132,"NA")</f>
        <v>NA</v>
      </c>
      <c r="L132" s="5" t="str">
        <f>IFERROR(intermediate!J132/intermediate!$R132,"NA")</f>
        <v>NA</v>
      </c>
      <c r="M132" s="5" t="str">
        <f>IFERROR(intermediate!K132/intermediate!$R132,"NA")</f>
        <v>NA</v>
      </c>
      <c r="N132" s="5" t="str">
        <f>IFERROR(intermediate!L132/intermediate!$R132,"NA")</f>
        <v>NA</v>
      </c>
      <c r="O132" s="5" t="str">
        <f>IFERROR(intermediate!M132/intermediate!$R132,"NA")</f>
        <v>NA</v>
      </c>
      <c r="P132" s="5" t="str">
        <f>IFERROR(intermediate!N132/intermediate!$R132,"NA")</f>
        <v>NA</v>
      </c>
      <c r="Q132" s="5" t="str">
        <f>IFERROR(intermediate!O132/intermediate!$R132,"NA")</f>
        <v>NA</v>
      </c>
      <c r="R132" s="5" t="str">
        <f>IFERROR(intermediate!P132/intermediate!$R132,"NA")</f>
        <v>NA</v>
      </c>
      <c r="S132" s="5" t="str">
        <f>IFERROR(intermediate!Q132/intermediate!$R132,"NA")</f>
        <v>NA</v>
      </c>
      <c r="T132" s="5" t="str">
        <f>IFERROR(intermediate!R132/intermediate!$R132,"NA")</f>
        <v>NA</v>
      </c>
      <c r="U132">
        <f t="shared" si="5"/>
        <v>1</v>
      </c>
    </row>
    <row r="133" spans="1:21" x14ac:dyDescent="0.25">
      <c r="A133" t="s">
        <v>171</v>
      </c>
      <c r="B133" t="s">
        <v>277</v>
      </c>
      <c r="C133" t="s">
        <v>272</v>
      </c>
      <c r="D133" t="s">
        <v>288</v>
      </c>
      <c r="E133" s="2">
        <v>306670</v>
      </c>
      <c r="F133">
        <v>2018</v>
      </c>
      <c r="G133" s="6">
        <f>INDEX(population!$E$2:$BN$1000,MATCH(A133,population!$A$2:$A$1000,0),MATCH(F133,population!$E$1:$BN$1,0))</f>
        <v>31528033</v>
      </c>
      <c r="H133" s="1">
        <f t="shared" si="4"/>
        <v>9.7268992328192496</v>
      </c>
      <c r="I133" s="5">
        <f>IFERROR(intermediate!G133/intermediate!$R133,"NA")</f>
        <v>0.43743541111962164</v>
      </c>
      <c r="J133" s="5">
        <f>IFERROR(intermediate!H133/intermediate!$R133,"NA")</f>
        <v>9.2825619141408619E-3</v>
      </c>
      <c r="K133" s="5">
        <f>IFERROR(intermediate!I133/intermediate!$R133,"NA")</f>
        <v>0.38463362147572672</v>
      </c>
      <c r="L133" s="5">
        <f>IFERROR(intermediate!J133/intermediate!$R133,"NA")</f>
        <v>0</v>
      </c>
      <c r="M133" s="5">
        <f>IFERROR(intermediate!K133/intermediate!$R133,"NA")</f>
        <v>0</v>
      </c>
      <c r="N133" s="5">
        <f>IFERROR(intermediate!L133/intermediate!$R133,"NA")</f>
        <v>0.16154818786397734</v>
      </c>
      <c r="O133" s="5">
        <f>IFERROR(intermediate!M133/intermediate!$R133,"NA")</f>
        <v>0</v>
      </c>
      <c r="P133" s="5">
        <f>IFERROR(intermediate!N133/intermediate!$R133,"NA")</f>
        <v>2.006054637633585E-3</v>
      </c>
      <c r="Q133" s="5">
        <f>IFERROR(intermediate!O133/intermediate!$R133,"NA")</f>
        <v>0</v>
      </c>
      <c r="R133" s="5">
        <f>IFERROR(intermediate!P133/intermediate!$R133,"NA")</f>
        <v>5.1002419423472056E-3</v>
      </c>
      <c r="S133" s="5">
        <f>IFERROR(intermediate!Q133/intermediate!$R133,"NA")</f>
        <v>-6.0789534473745003E-6</v>
      </c>
      <c r="T133" s="5">
        <f>IFERROR(intermediate!R133/intermediate!$R133,"NA")</f>
        <v>1</v>
      </c>
      <c r="U133">
        <f t="shared" si="5"/>
        <v>0</v>
      </c>
    </row>
    <row r="134" spans="1:21" x14ac:dyDescent="0.25">
      <c r="A134" t="s">
        <v>173</v>
      </c>
      <c r="B134" t="s">
        <v>219</v>
      </c>
      <c r="C134" t="s">
        <v>293</v>
      </c>
      <c r="D134" t="s">
        <v>288</v>
      </c>
      <c r="E134" s="2">
        <v>12890</v>
      </c>
      <c r="F134">
        <v>2017</v>
      </c>
      <c r="G134" s="6">
        <f>INDEX(population!$E$2:$BN$1000,MATCH(A134,population!$A$2:$A$1000,0),MATCH(F134,population!$E$1:$BN$1,0))</f>
        <v>2402623</v>
      </c>
      <c r="H134" s="1">
        <f t="shared" si="4"/>
        <v>5.3649698683480516</v>
      </c>
      <c r="I134" s="5">
        <f>IFERROR(intermediate!G134/intermediate!$R134,"NA")</f>
        <v>3.9783001808318265E-2</v>
      </c>
      <c r="J134" s="5">
        <f>IFERROR(intermediate!H134/intermediate!$R134,"NA")</f>
        <v>0</v>
      </c>
      <c r="K134" s="5">
        <f>IFERROR(intermediate!I134/intermediate!$R134,"NA")</f>
        <v>0</v>
      </c>
      <c r="L134" s="5">
        <f>IFERROR(intermediate!J134/intermediate!$R134,"NA")</f>
        <v>0</v>
      </c>
      <c r="M134" s="5">
        <f>IFERROR(intermediate!K134/intermediate!$R134,"NA")</f>
        <v>0</v>
      </c>
      <c r="N134" s="5">
        <f>IFERROR(intermediate!L134/intermediate!$R134,"NA")</f>
        <v>0.96021699819168171</v>
      </c>
      <c r="O134" s="5">
        <f>IFERROR(intermediate!M134/intermediate!$R134,"NA")</f>
        <v>0</v>
      </c>
      <c r="P134" s="5">
        <f>IFERROR(intermediate!N134/intermediate!$R134,"NA")</f>
        <v>0</v>
      </c>
      <c r="Q134" s="5">
        <f>IFERROR(intermediate!O134/intermediate!$R134,"NA")</f>
        <v>0</v>
      </c>
      <c r="R134" s="5">
        <f>IFERROR(intermediate!P134/intermediate!$R134,"NA")</f>
        <v>0</v>
      </c>
      <c r="S134" s="5">
        <f>IFERROR(intermediate!Q134/intermediate!$R134,"NA")</f>
        <v>0</v>
      </c>
      <c r="T134" s="5">
        <f>IFERROR(intermediate!R134/intermediate!$R134,"NA")</f>
        <v>1</v>
      </c>
      <c r="U134">
        <f t="shared" si="5"/>
        <v>0</v>
      </c>
    </row>
    <row r="135" spans="1:21" x14ac:dyDescent="0.25">
      <c r="A135" t="s">
        <v>174</v>
      </c>
      <c r="B135" t="s">
        <v>276</v>
      </c>
      <c r="C135" t="s">
        <v>276</v>
      </c>
      <c r="D135" t="s">
        <v>288</v>
      </c>
      <c r="E135" s="2">
        <v>0</v>
      </c>
      <c r="F135">
        <v>1974</v>
      </c>
      <c r="G135" s="6">
        <f>INDEX(population!$E$2:$BN$1000,MATCH(A135,population!$A$2:$A$1000,0),MATCH(F135,population!$E$1:$BN$1,0))</f>
        <v>131000</v>
      </c>
      <c r="H135" s="1">
        <f t="shared" si="4"/>
        <v>0</v>
      </c>
      <c r="I135" s="5" t="str">
        <f>IFERROR(intermediate!G135/intermediate!$R135,"NA")</f>
        <v>NA</v>
      </c>
      <c r="J135" s="5" t="str">
        <f>IFERROR(intermediate!H135/intermediate!$R135,"NA")</f>
        <v>NA</v>
      </c>
      <c r="K135" s="5" t="str">
        <f>IFERROR(intermediate!I135/intermediate!$R135,"NA")</f>
        <v>NA</v>
      </c>
      <c r="L135" s="5" t="str">
        <f>IFERROR(intermediate!J135/intermediate!$R135,"NA")</f>
        <v>NA</v>
      </c>
      <c r="M135" s="5" t="str">
        <f>IFERROR(intermediate!K135/intermediate!$R135,"NA")</f>
        <v>NA</v>
      </c>
      <c r="N135" s="5" t="str">
        <f>IFERROR(intermediate!L135/intermediate!$R135,"NA")</f>
        <v>NA</v>
      </c>
      <c r="O135" s="5" t="str">
        <f>IFERROR(intermediate!M135/intermediate!$R135,"NA")</f>
        <v>NA</v>
      </c>
      <c r="P135" s="5" t="str">
        <f>IFERROR(intermediate!N135/intermediate!$R135,"NA")</f>
        <v>NA</v>
      </c>
      <c r="Q135" s="5" t="str">
        <f>IFERROR(intermediate!O135/intermediate!$R135,"NA")</f>
        <v>NA</v>
      </c>
      <c r="R135" s="5" t="str">
        <f>IFERROR(intermediate!P135/intermediate!$R135,"NA")</f>
        <v>NA</v>
      </c>
      <c r="S135" s="5" t="str">
        <f>IFERROR(intermediate!Q135/intermediate!$R135,"NA")</f>
        <v>NA</v>
      </c>
      <c r="T135" s="5" t="str">
        <f>IFERROR(intermediate!R135/intermediate!$R135,"NA")</f>
        <v>NA</v>
      </c>
      <c r="U135">
        <f t="shared" si="5"/>
        <v>1</v>
      </c>
    </row>
    <row r="136" spans="1:21" x14ac:dyDescent="0.25">
      <c r="A136" t="s">
        <v>175</v>
      </c>
      <c r="B136" t="s">
        <v>219</v>
      </c>
      <c r="C136" t="s">
        <v>293</v>
      </c>
      <c r="D136" t="s">
        <v>288</v>
      </c>
      <c r="E136" s="2">
        <v>45050</v>
      </c>
      <c r="F136">
        <v>2018</v>
      </c>
      <c r="G136" s="6">
        <f>INDEX(population!$E$2:$BN$1000,MATCH(A136,population!$A$2:$A$1000,0),MATCH(F136,population!$E$1:$BN$1,0))</f>
        <v>22442831</v>
      </c>
      <c r="H136" s="1">
        <f t="shared" si="4"/>
        <v>2.007322516486445</v>
      </c>
      <c r="I136" s="5">
        <f>IFERROR(intermediate!G136/intermediate!$R136,"NA")</f>
        <v>0.40942028985507245</v>
      </c>
      <c r="J136" s="5">
        <f>IFERROR(intermediate!H136/intermediate!$R136,"NA")</f>
        <v>0.58152173913043481</v>
      </c>
      <c r="K136" s="5">
        <f>IFERROR(intermediate!I136/intermediate!$R136,"NA")</f>
        <v>0</v>
      </c>
      <c r="L136" s="5">
        <f>IFERROR(intermediate!J136/intermediate!$R136,"NA")</f>
        <v>0</v>
      </c>
      <c r="M136" s="5">
        <f>IFERROR(intermediate!K136/intermediate!$R136,"NA")</f>
        <v>0</v>
      </c>
      <c r="N136" s="5">
        <f>IFERROR(intermediate!L136/intermediate!$R136,"NA")</f>
        <v>0</v>
      </c>
      <c r="O136" s="5">
        <f>IFERROR(intermediate!M136/intermediate!$R136,"NA")</f>
        <v>0</v>
      </c>
      <c r="P136" s="5">
        <f>IFERROR(intermediate!N136/intermediate!$R136,"NA")</f>
        <v>9.057971014492754E-3</v>
      </c>
      <c r="Q136" s="5">
        <f>IFERROR(intermediate!O136/intermediate!$R136,"NA")</f>
        <v>0</v>
      </c>
      <c r="R136" s="5">
        <f>IFERROR(intermediate!P136/intermediate!$R136,"NA")</f>
        <v>0</v>
      </c>
      <c r="S136" s="5">
        <f>IFERROR(intermediate!Q136/intermediate!$R136,"NA")</f>
        <v>0</v>
      </c>
      <c r="T136" s="5">
        <f>IFERROR(intermediate!R136/intermediate!$R136,"NA")</f>
        <v>1</v>
      </c>
      <c r="U136">
        <f t="shared" si="5"/>
        <v>0</v>
      </c>
    </row>
    <row r="137" spans="1:21" x14ac:dyDescent="0.25">
      <c r="A137" t="s">
        <v>176</v>
      </c>
      <c r="B137" t="s">
        <v>219</v>
      </c>
      <c r="C137" t="s">
        <v>293</v>
      </c>
      <c r="D137" t="s">
        <v>288</v>
      </c>
      <c r="E137" s="2">
        <v>311450</v>
      </c>
      <c r="F137">
        <v>2018</v>
      </c>
      <c r="G137" s="6">
        <f>INDEX(population!$E$2:$BN$1000,MATCH(A137,population!$A$2:$A$1000,0),MATCH(F137,population!$E$1:$BN$1,0))</f>
        <v>195874685</v>
      </c>
      <c r="H137" s="1">
        <f t="shared" si="4"/>
        <v>1.5900472284103482</v>
      </c>
      <c r="I137" s="5">
        <f>IFERROR(intermediate!G137/intermediate!$R137,"NA")</f>
        <v>0</v>
      </c>
      <c r="J137" s="5">
        <f>IFERROR(intermediate!H137/intermediate!$R137,"NA")</f>
        <v>8.0620155038759692E-4</v>
      </c>
      <c r="K137" s="5">
        <f>IFERROR(intermediate!I137/intermediate!$R137,"NA")</f>
        <v>0.8269767441860465</v>
      </c>
      <c r="L137" s="5">
        <f>IFERROR(intermediate!J137/intermediate!$R137,"NA")</f>
        <v>0</v>
      </c>
      <c r="M137" s="5">
        <f>IFERROR(intermediate!K137/intermediate!$R137,"NA")</f>
        <v>0</v>
      </c>
      <c r="N137" s="5">
        <f>IFERROR(intermediate!L137/intermediate!$R137,"NA")</f>
        <v>0.17137984496124031</v>
      </c>
      <c r="O137" s="5">
        <f>IFERROR(intermediate!M137/intermediate!$R137,"NA")</f>
        <v>0</v>
      </c>
      <c r="P137" s="5">
        <f>IFERROR(intermediate!N137/intermediate!$R137,"NA")</f>
        <v>8.0620155038759692E-4</v>
      </c>
      <c r="Q137" s="5">
        <f>IFERROR(intermediate!O137/intermediate!$R137,"NA")</f>
        <v>0</v>
      </c>
      <c r="R137" s="5">
        <f>IFERROR(intermediate!P137/intermediate!$R137,"NA")</f>
        <v>0</v>
      </c>
      <c r="S137" s="5">
        <f>IFERROR(intermediate!Q137/intermediate!$R137,"NA")</f>
        <v>3.1007751937984497E-5</v>
      </c>
      <c r="T137" s="5">
        <f>IFERROR(intermediate!R137/intermediate!$R137,"NA")</f>
        <v>1</v>
      </c>
      <c r="U137">
        <f t="shared" si="5"/>
        <v>0</v>
      </c>
    </row>
    <row r="138" spans="1:21" x14ac:dyDescent="0.25">
      <c r="A138" t="s">
        <v>177</v>
      </c>
      <c r="B138" t="s">
        <v>291</v>
      </c>
      <c r="C138" t="s">
        <v>172</v>
      </c>
      <c r="D138" t="s">
        <v>288</v>
      </c>
      <c r="E138" s="2">
        <v>19070</v>
      </c>
      <c r="F138">
        <v>2018</v>
      </c>
      <c r="G138" s="6">
        <f>INDEX(population!$E$2:$BN$1000,MATCH(A138,population!$A$2:$A$1000,0),MATCH(F138,population!$E$1:$BN$1,0))</f>
        <v>6465502</v>
      </c>
      <c r="H138" s="1">
        <f t="shared" si="4"/>
        <v>2.949500286288675</v>
      </c>
      <c r="I138" s="5">
        <f>IFERROR(intermediate!G138/intermediate!$R138,"NA")</f>
        <v>0</v>
      </c>
      <c r="J138" s="5">
        <f>IFERROR(intermediate!H138/intermediate!$R138,"NA")</f>
        <v>0.44022099447513813</v>
      </c>
      <c r="K138" s="5">
        <f>IFERROR(intermediate!I138/intermediate!$R138,"NA")</f>
        <v>0</v>
      </c>
      <c r="L138" s="5">
        <f>IFERROR(intermediate!J138/intermediate!$R138,"NA")</f>
        <v>0</v>
      </c>
      <c r="M138" s="5">
        <f>IFERROR(intermediate!K138/intermediate!$R138,"NA")</f>
        <v>0</v>
      </c>
      <c r="N138" s="5">
        <f>IFERROR(intermediate!L138/intermediate!$R138,"NA")</f>
        <v>0.10342541436464088</v>
      </c>
      <c r="O138" s="5">
        <f>IFERROR(intermediate!M138/intermediate!$R138,"NA")</f>
        <v>0.16596685082872928</v>
      </c>
      <c r="P138" s="5">
        <f>IFERROR(intermediate!N138/intermediate!$R138,"NA")</f>
        <v>3.0939226519337017E-3</v>
      </c>
      <c r="Q138" s="5">
        <f>IFERROR(intermediate!O138/intermediate!$R138,"NA")</f>
        <v>0.14033149171270717</v>
      </c>
      <c r="R138" s="5">
        <f>IFERROR(intermediate!P138/intermediate!$R138,"NA")</f>
        <v>0.14718232044198895</v>
      </c>
      <c r="S138" s="5">
        <f>IFERROR(intermediate!Q138/intermediate!$R138,"NA")</f>
        <v>-2.2099447513812155E-4</v>
      </c>
      <c r="T138" s="5">
        <f>IFERROR(intermediate!R138/intermediate!$R138,"NA")</f>
        <v>1</v>
      </c>
      <c r="U138">
        <f t="shared" si="5"/>
        <v>0</v>
      </c>
    </row>
    <row r="139" spans="1:21" x14ac:dyDescent="0.25">
      <c r="A139" t="s">
        <v>178</v>
      </c>
      <c r="B139" t="s">
        <v>280</v>
      </c>
      <c r="C139" t="s">
        <v>279</v>
      </c>
      <c r="D139" t="s">
        <v>288</v>
      </c>
      <c r="E139" s="2">
        <v>178640</v>
      </c>
      <c r="F139">
        <v>2018</v>
      </c>
      <c r="G139" s="6">
        <f>INDEX(population!$E$2:$BN$1000,MATCH(A139,population!$A$2:$A$1000,0),MATCH(F139,population!$E$1:$BN$1,0))</f>
        <v>17231624</v>
      </c>
      <c r="H139" s="1">
        <f t="shared" si="4"/>
        <v>10.366985723458219</v>
      </c>
      <c r="I139" s="5">
        <f>IFERROR(intermediate!G139/intermediate!$R139,"NA")</f>
        <v>0.29021831826709876</v>
      </c>
      <c r="J139" s="5">
        <f>IFERROR(intermediate!H139/intermediate!$R139,"NA")</f>
        <v>1.010574791062596E-2</v>
      </c>
      <c r="K139" s="5">
        <f>IFERROR(intermediate!I139/intermediate!$R139,"NA")</f>
        <v>0.5065495480129627</v>
      </c>
      <c r="L139" s="5">
        <f>IFERROR(intermediate!J139/intermediate!$R139,"NA")</f>
        <v>0</v>
      </c>
      <c r="M139" s="5">
        <f>IFERROR(intermediate!K139/intermediate!$R139,"NA")</f>
        <v>2.9012450963670475E-2</v>
      </c>
      <c r="N139" s="5">
        <f>IFERROR(intermediate!L139/intermediate!$R139,"NA")</f>
        <v>5.2021149582125192E-4</v>
      </c>
      <c r="O139" s="5">
        <f>IFERROR(intermediate!M139/intermediate!$R139,"NA")</f>
        <v>0</v>
      </c>
      <c r="P139" s="5">
        <f>IFERROR(intermediate!N139/intermediate!$R139,"NA")</f>
        <v>1.8795838308033431E-2</v>
      </c>
      <c r="Q139" s="5">
        <f>IFERROR(intermediate!O139/intermediate!$R139,"NA")</f>
        <v>9.0133037694013304E-2</v>
      </c>
      <c r="R139" s="5">
        <f>IFERROR(intermediate!P139/intermediate!$R139,"NA")</f>
        <v>5.3624424356131677E-2</v>
      </c>
      <c r="S139" s="5">
        <f>IFERROR(intermediate!Q139/intermediate!$R139,"NA")</f>
        <v>1.0404229916425038E-3</v>
      </c>
      <c r="T139" s="5">
        <f>IFERROR(intermediate!R139/intermediate!$R139,"NA")</f>
        <v>1</v>
      </c>
      <c r="U139">
        <f t="shared" si="5"/>
        <v>0</v>
      </c>
    </row>
    <row r="140" spans="1:21" x14ac:dyDescent="0.25">
      <c r="A140" t="s">
        <v>179</v>
      </c>
      <c r="B140" t="s">
        <v>283</v>
      </c>
      <c r="C140" t="s">
        <v>279</v>
      </c>
      <c r="D140" t="s">
        <v>288</v>
      </c>
      <c r="E140" s="2">
        <v>47340</v>
      </c>
      <c r="F140">
        <v>2018</v>
      </c>
      <c r="G140" s="6">
        <f>INDEX(population!$E$2:$BN$1000,MATCH(A140,population!$A$2:$A$1000,0),MATCH(F140,population!$E$1:$BN$1,0))</f>
        <v>5311916</v>
      </c>
      <c r="H140" s="1">
        <f t="shared" si="4"/>
        <v>8.9120385186813955</v>
      </c>
      <c r="I140" s="5">
        <f>IFERROR(intermediate!G140/intermediate!$R140,"NA")</f>
        <v>1.2550437915817599E-3</v>
      </c>
      <c r="J140" s="5">
        <f>IFERROR(intermediate!H140/intermediate!$R140,"NA")</f>
        <v>1.8893132346392086E-4</v>
      </c>
      <c r="K140" s="5">
        <f>IFERROR(intermediate!I140/intermediate!$R140,"NA")</f>
        <v>1.7010566659019448E-2</v>
      </c>
      <c r="L140" s="5">
        <f>IFERROR(intermediate!J140/intermediate!$R140,"NA")</f>
        <v>0</v>
      </c>
      <c r="M140" s="5">
        <f>IFERROR(intermediate!K140/intermediate!$R140,"NA")</f>
        <v>0</v>
      </c>
      <c r="N140" s="5">
        <f>IFERROR(intermediate!L140/intermediate!$R140,"NA")</f>
        <v>0.95704511410102433</v>
      </c>
      <c r="O140" s="5">
        <f>IFERROR(intermediate!M140/intermediate!$R140,"NA")</f>
        <v>0</v>
      </c>
      <c r="P140" s="5" t="str">
        <f>IFERROR(intermediate!N140/intermediate!$R140,"NA")</f>
        <v>NA</v>
      </c>
      <c r="Q140" s="5">
        <f>IFERROR(intermediate!O140/intermediate!$R140,"NA")</f>
        <v>1.9244004804253655E-2</v>
      </c>
      <c r="R140" s="5">
        <f>IFERROR(intermediate!P140/intermediate!$R140,"NA")</f>
        <v>3.3602785387511639E-3</v>
      </c>
      <c r="S140" s="5">
        <f>IFERROR(intermediate!Q140/intermediate!$R140,"NA")</f>
        <v>1.8960607819057773E-3</v>
      </c>
      <c r="T140" s="5">
        <f>IFERROR(intermediate!R140/intermediate!$R140,"NA")</f>
        <v>1</v>
      </c>
      <c r="U140">
        <f t="shared" si="5"/>
        <v>0</v>
      </c>
    </row>
    <row r="141" spans="1:21" x14ac:dyDescent="0.25">
      <c r="A141" t="s">
        <v>180</v>
      </c>
      <c r="B141" t="s">
        <v>206</v>
      </c>
      <c r="C141" t="s">
        <v>272</v>
      </c>
      <c r="D141" t="s">
        <v>288</v>
      </c>
      <c r="E141" s="2">
        <v>51240</v>
      </c>
      <c r="F141">
        <v>2018</v>
      </c>
      <c r="G141" s="6">
        <f>INDEX(population!$E$2:$BN$1000,MATCH(A141,population!$A$2:$A$1000,0),MATCH(F141,population!$E$1:$BN$1,0))</f>
        <v>28095712</v>
      </c>
      <c r="H141" s="1">
        <f t="shared" si="4"/>
        <v>1.8237658472581153</v>
      </c>
      <c r="I141" s="5">
        <f>IFERROR(intermediate!G141/intermediate!$R141,"NA")</f>
        <v>0</v>
      </c>
      <c r="J141" s="5">
        <f>IFERROR(intermediate!H141/intermediate!$R141,"NA")</f>
        <v>0</v>
      </c>
      <c r="K141" s="5">
        <f>IFERROR(intermediate!I141/intermediate!$R141,"NA")</f>
        <v>0</v>
      </c>
      <c r="L141" s="5">
        <f>IFERROR(intermediate!J141/intermediate!$R141,"NA")</f>
        <v>0</v>
      </c>
      <c r="M141" s="5">
        <f>IFERROR(intermediate!K141/intermediate!$R141,"NA")</f>
        <v>0</v>
      </c>
      <c r="N141" s="5">
        <f>IFERROR(intermediate!L141/intermediate!$R141,"NA")</f>
        <v>0.99870633893919791</v>
      </c>
      <c r="O141" s="5">
        <f>IFERROR(intermediate!M141/intermediate!$R141,"NA")</f>
        <v>0</v>
      </c>
      <c r="P141" s="5">
        <f>IFERROR(intermediate!N141/intermediate!$R141,"NA")</f>
        <v>2.1561017680034498E-4</v>
      </c>
      <c r="Q141" s="5">
        <f>IFERROR(intermediate!O141/intermediate!$R141,"NA")</f>
        <v>1.29366106080207E-3</v>
      </c>
      <c r="R141" s="5">
        <f>IFERROR(intermediate!P141/intermediate!$R141,"NA")</f>
        <v>0</v>
      </c>
      <c r="S141" s="5">
        <f>IFERROR(intermediate!Q141/intermediate!$R141,"NA")</f>
        <v>-2.1561017680034498E-4</v>
      </c>
      <c r="T141" s="5">
        <f>IFERROR(intermediate!R141/intermediate!$R141,"NA")</f>
        <v>1</v>
      </c>
      <c r="U141">
        <f t="shared" si="5"/>
        <v>0</v>
      </c>
    </row>
    <row r="142" spans="1:21" x14ac:dyDescent="0.25">
      <c r="A142" t="s">
        <v>181</v>
      </c>
      <c r="B142" t="s">
        <v>276</v>
      </c>
      <c r="C142" t="s">
        <v>276</v>
      </c>
      <c r="D142" t="s">
        <v>288</v>
      </c>
      <c r="E142" s="2">
        <v>110</v>
      </c>
      <c r="F142">
        <v>1998</v>
      </c>
      <c r="G142" s="6">
        <f>INDEX(population!$E$2:$BN$1000,MATCH(A142,population!$A$2:$A$1000,0),MATCH(F142,population!$E$1:$BN$1,0))</f>
        <v>10567</v>
      </c>
      <c r="H142" s="1">
        <f t="shared" si="4"/>
        <v>10.409766253430492</v>
      </c>
      <c r="I142" s="5" t="str">
        <f>IFERROR(intermediate!G142/intermediate!$R142,"NA")</f>
        <v>NA</v>
      </c>
      <c r="J142" s="5" t="str">
        <f>IFERROR(intermediate!H142/intermediate!$R142,"NA")</f>
        <v>NA</v>
      </c>
      <c r="K142" s="5" t="str">
        <f>IFERROR(intermediate!I142/intermediate!$R142,"NA")</f>
        <v>NA</v>
      </c>
      <c r="L142" s="5" t="str">
        <f>IFERROR(intermediate!J142/intermediate!$R142,"NA")</f>
        <v>NA</v>
      </c>
      <c r="M142" s="5" t="str">
        <f>IFERROR(intermediate!K142/intermediate!$R142,"NA")</f>
        <v>NA</v>
      </c>
      <c r="N142" s="5" t="str">
        <f>IFERROR(intermediate!L142/intermediate!$R142,"NA")</f>
        <v>NA</v>
      </c>
      <c r="O142" s="5" t="str">
        <f>IFERROR(intermediate!M142/intermediate!$R142,"NA")</f>
        <v>NA</v>
      </c>
      <c r="P142" s="5" t="str">
        <f>IFERROR(intermediate!N142/intermediate!$R142,"NA")</f>
        <v>NA</v>
      </c>
      <c r="Q142" s="5" t="str">
        <f>IFERROR(intermediate!O142/intermediate!$R142,"NA")</f>
        <v>NA</v>
      </c>
      <c r="R142" s="5" t="str">
        <f>IFERROR(intermediate!P142/intermediate!$R142,"NA")</f>
        <v>NA</v>
      </c>
      <c r="S142" s="5" t="str">
        <f>IFERROR(intermediate!Q142/intermediate!$R142,"NA")</f>
        <v>NA</v>
      </c>
      <c r="T142" s="5" t="str">
        <f>IFERROR(intermediate!R142/intermediate!$R142,"NA")</f>
        <v>NA</v>
      </c>
      <c r="U142">
        <f t="shared" si="5"/>
        <v>1</v>
      </c>
    </row>
    <row r="143" spans="1:21" x14ac:dyDescent="0.25">
      <c r="A143" t="s">
        <v>182</v>
      </c>
      <c r="B143" t="s">
        <v>276</v>
      </c>
      <c r="C143" t="s">
        <v>276</v>
      </c>
      <c r="D143" t="s">
        <v>288</v>
      </c>
      <c r="E143" s="2">
        <v>81330</v>
      </c>
      <c r="F143">
        <v>2018</v>
      </c>
      <c r="G143" s="6">
        <f>INDEX(population!$E$2:$BN$1000,MATCH(A143,population!$A$2:$A$1000,0),MATCH(F143,population!$E$1:$BN$1,0))</f>
        <v>4900600</v>
      </c>
      <c r="H143" s="1">
        <f t="shared" si="4"/>
        <v>16.595927029343347</v>
      </c>
      <c r="I143" s="5">
        <f>IFERROR(intermediate!G143/intermediate!$R143,"NA")</f>
        <v>2.7435990228897131E-2</v>
      </c>
      <c r="J143" s="5">
        <f>IFERROR(intermediate!H143/intermediate!$R143,"NA")</f>
        <v>1.3570976205555052E-4</v>
      </c>
      <c r="K143" s="5">
        <f>IFERROR(intermediate!I143/intermediate!$R143,"NA")</f>
        <v>0.15952682529629963</v>
      </c>
      <c r="L143" s="5">
        <f>IFERROR(intermediate!J143/intermediate!$R143,"NA")</f>
        <v>0</v>
      </c>
      <c r="M143" s="5">
        <f>IFERROR(intermediate!K143/intermediate!$R143,"NA")</f>
        <v>0</v>
      </c>
      <c r="N143" s="5">
        <f>IFERROR(intermediate!L143/intermediate!$R143,"NA")</f>
        <v>0.56959648964082155</v>
      </c>
      <c r="O143" s="5">
        <f>IFERROR(intermediate!M143/intermediate!$R143,"NA")</f>
        <v>0.17884284809553969</v>
      </c>
      <c r="P143" s="5">
        <f>IFERROR(intermediate!N143/intermediate!$R143,"NA")</f>
        <v>1.6963720256943815E-3</v>
      </c>
      <c r="Q143" s="5">
        <f>IFERROR(intermediate!O143/intermediate!$R143,"NA")</f>
        <v>4.8425766760155614E-2</v>
      </c>
      <c r="R143" s="5">
        <f>IFERROR(intermediate!P143/intermediate!$R143,"NA")</f>
        <v>1.3254320094092102E-2</v>
      </c>
      <c r="S143" s="5">
        <f>IFERROR(intermediate!Q143/intermediate!$R143,"NA")</f>
        <v>1.0856780964444042E-3</v>
      </c>
      <c r="T143" s="5">
        <f>IFERROR(intermediate!R143/intermediate!$R143,"NA")</f>
        <v>1</v>
      </c>
      <c r="U143">
        <f t="shared" si="5"/>
        <v>0</v>
      </c>
    </row>
    <row r="144" spans="1:21" x14ac:dyDescent="0.25">
      <c r="A144" t="s">
        <v>184</v>
      </c>
      <c r="B144" t="s">
        <v>282</v>
      </c>
      <c r="C144" t="s">
        <v>272</v>
      </c>
      <c r="D144" t="s">
        <v>288</v>
      </c>
      <c r="E144" s="2">
        <v>82300</v>
      </c>
      <c r="F144">
        <v>2018</v>
      </c>
      <c r="G144" s="6">
        <f>INDEX(population!$E$2:$BN$1000,MATCH(A144,population!$A$2:$A$1000,0),MATCH(F144,population!$E$1:$BN$1,0))</f>
        <v>4829476</v>
      </c>
      <c r="H144" s="1">
        <f t="shared" si="4"/>
        <v>17.041186248777301</v>
      </c>
      <c r="I144" s="5">
        <f>IFERROR(intermediate!G144/intermediate!$R144,"NA")</f>
        <v>0</v>
      </c>
      <c r="J144" s="5">
        <f>IFERROR(intermediate!H144/intermediate!$R144,"NA")</f>
        <v>2.8732768643082544E-2</v>
      </c>
      <c r="K144" s="5">
        <f>IFERROR(intermediate!I144/intermediate!$R144,"NA")</f>
        <v>0.9712672313569175</v>
      </c>
      <c r="L144" s="5">
        <f>IFERROR(intermediate!J144/intermediate!$R144,"NA")</f>
        <v>0</v>
      </c>
      <c r="M144" s="5">
        <f>IFERROR(intermediate!K144/intermediate!$R144,"NA")</f>
        <v>0</v>
      </c>
      <c r="N144" s="5">
        <f>IFERROR(intermediate!L144/intermediate!$R144,"NA")</f>
        <v>0</v>
      </c>
      <c r="O144" s="5">
        <f>IFERROR(intermediate!M144/intermediate!$R144,"NA")</f>
        <v>0</v>
      </c>
      <c r="P144" s="5">
        <f>IFERROR(intermediate!N144/intermediate!$R144,"NA")</f>
        <v>0</v>
      </c>
      <c r="Q144" s="5">
        <f>IFERROR(intermediate!O144/intermediate!$R144,"NA")</f>
        <v>0</v>
      </c>
      <c r="R144" s="5">
        <f>IFERROR(intermediate!P144/intermediate!$R144,"NA")</f>
        <v>0</v>
      </c>
      <c r="S144" s="5">
        <f>IFERROR(intermediate!Q144/intermediate!$R144,"NA")</f>
        <v>0</v>
      </c>
      <c r="T144" s="5">
        <f>IFERROR(intermediate!R144/intermediate!$R144,"NA")</f>
        <v>1</v>
      </c>
      <c r="U144">
        <f t="shared" si="5"/>
        <v>0</v>
      </c>
    </row>
    <row r="145" spans="1:21" x14ac:dyDescent="0.25">
      <c r="A145" t="s">
        <v>186</v>
      </c>
      <c r="B145" t="s">
        <v>206</v>
      </c>
      <c r="C145" t="s">
        <v>272</v>
      </c>
      <c r="D145" t="s">
        <v>288</v>
      </c>
      <c r="E145" s="2">
        <v>431220</v>
      </c>
      <c r="F145">
        <v>2018</v>
      </c>
      <c r="G145" s="6">
        <f>INDEX(population!$E$2:$BN$1000,MATCH(A145,population!$A$2:$A$1000,0),MATCH(F145,population!$E$1:$BN$1,0))</f>
        <v>212228288</v>
      </c>
      <c r="H145" s="1">
        <f t="shared" si="4"/>
        <v>2.0318686262973578</v>
      </c>
      <c r="I145" s="5">
        <f>IFERROR(intermediate!G145/intermediate!$R145,"NA")</f>
        <v>8.3114330766242375E-2</v>
      </c>
      <c r="J145" s="5">
        <f>IFERROR(intermediate!H145/intermediate!$R145,"NA")</f>
        <v>0.22472329501740596</v>
      </c>
      <c r="K145" s="5">
        <f>IFERROR(intermediate!I145/intermediate!$R145,"NA")</f>
        <v>0.37480289768961811</v>
      </c>
      <c r="L145" s="5">
        <f>IFERROR(intermediate!J145/intermediate!$R145,"NA")</f>
        <v>0</v>
      </c>
      <c r="M145" s="5">
        <f>IFERROR(intermediate!K145/intermediate!$R145,"NA")</f>
        <v>7.5260708273345675E-2</v>
      </c>
      <c r="N145" s="5">
        <f>IFERROR(intermediate!L145/intermediate!$R145,"NA")</f>
        <v>0.21271814560052407</v>
      </c>
      <c r="O145" s="5">
        <f>IFERROR(intermediate!M145/intermediate!$R145,"NA")</f>
        <v>0</v>
      </c>
      <c r="P145" s="5">
        <f>IFERROR(intermediate!N145/intermediate!$R145,"NA")</f>
        <v>5.8502250965515668E-3</v>
      </c>
      <c r="Q145" s="5">
        <f>IFERROR(intermediate!O145/intermediate!$R145,"NA")</f>
        <v>1.6004326728977659E-2</v>
      </c>
      <c r="R145" s="5">
        <f>IFERROR(intermediate!P145/intermediate!$R145,"NA")</f>
        <v>7.5260708273345673E-3</v>
      </c>
      <c r="S145" s="5">
        <f>IFERROR(intermediate!Q145/intermediate!$R145,"NA")</f>
        <v>0</v>
      </c>
      <c r="T145" s="5">
        <f>IFERROR(intermediate!R145/intermediate!$R145,"NA")</f>
        <v>1</v>
      </c>
      <c r="U145">
        <f t="shared" si="5"/>
        <v>0</v>
      </c>
    </row>
    <row r="146" spans="1:21" x14ac:dyDescent="0.25">
      <c r="A146" t="s">
        <v>187</v>
      </c>
      <c r="B146" t="s">
        <v>291</v>
      </c>
      <c r="C146" t="s">
        <v>172</v>
      </c>
      <c r="D146" t="s">
        <v>288</v>
      </c>
      <c r="E146" s="2">
        <v>18010</v>
      </c>
      <c r="F146">
        <v>2018</v>
      </c>
      <c r="G146" s="6">
        <f>INDEX(population!$E$2:$BN$1000,MATCH(A146,population!$A$2:$A$1000,0),MATCH(F146,population!$E$1:$BN$1,0))</f>
        <v>4176868</v>
      </c>
      <c r="H146" s="1">
        <f t="shared" si="4"/>
        <v>4.3118432279880521</v>
      </c>
      <c r="I146" s="5">
        <f>IFERROR(intermediate!G146/intermediate!$R146,"NA")</f>
        <v>1.5473712786173197E-2</v>
      </c>
      <c r="J146" s="5">
        <f>IFERROR(intermediate!H146/intermediate!$R146,"NA")</f>
        <v>0.26667269930323045</v>
      </c>
      <c r="K146" s="5">
        <f>IFERROR(intermediate!I146/intermediate!$R146,"NA")</f>
        <v>0</v>
      </c>
      <c r="L146" s="5">
        <f>IFERROR(intermediate!J146/intermediate!$R146,"NA")</f>
        <v>0</v>
      </c>
      <c r="M146" s="5">
        <f>IFERROR(intermediate!K146/intermediate!$R146,"NA")</f>
        <v>0</v>
      </c>
      <c r="N146" s="5">
        <f>IFERROR(intermediate!L146/intermediate!$R146,"NA")</f>
        <v>0.65641118450818925</v>
      </c>
      <c r="O146" s="5">
        <f>IFERROR(intermediate!M146/intermediate!$R146,"NA")</f>
        <v>0</v>
      </c>
      <c r="P146" s="5">
        <f>IFERROR(intermediate!N146/intermediate!$R146,"NA")</f>
        <v>1.4116369559315899E-2</v>
      </c>
      <c r="Q146" s="5">
        <f>IFERROR(intermediate!O146/intermediate!$R146,"NA")</f>
        <v>4.4430368292462219E-2</v>
      </c>
      <c r="R146" s="5">
        <f>IFERROR(intermediate!P146/intermediate!$R146,"NA")</f>
        <v>2.8956655506289022E-3</v>
      </c>
      <c r="S146" s="5">
        <f>IFERROR(intermediate!Q146/intermediate!$R146,"NA")</f>
        <v>0</v>
      </c>
      <c r="T146" s="5">
        <f>IFERROR(intermediate!R146/intermediate!$R146,"NA")</f>
        <v>1</v>
      </c>
      <c r="U146">
        <f t="shared" si="5"/>
        <v>0</v>
      </c>
    </row>
    <row r="147" spans="1:21" x14ac:dyDescent="0.25">
      <c r="A147" t="s">
        <v>188</v>
      </c>
      <c r="B147" t="s">
        <v>290</v>
      </c>
      <c r="C147" t="s">
        <v>290</v>
      </c>
      <c r="D147" t="s">
        <v>288</v>
      </c>
      <c r="E147" s="2">
        <v>96280</v>
      </c>
      <c r="F147">
        <v>2018</v>
      </c>
      <c r="G147" s="6">
        <f>INDEX(population!$E$2:$BN$1000,MATCH(A147,population!$A$2:$A$1000,0),MATCH(F147,population!$E$1:$BN$1,0))</f>
        <v>31989265</v>
      </c>
      <c r="H147" s="1">
        <f t="shared" si="4"/>
        <v>3.0097596803177566</v>
      </c>
      <c r="I147" s="5">
        <f>IFERROR(intermediate!G147/intermediate!$R147,"NA")</f>
        <v>1.228315507010847E-2</v>
      </c>
      <c r="J147" s="5">
        <f>IFERROR(intermediate!H147/intermediate!$R147,"NA")</f>
        <v>2.1108129558940248E-2</v>
      </c>
      <c r="K147" s="5">
        <f>IFERROR(intermediate!I147/intermediate!$R147,"NA")</f>
        <v>0.37225518727087192</v>
      </c>
      <c r="L147" s="5">
        <f>IFERROR(intermediate!J147/intermediate!$R147,"NA")</f>
        <v>0</v>
      </c>
      <c r="M147" s="5">
        <f>IFERROR(intermediate!K147/intermediate!$R147,"NA")</f>
        <v>0</v>
      </c>
      <c r="N147" s="5">
        <f>IFERROR(intermediate!L147/intermediate!$R147,"NA")</f>
        <v>0.54915151744208024</v>
      </c>
      <c r="O147" s="5">
        <f>IFERROR(intermediate!M147/intermediate!$R147,"NA")</f>
        <v>0</v>
      </c>
      <c r="P147" s="5">
        <f>IFERROR(intermediate!N147/intermediate!$R147,"NA")</f>
        <v>5.4234853924940473E-3</v>
      </c>
      <c r="Q147" s="5">
        <f>IFERROR(intermediate!O147/intermediate!$R147,"NA")</f>
        <v>2.0276654446502135E-2</v>
      </c>
      <c r="R147" s="5">
        <f>IFERROR(intermediate!P147/intermediate!$R147,"NA")</f>
        <v>1.9501870819002984E-2</v>
      </c>
      <c r="S147" s="5">
        <f>IFERROR(intermediate!Q147/intermediate!$R147,"NA")</f>
        <v>0</v>
      </c>
      <c r="T147" s="5">
        <f>IFERROR(intermediate!R147/intermediate!$R147,"NA")</f>
        <v>1</v>
      </c>
      <c r="U147">
        <f t="shared" si="5"/>
        <v>0</v>
      </c>
    </row>
    <row r="148" spans="1:21" x14ac:dyDescent="0.25">
      <c r="A148" t="s">
        <v>189</v>
      </c>
      <c r="B148" t="s">
        <v>277</v>
      </c>
      <c r="C148" t="s">
        <v>272</v>
      </c>
      <c r="D148" t="s">
        <v>288</v>
      </c>
      <c r="E148" s="2">
        <v>232340</v>
      </c>
      <c r="F148">
        <v>2018</v>
      </c>
      <c r="G148" s="6">
        <f>INDEX(population!$E$2:$BN$1000,MATCH(A148,population!$A$2:$A$1000,0),MATCH(F148,population!$E$1:$BN$1,0))</f>
        <v>106651394</v>
      </c>
      <c r="H148" s="1">
        <f t="shared" si="4"/>
        <v>2.1784994202701187</v>
      </c>
      <c r="I148" s="5">
        <f>IFERROR(intermediate!G148/intermediate!$R148,"NA")</f>
        <v>0.49641835329024053</v>
      </c>
      <c r="J148" s="5">
        <f>IFERROR(intermediate!H148/intermediate!$R148,"NA")</f>
        <v>4.0129278372364102E-2</v>
      </c>
      <c r="K148" s="5">
        <f>IFERROR(intermediate!I148/intermediate!$R148,"NA")</f>
        <v>0.21772809155451944</v>
      </c>
      <c r="L148" s="5">
        <f>IFERROR(intermediate!J148/intermediate!$R148,"NA")</f>
        <v>0</v>
      </c>
      <c r="M148" s="5">
        <f>IFERROR(intermediate!K148/intermediate!$R148,"NA")</f>
        <v>0</v>
      </c>
      <c r="N148" s="5">
        <f>IFERROR(intermediate!L148/intermediate!$R148,"NA")</f>
        <v>0.10184380629437322</v>
      </c>
      <c r="O148" s="5">
        <f>IFERROR(intermediate!M148/intermediate!$R148,"NA")</f>
        <v>0.10882695771961429</v>
      </c>
      <c r="P148" s="5">
        <f>IFERROR(intermediate!N148/intermediate!$R148,"NA")</f>
        <v>1.272650206633464E-2</v>
      </c>
      <c r="Q148" s="5">
        <f>IFERROR(intermediate!O148/intermediate!$R148,"NA")</f>
        <v>1.1592667161174103E-2</v>
      </c>
      <c r="R148" s="5">
        <f>IFERROR(intermediate!P148/intermediate!$R148,"NA")</f>
        <v>1.0734343541379676E-2</v>
      </c>
      <c r="S148" s="5">
        <f>IFERROR(intermediate!Q148/intermediate!$R148,"NA")</f>
        <v>0</v>
      </c>
      <c r="T148" s="5">
        <f>IFERROR(intermediate!R148/intermediate!$R148,"NA")</f>
        <v>1</v>
      </c>
      <c r="U148">
        <f t="shared" si="5"/>
        <v>0</v>
      </c>
    </row>
    <row r="149" spans="1:21" x14ac:dyDescent="0.25">
      <c r="A149" t="s">
        <v>190</v>
      </c>
      <c r="B149" t="s">
        <v>276</v>
      </c>
      <c r="C149" t="s">
        <v>276</v>
      </c>
      <c r="D149" t="s">
        <v>288</v>
      </c>
      <c r="E149" s="2">
        <v>220</v>
      </c>
      <c r="F149">
        <v>1997</v>
      </c>
      <c r="G149" s="6">
        <f>INDEX(population!$E$2:$BN$1000,MATCH(A149,population!$A$2:$A$1000,0),MATCH(F149,population!$E$1:$BN$1,0))</f>
        <v>18016</v>
      </c>
      <c r="H149" s="1">
        <f t="shared" si="4"/>
        <v>12.211367673179396</v>
      </c>
      <c r="I149" s="5" t="str">
        <f>IFERROR(intermediate!G149/intermediate!$R149,"NA")</f>
        <v>NA</v>
      </c>
      <c r="J149" s="5" t="str">
        <f>IFERROR(intermediate!H149/intermediate!$R149,"NA")</f>
        <v>NA</v>
      </c>
      <c r="K149" s="5" t="str">
        <f>IFERROR(intermediate!I149/intermediate!$R149,"NA")</f>
        <v>NA</v>
      </c>
      <c r="L149" s="5" t="str">
        <f>IFERROR(intermediate!J149/intermediate!$R149,"NA")</f>
        <v>NA</v>
      </c>
      <c r="M149" s="5" t="str">
        <f>IFERROR(intermediate!K149/intermediate!$R149,"NA")</f>
        <v>NA</v>
      </c>
      <c r="N149" s="5" t="str">
        <f>IFERROR(intermediate!L149/intermediate!$R149,"NA")</f>
        <v>NA</v>
      </c>
      <c r="O149" s="5" t="str">
        <f>IFERROR(intermediate!M149/intermediate!$R149,"NA")</f>
        <v>NA</v>
      </c>
      <c r="P149" s="5" t="str">
        <f>IFERROR(intermediate!N149/intermediate!$R149,"NA")</f>
        <v>NA</v>
      </c>
      <c r="Q149" s="5" t="str">
        <f>IFERROR(intermediate!O149/intermediate!$R149,"NA")</f>
        <v>NA</v>
      </c>
      <c r="R149" s="5" t="str">
        <f>IFERROR(intermediate!P149/intermediate!$R149,"NA")</f>
        <v>NA</v>
      </c>
      <c r="S149" s="5" t="str">
        <f>IFERROR(intermediate!Q149/intermediate!$R149,"NA")</f>
        <v>NA</v>
      </c>
      <c r="T149" s="5" t="str">
        <f>IFERROR(intermediate!R149/intermediate!$R149,"NA")</f>
        <v>NA</v>
      </c>
      <c r="U149">
        <f t="shared" si="5"/>
        <v>1</v>
      </c>
    </row>
    <row r="150" spans="1:21" x14ac:dyDescent="0.25">
      <c r="A150" t="s">
        <v>191</v>
      </c>
      <c r="B150" t="s">
        <v>276</v>
      </c>
      <c r="C150" t="s">
        <v>276</v>
      </c>
      <c r="D150" t="s">
        <v>288</v>
      </c>
      <c r="E150" s="2">
        <v>22970</v>
      </c>
      <c r="F150">
        <v>2018</v>
      </c>
      <c r="G150" s="6">
        <f>INDEX(population!$E$2:$BN$1000,MATCH(A150,population!$A$2:$A$1000,0),MATCH(F150,population!$E$1:$BN$1,0))</f>
        <v>8606324</v>
      </c>
      <c r="H150" s="1">
        <f t="shared" si="4"/>
        <v>2.6689676103293345</v>
      </c>
      <c r="I150" s="5" t="str">
        <f>IFERROR(intermediate!G150/intermediate!$R150,"NA")</f>
        <v>NA</v>
      </c>
      <c r="J150" s="5" t="str">
        <f>IFERROR(intermediate!H150/intermediate!$R150,"NA")</f>
        <v>NA</v>
      </c>
      <c r="K150" s="5" t="str">
        <f>IFERROR(intermediate!I150/intermediate!$R150,"NA")</f>
        <v>NA</v>
      </c>
      <c r="L150" s="5" t="str">
        <f>IFERROR(intermediate!J150/intermediate!$R150,"NA")</f>
        <v>NA</v>
      </c>
      <c r="M150" s="5" t="str">
        <f>IFERROR(intermediate!K150/intermediate!$R150,"NA")</f>
        <v>NA</v>
      </c>
      <c r="N150" s="5" t="str">
        <f>IFERROR(intermediate!L150/intermediate!$R150,"NA")</f>
        <v>NA</v>
      </c>
      <c r="O150" s="5" t="str">
        <f>IFERROR(intermediate!M150/intermediate!$R150,"NA")</f>
        <v>NA</v>
      </c>
      <c r="P150" s="5" t="str">
        <f>IFERROR(intermediate!N150/intermediate!$R150,"NA")</f>
        <v>NA</v>
      </c>
      <c r="Q150" s="5" t="str">
        <f>IFERROR(intermediate!O150/intermediate!$R150,"NA")</f>
        <v>NA</v>
      </c>
      <c r="R150" s="5" t="str">
        <f>IFERROR(intermediate!P150/intermediate!$R150,"NA")</f>
        <v>NA</v>
      </c>
      <c r="S150" s="5" t="str">
        <f>IFERROR(intermediate!Q150/intermediate!$R150,"NA")</f>
        <v>NA</v>
      </c>
      <c r="T150" s="5" t="str">
        <f>IFERROR(intermediate!R150/intermediate!$R150,"NA")</f>
        <v>NA</v>
      </c>
      <c r="U150">
        <f t="shared" si="5"/>
        <v>1</v>
      </c>
    </row>
    <row r="151" spans="1:21" x14ac:dyDescent="0.25">
      <c r="A151" t="s">
        <v>192</v>
      </c>
      <c r="B151" t="s">
        <v>297</v>
      </c>
      <c r="C151" t="s">
        <v>279</v>
      </c>
      <c r="D151" t="s">
        <v>288</v>
      </c>
      <c r="E151" s="2">
        <v>389650</v>
      </c>
      <c r="F151">
        <v>2018</v>
      </c>
      <c r="G151" s="6">
        <f>INDEX(population!$E$2:$BN$1000,MATCH(A151,population!$A$2:$A$1000,0),MATCH(F151,population!$E$1:$BN$1,0))</f>
        <v>37974750</v>
      </c>
      <c r="H151" s="1">
        <f t="shared" si="4"/>
        <v>10.260765376993923</v>
      </c>
      <c r="I151" s="5">
        <f>IFERROR(intermediate!G151/intermediate!$R151,"NA")</f>
        <v>0.7849768517156791</v>
      </c>
      <c r="J151" s="5">
        <f>IFERROR(intermediate!H151/intermediate!$R151,"NA")</f>
        <v>1.1888864704602008E-2</v>
      </c>
      <c r="K151" s="5">
        <f>IFERROR(intermediate!I151/intermediate!$R151,"NA")</f>
        <v>5.9032537016665589E-2</v>
      </c>
      <c r="L151" s="5">
        <f>IFERROR(intermediate!J151/intermediate!$R151,"NA")</f>
        <v>0</v>
      </c>
      <c r="M151" s="5">
        <f>IFERROR(intermediate!K151/intermediate!$R151,"NA")</f>
        <v>0</v>
      </c>
      <c r="N151" s="5">
        <f>IFERROR(intermediate!L151/intermediate!$R151,"NA")</f>
        <v>1.5059620803454301E-2</v>
      </c>
      <c r="O151" s="5">
        <f>IFERROR(intermediate!M151/intermediate!$R151,"NA")</f>
        <v>0</v>
      </c>
      <c r="P151" s="5">
        <f>IFERROR(intermediate!N151/intermediate!$R151,"NA")</f>
        <v>9.7063962209764047E-4</v>
      </c>
      <c r="Q151" s="5">
        <f>IFERROR(intermediate!O151/intermediate!$R151,"NA")</f>
        <v>8.7704643186992254E-2</v>
      </c>
      <c r="R151" s="5">
        <f>IFERROR(intermediate!P151/intermediate!$R151,"NA")</f>
        <v>4.0008000423551834E-2</v>
      </c>
      <c r="S151" s="5">
        <f>IFERROR(intermediate!Q151/intermediate!$R151,"NA")</f>
        <v>3.588425269573095E-4</v>
      </c>
      <c r="T151" s="5">
        <f>IFERROR(intermediate!R151/intermediate!$R151,"NA")</f>
        <v>1</v>
      </c>
      <c r="U151">
        <f t="shared" si="5"/>
        <v>0</v>
      </c>
    </row>
    <row r="152" spans="1:21" x14ac:dyDescent="0.25">
      <c r="A152" t="s">
        <v>194</v>
      </c>
      <c r="B152" t="s">
        <v>289</v>
      </c>
      <c r="C152" t="s">
        <v>172</v>
      </c>
      <c r="D152" t="s">
        <v>288</v>
      </c>
      <c r="E152" s="2">
        <v>2857.9247999999998</v>
      </c>
      <c r="F152">
        <v>1989</v>
      </c>
      <c r="G152" s="6">
        <f>INDEX(population!$E$2:$BN$1000,MATCH(A152,population!$A$2:$A$1000,0),MATCH(F152,population!$E$1:$BN$1,0))</f>
        <v>3505650</v>
      </c>
      <c r="H152" s="1">
        <f t="shared" si="4"/>
        <v>0.81523392238243975</v>
      </c>
      <c r="I152" s="5" t="str">
        <f>IFERROR(intermediate!G152/intermediate!$R152,"NA")</f>
        <v>NA</v>
      </c>
      <c r="J152" s="5" t="str">
        <f>IFERROR(intermediate!H152/intermediate!$R152,"NA")</f>
        <v>NA</v>
      </c>
      <c r="K152" s="5" t="str">
        <f>IFERROR(intermediate!I152/intermediate!$R152,"NA")</f>
        <v>NA</v>
      </c>
      <c r="L152" s="5" t="str">
        <f>IFERROR(intermediate!J152/intermediate!$R152,"NA")</f>
        <v>NA</v>
      </c>
      <c r="M152" s="5" t="str">
        <f>IFERROR(intermediate!K152/intermediate!$R152,"NA")</f>
        <v>NA</v>
      </c>
      <c r="N152" s="5" t="str">
        <f>IFERROR(intermediate!L152/intermediate!$R152,"NA")</f>
        <v>NA</v>
      </c>
      <c r="O152" s="5" t="str">
        <f>IFERROR(intermediate!M152/intermediate!$R152,"NA")</f>
        <v>NA</v>
      </c>
      <c r="P152" s="5" t="str">
        <f>IFERROR(intermediate!N152/intermediate!$R152,"NA")</f>
        <v>NA</v>
      </c>
      <c r="Q152" s="5" t="str">
        <f>IFERROR(intermediate!O152/intermediate!$R152,"NA")</f>
        <v>NA</v>
      </c>
      <c r="R152" s="5" t="str">
        <f>IFERROR(intermediate!P152/intermediate!$R152,"NA")</f>
        <v>NA</v>
      </c>
      <c r="S152" s="5" t="str">
        <f>IFERROR(intermediate!Q152/intermediate!$R152,"NA")</f>
        <v>NA</v>
      </c>
      <c r="T152" s="5" t="str">
        <f>IFERROR(intermediate!R152/intermediate!$R152,"NA")</f>
        <v>NA</v>
      </c>
      <c r="U152">
        <f t="shared" si="5"/>
        <v>1</v>
      </c>
    </row>
    <row r="153" spans="1:21" x14ac:dyDescent="0.25">
      <c r="A153" t="s">
        <v>414</v>
      </c>
      <c r="B153" t="s">
        <v>278</v>
      </c>
      <c r="C153" t="s">
        <v>272</v>
      </c>
      <c r="D153" t="s">
        <v>288</v>
      </c>
      <c r="E153" s="2">
        <v>41910</v>
      </c>
      <c r="F153">
        <v>2018</v>
      </c>
      <c r="G153" s="6">
        <f>INDEX(population!$E$2:$BN$1000,MATCH(A153,population!$A$2:$A$1000,0),MATCH(F153,population!$E$1:$BN$1,0))</f>
        <v>25549606</v>
      </c>
      <c r="H153" s="1">
        <f t="shared" si="4"/>
        <v>1.6403384067840421</v>
      </c>
      <c r="I153" s="5">
        <f>IFERROR(intermediate!G153/intermediate!$R153,"NA")</f>
        <v>0.16367713004484305</v>
      </c>
      <c r="J153" s="5">
        <f>IFERROR(intermediate!H153/intermediate!$R153,"NA")</f>
        <v>5.150356106568188E-2</v>
      </c>
      <c r="K153" s="5">
        <f>IFERROR(intermediate!I153/intermediate!$R153,"NA")</f>
        <v>0</v>
      </c>
      <c r="L153" s="5">
        <f>IFERROR(intermediate!J153/intermediate!$R153,"NA")</f>
        <v>0</v>
      </c>
      <c r="M153" s="5">
        <f>IFERROR(intermediate!K153/intermediate!$R153,"NA")</f>
        <v>0</v>
      </c>
      <c r="N153" s="5">
        <f>IFERROR(intermediate!L153/intermediate!$R153,"NA")</f>
        <v>0.7847533632286996</v>
      </c>
      <c r="O153" s="5">
        <f>IFERROR(intermediate!M153/intermediate!$R153,"NA")</f>
        <v>0</v>
      </c>
      <c r="P153" s="5">
        <f>IFERROR(intermediate!N153/intermediate!$R153,"NA")</f>
        <v>0</v>
      </c>
      <c r="Q153" s="5">
        <f>IFERROR(intermediate!O153/intermediate!$R153,"NA")</f>
        <v>0</v>
      </c>
      <c r="R153" s="5">
        <f>IFERROR(intermediate!P153/intermediate!$R153,"NA")</f>
        <v>0</v>
      </c>
      <c r="S153" s="5">
        <f>IFERROR(intermediate!Q153/intermediate!$R153,"NA")</f>
        <v>6.5945660775520976E-5</v>
      </c>
      <c r="T153" s="5">
        <f>IFERROR(intermediate!R153/intermediate!$R153,"NA")</f>
        <v>1</v>
      </c>
      <c r="U153">
        <f t="shared" si="5"/>
        <v>0</v>
      </c>
    </row>
    <row r="154" spans="1:21" x14ac:dyDescent="0.25">
      <c r="A154" t="s">
        <v>196</v>
      </c>
      <c r="B154" t="s">
        <v>280</v>
      </c>
      <c r="C154" t="s">
        <v>279</v>
      </c>
      <c r="D154" t="s">
        <v>288</v>
      </c>
      <c r="E154" s="2">
        <v>66820</v>
      </c>
      <c r="F154">
        <v>2018</v>
      </c>
      <c r="G154" s="6">
        <f>INDEX(population!$E$2:$BN$1000,MATCH(A154,population!$A$2:$A$1000,0),MATCH(F154,population!$E$1:$BN$1,0))</f>
        <v>10283822</v>
      </c>
      <c r="H154" s="1">
        <f t="shared" si="4"/>
        <v>6.4975842639049954</v>
      </c>
      <c r="I154" s="5">
        <f>IFERROR(intermediate!G154/intermediate!$R154,"NA")</f>
        <v>0.25418999254727281</v>
      </c>
      <c r="J154" s="5">
        <f>IFERROR(intermediate!H154/intermediate!$R154,"NA")</f>
        <v>2.2184862297866439E-2</v>
      </c>
      <c r="K154" s="5">
        <f>IFERROR(intermediate!I154/intermediate!$R154,"NA")</f>
        <v>0.32748669774858313</v>
      </c>
      <c r="L154" s="5">
        <f>IFERROR(intermediate!J154/intermediate!$R154,"NA")</f>
        <v>0</v>
      </c>
      <c r="M154" s="5">
        <f>IFERROR(intermediate!K154/intermediate!$R154,"NA")</f>
        <v>0</v>
      </c>
      <c r="N154" s="5">
        <f>IFERROR(intermediate!L154/intermediate!$R154,"NA")</f>
        <v>0.1022063538832175</v>
      </c>
      <c r="O154" s="5">
        <f>IFERROR(intermediate!M154/intermediate!$R154,"NA")</f>
        <v>3.7610274364351698E-3</v>
      </c>
      <c r="P154" s="5">
        <f>IFERROR(intermediate!N154/intermediate!$R154,"NA")</f>
        <v>1.719326828084649E-2</v>
      </c>
      <c r="Q154" s="5">
        <f>IFERROR(intermediate!O154/intermediate!$R154,"NA")</f>
        <v>0.21228140111270949</v>
      </c>
      <c r="R154" s="5">
        <f>IFERROR(intermediate!P154/intermediate!$R154,"NA")</f>
        <v>6.073106054040938E-2</v>
      </c>
      <c r="S154" s="5">
        <f>IFERROR(intermediate!Q154/intermediate!$R154,"NA")</f>
        <v>-3.4663847340416314E-5</v>
      </c>
      <c r="T154" s="5">
        <f>IFERROR(intermediate!R154/intermediate!$R154,"NA")</f>
        <v>1</v>
      </c>
      <c r="U154">
        <f t="shared" si="5"/>
        <v>0</v>
      </c>
    </row>
    <row r="155" spans="1:21" x14ac:dyDescent="0.25">
      <c r="A155" t="s">
        <v>197</v>
      </c>
      <c r="B155" t="s">
        <v>290</v>
      </c>
      <c r="C155" t="s">
        <v>290</v>
      </c>
      <c r="D155" t="s">
        <v>288</v>
      </c>
      <c r="E155" s="2">
        <v>49170</v>
      </c>
      <c r="F155">
        <v>2018</v>
      </c>
      <c r="G155" s="6">
        <f>INDEX(population!$E$2:$BN$1000,MATCH(A155,population!$A$2:$A$1000,0),MATCH(F155,population!$E$1:$BN$1,0))</f>
        <v>6956069</v>
      </c>
      <c r="H155" s="1">
        <f t="shared" si="4"/>
        <v>7.0686475364174797</v>
      </c>
      <c r="I155" s="5">
        <f>IFERROR(intermediate!G155/intermediate!$R155,"NA")</f>
        <v>0</v>
      </c>
      <c r="J155" s="5">
        <f>IFERROR(intermediate!H155/intermediate!$R155,"NA")</f>
        <v>3.3509256932227529E-5</v>
      </c>
      <c r="K155" s="5">
        <f>IFERROR(intermediate!I155/intermediate!$R155,"NA")</f>
        <v>0</v>
      </c>
      <c r="L155" s="5">
        <f>IFERROR(intermediate!J155/intermediate!$R155,"NA")</f>
        <v>0</v>
      </c>
      <c r="M155" s="5">
        <f>IFERROR(intermediate!K155/intermediate!$R155,"NA")</f>
        <v>0</v>
      </c>
      <c r="N155" s="5">
        <f>IFERROR(intermediate!L155/intermediate!$R155,"NA")</f>
        <v>0.99998324537153394</v>
      </c>
      <c r="O155" s="5">
        <f>IFERROR(intermediate!M155/intermediate!$R155,"NA")</f>
        <v>0</v>
      </c>
      <c r="P155" s="5">
        <f>IFERROR(intermediate!N155/intermediate!$R155,"NA")</f>
        <v>0</v>
      </c>
      <c r="Q155" s="5">
        <f>IFERROR(intermediate!O155/intermediate!$R155,"NA")</f>
        <v>0</v>
      </c>
      <c r="R155" s="5">
        <f>IFERROR(intermediate!P155/intermediate!$R155,"NA")</f>
        <v>0</v>
      </c>
      <c r="S155" s="5">
        <f>IFERROR(intermediate!Q155/intermediate!$R155,"NA")</f>
        <v>-1.6754628466113764E-5</v>
      </c>
      <c r="T155" s="5">
        <f>IFERROR(intermediate!R155/intermediate!$R155,"NA")</f>
        <v>1</v>
      </c>
      <c r="U155">
        <f t="shared" si="5"/>
        <v>0</v>
      </c>
    </row>
    <row r="156" spans="1:21" x14ac:dyDescent="0.25">
      <c r="A156" t="s">
        <v>201</v>
      </c>
      <c r="B156" t="s">
        <v>276</v>
      </c>
      <c r="C156" t="s">
        <v>276</v>
      </c>
      <c r="D156" t="s">
        <v>288</v>
      </c>
      <c r="E156" s="2">
        <v>0</v>
      </c>
      <c r="F156">
        <v>1979</v>
      </c>
      <c r="G156" s="6">
        <f>INDEX(population!$E$2:$BN$1000,MATCH(A156,population!$A$2:$A$1000,0),MATCH(F156,population!$E$1:$BN$1,0))</f>
        <v>148734</v>
      </c>
      <c r="H156" s="1">
        <f t="shared" si="4"/>
        <v>0</v>
      </c>
      <c r="I156" s="5" t="str">
        <f>IFERROR(intermediate!G156/intermediate!$R156,"NA")</f>
        <v>NA</v>
      </c>
      <c r="J156" s="5" t="str">
        <f>IFERROR(intermediate!H156/intermediate!$R156,"NA")</f>
        <v>NA</v>
      </c>
      <c r="K156" s="5" t="str">
        <f>IFERROR(intermediate!I156/intermediate!$R156,"NA")</f>
        <v>NA</v>
      </c>
      <c r="L156" s="5" t="str">
        <f>IFERROR(intermediate!J156/intermediate!$R156,"NA")</f>
        <v>NA</v>
      </c>
      <c r="M156" s="5" t="str">
        <f>IFERROR(intermediate!K156/intermediate!$R156,"NA")</f>
        <v>NA</v>
      </c>
      <c r="N156" s="5" t="str">
        <f>IFERROR(intermediate!L156/intermediate!$R156,"NA")</f>
        <v>NA</v>
      </c>
      <c r="O156" s="5" t="str">
        <f>IFERROR(intermediate!M156/intermediate!$R156,"NA")</f>
        <v>NA</v>
      </c>
      <c r="P156" s="5" t="str">
        <f>IFERROR(intermediate!N156/intermediate!$R156,"NA")</f>
        <v>NA</v>
      </c>
      <c r="Q156" s="5" t="str">
        <f>IFERROR(intermediate!O156/intermediate!$R156,"NA")</f>
        <v>NA</v>
      </c>
      <c r="R156" s="5" t="str">
        <f>IFERROR(intermediate!P156/intermediate!$R156,"NA")</f>
        <v>NA</v>
      </c>
      <c r="S156" s="5" t="str">
        <f>IFERROR(intermediate!Q156/intermediate!$R156,"NA")</f>
        <v>NA</v>
      </c>
      <c r="T156" s="5" t="str">
        <f>IFERROR(intermediate!R156/intermediate!$R156,"NA")</f>
        <v>NA</v>
      </c>
      <c r="U156">
        <f t="shared" si="5"/>
        <v>1</v>
      </c>
    </row>
    <row r="157" spans="1:21" x14ac:dyDescent="0.25">
      <c r="A157" t="s">
        <v>202</v>
      </c>
      <c r="B157" t="s">
        <v>282</v>
      </c>
      <c r="C157" t="s">
        <v>272</v>
      </c>
      <c r="D157" t="s">
        <v>288</v>
      </c>
      <c r="E157" s="2">
        <v>99830</v>
      </c>
      <c r="F157">
        <v>2018</v>
      </c>
      <c r="G157" s="6">
        <f>INDEX(population!$E$2:$BN$1000,MATCH(A157,population!$A$2:$A$1000,0),MATCH(F157,population!$E$1:$BN$1,0))</f>
        <v>2781682</v>
      </c>
      <c r="H157" s="1">
        <f t="shared" si="4"/>
        <v>35.888358194790058</v>
      </c>
      <c r="I157" s="5">
        <f>IFERROR(intermediate!G157/intermediate!$R157,"NA")</f>
        <v>0</v>
      </c>
      <c r="J157" s="5">
        <f>IFERROR(intermediate!H157/intermediate!$R157,"NA")</f>
        <v>0</v>
      </c>
      <c r="K157" s="5">
        <f>IFERROR(intermediate!I157/intermediate!$R157,"NA")</f>
        <v>1</v>
      </c>
      <c r="L157" s="5">
        <f>IFERROR(intermediate!J157/intermediate!$R157,"NA")</f>
        <v>0</v>
      </c>
      <c r="M157" s="5">
        <f>IFERROR(intermediate!K157/intermediate!$R157,"NA")</f>
        <v>0</v>
      </c>
      <c r="N157" s="5">
        <f>IFERROR(intermediate!L157/intermediate!$R157,"NA")</f>
        <v>0</v>
      </c>
      <c r="O157" s="5">
        <f>IFERROR(intermediate!M157/intermediate!$R157,"NA")</f>
        <v>0</v>
      </c>
      <c r="P157" s="5">
        <f>IFERROR(intermediate!N157/intermediate!$R157,"NA")</f>
        <v>0</v>
      </c>
      <c r="Q157" s="5">
        <f>IFERROR(intermediate!O157/intermediate!$R157,"NA")</f>
        <v>0</v>
      </c>
      <c r="R157" s="5">
        <f>IFERROR(intermediate!P157/intermediate!$R157,"NA")</f>
        <v>0</v>
      </c>
      <c r="S157" s="5">
        <f>IFERROR(intermediate!Q157/intermediate!$R157,"NA")</f>
        <v>0</v>
      </c>
      <c r="T157" s="5">
        <f>IFERROR(intermediate!R157/intermediate!$R157,"NA")</f>
        <v>1</v>
      </c>
      <c r="U157">
        <f t="shared" si="5"/>
        <v>0</v>
      </c>
    </row>
    <row r="158" spans="1:21" x14ac:dyDescent="0.25">
      <c r="A158" t="s">
        <v>203</v>
      </c>
      <c r="B158" t="s">
        <v>281</v>
      </c>
      <c r="C158" t="s">
        <v>279</v>
      </c>
      <c r="D158" t="s">
        <v>288</v>
      </c>
      <c r="E158" s="2">
        <v>109010</v>
      </c>
      <c r="F158">
        <v>2018</v>
      </c>
      <c r="G158" s="6">
        <f>INDEX(population!$E$2:$BN$1000,MATCH(A158,population!$A$2:$A$1000,0),MATCH(F158,population!$E$1:$BN$1,0))</f>
        <v>19473970</v>
      </c>
      <c r="H158" s="1">
        <f t="shared" si="4"/>
        <v>5.5977286603604712</v>
      </c>
      <c r="I158" s="5">
        <f>IFERROR(intermediate!G158/intermediate!$R158,"NA")</f>
        <v>0.26365015562194033</v>
      </c>
      <c r="J158" s="5">
        <f>IFERROR(intermediate!H158/intermediate!$R158,"NA")</f>
        <v>9.9003706773855508E-3</v>
      </c>
      <c r="K158" s="5">
        <f>IFERROR(intermediate!I158/intermediate!$R158,"NA")</f>
        <v>0.16666405993399752</v>
      </c>
      <c r="L158" s="5">
        <f>IFERROR(intermediate!J158/intermediate!$R158,"NA")</f>
        <v>0</v>
      </c>
      <c r="M158" s="5">
        <f>IFERROR(intermediate!K158/intermediate!$R158,"NA")</f>
        <v>0.18000531773464504</v>
      </c>
      <c r="N158" s="5">
        <f>IFERROR(intermediate!L158/intermediate!$R158,"NA")</f>
        <v>0.22669189983890392</v>
      </c>
      <c r="O158" s="5">
        <f>IFERROR(intermediate!M158/intermediate!$R158,"NA")</f>
        <v>0</v>
      </c>
      <c r="P158" s="5">
        <f>IFERROR(intermediate!N158/intermediate!$R158,"NA")</f>
        <v>2.9028575003519089E-2</v>
      </c>
      <c r="Q158" s="5">
        <f>IFERROR(intermediate!O158/intermediate!$R158,"NA")</f>
        <v>0.1158484132818243</v>
      </c>
      <c r="R158" s="5">
        <f>IFERROR(intermediate!P158/intermediate!$R158,"NA")</f>
        <v>8.2112079077842244E-3</v>
      </c>
      <c r="S158" s="5">
        <f>IFERROR(intermediate!Q158/intermediate!$R158,"NA")</f>
        <v>0</v>
      </c>
      <c r="T158" s="5">
        <f>IFERROR(intermediate!R158/intermediate!$R158,"NA")</f>
        <v>1</v>
      </c>
      <c r="U158">
        <f t="shared" si="5"/>
        <v>0</v>
      </c>
    </row>
    <row r="159" spans="1:21" x14ac:dyDescent="0.25">
      <c r="A159" t="s">
        <v>204</v>
      </c>
      <c r="B159" t="s">
        <v>281</v>
      </c>
      <c r="C159" t="s">
        <v>279</v>
      </c>
      <c r="D159" t="s">
        <v>288</v>
      </c>
      <c r="E159" s="2">
        <v>2543400</v>
      </c>
      <c r="F159">
        <v>2018</v>
      </c>
      <c r="G159" s="6">
        <f>INDEX(population!$E$2:$BN$1000,MATCH(A159,population!$A$2:$A$1000,0),MATCH(F159,population!$E$1:$BN$1,0))</f>
        <v>144477859</v>
      </c>
      <c r="H159" s="1">
        <f t="shared" si="4"/>
        <v>17.604081466904905</v>
      </c>
      <c r="I159" s="5">
        <f>IFERROR(intermediate!G159/intermediate!$R159,"NA")</f>
        <v>0.15973322858783104</v>
      </c>
      <c r="J159" s="5">
        <f>IFERROR(intermediate!H159/intermediate!$R159,"NA")</f>
        <v>6.3561475263488963E-3</v>
      </c>
      <c r="K159" s="5">
        <f>IFERROR(intermediate!I159/intermediate!$R159,"NA")</f>
        <v>0.47488900547624868</v>
      </c>
      <c r="L159" s="5">
        <f>IFERROR(intermediate!J159/intermediate!$R159,"NA")</f>
        <v>1.3459430803418145E-4</v>
      </c>
      <c r="M159" s="5">
        <f>IFERROR(intermediate!K159/intermediate!$R159,"NA")</f>
        <v>0.18599926202032466</v>
      </c>
      <c r="N159" s="5">
        <f>IFERROR(intermediate!L159/intermediate!$R159,"NA")</f>
        <v>0.16939929736277562</v>
      </c>
      <c r="O159" s="5">
        <f>IFERROR(intermediate!M159/intermediate!$R159,"NA")</f>
        <v>3.9828927887665942E-4</v>
      </c>
      <c r="P159" s="5">
        <f>IFERROR(intermediate!N159/intermediate!$R159,"NA")</f>
        <v>5.1090900600730103E-4</v>
      </c>
      <c r="Q159" s="5">
        <f>IFERROR(intermediate!O159/intermediate!$R159,"NA")</f>
        <v>1.2818505527064901E-4</v>
      </c>
      <c r="R159" s="5">
        <f>IFERROR(intermediate!P159/intermediate!$R159,"NA")</f>
        <v>2.4519969858199861E-3</v>
      </c>
      <c r="S159" s="5">
        <f>IFERROR(intermediate!Q159/intermediate!$R159,"NA")</f>
        <v>-9.1560753764749294E-7</v>
      </c>
      <c r="T159" s="5">
        <f>IFERROR(intermediate!R159/intermediate!$R159,"NA")</f>
        <v>1</v>
      </c>
      <c r="U159">
        <f t="shared" si="5"/>
        <v>0</v>
      </c>
    </row>
    <row r="160" spans="1:21" x14ac:dyDescent="0.25">
      <c r="A160" t="s">
        <v>205</v>
      </c>
      <c r="B160" t="s">
        <v>219</v>
      </c>
      <c r="C160" t="s">
        <v>293</v>
      </c>
      <c r="D160" t="s">
        <v>288</v>
      </c>
      <c r="E160" s="2">
        <v>6170</v>
      </c>
      <c r="F160">
        <v>2018</v>
      </c>
      <c r="G160" s="6">
        <f>INDEX(population!$E$2:$BN$1000,MATCH(A160,population!$A$2:$A$1000,0),MATCH(F160,population!$E$1:$BN$1,0))</f>
        <v>12301969</v>
      </c>
      <c r="H160" s="1">
        <f t="shared" si="4"/>
        <v>0.50154572816758036</v>
      </c>
      <c r="I160" s="5" t="str">
        <f>IFERROR(intermediate!G160/intermediate!$R160,"NA")</f>
        <v>NA</v>
      </c>
      <c r="J160" s="5" t="str">
        <f>IFERROR(intermediate!H160/intermediate!$R160,"NA")</f>
        <v>NA</v>
      </c>
      <c r="K160" s="5" t="str">
        <f>IFERROR(intermediate!I160/intermediate!$R160,"NA")</f>
        <v>NA</v>
      </c>
      <c r="L160" s="5" t="str">
        <f>IFERROR(intermediate!J160/intermediate!$R160,"NA")</f>
        <v>NA</v>
      </c>
      <c r="M160" s="5" t="str">
        <f>IFERROR(intermediate!K160/intermediate!$R160,"NA")</f>
        <v>NA</v>
      </c>
      <c r="N160" s="5" t="str">
        <f>IFERROR(intermediate!L160/intermediate!$R160,"NA")</f>
        <v>NA</v>
      </c>
      <c r="O160" s="5" t="str">
        <f>IFERROR(intermediate!M160/intermediate!$R160,"NA")</f>
        <v>NA</v>
      </c>
      <c r="P160" s="5" t="str">
        <f>IFERROR(intermediate!N160/intermediate!$R160,"NA")</f>
        <v>NA</v>
      </c>
      <c r="Q160" s="5" t="str">
        <f>IFERROR(intermediate!O160/intermediate!$R160,"NA")</f>
        <v>NA</v>
      </c>
      <c r="R160" s="5" t="str">
        <f>IFERROR(intermediate!P160/intermediate!$R160,"NA")</f>
        <v>NA</v>
      </c>
      <c r="S160" s="5" t="str">
        <f>IFERROR(intermediate!Q160/intermediate!$R160,"NA")</f>
        <v>NA</v>
      </c>
      <c r="T160" s="5" t="str">
        <f>IFERROR(intermediate!R160/intermediate!$R160,"NA")</f>
        <v>NA</v>
      </c>
      <c r="U160">
        <f t="shared" si="5"/>
        <v>1</v>
      </c>
    </row>
    <row r="161" spans="1:21" x14ac:dyDescent="0.25">
      <c r="A161" t="s">
        <v>207</v>
      </c>
      <c r="B161" t="s">
        <v>282</v>
      </c>
      <c r="C161" t="s">
        <v>272</v>
      </c>
      <c r="D161" t="s">
        <v>288</v>
      </c>
      <c r="E161" s="2">
        <v>585810</v>
      </c>
      <c r="F161">
        <v>2013</v>
      </c>
      <c r="G161" s="6">
        <f>INDEX(population!$E$2:$BN$1000,MATCH(A161,population!$A$2:$A$1000,0),MATCH(F161,population!$E$1:$BN$1,0))</f>
        <v>30052058</v>
      </c>
      <c r="H161" s="1">
        <f t="shared" si="4"/>
        <v>19.493174144679209</v>
      </c>
      <c r="I161" s="5">
        <f>IFERROR(intermediate!G161/intermediate!$R161,"NA")</f>
        <v>0</v>
      </c>
      <c r="J161" s="5">
        <f>IFERROR(intermediate!H161/intermediate!$R161,"NA")</f>
        <v>0.12475708059749549</v>
      </c>
      <c r="K161" s="5">
        <f>IFERROR(intermediate!I161/intermediate!$R161,"NA")</f>
        <v>0.63773098904131642</v>
      </c>
      <c r="L161" s="5">
        <f>IFERROR(intermediate!J161/intermediate!$R161,"NA")</f>
        <v>0.23706346377194898</v>
      </c>
      <c r="M161" s="5">
        <f>IFERROR(intermediate!K161/intermediate!$R161,"NA")</f>
        <v>0</v>
      </c>
      <c r="N161" s="5">
        <f>IFERROR(intermediate!L161/intermediate!$R161,"NA")</f>
        <v>0</v>
      </c>
      <c r="O161" s="5">
        <f>IFERROR(intermediate!M161/intermediate!$R161,"NA")</f>
        <v>0</v>
      </c>
      <c r="P161" s="5">
        <f>IFERROR(intermediate!N161/intermediate!$R161,"NA")</f>
        <v>4.4559180341064591E-4</v>
      </c>
      <c r="Q161" s="5">
        <f>IFERROR(intermediate!O161/intermediate!$R161,"NA")</f>
        <v>0</v>
      </c>
      <c r="R161" s="5">
        <f>IFERROR(intermediate!P161/intermediate!$R161,"NA")</f>
        <v>0</v>
      </c>
      <c r="S161" s="5">
        <f>IFERROR(intermediate!Q161/intermediate!$R161,"NA")</f>
        <v>2.8747858284557802E-6</v>
      </c>
      <c r="T161" s="5">
        <f>IFERROR(intermediate!R161/intermediate!$R161,"NA")</f>
        <v>1</v>
      </c>
      <c r="U161">
        <f t="shared" si="5"/>
        <v>0</v>
      </c>
    </row>
    <row r="162" spans="1:21" x14ac:dyDescent="0.25">
      <c r="A162" t="s">
        <v>208</v>
      </c>
      <c r="B162" t="s">
        <v>219</v>
      </c>
      <c r="C162" t="s">
        <v>293</v>
      </c>
      <c r="D162" t="s">
        <v>288</v>
      </c>
      <c r="E162" s="2">
        <v>109630</v>
      </c>
      <c r="F162">
        <v>2018</v>
      </c>
      <c r="G162" s="6">
        <f>INDEX(population!$E$2:$BN$1000,MATCH(A162,population!$A$2:$A$1000,0),MATCH(F162,population!$E$1:$BN$1,0))</f>
        <v>41801532</v>
      </c>
      <c r="H162" s="1">
        <f t="shared" si="4"/>
        <v>2.6226311514133021</v>
      </c>
      <c r="I162" s="5">
        <f>IFERROR(intermediate!G162/intermediate!$R162,"NA")</f>
        <v>0</v>
      </c>
      <c r="J162" s="5">
        <f>IFERROR(intermediate!H162/intermediate!$R162,"NA")</f>
        <v>0.23304594003345772</v>
      </c>
      <c r="K162" s="5">
        <f>IFERROR(intermediate!I162/intermediate!$R162,"NA")</f>
        <v>0</v>
      </c>
      <c r="L162" s="5">
        <f>IFERROR(intermediate!J162/intermediate!$R162,"NA")</f>
        <v>0.16555140908505983</v>
      </c>
      <c r="M162" s="5">
        <f>IFERROR(intermediate!K162/intermediate!$R162,"NA")</f>
        <v>0</v>
      </c>
      <c r="N162" s="5">
        <f>IFERROR(intermediate!L162/intermediate!$R162,"NA")</f>
        <v>0.60140265088148248</v>
      </c>
      <c r="O162" s="5">
        <f>IFERROR(intermediate!M162/intermediate!$R162,"NA")</f>
        <v>0</v>
      </c>
      <c r="P162" s="5">
        <f>IFERROR(intermediate!N162/intermediate!$R162,"NA")</f>
        <v>0</v>
      </c>
      <c r="Q162" s="5">
        <f>IFERROR(intermediate!O162/intermediate!$R162,"NA")</f>
        <v>0</v>
      </c>
      <c r="R162" s="5">
        <f>IFERROR(intermediate!P162/intermediate!$R162,"NA")</f>
        <v>0</v>
      </c>
      <c r="S162" s="5">
        <f>IFERROR(intermediate!Q162/intermediate!$R162,"NA")</f>
        <v>0</v>
      </c>
      <c r="T162" s="5">
        <f>IFERROR(intermediate!R162/intermediate!$R162,"NA")</f>
        <v>1</v>
      </c>
      <c r="U162">
        <f t="shared" si="5"/>
        <v>0</v>
      </c>
    </row>
    <row r="163" spans="1:21" x14ac:dyDescent="0.25">
      <c r="A163" t="s">
        <v>209</v>
      </c>
      <c r="B163" t="s">
        <v>219</v>
      </c>
      <c r="C163" t="s">
        <v>293</v>
      </c>
      <c r="D163" t="s">
        <v>288</v>
      </c>
      <c r="E163" s="2">
        <v>29990</v>
      </c>
      <c r="F163">
        <v>2018</v>
      </c>
      <c r="G163" s="6">
        <f>INDEX(population!$E$2:$BN$1000,MATCH(A163,population!$A$2:$A$1000,0),MATCH(F163,population!$E$1:$BN$1,0))</f>
        <v>15854324</v>
      </c>
      <c r="H163" s="1">
        <f t="shared" si="4"/>
        <v>1.8915975225433768</v>
      </c>
      <c r="I163" s="5">
        <f>IFERROR(intermediate!G163/intermediate!$R163,"NA")</f>
        <v>0</v>
      </c>
      <c r="J163" s="5">
        <f>IFERROR(intermediate!H163/intermediate!$R163,"NA")</f>
        <v>0.85971524288107204</v>
      </c>
      <c r="K163" s="5">
        <f>IFERROR(intermediate!I163/intermediate!$R163,"NA")</f>
        <v>1.6959798994974875E-2</v>
      </c>
      <c r="L163" s="5">
        <f>IFERROR(intermediate!J163/intermediate!$R163,"NA")</f>
        <v>0</v>
      </c>
      <c r="M163" s="5">
        <f>IFERROR(intermediate!K163/intermediate!$R163,"NA")</f>
        <v>0</v>
      </c>
      <c r="N163" s="5">
        <f>IFERROR(intermediate!L163/intermediate!$R163,"NA")</f>
        <v>7.0561139028475717E-2</v>
      </c>
      <c r="O163" s="5">
        <f>IFERROR(intermediate!M163/intermediate!$R163,"NA")</f>
        <v>0</v>
      </c>
      <c r="P163" s="5">
        <f>IFERROR(intermediate!N163/intermediate!$R163,"NA")</f>
        <v>2.8685092127303184E-2</v>
      </c>
      <c r="Q163" s="5">
        <f>IFERROR(intermediate!O163/intermediate!$R163,"NA")</f>
        <v>0</v>
      </c>
      <c r="R163" s="5">
        <f>IFERROR(intermediate!P163/intermediate!$R163,"NA")</f>
        <v>1.423785594639866E-2</v>
      </c>
      <c r="S163" s="5">
        <f>IFERROR(intermediate!Q163/intermediate!$R163,"NA")</f>
        <v>9.8408710217755442E-3</v>
      </c>
      <c r="T163" s="5">
        <f>IFERROR(intermediate!R163/intermediate!$R163,"NA")</f>
        <v>1</v>
      </c>
      <c r="U163">
        <f t="shared" si="5"/>
        <v>0</v>
      </c>
    </row>
    <row r="164" spans="1:21" x14ac:dyDescent="0.25">
      <c r="A164" t="s">
        <v>210</v>
      </c>
      <c r="B164" t="s">
        <v>277</v>
      </c>
      <c r="C164" t="s">
        <v>272</v>
      </c>
      <c r="D164" t="s">
        <v>288</v>
      </c>
      <c r="E164" s="2">
        <v>49710</v>
      </c>
      <c r="F164">
        <v>1998</v>
      </c>
      <c r="G164" s="6">
        <f>INDEX(population!$E$2:$BN$1000,MATCH(A164,population!$A$2:$A$1000,0),MATCH(F164,population!$E$1:$BN$1,0))</f>
        <v>3927213</v>
      </c>
      <c r="H164" s="1">
        <f t="shared" si="4"/>
        <v>12.657831393407998</v>
      </c>
      <c r="I164" s="5">
        <f>IFERROR(intermediate!G164/intermediate!$R164,"NA")</f>
        <v>1.2961478257549727E-2</v>
      </c>
      <c r="J164" s="5">
        <f>IFERROR(intermediate!H164/intermediate!$R164,"NA")</f>
        <v>6.9865994731416791E-3</v>
      </c>
      <c r="K164" s="5">
        <f>IFERROR(intermediate!I164/intermediate!$R164,"NA")</f>
        <v>0.94908945138013978</v>
      </c>
      <c r="L164" s="5">
        <f>IFERROR(intermediate!J164/intermediate!$R164,"NA")</f>
        <v>0</v>
      </c>
      <c r="M164" s="5">
        <f>IFERROR(intermediate!K164/intermediate!$R164,"NA")</f>
        <v>0</v>
      </c>
      <c r="N164" s="5">
        <f>IFERROR(intermediate!L164/intermediate!$R164,"NA")</f>
        <v>0</v>
      </c>
      <c r="O164" s="5">
        <f>IFERROR(intermediate!M164/intermediate!$R164,"NA")</f>
        <v>0</v>
      </c>
      <c r="P164" s="5">
        <f>IFERROR(intermediate!N164/intermediate!$R164,"NA")</f>
        <v>3.2260527621883711E-3</v>
      </c>
      <c r="Q164" s="5">
        <f>IFERROR(intermediate!O164/intermediate!$R164,"NA")</f>
        <v>0</v>
      </c>
      <c r="R164" s="5">
        <f>IFERROR(intermediate!P164/intermediate!$R164,"NA")</f>
        <v>2.7755507196579238E-2</v>
      </c>
      <c r="S164" s="5">
        <f>IFERROR(intermediate!Q164/intermediate!$R164,"NA")</f>
        <v>-1.9089069598747758E-5</v>
      </c>
      <c r="T164" s="5">
        <f>IFERROR(intermediate!R164/intermediate!$R164,"NA")</f>
        <v>1</v>
      </c>
      <c r="U164">
        <f t="shared" si="5"/>
        <v>0</v>
      </c>
    </row>
    <row r="165" spans="1:21" x14ac:dyDescent="0.25">
      <c r="A165" t="s">
        <v>211</v>
      </c>
      <c r="B165" t="s">
        <v>276</v>
      </c>
      <c r="C165" t="s">
        <v>276</v>
      </c>
      <c r="D165" t="s">
        <v>288</v>
      </c>
      <c r="E165" s="2">
        <v>940</v>
      </c>
      <c r="F165">
        <v>2018</v>
      </c>
      <c r="G165" s="6">
        <f>INDEX(population!$E$2:$BN$1000,MATCH(A165,population!$A$2:$A$1000,0),MATCH(F165,population!$E$1:$BN$1,0))</f>
        <v>652856</v>
      </c>
      <c r="H165" s="1">
        <f t="shared" si="4"/>
        <v>1.4398274657811216</v>
      </c>
      <c r="I165" s="5" t="str">
        <f>IFERROR(intermediate!G165/intermediate!$R165,"NA")</f>
        <v>NA</v>
      </c>
      <c r="J165" s="5" t="str">
        <f>IFERROR(intermediate!H165/intermediate!$R165,"NA")</f>
        <v>NA</v>
      </c>
      <c r="K165" s="5" t="str">
        <f>IFERROR(intermediate!I165/intermediate!$R165,"NA")</f>
        <v>NA</v>
      </c>
      <c r="L165" s="5" t="str">
        <f>IFERROR(intermediate!J165/intermediate!$R165,"NA")</f>
        <v>NA</v>
      </c>
      <c r="M165" s="5" t="str">
        <f>IFERROR(intermediate!K165/intermediate!$R165,"NA")</f>
        <v>NA</v>
      </c>
      <c r="N165" s="5" t="str">
        <f>IFERROR(intermediate!L165/intermediate!$R165,"NA")</f>
        <v>NA</v>
      </c>
      <c r="O165" s="5" t="str">
        <f>IFERROR(intermediate!M165/intermediate!$R165,"NA")</f>
        <v>NA</v>
      </c>
      <c r="P165" s="5" t="str">
        <f>IFERROR(intermediate!N165/intermediate!$R165,"NA")</f>
        <v>NA</v>
      </c>
      <c r="Q165" s="5" t="str">
        <f>IFERROR(intermediate!O165/intermediate!$R165,"NA")</f>
        <v>NA</v>
      </c>
      <c r="R165" s="5" t="str">
        <f>IFERROR(intermediate!P165/intermediate!$R165,"NA")</f>
        <v>NA</v>
      </c>
      <c r="S165" s="5" t="str">
        <f>IFERROR(intermediate!Q165/intermediate!$R165,"NA")</f>
        <v>NA</v>
      </c>
      <c r="T165" s="5" t="str">
        <f>IFERROR(intermediate!R165/intermediate!$R165,"NA")</f>
        <v>NA</v>
      </c>
      <c r="U165">
        <f t="shared" si="5"/>
        <v>1</v>
      </c>
    </row>
    <row r="166" spans="1:21" x14ac:dyDescent="0.25">
      <c r="A166" t="s">
        <v>212</v>
      </c>
      <c r="B166" t="s">
        <v>219</v>
      </c>
      <c r="C166" t="s">
        <v>293</v>
      </c>
      <c r="D166" t="s">
        <v>288</v>
      </c>
      <c r="E166" s="2">
        <v>7190</v>
      </c>
      <c r="F166">
        <v>2018</v>
      </c>
      <c r="G166" s="6">
        <f>INDEX(population!$E$2:$BN$1000,MATCH(A166,population!$A$2:$A$1000,0),MATCH(F166,population!$E$1:$BN$1,0))</f>
        <v>7650149</v>
      </c>
      <c r="H166" s="1">
        <f t="shared" si="4"/>
        <v>0.93985097545158924</v>
      </c>
      <c r="I166" s="5" t="str">
        <f>IFERROR(intermediate!G166/intermediate!$R166,"NA")</f>
        <v>NA</v>
      </c>
      <c r="J166" s="5" t="str">
        <f>IFERROR(intermediate!H166/intermediate!$R166,"NA")</f>
        <v>NA</v>
      </c>
      <c r="K166" s="5" t="str">
        <f>IFERROR(intermediate!I166/intermediate!$R166,"NA")</f>
        <v>NA</v>
      </c>
      <c r="L166" s="5" t="str">
        <f>IFERROR(intermediate!J166/intermediate!$R166,"NA")</f>
        <v>NA</v>
      </c>
      <c r="M166" s="5" t="str">
        <f>IFERROR(intermediate!K166/intermediate!$R166,"NA")</f>
        <v>NA</v>
      </c>
      <c r="N166" s="5" t="str">
        <f>IFERROR(intermediate!L166/intermediate!$R166,"NA")</f>
        <v>NA</v>
      </c>
      <c r="O166" s="5" t="str">
        <f>IFERROR(intermediate!M166/intermediate!$R166,"NA")</f>
        <v>NA</v>
      </c>
      <c r="P166" s="5" t="str">
        <f>IFERROR(intermediate!N166/intermediate!$R166,"NA")</f>
        <v>NA</v>
      </c>
      <c r="Q166" s="5" t="str">
        <f>IFERROR(intermediate!O166/intermediate!$R166,"NA")</f>
        <v>NA</v>
      </c>
      <c r="R166" s="5" t="str">
        <f>IFERROR(intermediate!P166/intermediate!$R166,"NA")</f>
        <v>NA</v>
      </c>
      <c r="S166" s="5" t="str">
        <f>IFERROR(intermediate!Q166/intermediate!$R166,"NA")</f>
        <v>NA</v>
      </c>
      <c r="T166" s="5" t="str">
        <f>IFERROR(intermediate!R166/intermediate!$R166,"NA")</f>
        <v>NA</v>
      </c>
      <c r="U166">
        <f t="shared" si="5"/>
        <v>1</v>
      </c>
    </row>
    <row r="167" spans="1:21" x14ac:dyDescent="0.25">
      <c r="A167" t="s">
        <v>213</v>
      </c>
      <c r="B167" t="s">
        <v>291</v>
      </c>
      <c r="C167" t="s">
        <v>172</v>
      </c>
      <c r="D167" t="s">
        <v>288</v>
      </c>
      <c r="E167" s="2">
        <v>12350</v>
      </c>
      <c r="F167">
        <v>2018</v>
      </c>
      <c r="G167" s="6">
        <f>INDEX(population!$E$2:$BN$1000,MATCH(A167,population!$A$2:$A$1000,0),MATCH(F167,population!$E$1:$BN$1,0))</f>
        <v>6420740</v>
      </c>
      <c r="H167" s="1">
        <f t="shared" si="4"/>
        <v>1.9234543058899753</v>
      </c>
      <c r="I167" s="5">
        <f>IFERROR(intermediate!G167/intermediate!$R167,"NA")</f>
        <v>0</v>
      </c>
      <c r="J167" s="5">
        <f>IFERROR(intermediate!H167/intermediate!$R167,"NA")</f>
        <v>0.25585223116313094</v>
      </c>
      <c r="K167" s="5">
        <f>IFERROR(intermediate!I167/intermediate!$R167,"NA")</f>
        <v>0</v>
      </c>
      <c r="L167" s="5">
        <f>IFERROR(intermediate!J167/intermediate!$R167,"NA")</f>
        <v>0</v>
      </c>
      <c r="M167" s="5">
        <f>IFERROR(intermediate!K167/intermediate!$R167,"NA")</f>
        <v>0</v>
      </c>
      <c r="N167" s="5">
        <f>IFERROR(intermediate!L167/intermediate!$R167,"NA")</f>
        <v>0.29608632040965616</v>
      </c>
      <c r="O167" s="5">
        <f>IFERROR(intermediate!M167/intermediate!$R167,"NA")</f>
        <v>0.2869422092172641</v>
      </c>
      <c r="P167" s="5">
        <f>IFERROR(intermediate!N167/intermediate!$R167,"NA")</f>
        <v>2.9992684711046085E-2</v>
      </c>
      <c r="Q167" s="5">
        <f>IFERROR(intermediate!O167/intermediate!$R167,"NA")</f>
        <v>0</v>
      </c>
      <c r="R167" s="5">
        <f>IFERROR(intermediate!P167/intermediate!$R167,"NA")</f>
        <v>0.1311265544989027</v>
      </c>
      <c r="S167" s="5">
        <f>IFERROR(intermediate!Q167/intermediate!$R167,"NA")</f>
        <v>0</v>
      </c>
      <c r="T167" s="5">
        <f>IFERROR(intermediate!R167/intermediate!$R167,"NA")</f>
        <v>1</v>
      </c>
      <c r="U167">
        <f t="shared" si="5"/>
        <v>0</v>
      </c>
    </row>
    <row r="168" spans="1:21" x14ac:dyDescent="0.25">
      <c r="A168" t="s">
        <v>215</v>
      </c>
      <c r="B168" t="s">
        <v>219</v>
      </c>
      <c r="C168" t="s">
        <v>293</v>
      </c>
      <c r="D168" t="s">
        <v>288</v>
      </c>
      <c r="E168" s="2">
        <v>26970</v>
      </c>
      <c r="F168">
        <v>2018</v>
      </c>
      <c r="G168" s="6">
        <f>INDEX(population!$E$2:$BN$1000,MATCH(A168,population!$A$2:$A$1000,0),MATCH(F168,population!$E$1:$BN$1,0))</f>
        <v>15008225</v>
      </c>
      <c r="H168" s="1">
        <f t="shared" si="4"/>
        <v>1.7970146369740592</v>
      </c>
      <c r="I168" s="5" t="str">
        <f>IFERROR(intermediate!G168/intermediate!$R168,"NA")</f>
        <v>NA</v>
      </c>
      <c r="J168" s="5" t="str">
        <f>IFERROR(intermediate!H168/intermediate!$R168,"NA")</f>
        <v>NA</v>
      </c>
      <c r="K168" s="5" t="str">
        <f>IFERROR(intermediate!I168/intermediate!$R168,"NA")</f>
        <v>NA</v>
      </c>
      <c r="L168" s="5" t="str">
        <f>IFERROR(intermediate!J168/intermediate!$R168,"NA")</f>
        <v>NA</v>
      </c>
      <c r="M168" s="5" t="str">
        <f>IFERROR(intermediate!K168/intermediate!$R168,"NA")</f>
        <v>NA</v>
      </c>
      <c r="N168" s="5" t="str">
        <f>IFERROR(intermediate!L168/intermediate!$R168,"NA")</f>
        <v>NA</v>
      </c>
      <c r="O168" s="5" t="str">
        <f>IFERROR(intermediate!M168/intermediate!$R168,"NA")</f>
        <v>NA</v>
      </c>
      <c r="P168" s="5" t="str">
        <f>IFERROR(intermediate!N168/intermediate!$R168,"NA")</f>
        <v>NA</v>
      </c>
      <c r="Q168" s="5" t="str">
        <f>IFERROR(intermediate!O168/intermediate!$R168,"NA")</f>
        <v>NA</v>
      </c>
      <c r="R168" s="5" t="str">
        <f>IFERROR(intermediate!P168/intermediate!$R168,"NA")</f>
        <v>NA</v>
      </c>
      <c r="S168" s="5" t="str">
        <f>IFERROR(intermediate!Q168/intermediate!$R168,"NA")</f>
        <v>NA</v>
      </c>
      <c r="T168" s="5" t="str">
        <f>IFERROR(intermediate!R168/intermediate!$R168,"NA")</f>
        <v>NA</v>
      </c>
      <c r="U168">
        <f t="shared" si="5"/>
        <v>1</v>
      </c>
    </row>
    <row r="169" spans="1:21" x14ac:dyDescent="0.25">
      <c r="A169" t="s">
        <v>216</v>
      </c>
      <c r="B169" t="s">
        <v>281</v>
      </c>
      <c r="C169" t="s">
        <v>279</v>
      </c>
      <c r="D169" t="s">
        <v>288</v>
      </c>
      <c r="E169" s="2">
        <v>75600</v>
      </c>
      <c r="F169">
        <v>1998</v>
      </c>
      <c r="G169" s="6">
        <f>INDEX(population!$E$2:$BN$1000,MATCH(A169,population!$A$2:$A$1000,0),MATCH(F169,population!$E$1:$BN$1,0))</f>
        <v>7567745</v>
      </c>
      <c r="H169" s="1">
        <f t="shared" si="4"/>
        <v>9.9897657756702962</v>
      </c>
      <c r="I169" s="5">
        <f>IFERROR(intermediate!G169/intermediate!$R169,"NA")</f>
        <v>0.72856476527560565</v>
      </c>
      <c r="J169" s="5">
        <f>IFERROR(intermediate!H169/intermediate!$R169,"NA")</f>
        <v>1.3169808214667873E-3</v>
      </c>
      <c r="K169" s="5">
        <f>IFERROR(intermediate!I169/intermediate!$R169,"NA")</f>
        <v>1.506296814552638E-2</v>
      </c>
      <c r="L169" s="5">
        <f>IFERROR(intermediate!J169/intermediate!$R169,"NA")</f>
        <v>0</v>
      </c>
      <c r="M169" s="5">
        <f>IFERROR(intermediate!K169/intermediate!$R169,"NA")</f>
        <v>0</v>
      </c>
      <c r="N169" s="5">
        <f>IFERROR(intermediate!L169/intermediate!$R169,"NA")</f>
        <v>0.25113178039344802</v>
      </c>
      <c r="O169" s="5">
        <f>IFERROR(intermediate!M169/intermediate!$R169,"NA")</f>
        <v>0</v>
      </c>
      <c r="P169" s="5">
        <f>IFERROR(intermediate!N169/intermediate!$R169,"NA")</f>
        <v>3.5668230581392159E-4</v>
      </c>
      <c r="Q169" s="5">
        <f>IFERROR(intermediate!O169/intermediate!$R169,"NA")</f>
        <v>1.3169808214667873E-3</v>
      </c>
      <c r="R169" s="5">
        <f>IFERROR(intermediate!P169/intermediate!$R169,"NA")</f>
        <v>2.1949680357779789E-3</v>
      </c>
      <c r="S169" s="5">
        <f>IFERROR(intermediate!Q169/intermediate!$R169,"NA")</f>
        <v>5.4874200894449476E-5</v>
      </c>
      <c r="T169" s="5">
        <f>IFERROR(intermediate!R169/intermediate!$R169,"NA")</f>
        <v>1</v>
      </c>
      <c r="U169">
        <f t="shared" si="5"/>
        <v>0</v>
      </c>
    </row>
    <row r="170" spans="1:21" x14ac:dyDescent="0.25">
      <c r="A170" t="s">
        <v>218</v>
      </c>
      <c r="B170" t="s">
        <v>219</v>
      </c>
      <c r="C170" t="s">
        <v>293</v>
      </c>
      <c r="D170" t="s">
        <v>288</v>
      </c>
      <c r="E170" s="2">
        <v>46690</v>
      </c>
      <c r="F170">
        <v>1998</v>
      </c>
      <c r="G170" s="6">
        <f>INDEX(population!$E$2:$BN$1000,MATCH(A170,population!$A$2:$A$1000,0),MATCH(F170,population!$E$1:$BN$1,0))</f>
        <v>5661934</v>
      </c>
      <c r="H170" s="1">
        <f t="shared" si="4"/>
        <v>8.2462988794994789</v>
      </c>
      <c r="I170" s="5">
        <f>IFERROR(intermediate!G170/intermediate!$R170,"NA")</f>
        <v>0</v>
      </c>
      <c r="J170" s="5">
        <f>IFERROR(intermediate!H170/intermediate!$R170,"NA")</f>
        <v>0.99446494464944646</v>
      </c>
      <c r="K170" s="5">
        <f>IFERROR(intermediate!I170/intermediate!$R170,"NA")</f>
        <v>0</v>
      </c>
      <c r="L170" s="5">
        <f>IFERROR(intermediate!J170/intermediate!$R170,"NA")</f>
        <v>0</v>
      </c>
      <c r="M170" s="5">
        <f>IFERROR(intermediate!K170/intermediate!$R170,"NA")</f>
        <v>0</v>
      </c>
      <c r="N170" s="5">
        <f>IFERROR(intermediate!L170/intermediate!$R170,"NA")</f>
        <v>0</v>
      </c>
      <c r="O170" s="5">
        <f>IFERROR(intermediate!M170/intermediate!$R170,"NA")</f>
        <v>0</v>
      </c>
      <c r="P170" s="5">
        <f>IFERROR(intermediate!N170/intermediate!$R170,"NA")</f>
        <v>5.5350553505535052E-3</v>
      </c>
      <c r="Q170" s="5">
        <f>IFERROR(intermediate!O170/intermediate!$R170,"NA")</f>
        <v>0</v>
      </c>
      <c r="R170" s="5">
        <f>IFERROR(intermediate!P170/intermediate!$R170,"NA")</f>
        <v>0</v>
      </c>
      <c r="S170" s="5">
        <f>IFERROR(intermediate!Q170/intermediate!$R170,"NA")</f>
        <v>0</v>
      </c>
      <c r="T170" s="5">
        <f>IFERROR(intermediate!R170/intermediate!$R170,"NA")</f>
        <v>1</v>
      </c>
      <c r="U170">
        <f t="shared" si="5"/>
        <v>0</v>
      </c>
    </row>
    <row r="171" spans="1:21" x14ac:dyDescent="0.25">
      <c r="A171" t="s">
        <v>294</v>
      </c>
      <c r="B171" t="s">
        <v>219</v>
      </c>
      <c r="C171" t="s">
        <v>293</v>
      </c>
      <c r="D171" t="s">
        <v>288</v>
      </c>
      <c r="E171" s="2">
        <v>190</v>
      </c>
      <c r="F171">
        <v>2018</v>
      </c>
      <c r="G171" s="6">
        <f>INDEX(population!$E$2:$BN$1000,MATCH(A171,population!$A$2:$A$1000,0),MATCH(F171,population!$E$1:$BN$1,0))</f>
        <v>211032</v>
      </c>
      <c r="H171" s="1">
        <f t="shared" si="4"/>
        <v>0.90033738959020437</v>
      </c>
      <c r="I171" s="5" t="str">
        <f>IFERROR(intermediate!G171/intermediate!$R171,"NA")</f>
        <v>NA</v>
      </c>
      <c r="J171" s="5" t="str">
        <f>IFERROR(intermediate!H171/intermediate!$R171,"NA")</f>
        <v>NA</v>
      </c>
      <c r="K171" s="5" t="str">
        <f>IFERROR(intermediate!I171/intermediate!$R171,"NA")</f>
        <v>NA</v>
      </c>
      <c r="L171" s="5" t="str">
        <f>IFERROR(intermediate!J171/intermediate!$R171,"NA")</f>
        <v>NA</v>
      </c>
      <c r="M171" s="5" t="str">
        <f>IFERROR(intermediate!K171/intermediate!$R171,"NA")</f>
        <v>NA</v>
      </c>
      <c r="N171" s="5" t="str">
        <f>IFERROR(intermediate!L171/intermediate!$R171,"NA")</f>
        <v>NA</v>
      </c>
      <c r="O171" s="5" t="str">
        <f>IFERROR(intermediate!M171/intermediate!$R171,"NA")</f>
        <v>NA</v>
      </c>
      <c r="P171" s="5" t="str">
        <f>IFERROR(intermediate!N171/intermediate!$R171,"NA")</f>
        <v>NA</v>
      </c>
      <c r="Q171" s="5" t="str">
        <f>IFERROR(intermediate!O171/intermediate!$R171,"NA")</f>
        <v>NA</v>
      </c>
      <c r="R171" s="5" t="str">
        <f>IFERROR(intermediate!P171/intermediate!$R171,"NA")</f>
        <v>NA</v>
      </c>
      <c r="S171" s="5" t="str">
        <f>IFERROR(intermediate!Q171/intermediate!$R171,"NA")</f>
        <v>NA</v>
      </c>
      <c r="T171" s="5" t="str">
        <f>IFERROR(intermediate!R171/intermediate!$R171,"NA")</f>
        <v>NA</v>
      </c>
      <c r="U171">
        <f t="shared" si="5"/>
        <v>1</v>
      </c>
    </row>
    <row r="172" spans="1:21" x14ac:dyDescent="0.25">
      <c r="A172" t="s">
        <v>221</v>
      </c>
      <c r="B172" t="s">
        <v>290</v>
      </c>
      <c r="C172" t="s">
        <v>290</v>
      </c>
      <c r="D172" t="s">
        <v>288</v>
      </c>
      <c r="E172" s="2">
        <v>3780</v>
      </c>
      <c r="F172">
        <v>2018</v>
      </c>
      <c r="G172" s="6">
        <f>INDEX(population!$E$2:$BN$1000,MATCH(A172,population!$A$2:$A$1000,0),MATCH(F172,population!$E$1:$BN$1,0))</f>
        <v>575987</v>
      </c>
      <c r="H172" s="1">
        <f t="shared" si="4"/>
        <v>6.5626481153220473</v>
      </c>
      <c r="I172" s="5">
        <f>IFERROR(intermediate!G172/intermediate!$R172,"NA")</f>
        <v>0</v>
      </c>
      <c r="J172" s="5">
        <f>IFERROR(intermediate!H172/intermediate!$R172,"NA")</f>
        <v>0.39920948616600793</v>
      </c>
      <c r="K172" s="5">
        <f>IFERROR(intermediate!I172/intermediate!$R172,"NA")</f>
        <v>0</v>
      </c>
      <c r="L172" s="5">
        <f>IFERROR(intermediate!J172/intermediate!$R172,"NA")</f>
        <v>0</v>
      </c>
      <c r="M172" s="5">
        <f>IFERROR(intermediate!K172/intermediate!$R172,"NA")</f>
        <v>0</v>
      </c>
      <c r="N172" s="5">
        <f>IFERROR(intermediate!L172/intermediate!$R172,"NA")</f>
        <v>0.59634387351778662</v>
      </c>
      <c r="O172" s="5">
        <f>IFERROR(intermediate!M172/intermediate!$R172,"NA")</f>
        <v>0</v>
      </c>
      <c r="P172" s="5">
        <f>IFERROR(intermediate!N172/intermediate!$R172,"NA")</f>
        <v>4.4466403162055339E-3</v>
      </c>
      <c r="Q172" s="5">
        <f>IFERROR(intermediate!O172/intermediate!$R172,"NA")</f>
        <v>0</v>
      </c>
      <c r="R172" s="5">
        <f>IFERROR(intermediate!P172/intermediate!$R172,"NA")</f>
        <v>0</v>
      </c>
      <c r="S172" s="5">
        <f>IFERROR(intermediate!Q172/intermediate!$R172,"NA")</f>
        <v>0</v>
      </c>
      <c r="T172" s="5">
        <f>IFERROR(intermediate!R172/intermediate!$R172,"NA")</f>
        <v>1</v>
      </c>
      <c r="U172">
        <f t="shared" si="5"/>
        <v>0</v>
      </c>
    </row>
    <row r="173" spans="1:21" x14ac:dyDescent="0.25">
      <c r="A173" t="s">
        <v>222</v>
      </c>
      <c r="B173" t="s">
        <v>297</v>
      </c>
      <c r="C173" t="s">
        <v>279</v>
      </c>
      <c r="D173" t="s">
        <v>288</v>
      </c>
      <c r="E173" s="2">
        <v>39930</v>
      </c>
      <c r="F173">
        <v>2018</v>
      </c>
      <c r="G173" s="6">
        <f>INDEX(population!$E$2:$BN$1000,MATCH(A173,population!$A$2:$A$1000,0),MATCH(F173,population!$E$1:$BN$1,0))</f>
        <v>5446771</v>
      </c>
      <c r="H173" s="1">
        <f t="shared" si="4"/>
        <v>7.3309489236834082</v>
      </c>
      <c r="I173" s="5">
        <f>IFERROR(intermediate!G173/intermediate!$R173,"NA")</f>
        <v>0.1290134480119538</v>
      </c>
      <c r="J173" s="5">
        <f>IFERROR(intermediate!H173/intermediate!$R173,"NA")</f>
        <v>1.599912533255585E-2</v>
      </c>
      <c r="K173" s="5">
        <f>IFERROR(intermediate!I173/intermediate!$R173,"NA")</f>
        <v>6.0752942891504791E-2</v>
      </c>
      <c r="L173" s="5">
        <f>IFERROR(intermediate!J173/intermediate!$R173,"NA")</f>
        <v>0</v>
      </c>
      <c r="M173" s="5">
        <f>IFERROR(intermediate!K173/intermediate!$R173,"NA")</f>
        <v>0.54961915521702687</v>
      </c>
      <c r="N173" s="5">
        <f>IFERROR(intermediate!L173/intermediate!$R173,"NA")</f>
        <v>0.15758591785414922</v>
      </c>
      <c r="O173" s="5">
        <f>IFERROR(intermediate!M173/intermediate!$R173,"NA")</f>
        <v>0</v>
      </c>
      <c r="P173" s="5">
        <f>IFERROR(intermediate!N173/intermediate!$R173,"NA")</f>
        <v>1.8440905280804692E-2</v>
      </c>
      <c r="Q173" s="5">
        <f>IFERROR(intermediate!O173/intermediate!$R173,"NA")</f>
        <v>2.186668610372098E-4</v>
      </c>
      <c r="R173" s="5">
        <f>IFERROR(intermediate!P173/intermediate!$R173,"NA")</f>
        <v>6.2720944640839688E-2</v>
      </c>
      <c r="S173" s="5">
        <f>IFERROR(intermediate!Q173/intermediate!$R173,"NA")</f>
        <v>5.6488939101279204E-3</v>
      </c>
      <c r="T173" s="5">
        <f>IFERROR(intermediate!R173/intermediate!$R173,"NA")</f>
        <v>1</v>
      </c>
      <c r="U173">
        <f t="shared" si="5"/>
        <v>0</v>
      </c>
    </row>
    <row r="174" spans="1:21" x14ac:dyDescent="0.25">
      <c r="A174" t="s">
        <v>223</v>
      </c>
      <c r="B174" t="s">
        <v>297</v>
      </c>
      <c r="C174" t="s">
        <v>279</v>
      </c>
      <c r="D174" t="s">
        <v>288</v>
      </c>
      <c r="E174" s="2">
        <v>17170</v>
      </c>
      <c r="F174">
        <v>2018</v>
      </c>
      <c r="G174" s="6">
        <f>INDEX(population!$E$2:$BN$1000,MATCH(A174,population!$A$2:$A$1000,0),MATCH(F174,population!$E$1:$BN$1,0))</f>
        <v>2073894</v>
      </c>
      <c r="H174" s="1">
        <f t="shared" si="4"/>
        <v>8.2791116614446061</v>
      </c>
      <c r="I174" s="5">
        <f>IFERROR(intermediate!G174/intermediate!$R174,"NA")</f>
        <v>0.30048586022175161</v>
      </c>
      <c r="J174" s="5">
        <f>IFERROR(intermediate!H174/intermediate!$R174,"NA")</f>
        <v>8.7205680827208171E-4</v>
      </c>
      <c r="K174" s="5">
        <f>IFERROR(intermediate!I174/intermediate!$R174,"NA")</f>
        <v>2.9463062165192476E-2</v>
      </c>
      <c r="L174" s="5">
        <f>IFERROR(intermediate!J174/intermediate!$R174,"NA")</f>
        <v>0</v>
      </c>
      <c r="M174" s="5">
        <f>IFERROR(intermediate!K174/intermediate!$R174,"NA")</f>
        <v>0.39149121714214524</v>
      </c>
      <c r="N174" s="5">
        <f>IFERROR(intermediate!L174/intermediate!$R174,"NA")</f>
        <v>0.24093683817117229</v>
      </c>
      <c r="O174" s="5">
        <f>IFERROR(intermediate!M174/intermediate!$R174,"NA")</f>
        <v>0</v>
      </c>
      <c r="P174" s="5">
        <f>IFERROR(intermediate!N174/intermediate!$R174,"NA")</f>
        <v>1.769029525351937E-2</v>
      </c>
      <c r="Q174" s="5">
        <f>IFERROR(intermediate!O174/intermediate!$R174,"NA")</f>
        <v>3.7373863211660643E-4</v>
      </c>
      <c r="R174" s="5">
        <f>IFERROR(intermediate!P174/intermediate!$R174,"NA")</f>
        <v>1.8624641833810889E-2</v>
      </c>
      <c r="S174" s="5">
        <f>IFERROR(intermediate!Q174/intermediate!$R174,"NA")</f>
        <v>6.228977201943441E-5</v>
      </c>
      <c r="T174" s="5">
        <f>IFERROR(intermediate!R174/intermediate!$R174,"NA")</f>
        <v>1</v>
      </c>
      <c r="U174">
        <f t="shared" si="5"/>
        <v>0</v>
      </c>
    </row>
    <row r="175" spans="1:21" x14ac:dyDescent="0.25">
      <c r="A175" t="s">
        <v>224</v>
      </c>
      <c r="B175" t="s">
        <v>283</v>
      </c>
      <c r="C175" t="s">
        <v>279</v>
      </c>
      <c r="D175" t="s">
        <v>288</v>
      </c>
      <c r="E175" s="2">
        <v>46350</v>
      </c>
      <c r="F175">
        <v>2018</v>
      </c>
      <c r="G175" s="6">
        <f>INDEX(population!$E$2:$BN$1000,MATCH(A175,population!$A$2:$A$1000,0),MATCH(F175,population!$E$1:$BN$1,0))</f>
        <v>10175214</v>
      </c>
      <c r="H175" s="1">
        <f t="shared" si="4"/>
        <v>4.5551867508634221</v>
      </c>
      <c r="I175" s="5">
        <f>IFERROR(intermediate!G175/intermediate!$R175,"NA")</f>
        <v>6.2718830872278888E-3</v>
      </c>
      <c r="J175" s="5">
        <f>IFERROR(intermediate!H175/intermediate!$R175,"NA")</f>
        <v>1.7658699954330949E-3</v>
      </c>
      <c r="K175" s="5">
        <f>IFERROR(intermediate!I175/intermediate!$R175,"NA")</f>
        <v>1.6501750646978231E-3</v>
      </c>
      <c r="L175" s="5">
        <f>IFERROR(intermediate!J175/intermediate!$R175,"NA")</f>
        <v>1.2117521692799514E-3</v>
      </c>
      <c r="M175" s="5">
        <f>IFERROR(intermediate!K175/intermediate!$R175,"NA")</f>
        <v>0.4000365352412848</v>
      </c>
      <c r="N175" s="5">
        <f>IFERROR(intermediate!L175/intermediate!$R175,"NA")</f>
        <v>0.39666920383620036</v>
      </c>
      <c r="O175" s="5">
        <f>IFERROR(intermediate!M175/intermediate!$R175,"NA")</f>
        <v>0</v>
      </c>
      <c r="P175" s="5">
        <f>IFERROR(intermediate!N175/intermediate!$R175,"NA")</f>
        <v>1.4005175825848684E-3</v>
      </c>
      <c r="Q175" s="5">
        <f>IFERROR(intermediate!O175/intermediate!$R175,"NA")</f>
        <v>0.10722484396407368</v>
      </c>
      <c r="R175" s="5">
        <f>IFERROR(intermediate!P175/intermediate!$R175,"NA")</f>
        <v>8.376921905921754E-2</v>
      </c>
      <c r="S175" s="5">
        <f>IFERROR(intermediate!Q175/intermediate!$R175,"NA")</f>
        <v>0</v>
      </c>
      <c r="T175" s="5">
        <f>IFERROR(intermediate!R175/intermediate!$R175,"NA")</f>
        <v>1</v>
      </c>
      <c r="U175">
        <f t="shared" si="5"/>
        <v>0</v>
      </c>
    </row>
    <row r="176" spans="1:21" x14ac:dyDescent="0.25">
      <c r="A176" t="s">
        <v>225</v>
      </c>
      <c r="B176" t="s">
        <v>219</v>
      </c>
      <c r="C176" t="s">
        <v>293</v>
      </c>
      <c r="D176" t="s">
        <v>288</v>
      </c>
      <c r="E176" s="2">
        <v>3120</v>
      </c>
      <c r="F176">
        <v>2018</v>
      </c>
      <c r="G176" s="6">
        <f>INDEX(population!$E$2:$BN$1000,MATCH(A176,population!$A$2:$A$1000,0),MATCH(F176,population!$E$1:$BN$1,0))</f>
        <v>1136274</v>
      </c>
      <c r="H176" s="1">
        <f t="shared" si="4"/>
        <v>2.7458165900126201</v>
      </c>
      <c r="I176" s="5" t="str">
        <f>IFERROR(intermediate!G176/intermediate!$R176,"NA")</f>
        <v>NA</v>
      </c>
      <c r="J176" s="5" t="str">
        <f>IFERROR(intermediate!H176/intermediate!$R176,"NA")</f>
        <v>NA</v>
      </c>
      <c r="K176" s="5" t="str">
        <f>IFERROR(intermediate!I176/intermediate!$R176,"NA")</f>
        <v>NA</v>
      </c>
      <c r="L176" s="5" t="str">
        <f>IFERROR(intermediate!J176/intermediate!$R176,"NA")</f>
        <v>NA</v>
      </c>
      <c r="M176" s="5" t="str">
        <f>IFERROR(intermediate!K176/intermediate!$R176,"NA")</f>
        <v>NA</v>
      </c>
      <c r="N176" s="5" t="str">
        <f>IFERROR(intermediate!L176/intermediate!$R176,"NA")</f>
        <v>NA</v>
      </c>
      <c r="O176" s="5" t="str">
        <f>IFERROR(intermediate!M176/intermediate!$R176,"NA")</f>
        <v>NA</v>
      </c>
      <c r="P176" s="5" t="str">
        <f>IFERROR(intermediate!N176/intermediate!$R176,"NA")</f>
        <v>NA</v>
      </c>
      <c r="Q176" s="5" t="str">
        <f>IFERROR(intermediate!O176/intermediate!$R176,"NA")</f>
        <v>NA</v>
      </c>
      <c r="R176" s="5" t="str">
        <f>IFERROR(intermediate!P176/intermediate!$R176,"NA")</f>
        <v>NA</v>
      </c>
      <c r="S176" s="5" t="str">
        <f>IFERROR(intermediate!Q176/intermediate!$R176,"NA")</f>
        <v>NA</v>
      </c>
      <c r="T176" s="5" t="str">
        <f>IFERROR(intermediate!R176/intermediate!$R176,"NA")</f>
        <v>NA</v>
      </c>
      <c r="U176">
        <f t="shared" si="5"/>
        <v>1</v>
      </c>
    </row>
    <row r="177" spans="1:21" x14ac:dyDescent="0.25">
      <c r="A177" t="s">
        <v>227</v>
      </c>
      <c r="B177" t="s">
        <v>219</v>
      </c>
      <c r="C177" t="s">
        <v>293</v>
      </c>
      <c r="D177" t="s">
        <v>288</v>
      </c>
      <c r="E177" s="2">
        <v>780</v>
      </c>
      <c r="F177">
        <v>2018</v>
      </c>
      <c r="G177" s="6">
        <f>INDEX(population!$E$2:$BN$1000,MATCH(A177,population!$A$2:$A$1000,0),MATCH(F177,population!$E$1:$BN$1,0))</f>
        <v>96762</v>
      </c>
      <c r="H177" s="1">
        <f t="shared" si="4"/>
        <v>8.0610156879766848</v>
      </c>
      <c r="I177" s="5" t="str">
        <f>IFERROR(intermediate!G177/intermediate!$R177,"NA")</f>
        <v>NA</v>
      </c>
      <c r="J177" s="5" t="str">
        <f>IFERROR(intermediate!H177/intermediate!$R177,"NA")</f>
        <v>NA</v>
      </c>
      <c r="K177" s="5" t="str">
        <f>IFERROR(intermediate!I177/intermediate!$R177,"NA")</f>
        <v>NA</v>
      </c>
      <c r="L177" s="5" t="str">
        <f>IFERROR(intermediate!J177/intermediate!$R177,"NA")</f>
        <v>NA</v>
      </c>
      <c r="M177" s="5" t="str">
        <f>IFERROR(intermediate!K177/intermediate!$R177,"NA")</f>
        <v>NA</v>
      </c>
      <c r="N177" s="5" t="str">
        <f>IFERROR(intermediate!L177/intermediate!$R177,"NA")</f>
        <v>NA</v>
      </c>
      <c r="O177" s="5" t="str">
        <f>IFERROR(intermediate!M177/intermediate!$R177,"NA")</f>
        <v>NA</v>
      </c>
      <c r="P177" s="5" t="str">
        <f>IFERROR(intermediate!N177/intermediate!$R177,"NA")</f>
        <v>NA</v>
      </c>
      <c r="Q177" s="5" t="str">
        <f>IFERROR(intermediate!O177/intermediate!$R177,"NA")</f>
        <v>NA</v>
      </c>
      <c r="R177" s="5" t="str">
        <f>IFERROR(intermediate!P177/intermediate!$R177,"NA")</f>
        <v>NA</v>
      </c>
      <c r="S177" s="5" t="str">
        <f>IFERROR(intermediate!Q177/intermediate!$R177,"NA")</f>
        <v>NA</v>
      </c>
      <c r="T177" s="5" t="str">
        <f>IFERROR(intermediate!R177/intermediate!$R177,"NA")</f>
        <v>NA</v>
      </c>
      <c r="U177">
        <f t="shared" si="5"/>
        <v>1</v>
      </c>
    </row>
    <row r="178" spans="1:21" x14ac:dyDescent="0.25">
      <c r="A178" t="s">
        <v>228</v>
      </c>
      <c r="B178" t="s">
        <v>282</v>
      </c>
      <c r="C178" t="s">
        <v>272</v>
      </c>
      <c r="D178" t="s">
        <v>288</v>
      </c>
      <c r="E178" s="2">
        <v>47540</v>
      </c>
      <c r="F178">
        <v>2017</v>
      </c>
      <c r="G178" s="6">
        <f>INDEX(population!$E$2:$BN$1000,MATCH(A178,population!$A$2:$A$1000,0),MATCH(F178,population!$E$1:$BN$1,0))</f>
        <v>17095669</v>
      </c>
      <c r="H178" s="1">
        <f t="shared" si="4"/>
        <v>2.7808212711652289</v>
      </c>
      <c r="I178" s="5">
        <f>IFERROR(intermediate!G178/intermediate!$R178,"NA")</f>
        <v>0</v>
      </c>
      <c r="J178" s="5">
        <f>IFERROR(intermediate!H178/intermediate!$R178,"NA")</f>
        <v>0.37946355109428992</v>
      </c>
      <c r="K178" s="5">
        <f>IFERROR(intermediate!I178/intermediate!$R178,"NA")</f>
        <v>0.57917832263726621</v>
      </c>
      <c r="L178" s="5">
        <f>IFERROR(intermediate!J178/intermediate!$R178,"NA")</f>
        <v>0</v>
      </c>
      <c r="M178" s="5">
        <f>IFERROR(intermediate!K178/intermediate!$R178,"NA")</f>
        <v>0</v>
      </c>
      <c r="N178" s="5">
        <f>IFERROR(intermediate!L178/intermediate!$R178,"NA")</f>
        <v>4.1358126268443859E-2</v>
      </c>
      <c r="O178" s="5">
        <f>IFERROR(intermediate!M178/intermediate!$R178,"NA")</f>
        <v>0</v>
      </c>
      <c r="P178" s="5">
        <f>IFERROR(intermediate!N178/intermediate!$R178,"NA")</f>
        <v>0</v>
      </c>
      <c r="Q178" s="5">
        <f>IFERROR(intermediate!O178/intermediate!$R178,"NA")</f>
        <v>0</v>
      </c>
      <c r="R178" s="5">
        <f>IFERROR(intermediate!P178/intermediate!$R178,"NA")</f>
        <v>0</v>
      </c>
      <c r="S178" s="5">
        <f>IFERROR(intermediate!Q178/intermediate!$R178,"NA")</f>
        <v>0</v>
      </c>
      <c r="T178" s="5">
        <f>IFERROR(intermediate!R178/intermediate!$R178,"NA")</f>
        <v>1</v>
      </c>
      <c r="U178">
        <f t="shared" si="5"/>
        <v>0</v>
      </c>
    </row>
    <row r="179" spans="1:21" x14ac:dyDescent="0.25">
      <c r="A179" t="s">
        <v>229</v>
      </c>
      <c r="B179" t="s">
        <v>289</v>
      </c>
      <c r="C179" t="s">
        <v>172</v>
      </c>
      <c r="D179" t="s">
        <v>288</v>
      </c>
      <c r="E179" s="2">
        <v>2.3167859000000002</v>
      </c>
      <c r="F179">
        <v>1989</v>
      </c>
      <c r="G179" s="6">
        <f>INDEX(population!$E$2:$BN$1000,MATCH(A179,population!$A$2:$A$1000,0),MATCH(F179,population!$E$1:$BN$1,0))</f>
        <v>11550</v>
      </c>
      <c r="H179" s="1">
        <f t="shared" si="4"/>
        <v>0.20058752380952383</v>
      </c>
      <c r="I179" s="5" t="str">
        <f>IFERROR(intermediate!G179/intermediate!$R179,"NA")</f>
        <v>NA</v>
      </c>
      <c r="J179" s="5" t="str">
        <f>IFERROR(intermediate!H179/intermediate!$R179,"NA")</f>
        <v>NA</v>
      </c>
      <c r="K179" s="5" t="str">
        <f>IFERROR(intermediate!I179/intermediate!$R179,"NA")</f>
        <v>NA</v>
      </c>
      <c r="L179" s="5" t="str">
        <f>IFERROR(intermediate!J179/intermediate!$R179,"NA")</f>
        <v>NA</v>
      </c>
      <c r="M179" s="5" t="str">
        <f>IFERROR(intermediate!K179/intermediate!$R179,"NA")</f>
        <v>NA</v>
      </c>
      <c r="N179" s="5" t="str">
        <f>IFERROR(intermediate!L179/intermediate!$R179,"NA")</f>
        <v>NA</v>
      </c>
      <c r="O179" s="5" t="str">
        <f>IFERROR(intermediate!M179/intermediate!$R179,"NA")</f>
        <v>NA</v>
      </c>
      <c r="P179" s="5" t="str">
        <f>IFERROR(intermediate!N179/intermediate!$R179,"NA")</f>
        <v>NA</v>
      </c>
      <c r="Q179" s="5" t="str">
        <f>IFERROR(intermediate!O179/intermediate!$R179,"NA")</f>
        <v>NA</v>
      </c>
      <c r="R179" s="5" t="str">
        <f>IFERROR(intermediate!P179/intermediate!$R179,"NA")</f>
        <v>NA</v>
      </c>
      <c r="S179" s="5" t="str">
        <f>IFERROR(intermediate!Q179/intermediate!$R179,"NA")</f>
        <v>NA</v>
      </c>
      <c r="T179" s="5" t="str">
        <f>IFERROR(intermediate!R179/intermediate!$R179,"NA")</f>
        <v>NA</v>
      </c>
      <c r="U179">
        <f t="shared" si="5"/>
        <v>1</v>
      </c>
    </row>
    <row r="180" spans="1:21" x14ac:dyDescent="0.25">
      <c r="A180" t="s">
        <v>230</v>
      </c>
      <c r="B180" t="s">
        <v>219</v>
      </c>
      <c r="C180" t="s">
        <v>293</v>
      </c>
      <c r="D180" t="s">
        <v>288</v>
      </c>
      <c r="E180" s="2">
        <v>80680</v>
      </c>
      <c r="F180">
        <v>2018</v>
      </c>
      <c r="G180" s="6">
        <f>INDEX(population!$E$2:$BN$1000,MATCH(A180,population!$A$2:$A$1000,0),MATCH(F180,population!$E$1:$BN$1,0))</f>
        <v>15477727</v>
      </c>
      <c r="H180" s="1">
        <f t="shared" si="4"/>
        <v>5.2126517026692616</v>
      </c>
      <c r="I180" s="5" t="str">
        <f>IFERROR(intermediate!G180/intermediate!$R180,"NA")</f>
        <v>NA</v>
      </c>
      <c r="J180" s="5" t="str">
        <f>IFERROR(intermediate!H180/intermediate!$R180,"NA")</f>
        <v>NA</v>
      </c>
      <c r="K180" s="5" t="str">
        <f>IFERROR(intermediate!I180/intermediate!$R180,"NA")</f>
        <v>NA</v>
      </c>
      <c r="L180" s="5" t="str">
        <f>IFERROR(intermediate!J180/intermediate!$R180,"NA")</f>
        <v>NA</v>
      </c>
      <c r="M180" s="5" t="str">
        <f>IFERROR(intermediate!K180/intermediate!$R180,"NA")</f>
        <v>NA</v>
      </c>
      <c r="N180" s="5" t="str">
        <f>IFERROR(intermediate!L180/intermediate!$R180,"NA")</f>
        <v>NA</v>
      </c>
      <c r="O180" s="5" t="str">
        <f>IFERROR(intermediate!M180/intermediate!$R180,"NA")</f>
        <v>NA</v>
      </c>
      <c r="P180" s="5" t="str">
        <f>IFERROR(intermediate!N180/intermediate!$R180,"NA")</f>
        <v>NA</v>
      </c>
      <c r="Q180" s="5" t="str">
        <f>IFERROR(intermediate!O180/intermediate!$R180,"NA")</f>
        <v>NA</v>
      </c>
      <c r="R180" s="5" t="str">
        <f>IFERROR(intermediate!P180/intermediate!$R180,"NA")</f>
        <v>NA</v>
      </c>
      <c r="S180" s="5" t="str">
        <f>IFERROR(intermediate!Q180/intermediate!$R180,"NA")</f>
        <v>NA</v>
      </c>
      <c r="T180" s="5" t="str">
        <f>IFERROR(intermediate!R180/intermediate!$R180,"NA")</f>
        <v>NA</v>
      </c>
      <c r="U180">
        <f t="shared" si="5"/>
        <v>1</v>
      </c>
    </row>
    <row r="181" spans="1:21" x14ac:dyDescent="0.25">
      <c r="A181" t="s">
        <v>233</v>
      </c>
      <c r="B181" t="s">
        <v>219</v>
      </c>
      <c r="C181" t="s">
        <v>293</v>
      </c>
      <c r="D181" t="s">
        <v>288</v>
      </c>
      <c r="E181" s="2">
        <v>8420</v>
      </c>
      <c r="F181">
        <v>2018</v>
      </c>
      <c r="G181" s="6">
        <f>INDEX(population!$E$2:$BN$1000,MATCH(A181,population!$A$2:$A$1000,0),MATCH(F181,population!$E$1:$BN$1,0))</f>
        <v>7889095</v>
      </c>
      <c r="H181" s="1">
        <f t="shared" si="4"/>
        <v>1.0672960586733966</v>
      </c>
      <c r="I181" s="5">
        <f>IFERROR(intermediate!G181/intermediate!$R181,"NA")</f>
        <v>0</v>
      </c>
      <c r="J181" s="5">
        <f>IFERROR(intermediate!H181/intermediate!$R181,"NA")</f>
        <v>9.4827586206896547E-2</v>
      </c>
      <c r="K181" s="5">
        <f>IFERROR(intermediate!I181/intermediate!$R181,"NA")</f>
        <v>0</v>
      </c>
      <c r="L181" s="5">
        <f>IFERROR(intermediate!J181/intermediate!$R181,"NA")</f>
        <v>0</v>
      </c>
      <c r="M181" s="5">
        <f>IFERROR(intermediate!K181/intermediate!$R181,"NA")</f>
        <v>0</v>
      </c>
      <c r="N181" s="5">
        <f>IFERROR(intermediate!L181/intermediate!$R181,"NA")</f>
        <v>0.88362068965517238</v>
      </c>
      <c r="O181" s="5">
        <f>IFERROR(intermediate!M181/intermediate!$R181,"NA")</f>
        <v>0</v>
      </c>
      <c r="P181" s="5">
        <f>IFERROR(intermediate!N181/intermediate!$R181,"NA")</f>
        <v>0</v>
      </c>
      <c r="Q181" s="5">
        <f>IFERROR(intermediate!O181/intermediate!$R181,"NA")</f>
        <v>0</v>
      </c>
      <c r="R181" s="5">
        <f>IFERROR(intermediate!P181/intermediate!$R181,"NA")</f>
        <v>2.1551724137931036E-2</v>
      </c>
      <c r="S181" s="5">
        <f>IFERROR(intermediate!Q181/intermediate!$R181,"NA")</f>
        <v>0</v>
      </c>
      <c r="T181" s="5">
        <f>IFERROR(intermediate!R181/intermediate!$R181,"NA")</f>
        <v>1</v>
      </c>
      <c r="U181">
        <f t="shared" si="5"/>
        <v>0</v>
      </c>
    </row>
    <row r="182" spans="1:21" x14ac:dyDescent="0.25">
      <c r="A182" t="s">
        <v>234</v>
      </c>
      <c r="B182" t="s">
        <v>277</v>
      </c>
      <c r="C182" t="s">
        <v>272</v>
      </c>
      <c r="D182" t="s">
        <v>288</v>
      </c>
      <c r="E182" s="2">
        <v>416950</v>
      </c>
      <c r="F182">
        <v>2018</v>
      </c>
      <c r="G182" s="6">
        <f>INDEX(population!$E$2:$BN$1000,MATCH(A182,population!$A$2:$A$1000,0),MATCH(F182,population!$E$1:$BN$1,0))</f>
        <v>69428454</v>
      </c>
      <c r="H182" s="1">
        <f t="shared" si="4"/>
        <v>6.0054628322848727</v>
      </c>
      <c r="I182" s="5">
        <f>IFERROR(intermediate!G182/intermediate!$R182,"NA")</f>
        <v>0.19086342851935437</v>
      </c>
      <c r="J182" s="5">
        <f>IFERROR(intermediate!H182/intermediate!$R182,"NA")</f>
        <v>1.6349767082826311E-3</v>
      </c>
      <c r="K182" s="5">
        <f>IFERROR(intermediate!I182/intermediate!$R182,"NA")</f>
        <v>0.64334993326078682</v>
      </c>
      <c r="L182" s="5">
        <f>IFERROR(intermediate!J182/intermediate!$R182,"NA")</f>
        <v>0</v>
      </c>
      <c r="M182" s="5">
        <f>IFERROR(intermediate!K182/intermediate!$R182,"NA")</f>
        <v>0</v>
      </c>
      <c r="N182" s="5">
        <f>IFERROR(intermediate!L182/intermediate!$R182,"NA")</f>
        <v>5.1070239671503696E-2</v>
      </c>
      <c r="O182" s="5">
        <f>IFERROR(intermediate!M182/intermediate!$R182,"NA")</f>
        <v>5.3605793714184629E-6</v>
      </c>
      <c r="P182" s="5">
        <f>IFERROR(intermediate!N182/intermediate!$R182,"NA")</f>
        <v>2.4353112084354075E-2</v>
      </c>
      <c r="Q182" s="5">
        <f>IFERROR(intermediate!O182/intermediate!$R182,"NA")</f>
        <v>5.9448825229030753E-3</v>
      </c>
      <c r="R182" s="5">
        <f>IFERROR(intermediate!P182/intermediate!$R182,"NA")</f>
        <v>8.2778066653443907E-2</v>
      </c>
      <c r="S182" s="5">
        <f>IFERROR(intermediate!Q182/intermediate!$R182,"NA")</f>
        <v>0</v>
      </c>
      <c r="T182" s="5">
        <f>IFERROR(intermediate!R182/intermediate!$R182,"NA")</f>
        <v>1</v>
      </c>
      <c r="U182">
        <f t="shared" si="5"/>
        <v>0</v>
      </c>
    </row>
    <row r="183" spans="1:21" x14ac:dyDescent="0.25">
      <c r="A183" t="s">
        <v>235</v>
      </c>
      <c r="B183" t="s">
        <v>284</v>
      </c>
      <c r="C183" t="s">
        <v>272</v>
      </c>
      <c r="D183" t="s">
        <v>288</v>
      </c>
      <c r="E183" s="2">
        <v>15210</v>
      </c>
      <c r="F183">
        <v>2018</v>
      </c>
      <c r="G183" s="6">
        <f>INDEX(population!$E$2:$BN$1000,MATCH(A183,population!$A$2:$A$1000,0),MATCH(F183,population!$E$1:$BN$1,0))</f>
        <v>9100847</v>
      </c>
      <c r="H183" s="1">
        <f t="shared" si="4"/>
        <v>1.6712730144787622</v>
      </c>
      <c r="I183" s="5">
        <f>IFERROR(intermediate!G183/intermediate!$R183,"NA")</f>
        <v>5.4157005631003646E-2</v>
      </c>
      <c r="J183" s="5">
        <f>IFERROR(intermediate!H183/intermediate!$R183,"NA")</f>
        <v>0</v>
      </c>
      <c r="K183" s="5">
        <f>IFERROR(intermediate!I183/intermediate!$R183,"NA")</f>
        <v>0</v>
      </c>
      <c r="L183" s="5">
        <f>IFERROR(intermediate!J183/intermediate!$R183,"NA")</f>
        <v>0</v>
      </c>
      <c r="M183" s="5">
        <f>IFERROR(intermediate!K183/intermediate!$R183,"NA")</f>
        <v>0</v>
      </c>
      <c r="N183" s="5">
        <f>IFERROR(intermediate!L183/intermediate!$R183,"NA")</f>
        <v>0.94584299436899633</v>
      </c>
      <c r="O183" s="5">
        <f>IFERROR(intermediate!M183/intermediate!$R183,"NA")</f>
        <v>0</v>
      </c>
      <c r="P183" s="5">
        <f>IFERROR(intermediate!N183/intermediate!$R183,"NA")</f>
        <v>0</v>
      </c>
      <c r="Q183" s="5">
        <f>IFERROR(intermediate!O183/intermediate!$R183,"NA")</f>
        <v>0</v>
      </c>
      <c r="R183" s="5">
        <f>IFERROR(intermediate!P183/intermediate!$R183,"NA")</f>
        <v>0</v>
      </c>
      <c r="S183" s="5">
        <f>IFERROR(intermediate!Q183/intermediate!$R183,"NA")</f>
        <v>0</v>
      </c>
      <c r="T183" s="5">
        <f>IFERROR(intermediate!R183/intermediate!$R183,"NA")</f>
        <v>1</v>
      </c>
      <c r="U183">
        <f t="shared" si="5"/>
        <v>0</v>
      </c>
    </row>
    <row r="184" spans="1:21" x14ac:dyDescent="0.25">
      <c r="A184" t="s">
        <v>236</v>
      </c>
      <c r="B184" t="s">
        <v>284</v>
      </c>
      <c r="C184" t="s">
        <v>272</v>
      </c>
      <c r="D184" t="s">
        <v>288</v>
      </c>
      <c r="E184" s="2">
        <v>125080</v>
      </c>
      <c r="F184">
        <v>2018</v>
      </c>
      <c r="G184" s="6">
        <f>INDEX(population!$E$2:$BN$1000,MATCH(A184,population!$A$2:$A$1000,0),MATCH(F184,population!$E$1:$BN$1,0))</f>
        <v>5850902</v>
      </c>
      <c r="H184" s="1">
        <f t="shared" si="4"/>
        <v>21.377900364764269</v>
      </c>
      <c r="I184" s="5">
        <f>IFERROR(intermediate!G184/intermediate!$R184,"NA")</f>
        <v>0</v>
      </c>
      <c r="J184" s="5">
        <f>IFERROR(intermediate!H184/intermediate!$R184,"NA")</f>
        <v>0</v>
      </c>
      <c r="K184" s="5">
        <f>IFERROR(intermediate!I184/intermediate!$R184,"NA")</f>
        <v>1</v>
      </c>
      <c r="L184" s="5">
        <f>IFERROR(intermediate!J184/intermediate!$R184,"NA")</f>
        <v>0</v>
      </c>
      <c r="M184" s="5">
        <f>IFERROR(intermediate!K184/intermediate!$R184,"NA")</f>
        <v>0</v>
      </c>
      <c r="N184" s="5">
        <f>IFERROR(intermediate!L184/intermediate!$R184,"NA")</f>
        <v>0</v>
      </c>
      <c r="O184" s="5">
        <f>IFERROR(intermediate!M184/intermediate!$R184,"NA")</f>
        <v>0</v>
      </c>
      <c r="P184" s="5">
        <f>IFERROR(intermediate!N184/intermediate!$R184,"NA")</f>
        <v>0</v>
      </c>
      <c r="Q184" s="5">
        <f>IFERROR(intermediate!O184/intermediate!$R184,"NA")</f>
        <v>0</v>
      </c>
      <c r="R184" s="5">
        <f>IFERROR(intermediate!P184/intermediate!$R184,"NA")</f>
        <v>0</v>
      </c>
      <c r="S184" s="5">
        <f>IFERROR(intermediate!Q184/intermediate!$R184,"NA")</f>
        <v>0</v>
      </c>
      <c r="T184" s="5">
        <f>IFERROR(intermediate!R184/intermediate!$R184,"NA")</f>
        <v>1</v>
      </c>
      <c r="U184">
        <f t="shared" si="5"/>
        <v>0</v>
      </c>
    </row>
    <row r="185" spans="1:21" x14ac:dyDescent="0.25">
      <c r="A185" t="s">
        <v>238</v>
      </c>
      <c r="B185" t="s">
        <v>277</v>
      </c>
      <c r="C185" t="s">
        <v>272</v>
      </c>
      <c r="D185" t="s">
        <v>288</v>
      </c>
      <c r="E185" s="2">
        <v>6190</v>
      </c>
      <c r="F185">
        <v>2018</v>
      </c>
      <c r="G185" s="6">
        <f>INDEX(population!$E$2:$BN$1000,MATCH(A185,population!$A$2:$A$1000,0),MATCH(F185,population!$E$1:$BN$1,0))</f>
        <v>1267975</v>
      </c>
      <c r="H185" s="1">
        <f t="shared" si="4"/>
        <v>4.8817997200260255</v>
      </c>
      <c r="I185" s="5" t="str">
        <f>IFERROR(intermediate!G185/intermediate!$R185,"NA")</f>
        <v>NA</v>
      </c>
      <c r="J185" s="5" t="str">
        <f>IFERROR(intermediate!H185/intermediate!$R185,"NA")</f>
        <v>NA</v>
      </c>
      <c r="K185" s="5" t="str">
        <f>IFERROR(intermediate!I185/intermediate!$R185,"NA")</f>
        <v>NA</v>
      </c>
      <c r="L185" s="5" t="str">
        <f>IFERROR(intermediate!J185/intermediate!$R185,"NA")</f>
        <v>NA</v>
      </c>
      <c r="M185" s="5" t="str">
        <f>IFERROR(intermediate!K185/intermediate!$R185,"NA")</f>
        <v>NA</v>
      </c>
      <c r="N185" s="5" t="str">
        <f>IFERROR(intermediate!L185/intermediate!$R185,"NA")</f>
        <v>NA</v>
      </c>
      <c r="O185" s="5" t="str">
        <f>IFERROR(intermediate!M185/intermediate!$R185,"NA")</f>
        <v>NA</v>
      </c>
      <c r="P185" s="5" t="str">
        <f>IFERROR(intermediate!N185/intermediate!$R185,"NA")</f>
        <v>NA</v>
      </c>
      <c r="Q185" s="5" t="str">
        <f>IFERROR(intermediate!O185/intermediate!$R185,"NA")</f>
        <v>NA</v>
      </c>
      <c r="R185" s="5" t="str">
        <f>IFERROR(intermediate!P185/intermediate!$R185,"NA")</f>
        <v>NA</v>
      </c>
      <c r="S185" s="5" t="str">
        <f>IFERROR(intermediate!Q185/intermediate!$R185,"NA")</f>
        <v>NA</v>
      </c>
      <c r="T185" s="5" t="str">
        <f>IFERROR(intermediate!R185/intermediate!$R185,"NA")</f>
        <v>NA</v>
      </c>
      <c r="U185">
        <f t="shared" si="5"/>
        <v>1</v>
      </c>
    </row>
    <row r="186" spans="1:21" x14ac:dyDescent="0.25">
      <c r="A186" t="s">
        <v>240</v>
      </c>
      <c r="B186" t="s">
        <v>276</v>
      </c>
      <c r="C186" t="s">
        <v>276</v>
      </c>
      <c r="D186" t="s">
        <v>288</v>
      </c>
      <c r="E186" s="2">
        <v>350</v>
      </c>
      <c r="F186">
        <v>2018</v>
      </c>
      <c r="G186" s="6">
        <f>INDEX(population!$E$2:$BN$1000,MATCH(A186,population!$A$2:$A$1000,0),MATCH(F186,population!$E$1:$BN$1,0))</f>
        <v>103199</v>
      </c>
      <c r="H186" s="1">
        <f t="shared" si="4"/>
        <v>3.3915057316446866</v>
      </c>
      <c r="I186" s="5" t="str">
        <f>IFERROR(intermediate!G186/intermediate!$R186,"NA")</f>
        <v>NA</v>
      </c>
      <c r="J186" s="5" t="str">
        <f>IFERROR(intermediate!H186/intermediate!$R186,"NA")</f>
        <v>NA</v>
      </c>
      <c r="K186" s="5" t="str">
        <f>IFERROR(intermediate!I186/intermediate!$R186,"NA")</f>
        <v>NA</v>
      </c>
      <c r="L186" s="5" t="str">
        <f>IFERROR(intermediate!J186/intermediate!$R186,"NA")</f>
        <v>NA</v>
      </c>
      <c r="M186" s="5" t="str">
        <f>IFERROR(intermediate!K186/intermediate!$R186,"NA")</f>
        <v>NA</v>
      </c>
      <c r="N186" s="5" t="str">
        <f>IFERROR(intermediate!L186/intermediate!$R186,"NA")</f>
        <v>NA</v>
      </c>
      <c r="O186" s="5" t="str">
        <f>IFERROR(intermediate!M186/intermediate!$R186,"NA")</f>
        <v>NA</v>
      </c>
      <c r="P186" s="5" t="str">
        <f>IFERROR(intermediate!N186/intermediate!$R186,"NA")</f>
        <v>NA</v>
      </c>
      <c r="Q186" s="5" t="str">
        <f>IFERROR(intermediate!O186/intermediate!$R186,"NA")</f>
        <v>NA</v>
      </c>
      <c r="R186" s="5" t="str">
        <f>IFERROR(intermediate!P186/intermediate!$R186,"NA")</f>
        <v>NA</v>
      </c>
      <c r="S186" s="5" t="str">
        <f>IFERROR(intermediate!Q186/intermediate!$R186,"NA")</f>
        <v>NA</v>
      </c>
      <c r="T186" s="5" t="str">
        <f>IFERROR(intermediate!R186/intermediate!$R186,"NA")</f>
        <v>NA</v>
      </c>
      <c r="U186">
        <f t="shared" si="5"/>
        <v>1</v>
      </c>
    </row>
    <row r="187" spans="1:21" x14ac:dyDescent="0.25">
      <c r="A187" t="s">
        <v>243</v>
      </c>
      <c r="B187" t="s">
        <v>289</v>
      </c>
      <c r="C187" t="s">
        <v>172</v>
      </c>
      <c r="D187" t="s">
        <v>288</v>
      </c>
      <c r="E187" s="2">
        <v>15970</v>
      </c>
      <c r="F187">
        <v>2000</v>
      </c>
      <c r="G187" s="6">
        <f>INDEX(population!$E$2:$BN$1000,MATCH(A187,population!$A$2:$A$1000,0),MATCH(F187,population!$E$1:$BN$1,0))</f>
        <v>1267159</v>
      </c>
      <c r="H187" s="1">
        <f t="shared" si="4"/>
        <v>12.602996151232798</v>
      </c>
      <c r="I187" s="5">
        <f>IFERROR(intermediate!G187/intermediate!$R187,"NA")</f>
        <v>0</v>
      </c>
      <c r="J187" s="5">
        <f>IFERROR(intermediate!H187/intermediate!$R187,"NA")</f>
        <v>2.9910269192422734E-3</v>
      </c>
      <c r="K187" s="5">
        <f>IFERROR(intermediate!I187/intermediate!$R187,"NA")</f>
        <v>0.99664642436327378</v>
      </c>
      <c r="L187" s="5">
        <f>IFERROR(intermediate!J187/intermediate!$R187,"NA")</f>
        <v>0</v>
      </c>
      <c r="M187" s="5">
        <f>IFERROR(intermediate!K187/intermediate!$R187,"NA")</f>
        <v>0</v>
      </c>
      <c r="N187" s="5">
        <f>IFERROR(intermediate!L187/intermediate!$R187,"NA")</f>
        <v>0</v>
      </c>
      <c r="O187" s="5">
        <f>IFERROR(intermediate!M187/intermediate!$R187,"NA")</f>
        <v>0</v>
      </c>
      <c r="P187" s="5">
        <f>IFERROR(intermediate!N187/intermediate!$R187,"NA")</f>
        <v>3.6254871748391188E-4</v>
      </c>
      <c r="Q187" s="5">
        <f>IFERROR(intermediate!O187/intermediate!$R187,"NA")</f>
        <v>0</v>
      </c>
      <c r="R187" s="5">
        <f>IFERROR(intermediate!P187/intermediate!$R187,"NA")</f>
        <v>0</v>
      </c>
      <c r="S187" s="5">
        <f>IFERROR(intermediate!Q187/intermediate!$R187,"NA")</f>
        <v>0</v>
      </c>
      <c r="T187" s="5">
        <f>IFERROR(intermediate!R187/intermediate!$R187,"NA")</f>
        <v>1</v>
      </c>
      <c r="U187">
        <f t="shared" si="5"/>
        <v>0</v>
      </c>
    </row>
    <row r="188" spans="1:21" x14ac:dyDescent="0.25">
      <c r="A188" t="s">
        <v>244</v>
      </c>
      <c r="B188" t="s">
        <v>292</v>
      </c>
      <c r="C188" t="s">
        <v>293</v>
      </c>
      <c r="D188" t="s">
        <v>288</v>
      </c>
      <c r="E188" s="2">
        <v>41100</v>
      </c>
      <c r="F188">
        <v>2018</v>
      </c>
      <c r="G188" s="6">
        <f>INDEX(population!$E$2:$BN$1000,MATCH(A188,population!$A$2:$A$1000,0),MATCH(F188,population!$E$1:$BN$1,0))</f>
        <v>11565203</v>
      </c>
      <c r="H188" s="1">
        <f t="shared" si="4"/>
        <v>3.5537638206609947</v>
      </c>
      <c r="I188" s="5">
        <f>IFERROR(intermediate!G188/intermediate!$R188,"NA")</f>
        <v>0</v>
      </c>
      <c r="J188" s="5">
        <f>IFERROR(intermediate!H188/intermediate!$R188,"NA")</f>
        <v>2.0884938559424934E-3</v>
      </c>
      <c r="K188" s="5">
        <f>IFERROR(intermediate!I188/intermediate!$R188,"NA")</f>
        <v>0.95755014813735495</v>
      </c>
      <c r="L188" s="5">
        <f>IFERROR(intermediate!J188/intermediate!$R188,"NA")</f>
        <v>0</v>
      </c>
      <c r="M188" s="5">
        <f>IFERROR(intermediate!K188/intermediate!$R188,"NA")</f>
        <v>0</v>
      </c>
      <c r="N188" s="5">
        <f>IFERROR(intermediate!L188/intermediate!$R188,"NA")</f>
        <v>8.2568361746563701E-4</v>
      </c>
      <c r="O188" s="5">
        <f>IFERROR(intermediate!M188/intermediate!$R188,"NA")</f>
        <v>0</v>
      </c>
      <c r="P188" s="5">
        <f>IFERROR(intermediate!N188/intermediate!$R188,"NA")</f>
        <v>6.4597600660546897E-3</v>
      </c>
      <c r="Q188" s="5">
        <f>IFERROR(intermediate!O188/intermediate!$R188,"NA")</f>
        <v>2.1807761426004178E-2</v>
      </c>
      <c r="R188" s="5">
        <f>IFERROR(intermediate!P188/intermediate!$R188,"NA")</f>
        <v>0</v>
      </c>
      <c r="S188" s="5">
        <f>IFERROR(intermediate!Q188/intermediate!$R188,"NA")</f>
        <v>1.1268152897178104E-2</v>
      </c>
      <c r="T188" s="5">
        <f>IFERROR(intermediate!R188/intermediate!$R188,"NA")</f>
        <v>1</v>
      </c>
      <c r="U188">
        <f t="shared" si="5"/>
        <v>0</v>
      </c>
    </row>
    <row r="189" spans="1:21" x14ac:dyDescent="0.25">
      <c r="A189" t="s">
        <v>245</v>
      </c>
      <c r="B189" t="s">
        <v>282</v>
      </c>
      <c r="C189" t="s">
        <v>272</v>
      </c>
      <c r="D189" t="s">
        <v>288</v>
      </c>
      <c r="E189" s="2">
        <v>502520</v>
      </c>
      <c r="F189">
        <v>2018</v>
      </c>
      <c r="G189" s="6">
        <f>INDEX(population!$E$2:$BN$1000,MATCH(A189,population!$A$2:$A$1000,0),MATCH(F189,population!$E$1:$BN$1,0))</f>
        <v>82340090</v>
      </c>
      <c r="H189" s="1">
        <f t="shared" si="4"/>
        <v>6.1029809416045087</v>
      </c>
      <c r="I189" s="5">
        <f>IFERROR(intermediate!G189/intermediate!$R189,"NA")</f>
        <v>0.32789510155477364</v>
      </c>
      <c r="J189" s="5">
        <f>IFERROR(intermediate!H189/intermediate!$R189,"NA")</f>
        <v>4.0366256500649223E-3</v>
      </c>
      <c r="K189" s="5">
        <f>IFERROR(intermediate!I189/intermediate!$R189,"NA")</f>
        <v>0.37167230672972773</v>
      </c>
      <c r="L189" s="5">
        <f>IFERROR(intermediate!J189/intermediate!$R189,"NA")</f>
        <v>0</v>
      </c>
      <c r="M189" s="5">
        <f>IFERROR(intermediate!K189/intermediate!$R189,"NA")</f>
        <v>0</v>
      </c>
      <c r="N189" s="5">
        <f>IFERROR(intermediate!L189/intermediate!$R189,"NA")</f>
        <v>0.1958368934128997</v>
      </c>
      <c r="O189" s="5">
        <f>IFERROR(intermediate!M189/intermediate!$R189,"NA")</f>
        <v>2.0610337798289816E-2</v>
      </c>
      <c r="P189" s="5">
        <f>IFERROR(intermediate!N189/intermediate!$R189,"NA")</f>
        <v>9.7181762525312999E-3</v>
      </c>
      <c r="Q189" s="5">
        <f>IFERROR(intermediate!O189/intermediate!$R189,"NA")</f>
        <v>6.0226454698968646E-2</v>
      </c>
      <c r="R189" s="5">
        <f>IFERROR(intermediate!P189/intermediate!$R189,"NA")</f>
        <v>7.1448274006149131E-3</v>
      </c>
      <c r="S189" s="5">
        <f>IFERROR(intermediate!Q189/intermediate!$R189,"NA")</f>
        <v>2.8592765021293199E-3</v>
      </c>
      <c r="T189" s="5">
        <f>IFERROR(intermediate!R189/intermediate!$R189,"NA")</f>
        <v>1</v>
      </c>
      <c r="U189">
        <f t="shared" si="5"/>
        <v>0</v>
      </c>
    </row>
    <row r="190" spans="1:21" x14ac:dyDescent="0.25">
      <c r="A190" t="s">
        <v>246</v>
      </c>
      <c r="B190" t="s">
        <v>276</v>
      </c>
      <c r="C190" t="s">
        <v>276</v>
      </c>
      <c r="D190" t="s">
        <v>288</v>
      </c>
      <c r="E190" s="2">
        <v>30</v>
      </c>
      <c r="F190">
        <v>2018</v>
      </c>
      <c r="G190" s="6">
        <f>INDEX(population!$E$2:$BN$1000,MATCH(A190,population!$A$2:$A$1000,0),MATCH(F190,population!$E$1:$BN$1,0))</f>
        <v>11505</v>
      </c>
      <c r="H190" s="1">
        <f t="shared" si="4"/>
        <v>2.6075619295958279</v>
      </c>
      <c r="I190" s="5" t="str">
        <f>IFERROR(intermediate!G190/intermediate!$R190,"NA")</f>
        <v>NA</v>
      </c>
      <c r="J190" s="5" t="str">
        <f>IFERROR(intermediate!H190/intermediate!$R190,"NA")</f>
        <v>NA</v>
      </c>
      <c r="K190" s="5" t="str">
        <f>IFERROR(intermediate!I190/intermediate!$R190,"NA")</f>
        <v>NA</v>
      </c>
      <c r="L190" s="5" t="str">
        <f>IFERROR(intermediate!J190/intermediate!$R190,"NA")</f>
        <v>NA</v>
      </c>
      <c r="M190" s="5" t="str">
        <f>IFERROR(intermediate!K190/intermediate!$R190,"NA")</f>
        <v>NA</v>
      </c>
      <c r="N190" s="5" t="str">
        <f>IFERROR(intermediate!L190/intermediate!$R190,"NA")</f>
        <v>NA</v>
      </c>
      <c r="O190" s="5" t="str">
        <f>IFERROR(intermediate!M190/intermediate!$R190,"NA")</f>
        <v>NA</v>
      </c>
      <c r="P190" s="5" t="str">
        <f>IFERROR(intermediate!N190/intermediate!$R190,"NA")</f>
        <v>NA</v>
      </c>
      <c r="Q190" s="5" t="str">
        <f>IFERROR(intermediate!O190/intermediate!$R190,"NA")</f>
        <v>NA</v>
      </c>
      <c r="R190" s="5" t="str">
        <f>IFERROR(intermediate!P190/intermediate!$R190,"NA")</f>
        <v>NA</v>
      </c>
      <c r="S190" s="5" t="str">
        <f>IFERROR(intermediate!Q190/intermediate!$R190,"NA")</f>
        <v>NA</v>
      </c>
      <c r="T190" s="5" t="str">
        <f>IFERROR(intermediate!R190/intermediate!$R190,"NA")</f>
        <v>NA</v>
      </c>
      <c r="U190">
        <f t="shared" si="5"/>
        <v>1</v>
      </c>
    </row>
    <row r="191" spans="1:21" x14ac:dyDescent="0.25">
      <c r="A191" t="s">
        <v>247</v>
      </c>
      <c r="B191" t="s">
        <v>219</v>
      </c>
      <c r="C191" t="s">
        <v>293</v>
      </c>
      <c r="D191" t="s">
        <v>288</v>
      </c>
      <c r="E191" s="2">
        <v>105380</v>
      </c>
      <c r="F191">
        <v>2018</v>
      </c>
      <c r="G191" s="6">
        <f>INDEX(population!$E$2:$BN$1000,MATCH(A191,population!$A$2:$A$1000,0),MATCH(F191,population!$E$1:$BN$1,0))</f>
        <v>56313444</v>
      </c>
      <c r="H191" s="1">
        <f t="shared" si="4"/>
        <v>1.8713115823638846</v>
      </c>
      <c r="I191" s="5">
        <f>IFERROR(intermediate!G191/intermediate!$R191,"NA")</f>
        <v>0</v>
      </c>
      <c r="J191" s="5">
        <f>IFERROR(intermediate!H191/intermediate!$R191,"NA")</f>
        <v>0.17059413386813738</v>
      </c>
      <c r="K191" s="5">
        <f>IFERROR(intermediate!I191/intermediate!$R191,"NA")</f>
        <v>0.52983203810478818</v>
      </c>
      <c r="L191" s="5">
        <f>IFERROR(intermediate!J191/intermediate!$R191,"NA")</f>
        <v>0</v>
      </c>
      <c r="M191" s="5">
        <f>IFERROR(intermediate!K191/intermediate!$R191,"NA")</f>
        <v>0</v>
      </c>
      <c r="N191" s="5">
        <f>IFERROR(intermediate!L191/intermediate!$R191,"NA")</f>
        <v>0.29456004011030334</v>
      </c>
      <c r="O191" s="5">
        <f>IFERROR(intermediate!M191/intermediate!$R191,"NA")</f>
        <v>0</v>
      </c>
      <c r="P191" s="5">
        <f>IFERROR(intermediate!N191/intermediate!$R191,"NA")</f>
        <v>2.3815492604662824E-3</v>
      </c>
      <c r="Q191" s="5">
        <f>IFERROR(intermediate!O191/intermediate!$R191,"NA")</f>
        <v>0</v>
      </c>
      <c r="R191" s="5">
        <f>IFERROR(intermediate!P191/intermediate!$R191,"NA")</f>
        <v>2.6322386563048385E-3</v>
      </c>
      <c r="S191" s="5">
        <f>IFERROR(intermediate!Q191/intermediate!$R191,"NA")</f>
        <v>0</v>
      </c>
      <c r="T191" s="5">
        <f>IFERROR(intermediate!R191/intermediate!$R191,"NA")</f>
        <v>1</v>
      </c>
      <c r="U191">
        <f t="shared" si="5"/>
        <v>0</v>
      </c>
    </row>
    <row r="192" spans="1:21" x14ac:dyDescent="0.25">
      <c r="A192" t="s">
        <v>248</v>
      </c>
      <c r="B192" t="s">
        <v>219</v>
      </c>
      <c r="C192" t="s">
        <v>293</v>
      </c>
      <c r="D192" t="s">
        <v>288</v>
      </c>
      <c r="E192" s="2">
        <v>54870</v>
      </c>
      <c r="F192">
        <v>2018</v>
      </c>
      <c r="G192" s="6">
        <f>INDEX(population!$E$2:$BN$1000,MATCH(A192,population!$A$2:$A$1000,0),MATCH(F192,population!$E$1:$BN$1,0))</f>
        <v>42729032</v>
      </c>
      <c r="H192" s="1">
        <f t="shared" si="4"/>
        <v>1.2841386156372556</v>
      </c>
      <c r="I192" s="5">
        <f>IFERROR(intermediate!G192/intermediate!$R192,"NA")</f>
        <v>0</v>
      </c>
      <c r="J192" s="5">
        <f>IFERROR(intermediate!H192/intermediate!$R192,"NA")</f>
        <v>6.1066859763456431E-2</v>
      </c>
      <c r="K192" s="5">
        <f>IFERROR(intermediate!I192/intermediate!$R192,"NA")</f>
        <v>0</v>
      </c>
      <c r="L192" s="5">
        <f>IFERROR(intermediate!J192/intermediate!$R192,"NA")</f>
        <v>0</v>
      </c>
      <c r="M192" s="5">
        <f>IFERROR(intermediate!K192/intermediate!$R192,"NA")</f>
        <v>0</v>
      </c>
      <c r="N192" s="5">
        <f>IFERROR(intermediate!L192/intermediate!$R192,"NA")</f>
        <v>0.83055756698044891</v>
      </c>
      <c r="O192" s="5">
        <f>IFERROR(intermediate!M192/intermediate!$R192,"NA")</f>
        <v>0</v>
      </c>
      <c r="P192" s="5">
        <f>IFERROR(intermediate!N192/intermediate!$R192,"NA")</f>
        <v>5.5515327057687669E-3</v>
      </c>
      <c r="Q192" s="5">
        <f>IFERROR(intermediate!O192/intermediate!$R192,"NA")</f>
        <v>0</v>
      </c>
      <c r="R192" s="5">
        <f>IFERROR(intermediate!P192/intermediate!$R192,"NA")</f>
        <v>0.10258266956311851</v>
      </c>
      <c r="S192" s="5">
        <f>IFERROR(intermediate!Q192/intermediate!$R192,"NA")</f>
        <v>2.4137098720733769E-4</v>
      </c>
      <c r="T192" s="5">
        <f>IFERROR(intermediate!R192/intermediate!$R192,"NA")</f>
        <v>1</v>
      </c>
      <c r="U192">
        <f t="shared" si="5"/>
        <v>0</v>
      </c>
    </row>
    <row r="193" spans="1:21" x14ac:dyDescent="0.25">
      <c r="A193" t="s">
        <v>249</v>
      </c>
      <c r="B193" t="s">
        <v>281</v>
      </c>
      <c r="C193" t="s">
        <v>279</v>
      </c>
      <c r="D193" t="s">
        <v>288</v>
      </c>
      <c r="E193" s="2">
        <v>274510</v>
      </c>
      <c r="F193">
        <v>2018</v>
      </c>
      <c r="G193" s="6">
        <f>INDEX(population!$E$2:$BN$1000,MATCH(A193,population!$A$2:$A$1000,0),MATCH(F193,population!$E$1:$BN$1,0))</f>
        <v>44622518</v>
      </c>
      <c r="H193" s="1">
        <f t="shared" si="4"/>
        <v>6.1518267525826307</v>
      </c>
      <c r="I193" s="5">
        <f>IFERROR(intermediate!G193/intermediate!$R193,"NA")</f>
        <v>0.31885718725115075</v>
      </c>
      <c r="J193" s="5">
        <f>IFERROR(intermediate!H193/intermediate!$R193,"NA")</f>
        <v>8.5070017674364409E-3</v>
      </c>
      <c r="K193" s="5">
        <f>IFERROR(intermediate!I193/intermediate!$R193,"NA")</f>
        <v>4.7785525148743048E-2</v>
      </c>
      <c r="L193" s="5">
        <f>IFERROR(intermediate!J193/intermediate!$R193,"NA")</f>
        <v>1.1653427078680055E-4</v>
      </c>
      <c r="M193" s="5">
        <f>IFERROR(intermediate!K193/intermediate!$R193,"NA")</f>
        <v>0.55402981982506916</v>
      </c>
      <c r="N193" s="5">
        <f>IFERROR(intermediate!L193/intermediate!$R193,"NA")</f>
        <v>5.7911058454885055E-2</v>
      </c>
      <c r="O193" s="5">
        <f>IFERROR(intermediate!M193/intermediate!$R193,"NA")</f>
        <v>0</v>
      </c>
      <c r="P193" s="5">
        <f>IFERROR(intermediate!N193/intermediate!$R193,"NA")</f>
        <v>4.7843792284136448E-3</v>
      </c>
      <c r="Q193" s="5">
        <f>IFERROR(intermediate!O193/intermediate!$R193,"NA")</f>
        <v>6.3640660101902747E-3</v>
      </c>
      <c r="R193" s="5">
        <f>IFERROR(intermediate!P193/intermediate!$R193,"NA")</f>
        <v>1.3595664925126732E-3</v>
      </c>
      <c r="S193" s="5">
        <f>IFERROR(intermediate!Q193/intermediate!$R193,"NA")</f>
        <v>2.8486155081217915E-4</v>
      </c>
      <c r="T193" s="5">
        <f>IFERROR(intermediate!R193/intermediate!$R193,"NA")</f>
        <v>1</v>
      </c>
      <c r="U193">
        <f t="shared" si="5"/>
        <v>0</v>
      </c>
    </row>
    <row r="194" spans="1:21" x14ac:dyDescent="0.25">
      <c r="A194" t="s">
        <v>251</v>
      </c>
      <c r="B194" t="s">
        <v>290</v>
      </c>
      <c r="C194" t="s">
        <v>290</v>
      </c>
      <c r="D194" t="s">
        <v>288</v>
      </c>
      <c r="E194" s="2">
        <v>36160</v>
      </c>
      <c r="F194">
        <v>2018</v>
      </c>
      <c r="G194" s="6">
        <f>INDEX(population!$E$2:$BN$1000,MATCH(A194,population!$A$2:$A$1000,0),MATCH(F194,population!$E$1:$BN$1,0))</f>
        <v>3449290</v>
      </c>
      <c r="H194" s="1">
        <f t="shared" si="4"/>
        <v>10.4833168565125</v>
      </c>
      <c r="I194" s="5">
        <f>IFERROR(intermediate!G194/intermediate!$R194,"NA")</f>
        <v>0</v>
      </c>
      <c r="J194" s="5">
        <f>IFERROR(intermediate!H194/intermediate!$R194,"NA")</f>
        <v>1.3713699031974187E-2</v>
      </c>
      <c r="K194" s="5">
        <f>IFERROR(intermediate!I194/intermediate!$R194,"NA")</f>
        <v>2.933411557641537E-3</v>
      </c>
      <c r="L194" s="5">
        <f>IFERROR(intermediate!J194/intermediate!$R194,"NA")</f>
        <v>0</v>
      </c>
      <c r="M194" s="5">
        <f>IFERROR(intermediate!K194/intermediate!$R194,"NA")</f>
        <v>0</v>
      </c>
      <c r="N194" s="5">
        <f>IFERROR(intermediate!L194/intermediate!$R194,"NA")</f>
        <v>0.55133470225872694</v>
      </c>
      <c r="O194" s="5">
        <f>IFERROR(intermediate!M194/intermediate!$R194,"NA")</f>
        <v>0</v>
      </c>
      <c r="P194" s="5">
        <f>IFERROR(intermediate!N194/intermediate!$R194,"NA")</f>
        <v>1.9727192725139338E-2</v>
      </c>
      <c r="Q194" s="5">
        <f>IFERROR(intermediate!O194/intermediate!$R194,"NA")</f>
        <v>0.27676738046347904</v>
      </c>
      <c r="R194" s="5">
        <f>IFERROR(intermediate!P194/intermediate!$R194,"NA")</f>
        <v>0.13545027867409798</v>
      </c>
      <c r="S194" s="5">
        <f>IFERROR(intermediate!Q194/intermediate!$R194,"NA")</f>
        <v>7.3335288941038428E-5</v>
      </c>
      <c r="T194" s="5">
        <f>IFERROR(intermediate!R194/intermediate!$R194,"NA")</f>
        <v>1</v>
      </c>
      <c r="U194">
        <f t="shared" si="5"/>
        <v>0</v>
      </c>
    </row>
    <row r="195" spans="1:21" x14ac:dyDescent="0.25">
      <c r="A195" t="s">
        <v>252</v>
      </c>
      <c r="B195" t="s">
        <v>172</v>
      </c>
      <c r="C195" t="s">
        <v>172</v>
      </c>
      <c r="D195" t="s">
        <v>288</v>
      </c>
      <c r="E195" s="2">
        <v>6023620</v>
      </c>
      <c r="F195">
        <v>2018</v>
      </c>
      <c r="G195" s="6">
        <f>INDEX(population!$E$2:$BN$1000,MATCH(A195,population!$A$2:$A$1000,0),MATCH(F195,population!$E$1:$BN$1,0))</f>
        <v>326838199</v>
      </c>
      <c r="H195" s="1">
        <f t="shared" ref="H195:H229" si="6">(E195*1000)/G195</f>
        <v>18.42997549989559</v>
      </c>
      <c r="I195" s="5">
        <f>IFERROR(intermediate!G195/intermediate!$R195,"NA")</f>
        <v>0.30992521243987292</v>
      </c>
      <c r="J195" s="5">
        <f>IFERROR(intermediate!H195/intermediate!$R195,"NA")</f>
        <v>7.6018891674955675E-3</v>
      </c>
      <c r="K195" s="5">
        <f>IFERROR(intermediate!I195/intermediate!$R195,"NA")</f>
        <v>0.31374398201364689</v>
      </c>
      <c r="L195" s="5">
        <f>IFERROR(intermediate!J195/intermediate!$R195,"NA")</f>
        <v>0</v>
      </c>
      <c r="M195" s="5">
        <f>IFERROR(intermediate!K195/intermediate!$R195,"NA")</f>
        <v>0.19674590734710909</v>
      </c>
      <c r="N195" s="5">
        <f>IFERROR(intermediate!L195/intermediate!$R195,"NA")</f>
        <v>7.0915784661924441E-2</v>
      </c>
      <c r="O195" s="5">
        <f>IFERROR(intermediate!M195/intermediate!$R195,"NA")</f>
        <v>4.3919837267222634E-3</v>
      </c>
      <c r="P195" s="5">
        <f>IFERROR(intermediate!N195/intermediate!$R195,"NA")</f>
        <v>1.5806309905745674E-2</v>
      </c>
      <c r="Q195" s="5">
        <f>IFERROR(intermediate!O195/intermediate!$R195,"NA")</f>
        <v>6.0335011305969001E-2</v>
      </c>
      <c r="R195" s="5">
        <f>IFERROR(intermediate!P195/intermediate!$R195,"NA")</f>
        <v>1.9256852711872875E-2</v>
      </c>
      <c r="S195" s="5">
        <f>IFERROR(intermediate!Q195/intermediate!$R195,"NA")</f>
        <v>1.2770667196412861E-3</v>
      </c>
      <c r="T195" s="5">
        <f>IFERROR(intermediate!R195/intermediate!$R195,"NA")</f>
        <v>1</v>
      </c>
      <c r="U195">
        <f t="shared" ref="U195:U228" si="7">IF(T195="NA",1,0)</f>
        <v>0</v>
      </c>
    </row>
    <row r="196" spans="1:21" x14ac:dyDescent="0.25">
      <c r="A196" t="s">
        <v>253</v>
      </c>
      <c r="B196" t="s">
        <v>284</v>
      </c>
      <c r="C196" t="s">
        <v>272</v>
      </c>
      <c r="D196" t="s">
        <v>288</v>
      </c>
      <c r="E196" s="2">
        <v>235510</v>
      </c>
      <c r="F196">
        <v>2018</v>
      </c>
      <c r="G196" s="6">
        <f>INDEX(population!$E$2:$BN$1000,MATCH(A196,population!$A$2:$A$1000,0),MATCH(F196,population!$E$1:$BN$1,0))</f>
        <v>32956100</v>
      </c>
      <c r="H196" s="1">
        <f t="shared" si="6"/>
        <v>7.1461732425863493</v>
      </c>
      <c r="I196" s="5">
        <f>IFERROR(intermediate!G196/intermediate!$R196,"NA")</f>
        <v>4.0168962112997461E-2</v>
      </c>
      <c r="J196" s="5">
        <f>IFERROR(intermediate!H196/intermediate!$R196,"NA")</f>
        <v>2.5247212286976647E-3</v>
      </c>
      <c r="K196" s="5">
        <f>IFERROR(intermediate!I196/intermediate!$R196,"NA")</f>
        <v>0.82090663386686946</v>
      </c>
      <c r="L196" s="5">
        <f>IFERROR(intermediate!J196/intermediate!$R196,"NA")</f>
        <v>0</v>
      </c>
      <c r="M196" s="5">
        <f>IFERROR(intermediate!K196/intermediate!$R196,"NA")</f>
        <v>0</v>
      </c>
      <c r="N196" s="5">
        <f>IFERROR(intermediate!L196/intermediate!$R196,"NA")</f>
        <v>0.136383498680995</v>
      </c>
      <c r="O196" s="5">
        <f>IFERROR(intermediate!M196/intermediate!$R196,"NA")</f>
        <v>0</v>
      </c>
      <c r="P196" s="5">
        <f>IFERROR(intermediate!N196/intermediate!$R196,"NA")</f>
        <v>0</v>
      </c>
      <c r="Q196" s="5">
        <f>IFERROR(intermediate!O196/intermediate!$R196,"NA")</f>
        <v>0</v>
      </c>
      <c r="R196" s="5">
        <f>IFERROR(intermediate!P196/intermediate!$R196,"NA")</f>
        <v>0</v>
      </c>
      <c r="S196" s="5">
        <f>IFERROR(intermediate!Q196/intermediate!$R196,"NA")</f>
        <v>1.6184110440369645E-5</v>
      </c>
      <c r="T196" s="5">
        <f>IFERROR(intermediate!R196/intermediate!$R196,"NA")</f>
        <v>1</v>
      </c>
      <c r="U196">
        <f t="shared" si="7"/>
        <v>0</v>
      </c>
    </row>
    <row r="197" spans="1:21" x14ac:dyDescent="0.25">
      <c r="A197" t="s">
        <v>254</v>
      </c>
      <c r="B197" t="s">
        <v>289</v>
      </c>
      <c r="C197" t="s">
        <v>172</v>
      </c>
      <c r="D197" t="s">
        <v>288</v>
      </c>
      <c r="E197" s="2">
        <v>370</v>
      </c>
      <c r="F197">
        <v>2018</v>
      </c>
      <c r="G197" s="6">
        <f>INDEX(population!$E$2:$BN$1000,MATCH(A197,population!$A$2:$A$1000,0),MATCH(F197,population!$E$1:$BN$1,0))</f>
        <v>110210</v>
      </c>
      <c r="H197" s="1">
        <f t="shared" si="6"/>
        <v>3.3572271118773251</v>
      </c>
      <c r="I197" s="5" t="str">
        <f>IFERROR(intermediate!G197/intermediate!$R197,"NA")</f>
        <v>NA</v>
      </c>
      <c r="J197" s="5" t="str">
        <f>IFERROR(intermediate!H197/intermediate!$R197,"NA")</f>
        <v>NA</v>
      </c>
      <c r="K197" s="5" t="str">
        <f>IFERROR(intermediate!I197/intermediate!$R197,"NA")</f>
        <v>NA</v>
      </c>
      <c r="L197" s="5" t="str">
        <f>IFERROR(intermediate!J197/intermediate!$R197,"NA")</f>
        <v>NA</v>
      </c>
      <c r="M197" s="5" t="str">
        <f>IFERROR(intermediate!K197/intermediate!$R197,"NA")</f>
        <v>NA</v>
      </c>
      <c r="N197" s="5" t="str">
        <f>IFERROR(intermediate!L197/intermediate!$R197,"NA")</f>
        <v>NA</v>
      </c>
      <c r="O197" s="5" t="str">
        <f>IFERROR(intermediate!M197/intermediate!$R197,"NA")</f>
        <v>NA</v>
      </c>
      <c r="P197" s="5" t="str">
        <f>IFERROR(intermediate!N197/intermediate!$R197,"NA")</f>
        <v>NA</v>
      </c>
      <c r="Q197" s="5" t="str">
        <f>IFERROR(intermediate!O197/intermediate!$R197,"NA")</f>
        <v>NA</v>
      </c>
      <c r="R197" s="5" t="str">
        <f>IFERROR(intermediate!P197/intermediate!$R197,"NA")</f>
        <v>NA</v>
      </c>
      <c r="S197" s="5" t="str">
        <f>IFERROR(intermediate!Q197/intermediate!$R197,"NA")</f>
        <v>NA</v>
      </c>
      <c r="T197" s="5" t="str">
        <f>IFERROR(intermediate!R197/intermediate!$R197,"NA")</f>
        <v>NA</v>
      </c>
      <c r="U197">
        <f t="shared" si="7"/>
        <v>1</v>
      </c>
    </row>
    <row r="198" spans="1:21" x14ac:dyDescent="0.25">
      <c r="A198" t="s">
        <v>417</v>
      </c>
      <c r="B198" t="s">
        <v>290</v>
      </c>
      <c r="C198" t="s">
        <v>172</v>
      </c>
      <c r="D198" t="s">
        <v>288</v>
      </c>
      <c r="E198" s="2">
        <v>233920</v>
      </c>
      <c r="F198">
        <v>2018</v>
      </c>
      <c r="G198" s="6">
        <f>INDEX(population!$E$2:$BN$1000,MATCH(A198,population!$A$2:$A$1000,0),MATCH(F198,population!$E$1:$BN$1,0))</f>
        <v>28887117</v>
      </c>
      <c r="H198" s="1">
        <f t="shared" si="6"/>
        <v>8.0977274402288053</v>
      </c>
      <c r="I198" s="5">
        <f>IFERROR(intermediate!G198/intermediate!$R198,"NA")</f>
        <v>0</v>
      </c>
      <c r="J198" s="5">
        <f>IFERROR(intermediate!H198/intermediate!$R198,"NA")</f>
        <v>0.13334392137445231</v>
      </c>
      <c r="K198" s="5">
        <f>IFERROR(intermediate!I198/intermediate!$R198,"NA")</f>
        <v>0.25994263773017312</v>
      </c>
      <c r="L198" s="5">
        <f>IFERROR(intermediate!J198/intermediate!$R198,"NA")</f>
        <v>0</v>
      </c>
      <c r="M198" s="5">
        <f>IFERROR(intermediate!K198/intermediate!$R198,"NA")</f>
        <v>0</v>
      </c>
      <c r="N198" s="5">
        <f>IFERROR(intermediate!L198/intermediate!$R198,"NA")</f>
        <v>0.60582591391922569</v>
      </c>
      <c r="O198" s="5">
        <f>IFERROR(intermediate!M198/intermediate!$R198,"NA")</f>
        <v>0</v>
      </c>
      <c r="P198" s="5">
        <f>IFERROR(intermediate!N198/intermediate!$R198,"NA")</f>
        <v>6.5396724558338548E-5</v>
      </c>
      <c r="Q198" s="5">
        <f>IFERROR(intermediate!O198/intermediate!$R198,"NA")</f>
        <v>8.2213025159054171E-4</v>
      </c>
      <c r="R198" s="5">
        <f>IFERROR(intermediate!P198/intermediate!$R198,"NA")</f>
        <v>0</v>
      </c>
      <c r="S198" s="5">
        <f>IFERROR(intermediate!Q198/intermediate!$R198,"NA")</f>
        <v>0</v>
      </c>
      <c r="T198" s="5">
        <f>IFERROR(intermediate!R198/intermediate!$R198,"NA")</f>
        <v>1</v>
      </c>
      <c r="U198">
        <f t="shared" si="7"/>
        <v>0</v>
      </c>
    </row>
    <row r="199" spans="1:21" x14ac:dyDescent="0.25">
      <c r="A199" t="s">
        <v>256</v>
      </c>
      <c r="B199" t="s">
        <v>289</v>
      </c>
      <c r="C199" t="s">
        <v>172</v>
      </c>
      <c r="D199" t="s">
        <v>288</v>
      </c>
      <c r="E199" s="2">
        <v>72.239671000000001</v>
      </c>
      <c r="F199">
        <v>1988</v>
      </c>
      <c r="G199" s="6">
        <f>INDEX(population!$E$2:$BN$1000,MATCH(A199,population!$A$2:$A$1000,0),MATCH(F199,population!$E$1:$BN$1,0))</f>
        <v>16155</v>
      </c>
      <c r="H199" s="1">
        <f t="shared" si="6"/>
        <v>4.4716602290312597</v>
      </c>
      <c r="I199" s="5" t="str">
        <f>IFERROR(intermediate!G199/intermediate!$R199,"NA")</f>
        <v>NA</v>
      </c>
      <c r="J199" s="5" t="str">
        <f>IFERROR(intermediate!H199/intermediate!$R199,"NA")</f>
        <v>NA</v>
      </c>
      <c r="K199" s="5" t="str">
        <f>IFERROR(intermediate!I199/intermediate!$R199,"NA")</f>
        <v>NA</v>
      </c>
      <c r="L199" s="5" t="str">
        <f>IFERROR(intermediate!J199/intermediate!$R199,"NA")</f>
        <v>NA</v>
      </c>
      <c r="M199" s="5" t="str">
        <f>IFERROR(intermediate!K199/intermediate!$R199,"NA")</f>
        <v>NA</v>
      </c>
      <c r="N199" s="5" t="str">
        <f>IFERROR(intermediate!L199/intermediate!$R199,"NA")</f>
        <v>NA</v>
      </c>
      <c r="O199" s="5" t="str">
        <f>IFERROR(intermediate!M199/intermediate!$R199,"NA")</f>
        <v>NA</v>
      </c>
      <c r="P199" s="5" t="str">
        <f>IFERROR(intermediate!N199/intermediate!$R199,"NA")</f>
        <v>NA</v>
      </c>
      <c r="Q199" s="5" t="str">
        <f>IFERROR(intermediate!O199/intermediate!$R199,"NA")</f>
        <v>NA</v>
      </c>
      <c r="R199" s="5" t="str">
        <f>IFERROR(intermediate!P199/intermediate!$R199,"NA")</f>
        <v>NA</v>
      </c>
      <c r="S199" s="5" t="str">
        <f>IFERROR(intermediate!Q199/intermediate!$R199,"NA")</f>
        <v>NA</v>
      </c>
      <c r="T199" s="5" t="str">
        <f>IFERROR(intermediate!R199/intermediate!$R199,"NA")</f>
        <v>NA</v>
      </c>
      <c r="U199">
        <f t="shared" si="7"/>
        <v>1</v>
      </c>
    </row>
    <row r="200" spans="1:21" x14ac:dyDescent="0.25">
      <c r="A200" t="s">
        <v>257</v>
      </c>
      <c r="B200" t="s">
        <v>289</v>
      </c>
      <c r="C200" t="s">
        <v>172</v>
      </c>
      <c r="D200" t="s">
        <v>288</v>
      </c>
      <c r="E200" s="2">
        <v>44.728346000000002</v>
      </c>
      <c r="F200">
        <v>1989</v>
      </c>
      <c r="G200" s="6">
        <f>INDEX(population!$E$2:$BN$1000,MATCH(A200,population!$A$2:$A$1000,0),MATCH(F200,population!$E$1:$BN$1,0))</f>
        <v>101041</v>
      </c>
      <c r="H200" s="1">
        <f t="shared" si="6"/>
        <v>0.44267521105293894</v>
      </c>
      <c r="I200" s="5" t="str">
        <f>IFERROR(intermediate!G200/intermediate!$R200,"NA")</f>
        <v>NA</v>
      </c>
      <c r="J200" s="5" t="str">
        <f>IFERROR(intermediate!H200/intermediate!$R200,"NA")</f>
        <v>NA</v>
      </c>
      <c r="K200" s="5" t="str">
        <f>IFERROR(intermediate!I200/intermediate!$R200,"NA")</f>
        <v>NA</v>
      </c>
      <c r="L200" s="5" t="str">
        <f>IFERROR(intermediate!J200/intermediate!$R200,"NA")</f>
        <v>NA</v>
      </c>
      <c r="M200" s="5" t="str">
        <f>IFERROR(intermediate!K200/intermediate!$R200,"NA")</f>
        <v>NA</v>
      </c>
      <c r="N200" s="5" t="str">
        <f>IFERROR(intermediate!L200/intermediate!$R200,"NA")</f>
        <v>NA</v>
      </c>
      <c r="O200" s="5" t="str">
        <f>IFERROR(intermediate!M200/intermediate!$R200,"NA")</f>
        <v>NA</v>
      </c>
      <c r="P200" s="5" t="str">
        <f>IFERROR(intermediate!N200/intermediate!$R200,"NA")</f>
        <v>NA</v>
      </c>
      <c r="Q200" s="5" t="str">
        <f>IFERROR(intermediate!O200/intermediate!$R200,"NA")</f>
        <v>NA</v>
      </c>
      <c r="R200" s="5" t="str">
        <f>IFERROR(intermediate!P200/intermediate!$R200,"NA")</f>
        <v>NA</v>
      </c>
      <c r="S200" s="5" t="str">
        <f>IFERROR(intermediate!Q200/intermediate!$R200,"NA")</f>
        <v>NA</v>
      </c>
      <c r="T200" s="5" t="str">
        <f>IFERROR(intermediate!R200/intermediate!$R200,"NA")</f>
        <v>NA</v>
      </c>
      <c r="U200">
        <f t="shared" si="7"/>
        <v>1</v>
      </c>
    </row>
    <row r="201" spans="1:21" x14ac:dyDescent="0.25">
      <c r="A201" t="s">
        <v>258</v>
      </c>
      <c r="B201" t="s">
        <v>277</v>
      </c>
      <c r="C201" t="s">
        <v>272</v>
      </c>
      <c r="D201" t="s">
        <v>288</v>
      </c>
      <c r="E201" s="2">
        <v>376530</v>
      </c>
      <c r="F201">
        <v>2018</v>
      </c>
      <c r="G201" s="6">
        <f>INDEX(population!$E$2:$BN$1000,MATCH(A201,population!$A$2:$A$1000,0),MATCH(F201,population!$E$1:$BN$1,0))</f>
        <v>95545959</v>
      </c>
      <c r="H201" s="1">
        <f t="shared" si="6"/>
        <v>3.9408260060480425</v>
      </c>
      <c r="I201" s="5">
        <f>IFERROR(intermediate!G201/intermediate!$R201,"NA")</f>
        <v>0.34007017049315663</v>
      </c>
      <c r="J201" s="5">
        <f>IFERROR(intermediate!H201/intermediate!$R201,"NA")</f>
        <v>3.5236259117382047E-3</v>
      </c>
      <c r="K201" s="5">
        <f>IFERROR(intermediate!I201/intermediate!$R201,"NA")</f>
        <v>0.2064844784278588</v>
      </c>
      <c r="L201" s="5">
        <f>IFERROR(intermediate!J201/intermediate!$R201,"NA")</f>
        <v>0</v>
      </c>
      <c r="M201" s="5">
        <f>IFERROR(intermediate!K201/intermediate!$R201,"NA")</f>
        <v>0</v>
      </c>
      <c r="N201" s="5">
        <f>IFERROR(intermediate!L201/intermediate!$R201,"NA")</f>
        <v>0.44791325839755564</v>
      </c>
      <c r="O201" s="5">
        <f>IFERROR(intermediate!M201/intermediate!$R201,"NA")</f>
        <v>0</v>
      </c>
      <c r="P201" s="5">
        <f>IFERROR(intermediate!N201/intermediate!$R201,"NA")</f>
        <v>0</v>
      </c>
      <c r="Q201" s="5">
        <f>IFERROR(intermediate!O201/intermediate!$R201,"NA")</f>
        <v>1.6259016707020574E-3</v>
      </c>
      <c r="R201" s="5">
        <f>IFERROR(intermediate!P201/intermediate!$R201,"NA")</f>
        <v>3.8256509898871937E-4</v>
      </c>
      <c r="S201" s="5">
        <f>IFERROR(intermediate!Q201/intermediate!$R201,"NA")</f>
        <v>0</v>
      </c>
      <c r="T201" s="5">
        <f>IFERROR(intermediate!R201/intermediate!$R201,"NA")</f>
        <v>1</v>
      </c>
      <c r="U201">
        <f t="shared" si="7"/>
        <v>0</v>
      </c>
    </row>
    <row r="202" spans="1:21" x14ac:dyDescent="0.25">
      <c r="A202" t="s">
        <v>259</v>
      </c>
      <c r="B202" t="s">
        <v>276</v>
      </c>
      <c r="C202" t="s">
        <v>276</v>
      </c>
      <c r="D202" t="s">
        <v>288</v>
      </c>
      <c r="E202" s="2">
        <v>870</v>
      </c>
      <c r="F202">
        <v>2018</v>
      </c>
      <c r="G202" s="6">
        <f>INDEX(population!$E$2:$BN$1000,MATCH(A202,population!$A$2:$A$1000,0),MATCH(F202,population!$E$1:$BN$1,0))</f>
        <v>292675</v>
      </c>
      <c r="H202" s="1">
        <f t="shared" si="6"/>
        <v>2.9725805073887419</v>
      </c>
      <c r="I202" s="5" t="str">
        <f>IFERROR(intermediate!G202/intermediate!$R202,"NA")</f>
        <v>NA</v>
      </c>
      <c r="J202" s="5" t="str">
        <f>IFERROR(intermediate!H202/intermediate!$R202,"NA")</f>
        <v>NA</v>
      </c>
      <c r="K202" s="5" t="str">
        <f>IFERROR(intermediate!I202/intermediate!$R202,"NA")</f>
        <v>NA</v>
      </c>
      <c r="L202" s="5" t="str">
        <f>IFERROR(intermediate!J202/intermediate!$R202,"NA")</f>
        <v>NA</v>
      </c>
      <c r="M202" s="5" t="str">
        <f>IFERROR(intermediate!K202/intermediate!$R202,"NA")</f>
        <v>NA</v>
      </c>
      <c r="N202" s="5" t="str">
        <f>IFERROR(intermediate!L202/intermediate!$R202,"NA")</f>
        <v>NA</v>
      </c>
      <c r="O202" s="5" t="str">
        <f>IFERROR(intermediate!M202/intermediate!$R202,"NA")</f>
        <v>NA</v>
      </c>
      <c r="P202" s="5" t="str">
        <f>IFERROR(intermediate!N202/intermediate!$R202,"NA")</f>
        <v>NA</v>
      </c>
      <c r="Q202" s="5" t="str">
        <f>IFERROR(intermediate!O202/intermediate!$R202,"NA")</f>
        <v>NA</v>
      </c>
      <c r="R202" s="5" t="str">
        <f>IFERROR(intermediate!P202/intermediate!$R202,"NA")</f>
        <v>NA</v>
      </c>
      <c r="S202" s="5" t="str">
        <f>IFERROR(intermediate!Q202/intermediate!$R202,"NA")</f>
        <v>NA</v>
      </c>
      <c r="T202" s="5" t="str">
        <f>IFERROR(intermediate!R202/intermediate!$R202,"NA")</f>
        <v>NA</v>
      </c>
      <c r="U202">
        <f t="shared" si="7"/>
        <v>1</v>
      </c>
    </row>
    <row r="203" spans="1:21" x14ac:dyDescent="0.25">
      <c r="A203" t="s">
        <v>261</v>
      </c>
      <c r="B203" t="s">
        <v>276</v>
      </c>
      <c r="C203" t="s">
        <v>276</v>
      </c>
      <c r="D203" t="s">
        <v>288</v>
      </c>
      <c r="E203" s="2">
        <v>690</v>
      </c>
      <c r="F203">
        <v>2018</v>
      </c>
      <c r="G203" s="6">
        <f>INDEX(population!$E$2:$BN$1000,MATCH(A203,population!$A$2:$A$1000,0),MATCH(F203,population!$E$1:$BN$1,0))</f>
        <v>196128</v>
      </c>
      <c r="H203" s="1">
        <f t="shared" si="6"/>
        <v>3.5181106216348508</v>
      </c>
      <c r="I203" s="5" t="str">
        <f>IFERROR(intermediate!G203/intermediate!$R203,"NA")</f>
        <v>NA</v>
      </c>
      <c r="J203" s="5" t="str">
        <f>IFERROR(intermediate!H203/intermediate!$R203,"NA")</f>
        <v>NA</v>
      </c>
      <c r="K203" s="5" t="str">
        <f>IFERROR(intermediate!I203/intermediate!$R203,"NA")</f>
        <v>NA</v>
      </c>
      <c r="L203" s="5" t="str">
        <f>IFERROR(intermediate!J203/intermediate!$R203,"NA")</f>
        <v>NA</v>
      </c>
      <c r="M203" s="5" t="str">
        <f>IFERROR(intermediate!K203/intermediate!$R203,"NA")</f>
        <v>NA</v>
      </c>
      <c r="N203" s="5" t="str">
        <f>IFERROR(intermediate!L203/intermediate!$R203,"NA")</f>
        <v>NA</v>
      </c>
      <c r="O203" s="5" t="str">
        <f>IFERROR(intermediate!M203/intermediate!$R203,"NA")</f>
        <v>NA</v>
      </c>
      <c r="P203" s="5" t="str">
        <f>IFERROR(intermediate!N203/intermediate!$R203,"NA")</f>
        <v>NA</v>
      </c>
      <c r="Q203" s="5" t="str">
        <f>IFERROR(intermediate!O203/intermediate!$R203,"NA")</f>
        <v>NA</v>
      </c>
      <c r="R203" s="5" t="str">
        <f>IFERROR(intermediate!P203/intermediate!$R203,"NA")</f>
        <v>NA</v>
      </c>
      <c r="S203" s="5" t="str">
        <f>IFERROR(intermediate!Q203/intermediate!$R203,"NA")</f>
        <v>NA</v>
      </c>
      <c r="T203" s="5" t="str">
        <f>IFERROR(intermediate!R203/intermediate!$R203,"NA")</f>
        <v>NA</v>
      </c>
      <c r="U203">
        <f t="shared" si="7"/>
        <v>1</v>
      </c>
    </row>
    <row r="204" spans="1:21" x14ac:dyDescent="0.25">
      <c r="A204" t="s">
        <v>328</v>
      </c>
      <c r="B204" t="s">
        <v>282</v>
      </c>
      <c r="C204" t="s">
        <v>272</v>
      </c>
      <c r="D204" t="s">
        <v>288</v>
      </c>
      <c r="E204" s="2">
        <v>21760</v>
      </c>
      <c r="F204">
        <v>2018</v>
      </c>
      <c r="G204" s="6">
        <f>INDEX(population!$E$2:$BN$1000,MATCH(A204,population!$A$2:$A$1000,0),MATCH(F204,population!$E$1:$BN$1,0))</f>
        <v>28498683</v>
      </c>
      <c r="H204" s="1">
        <f t="shared" si="6"/>
        <v>0.76354405570250383</v>
      </c>
      <c r="I204" s="5">
        <f>IFERROR(intermediate!G204/intermediate!$R204,"NA")</f>
        <v>0</v>
      </c>
      <c r="J204" s="5">
        <f>IFERROR(intermediate!H204/intermediate!$R204,"NA")</f>
        <v>0.50639578630549287</v>
      </c>
      <c r="K204" s="5">
        <f>IFERROR(intermediate!I204/intermediate!$R204,"NA")</f>
        <v>0.35590669676448455</v>
      </c>
      <c r="L204" s="5">
        <f>IFERROR(intermediate!J204/intermediate!$R204,"NA")</f>
        <v>0</v>
      </c>
      <c r="M204" s="5">
        <f>IFERROR(intermediate!K204/intermediate!$R204,"NA")</f>
        <v>0</v>
      </c>
      <c r="N204" s="5">
        <f>IFERROR(intermediate!L204/intermediate!$R204,"NA")</f>
        <v>0</v>
      </c>
      <c r="O204" s="5">
        <f>IFERROR(intermediate!M204/intermediate!$R204,"NA")</f>
        <v>0</v>
      </c>
      <c r="P204" s="5">
        <f>IFERROR(intermediate!N204/intermediate!$R204,"NA")</f>
        <v>0.13769751693002258</v>
      </c>
      <c r="Q204" s="5">
        <f>IFERROR(intermediate!O204/intermediate!$R204,"NA")</f>
        <v>0</v>
      </c>
      <c r="R204" s="5">
        <f>IFERROR(intermediate!P204/intermediate!$R204,"NA")</f>
        <v>0</v>
      </c>
      <c r="S204" s="5">
        <f>IFERROR(intermediate!Q204/intermediate!$R204,"NA")</f>
        <v>0</v>
      </c>
      <c r="T204" s="5">
        <f>IFERROR(intermediate!R204/intermediate!$R204,"NA")</f>
        <v>1</v>
      </c>
      <c r="U204">
        <f t="shared" si="7"/>
        <v>0</v>
      </c>
    </row>
    <row r="205" spans="1:21" x14ac:dyDescent="0.25">
      <c r="A205" t="s">
        <v>264</v>
      </c>
      <c r="B205" t="s">
        <v>219</v>
      </c>
      <c r="C205" t="s">
        <v>293</v>
      </c>
      <c r="D205" t="s">
        <v>288</v>
      </c>
      <c r="E205" s="2">
        <v>503110</v>
      </c>
      <c r="F205">
        <v>2012</v>
      </c>
      <c r="G205" s="6">
        <f>INDEX(population!$E$2:$BN$1000,MATCH(A205,population!$A$2:$A$1000,0),MATCH(F205,population!$E$1:$BN$1,0))</f>
        <v>52832659</v>
      </c>
      <c r="H205" s="1">
        <f t="shared" si="6"/>
        <v>9.5227082929897584</v>
      </c>
      <c r="I205" s="5">
        <f>IFERROR(intermediate!G205/intermediate!$R205,"NA")</f>
        <v>0.90447028784584393</v>
      </c>
      <c r="J205" s="5">
        <f>IFERROR(intermediate!H205/intermediate!$R205,"NA")</f>
        <v>7.3008717161038078E-4</v>
      </c>
      <c r="K205" s="5">
        <f>IFERROR(intermediate!I205/intermediate!$R205,"NA")</f>
        <v>0</v>
      </c>
      <c r="L205" s="5">
        <f>IFERROR(intermediate!J205/intermediate!$R205,"NA")</f>
        <v>0</v>
      </c>
      <c r="M205" s="5">
        <f>IFERROR(intermediate!K205/intermediate!$R205,"NA")</f>
        <v>5.6623646047355924E-2</v>
      </c>
      <c r="N205" s="5">
        <f>IFERROR(intermediate!L205/intermediate!$R205,"NA")</f>
        <v>3.4748957730745449E-3</v>
      </c>
      <c r="O205" s="5">
        <f>IFERROR(intermediate!M205/intermediate!$R205,"NA")</f>
        <v>0</v>
      </c>
      <c r="P205" s="5">
        <f>IFERROR(intermediate!N205/intermediate!$R205,"NA")</f>
        <v>1.0508467814326464E-2</v>
      </c>
      <c r="Q205" s="5">
        <f>IFERROR(intermediate!O205/intermediate!$R205,"NA")</f>
        <v>2.0306796193971795E-2</v>
      </c>
      <c r="R205" s="5">
        <f>IFERROR(intermediate!P205/intermediate!$R205,"NA")</f>
        <v>3.8818296064311504E-3</v>
      </c>
      <c r="S205" s="5">
        <f>IFERROR(intermediate!Q205/intermediate!$R205,"NA")</f>
        <v>3.9895473858490751E-6</v>
      </c>
      <c r="T205" s="5">
        <f>IFERROR(intermediate!R205/intermediate!$R205,"NA")</f>
        <v>1</v>
      </c>
      <c r="U205">
        <f t="shared" si="7"/>
        <v>0</v>
      </c>
    </row>
    <row r="206" spans="1:21" x14ac:dyDescent="0.25">
      <c r="A206" t="s">
        <v>265</v>
      </c>
      <c r="B206" t="s">
        <v>219</v>
      </c>
      <c r="C206" t="s">
        <v>293</v>
      </c>
      <c r="D206" t="s">
        <v>288</v>
      </c>
      <c r="E206" s="2">
        <v>40670</v>
      </c>
      <c r="F206">
        <v>2018</v>
      </c>
      <c r="G206" s="6">
        <f>INDEX(population!$E$2:$BN$1000,MATCH(A206,population!$A$2:$A$1000,0),MATCH(F206,population!$E$1:$BN$1,0))</f>
        <v>17351714</v>
      </c>
      <c r="H206" s="1">
        <f t="shared" si="6"/>
        <v>2.3438606699026967</v>
      </c>
      <c r="I206" s="5">
        <f>IFERROR(intermediate!G206/intermediate!$R206,"NA")</f>
        <v>9.0165667959111739E-2</v>
      </c>
      <c r="J206" s="5">
        <f>IFERROR(intermediate!H206/intermediate!$R206,"NA")</f>
        <v>4.9911878745153328E-2</v>
      </c>
      <c r="K206" s="5">
        <f>IFERROR(intermediate!I206/intermediate!$R206,"NA")</f>
        <v>0</v>
      </c>
      <c r="L206" s="5">
        <f>IFERROR(intermediate!J206/intermediate!$R206,"NA")</f>
        <v>0</v>
      </c>
      <c r="M206" s="5">
        <f>IFERROR(intermediate!K206/intermediate!$R206,"NA")</f>
        <v>0</v>
      </c>
      <c r="N206" s="5">
        <f>IFERROR(intermediate!L206/intermediate!$R206,"NA")</f>
        <v>0.85992245329573491</v>
      </c>
      <c r="O206" s="5">
        <f>IFERROR(intermediate!M206/intermediate!$R206,"NA")</f>
        <v>0</v>
      </c>
      <c r="P206" s="5">
        <f>IFERROR(intermediate!N206/intermediate!$R206,"NA")</f>
        <v>0</v>
      </c>
      <c r="Q206" s="5">
        <f>IFERROR(intermediate!O206/intermediate!$R206,"NA")</f>
        <v>0</v>
      </c>
      <c r="R206" s="5">
        <f>IFERROR(intermediate!P206/intermediate!$R206,"NA")</f>
        <v>0</v>
      </c>
      <c r="S206" s="5">
        <f>IFERROR(intermediate!Q206/intermediate!$R206,"NA")</f>
        <v>0</v>
      </c>
      <c r="T206" s="5">
        <f>IFERROR(intermediate!R206/intermediate!$R206,"NA")</f>
        <v>1</v>
      </c>
      <c r="U206">
        <f t="shared" si="7"/>
        <v>0</v>
      </c>
    </row>
    <row r="207" spans="1:21" x14ac:dyDescent="0.25">
      <c r="A207" t="s">
        <v>266</v>
      </c>
      <c r="B207" t="s">
        <v>219</v>
      </c>
      <c r="C207" t="s">
        <v>293</v>
      </c>
      <c r="D207" t="s">
        <v>288</v>
      </c>
      <c r="E207" s="2">
        <v>31380</v>
      </c>
      <c r="F207">
        <v>2018</v>
      </c>
      <c r="G207" s="6">
        <f>INDEX(population!$E$2:$BN$1000,MATCH(A207,population!$A$2:$A$1000,0),MATCH(F207,population!$E$1:$BN$1,0))</f>
        <v>14438812</v>
      </c>
      <c r="H207" s="1">
        <f t="shared" si="6"/>
        <v>2.1733089952275852</v>
      </c>
      <c r="I207" s="5">
        <f>IFERROR(intermediate!G207/intermediate!$R207,"NA")</f>
        <v>0.44843584305408274</v>
      </c>
      <c r="J207" s="5">
        <f>IFERROR(intermediate!H207/intermediate!$R207,"NA")</f>
        <v>5.434782608695652E-3</v>
      </c>
      <c r="K207" s="5">
        <f>IFERROR(intermediate!I207/intermediate!$R207,"NA")</f>
        <v>0</v>
      </c>
      <c r="L207" s="5">
        <f>IFERROR(intermediate!J207/intermediate!$R207,"NA")</f>
        <v>0</v>
      </c>
      <c r="M207" s="5">
        <f>IFERROR(intermediate!K207/intermediate!$R207,"NA")</f>
        <v>0</v>
      </c>
      <c r="N207" s="5">
        <f>IFERROR(intermediate!L207/intermediate!$R207,"NA")</f>
        <v>0.52611346765641565</v>
      </c>
      <c r="O207" s="5">
        <f>IFERROR(intermediate!M207/intermediate!$R207,"NA")</f>
        <v>0</v>
      </c>
      <c r="P207" s="5">
        <f>IFERROR(intermediate!N207/intermediate!$R207,"NA")</f>
        <v>0</v>
      </c>
      <c r="Q207" s="5">
        <f>IFERROR(intermediate!O207/intermediate!$R207,"NA")</f>
        <v>0</v>
      </c>
      <c r="R207" s="5">
        <f>IFERROR(intermediate!P207/intermediate!$R207,"NA")</f>
        <v>2.0015906680805939E-2</v>
      </c>
      <c r="S207" s="5">
        <f>IFERROR(intermediate!Q207/intermediate!$R207,"NA")</f>
        <v>0</v>
      </c>
      <c r="T207" s="5">
        <f>IFERROR(intermediate!R207/intermediate!$R207,"NA")</f>
        <v>1</v>
      </c>
      <c r="U207">
        <f t="shared" si="7"/>
        <v>0</v>
      </c>
    </row>
    <row r="208" spans="1:21" x14ac:dyDescent="0.25">
      <c r="A208" t="s">
        <v>276</v>
      </c>
      <c r="B208" t="s">
        <v>276</v>
      </c>
      <c r="C208" t="s">
        <v>276</v>
      </c>
      <c r="D208" t="s">
        <v>285</v>
      </c>
      <c r="E208" s="1">
        <f>SUMIF($B$2:$B$207,A208,$E$2:$E$207)</f>
        <v>726365.08730479993</v>
      </c>
      <c r="F208" t="s">
        <v>298</v>
      </c>
      <c r="G208" s="1">
        <f>SUMIF($B$2:$B$207,A208,$G$2:$G$207)</f>
        <v>41423017</v>
      </c>
      <c r="H208" s="1">
        <f t="shared" si="6"/>
        <v>17.53530138340237</v>
      </c>
      <c r="I208" s="5">
        <f>IFERROR(intermediate!G208/intermediate!$R208,"NA")</f>
        <v>0.5399096634898769</v>
      </c>
      <c r="J208" s="5">
        <f>IFERROR(intermediate!H208/intermediate!$R208,"NA")</f>
        <v>1.7477862918981926E-2</v>
      </c>
      <c r="K208" s="5">
        <f>IFERROR(intermediate!I208/intermediate!$R208,"NA")</f>
        <v>0.19045174877972859</v>
      </c>
      <c r="L208" s="5">
        <f>IFERROR(intermediate!J208/intermediate!$R208,"NA")</f>
        <v>0</v>
      </c>
      <c r="M208" s="5">
        <f>IFERROR(intermediate!K208/intermediate!$R208,"NA")</f>
        <v>0</v>
      </c>
      <c r="N208" s="5">
        <f>IFERROR(intermediate!L208/intermediate!$R208,"NA")</f>
        <v>0.13649820187958223</v>
      </c>
      <c r="O208" s="5">
        <f>IFERROR(intermediate!M208/intermediate!$R208,"NA")</f>
        <v>2.6186991277625818E-2</v>
      </c>
      <c r="P208" s="5">
        <f>IFERROR(intermediate!N208/intermediate!$R208,"NA")</f>
        <v>2.6975117722248344E-2</v>
      </c>
      <c r="Q208" s="5">
        <f>IFERROR(intermediate!O208/intermediate!$R208,"NA")</f>
        <v>4.8804233364902541E-2</v>
      </c>
      <c r="R208" s="5">
        <f>IFERROR(intermediate!P208/intermediate!$R208,"NA")</f>
        <v>1.353723069586929E-2</v>
      </c>
      <c r="S208" s="5">
        <f>IFERROR(intermediate!Q208/intermediate!$R208,"NA")</f>
        <v>1.5894987118437524E-4</v>
      </c>
      <c r="T208" s="5">
        <f>IFERROR(intermediate!R208/intermediate!$R208,"NA")</f>
        <v>1</v>
      </c>
      <c r="U208">
        <f t="shared" si="7"/>
        <v>0</v>
      </c>
    </row>
    <row r="209" spans="1:21" x14ac:dyDescent="0.25">
      <c r="A209" t="s">
        <v>277</v>
      </c>
      <c r="B209" t="s">
        <v>277</v>
      </c>
      <c r="C209" t="s">
        <v>272</v>
      </c>
      <c r="D209" t="s">
        <v>285</v>
      </c>
      <c r="E209" s="1">
        <f>SUMIF($B$2:$B$207,A209,$E$2:$E$207)</f>
        <v>2560970</v>
      </c>
      <c r="F209" t="s">
        <v>298</v>
      </c>
      <c r="G209" s="1">
        <f t="shared" ref="G209:G223" si="8">SUMIF($B$2:$B$207,A209,$G$2:$G$207)</f>
        <v>653468148</v>
      </c>
      <c r="H209" s="1">
        <f t="shared" si="6"/>
        <v>3.9190433502200324</v>
      </c>
      <c r="I209" s="5">
        <f>IFERROR(intermediate!G209/intermediate!$R209,"NA")</f>
        <v>0.38068275434084048</v>
      </c>
      <c r="J209" s="5">
        <f>IFERROR(intermediate!H209/intermediate!$R209,"NA")</f>
        <v>2.6154063208201496E-2</v>
      </c>
      <c r="K209" s="5">
        <f>IFERROR(intermediate!I209/intermediate!$R209,"NA")</f>
        <v>0.35749740274731617</v>
      </c>
      <c r="L209" s="5">
        <f>IFERROR(intermediate!J209/intermediate!$R209,"NA")</f>
        <v>0</v>
      </c>
      <c r="M209" s="5">
        <f>IFERROR(intermediate!K209/intermediate!$R209,"NA")</f>
        <v>0</v>
      </c>
      <c r="N209" s="5">
        <f>IFERROR(intermediate!L209/intermediate!$R209,"NA")</f>
        <v>0.18479021203250684</v>
      </c>
      <c r="O209" s="5">
        <f>IFERROR(intermediate!M209/intermediate!$R209,"NA")</f>
        <v>2.2726577615184332E-2</v>
      </c>
      <c r="P209" s="5">
        <f>IFERROR(intermediate!N209/intermediate!$R209,"NA")</f>
        <v>6.2067679521217558E-3</v>
      </c>
      <c r="Q209" s="5">
        <f>IFERROR(intermediate!O209/intermediate!$R209,"NA")</f>
        <v>2.498098307863978E-3</v>
      </c>
      <c r="R209" s="5">
        <f>IFERROR(intermediate!P209/intermediate!$R209,"NA")</f>
        <v>1.944708362808328E-2</v>
      </c>
      <c r="S209" s="5">
        <f>IFERROR(intermediate!Q209/intermediate!$R209,"NA")</f>
        <v>-2.9598321183222489E-6</v>
      </c>
      <c r="T209" s="5">
        <f>IFERROR(intermediate!R209/intermediate!$R209,"NA")</f>
        <v>1</v>
      </c>
      <c r="U209">
        <f t="shared" si="7"/>
        <v>0</v>
      </c>
    </row>
    <row r="210" spans="1:21" x14ac:dyDescent="0.25">
      <c r="A210" t="s">
        <v>278</v>
      </c>
      <c r="B210" t="s">
        <v>278</v>
      </c>
      <c r="C210" t="s">
        <v>272</v>
      </c>
      <c r="D210" t="s">
        <v>285</v>
      </c>
      <c r="E210" s="1">
        <f>SUMIF($B$2:$B$207,A210,$E$2:$E$207)</f>
        <v>14392416.034982</v>
      </c>
      <c r="F210" t="s">
        <v>298</v>
      </c>
      <c r="G210" s="1">
        <f t="shared" si="8"/>
        <v>1615545126</v>
      </c>
      <c r="H210" s="1">
        <f t="shared" si="6"/>
        <v>8.9087056767128647</v>
      </c>
      <c r="I210" s="5">
        <f>IFERROR(intermediate!G210/intermediate!$R210,"NA")</f>
        <v>0.61850529322955028</v>
      </c>
      <c r="J210" s="5">
        <f>IFERROR(intermediate!H210/intermediate!$R210,"NA")</f>
        <v>1.0410941574271497E-2</v>
      </c>
      <c r="K210" s="5">
        <f>IFERROR(intermediate!I210/intermediate!$R210,"NA")</f>
        <v>8.6972555649859673E-2</v>
      </c>
      <c r="L210" s="5">
        <f>IFERROR(intermediate!J210/intermediate!$R210,"NA")</f>
        <v>8.227836717518062E-4</v>
      </c>
      <c r="M210" s="5">
        <f>IFERROR(intermediate!K210/intermediate!$R210,"NA")</f>
        <v>5.1835492033930654E-2</v>
      </c>
      <c r="N210" s="5">
        <f>IFERROR(intermediate!L210/intermediate!$R210,"NA")</f>
        <v>0.15146172661684656</v>
      </c>
      <c r="O210" s="5">
        <f>IFERROR(intermediate!M210/intermediate!$R210,"NA")</f>
        <v>3.116824296454172E-4</v>
      </c>
      <c r="P210" s="5">
        <f>IFERROR(intermediate!N210/intermediate!$R210,"NA")</f>
        <v>2.3275144967940288E-2</v>
      </c>
      <c r="Q210" s="5">
        <f>IFERROR(intermediate!O210/intermediate!$R210,"NA")</f>
        <v>3.6696079331990435E-2</v>
      </c>
      <c r="R210" s="5">
        <f>IFERROR(intermediate!P210/intermediate!$R210,"NA")</f>
        <v>1.7054533440253362E-2</v>
      </c>
      <c r="S210" s="5">
        <f>IFERROR(intermediate!Q210/intermediate!$R210,"NA")</f>
        <v>2.6537670539600509E-3</v>
      </c>
      <c r="T210" s="5">
        <f>IFERROR(intermediate!R210/intermediate!$R210,"NA")</f>
        <v>1</v>
      </c>
      <c r="U210">
        <f t="shared" si="7"/>
        <v>0</v>
      </c>
    </row>
    <row r="211" spans="1:21" x14ac:dyDescent="0.25">
      <c r="A211" t="s">
        <v>281</v>
      </c>
      <c r="B211" t="s">
        <v>281</v>
      </c>
      <c r="C211" t="s">
        <v>279</v>
      </c>
      <c r="D211" t="s">
        <v>285</v>
      </c>
      <c r="E211" s="1">
        <f>SUMIF($B$2:$B$207,A211,$E$2:$E$207)</f>
        <v>3421360</v>
      </c>
      <c r="F211" t="s">
        <v>298</v>
      </c>
      <c r="G211" s="1">
        <f t="shared" si="8"/>
        <v>275627098</v>
      </c>
      <c r="H211" s="1">
        <f t="shared" si="6"/>
        <v>12.413003020479502</v>
      </c>
      <c r="I211" s="5">
        <f>IFERROR(intermediate!G211/intermediate!$R211,"NA")</f>
        <v>0.20703974336125469</v>
      </c>
      <c r="J211" s="5">
        <f>IFERROR(intermediate!H211/intermediate!$R211,"NA")</f>
        <v>1.0658909794536242E-2</v>
      </c>
      <c r="K211" s="5">
        <f>IFERROR(intermediate!I211/intermediate!$R211,"NA")</f>
        <v>0.39747243934109022</v>
      </c>
      <c r="L211" s="5">
        <f>IFERROR(intermediate!J211/intermediate!$R211,"NA")</f>
        <v>1.222089263436617E-4</v>
      </c>
      <c r="M211" s="5">
        <f>IFERROR(intermediate!K211/intermediate!$R211,"NA")</f>
        <v>0.20265868065279935</v>
      </c>
      <c r="N211" s="5">
        <f>IFERROR(intermediate!L211/intermediate!$R211,"NA")</f>
        <v>0.16184026274919164</v>
      </c>
      <c r="O211" s="5">
        <f>IFERROR(intermediate!M211/intermediate!$R211,"NA")</f>
        <v>2.768795987473585E-4</v>
      </c>
      <c r="P211" s="5">
        <f>IFERROR(intermediate!N211/intermediate!$R211,"NA")</f>
        <v>5.6114265346131325E-3</v>
      </c>
      <c r="Q211" s="5">
        <f>IFERROR(intermediate!O211/intermediate!$R211,"NA")</f>
        <v>1.0977162206889528E-2</v>
      </c>
      <c r="R211" s="5">
        <f>IFERROR(intermediate!P211/intermediate!$R211,"NA")</f>
        <v>3.2913664485576801E-3</v>
      </c>
      <c r="S211" s="5">
        <f>IFERROR(intermediate!Q211/intermediate!$R211,"NA")</f>
        <v>5.0920385976525705E-5</v>
      </c>
      <c r="T211" s="5">
        <f>IFERROR(intermediate!R211/intermediate!$R211,"NA")</f>
        <v>1</v>
      </c>
      <c r="U211">
        <f t="shared" si="7"/>
        <v>0</v>
      </c>
    </row>
    <row r="212" spans="1:21" x14ac:dyDescent="0.25">
      <c r="A212" t="s">
        <v>280</v>
      </c>
      <c r="B212" t="s">
        <v>280</v>
      </c>
      <c r="C212" t="s">
        <v>279</v>
      </c>
      <c r="D212" t="s">
        <v>285</v>
      </c>
      <c r="E212" s="1">
        <f>SUMIF($B$2:$B$207,A212,$E$2:$E$207)</f>
        <v>1632531.3374099999</v>
      </c>
      <c r="F212" t="s">
        <v>298</v>
      </c>
      <c r="G212" s="1">
        <f t="shared" si="8"/>
        <v>224872002</v>
      </c>
      <c r="H212" s="1">
        <f t="shared" si="6"/>
        <v>7.2598248020667322</v>
      </c>
      <c r="I212" s="5">
        <f>IFERROR(intermediate!G212/intermediate!$R212,"NA")</f>
        <v>9.5637742680994939E-2</v>
      </c>
      <c r="J212" s="5">
        <f>IFERROR(intermediate!H212/intermediate!$R212,"NA")</f>
        <v>1.9075703440566728E-2</v>
      </c>
      <c r="K212" s="5">
        <f>IFERROR(intermediate!I212/intermediate!$R212,"NA")</f>
        <v>0.24573203766313031</v>
      </c>
      <c r="L212" s="5">
        <f>IFERROR(intermediate!J212/intermediate!$R212,"NA")</f>
        <v>1.4840315733889273E-3</v>
      </c>
      <c r="M212" s="5">
        <f>IFERROR(intermediate!K212/intermediate!$R212,"NA")</f>
        <v>0.39251606443604742</v>
      </c>
      <c r="N212" s="5">
        <f>IFERROR(intermediate!L212/intermediate!$R212,"NA")</f>
        <v>5.6021506113743749E-2</v>
      </c>
      <c r="O212" s="5">
        <f>IFERROR(intermediate!M212/intermediate!$R212,"NA")</f>
        <v>2.4002359089007606E-4</v>
      </c>
      <c r="P212" s="5">
        <f>IFERROR(intermediate!N212/intermediate!$R212,"NA")</f>
        <v>2.4835583840240299E-2</v>
      </c>
      <c r="Q212" s="5">
        <f>IFERROR(intermediate!O212/intermediate!$R212,"NA")</f>
        <v>0.11030798455619638</v>
      </c>
      <c r="R212" s="5">
        <f>IFERROR(intermediate!P212/intermediate!$R212,"NA")</f>
        <v>5.3177569452540478E-2</v>
      </c>
      <c r="S212" s="5">
        <f>IFERROR(intermediate!Q212/intermediate!$R212,"NA")</f>
        <v>9.7175265226067938E-4</v>
      </c>
      <c r="T212" s="5">
        <f>IFERROR(intermediate!R212/intermediate!$R212,"NA")</f>
        <v>1</v>
      </c>
      <c r="U212">
        <f t="shared" si="7"/>
        <v>0</v>
      </c>
    </row>
    <row r="213" spans="1:21" x14ac:dyDescent="0.25">
      <c r="A213" t="s">
        <v>297</v>
      </c>
      <c r="B213" t="s">
        <v>297</v>
      </c>
      <c r="C213" t="s">
        <v>279</v>
      </c>
      <c r="D213" t="s">
        <v>285</v>
      </c>
      <c r="E213" s="1">
        <f>SUMIF($B$2:$B$207,A213,$E$2:$E$207)</f>
        <v>2008610</v>
      </c>
      <c r="F213" t="s">
        <v>298</v>
      </c>
      <c r="G213" s="1">
        <f t="shared" si="8"/>
        <v>233150929</v>
      </c>
      <c r="H213" s="1">
        <f t="shared" si="6"/>
        <v>8.6150632494370196</v>
      </c>
      <c r="I213" s="5">
        <f>IFERROR(intermediate!G213/intermediate!$R213,"NA")</f>
        <v>0.33871688732441735</v>
      </c>
      <c r="J213" s="5">
        <f>IFERROR(intermediate!H213/intermediate!$R213,"NA")</f>
        <v>1.4768281335829513E-2</v>
      </c>
      <c r="K213" s="5">
        <f>IFERROR(intermediate!I213/intermediate!$R213,"NA")</f>
        <v>0.18738649484882797</v>
      </c>
      <c r="L213" s="5">
        <f>IFERROR(intermediate!J213/intermediate!$R213,"NA")</f>
        <v>7.0212044437967334E-3</v>
      </c>
      <c r="M213" s="5">
        <f>IFERROR(intermediate!K213/intermediate!$R213,"NA")</f>
        <v>0.11385827830902548</v>
      </c>
      <c r="N213" s="5">
        <f>IFERROR(intermediate!L213/intermediate!$R213,"NA")</f>
        <v>0.10275789491384819</v>
      </c>
      <c r="O213" s="5">
        <f>IFERROR(intermediate!M213/intermediate!$R213,"NA")</f>
        <v>4.4596314025313047E-3</v>
      </c>
      <c r="P213" s="5">
        <f>IFERROR(intermediate!N213/intermediate!$R213,"NA")</f>
        <v>4.9361428427295045E-2</v>
      </c>
      <c r="Q213" s="5">
        <f>IFERROR(intermediate!O213/intermediate!$R213,"NA")</f>
        <v>0.10415078528749033</v>
      </c>
      <c r="R213" s="5">
        <f>IFERROR(intermediate!P213/intermediate!$R213,"NA")</f>
        <v>7.5398248937815993E-2</v>
      </c>
      <c r="S213" s="5">
        <f>IFERROR(intermediate!Q213/intermediate!$R213,"NA")</f>
        <v>2.1208647691221146E-3</v>
      </c>
      <c r="T213" s="5">
        <f>IFERROR(intermediate!R213/intermediate!$R213,"NA")</f>
        <v>1</v>
      </c>
      <c r="U213">
        <f t="shared" si="7"/>
        <v>0</v>
      </c>
    </row>
    <row r="214" spans="1:21" x14ac:dyDescent="0.25">
      <c r="A214" t="s">
        <v>282</v>
      </c>
      <c r="B214" t="s">
        <v>282</v>
      </c>
      <c r="C214" t="s">
        <v>272</v>
      </c>
      <c r="D214" t="s">
        <v>285</v>
      </c>
      <c r="E214" s="1">
        <f>SUMIF($B$2:$B$207,A214,$E$2:$E$207)</f>
        <v>2974920</v>
      </c>
      <c r="F214" t="s">
        <v>298</v>
      </c>
      <c r="G214" s="1">
        <f t="shared" si="8"/>
        <v>327920851</v>
      </c>
      <c r="H214" s="1">
        <f t="shared" si="6"/>
        <v>9.0720672105111113</v>
      </c>
      <c r="I214" s="5">
        <f>IFERROR(intermediate!G214/intermediate!$R214,"NA")</f>
        <v>8.0304906092239239E-2</v>
      </c>
      <c r="J214" s="5">
        <f>IFERROR(intermediate!H214/intermediate!$R214,"NA")</f>
        <v>0.12326931098656627</v>
      </c>
      <c r="K214" s="5">
        <f>IFERROR(intermediate!I214/intermediate!$R214,"NA")</f>
        <v>0.64255021605202367</v>
      </c>
      <c r="L214" s="5">
        <f>IFERROR(intermediate!J214/intermediate!$R214,"NA")</f>
        <v>7.4265877684606824E-2</v>
      </c>
      <c r="M214" s="5">
        <f>IFERROR(intermediate!K214/intermediate!$R214,"NA")</f>
        <v>5.0229421579532814E-3</v>
      </c>
      <c r="N214" s="5">
        <f>IFERROR(intermediate!L214/intermediate!$R214,"NA")</f>
        <v>5.071741037049713E-2</v>
      </c>
      <c r="O214" s="5">
        <f>IFERROR(intermediate!M214/intermediate!$R214,"NA")</f>
        <v>4.095763455121075E-3</v>
      </c>
      <c r="P214" s="5">
        <f>IFERROR(intermediate!N214/intermediate!$R214,"NA")</f>
        <v>4.6646380593822192E-3</v>
      </c>
      <c r="Q214" s="5">
        <f>IFERROR(intermediate!O214/intermediate!$R214,"NA")</f>
        <v>1.2734502010781209E-2</v>
      </c>
      <c r="R214" s="5">
        <f>IFERROR(intermediate!P214/intermediate!$R214,"NA")</f>
        <v>1.6451238555660135E-3</v>
      </c>
      <c r="S214" s="5">
        <f>IFERROR(intermediate!Q214/intermediate!$R214,"NA")</f>
        <v>7.293092752631129E-4</v>
      </c>
      <c r="T214" s="5">
        <f>IFERROR(intermediate!R214/intermediate!$R214,"NA")</f>
        <v>1</v>
      </c>
      <c r="U214">
        <f t="shared" si="7"/>
        <v>0</v>
      </c>
    </row>
    <row r="215" spans="1:21" x14ac:dyDescent="0.25">
      <c r="A215" t="s">
        <v>283</v>
      </c>
      <c r="B215" t="s">
        <v>283</v>
      </c>
      <c r="C215" t="s">
        <v>279</v>
      </c>
      <c r="D215" t="s">
        <v>285</v>
      </c>
      <c r="E215" s="1">
        <f>SUMIF($B$2:$B$207,A215,$E$2:$E$207)</f>
        <v>197490</v>
      </c>
      <c r="F215" t="s">
        <v>298</v>
      </c>
      <c r="G215" s="1">
        <f t="shared" si="8"/>
        <v>27149012</v>
      </c>
      <c r="H215" s="1">
        <f t="shared" si="6"/>
        <v>7.2742978639517339</v>
      </c>
      <c r="I215" s="5">
        <f>IFERROR(intermediate!G215/intermediate!$R215,"NA")</f>
        <v>3.2234071236646615E-2</v>
      </c>
      <c r="J215" s="5">
        <f>IFERROR(intermediate!H215/intermediate!$R215,"NA")</f>
        <v>1.8222895766895693E-3</v>
      </c>
      <c r="K215" s="5">
        <f>IFERROR(intermediate!I215/intermediate!$R215,"NA")</f>
        <v>1.8604088994672592E-2</v>
      </c>
      <c r="L215" s="5">
        <f>IFERROR(intermediate!J215/intermediate!$R215,"NA")</f>
        <v>6.9033163810816589E-3</v>
      </c>
      <c r="M215" s="5">
        <f>IFERROR(intermediate!K215/intermediate!$R215,"NA")</f>
        <v>0.20494481995593034</v>
      </c>
      <c r="N215" s="5">
        <f>IFERROR(intermediate!L215/intermediate!$R215,"NA")</f>
        <v>0.54814656414738228</v>
      </c>
      <c r="O215" s="5">
        <f>IFERROR(intermediate!M215/intermediate!$R215,"NA")</f>
        <v>1.2016884070771778E-2</v>
      </c>
      <c r="P215" s="5">
        <f>IFERROR(intermediate!N215/intermediate!$R215,"NA")</f>
        <v>2.3824576736056233E-3</v>
      </c>
      <c r="Q215" s="5">
        <f>IFERROR(intermediate!O215/intermediate!$R215,"NA")</f>
        <v>9.3076229348159581E-2</v>
      </c>
      <c r="R215" s="5">
        <f>IFERROR(intermediate!P215/intermediate!$R215,"NA")</f>
        <v>7.8288721329155708E-2</v>
      </c>
      <c r="S215" s="5">
        <f>IFERROR(intermediate!Q215/intermediate!$R215,"NA")</f>
        <v>1.5805572859042183E-3</v>
      </c>
      <c r="T215" s="5">
        <f>IFERROR(intermediate!R215/intermediate!$R215,"NA")</f>
        <v>1</v>
      </c>
      <c r="U215">
        <f t="shared" si="7"/>
        <v>0</v>
      </c>
    </row>
    <row r="216" spans="1:21" x14ac:dyDescent="0.25">
      <c r="A216" t="s">
        <v>172</v>
      </c>
      <c r="B216" t="s">
        <v>172</v>
      </c>
      <c r="C216" t="s">
        <v>172</v>
      </c>
      <c r="D216" t="s">
        <v>285</v>
      </c>
      <c r="E216" s="1">
        <f>SUMIF($B$2:$B$207,A216,$E$2:$E$207)</f>
        <v>7428430</v>
      </c>
      <c r="F216" t="s">
        <v>298</v>
      </c>
      <c r="G216" s="1">
        <f t="shared" si="8"/>
        <v>490094159</v>
      </c>
      <c r="H216" s="1">
        <f>(E216*1000)/G216</f>
        <v>15.157148608253459</v>
      </c>
      <c r="I216" s="5">
        <f>IFERROR(intermediate!G216/intermediate!$R216,"NA")</f>
        <v>0.26931993294466255</v>
      </c>
      <c r="J216" s="5">
        <f>IFERROR(intermediate!H216/intermediate!$R216,"NA")</f>
        <v>1.4913348081541152E-2</v>
      </c>
      <c r="K216" s="5">
        <f>IFERROR(intermediate!I216/intermediate!$R216,"NA")</f>
        <v>0.30230221926774975</v>
      </c>
      <c r="L216" s="5">
        <f>IFERROR(intermediate!J216/intermediate!$R216,"NA")</f>
        <v>0</v>
      </c>
      <c r="M216" s="5">
        <f>IFERROR(intermediate!K216/intermediate!$R216,"NA")</f>
        <v>0.18132172088358814</v>
      </c>
      <c r="N216" s="5">
        <f>IFERROR(intermediate!L216/intermediate!$R216,"NA")</f>
        <v>0.13861084239268792</v>
      </c>
      <c r="O216" s="5">
        <f>IFERROR(intermediate!M216/intermediate!$R216,"NA")</f>
        <v>4.7045905751438733E-3</v>
      </c>
      <c r="P216" s="5">
        <f>IFERROR(intermediate!N216/intermediate!$R216,"NA")</f>
        <v>1.3739631775351271E-2</v>
      </c>
      <c r="Q216" s="5">
        <f>IFERROR(intermediate!O216/intermediate!$R216,"NA")</f>
        <v>5.6534033863670036E-2</v>
      </c>
      <c r="R216" s="5">
        <f>IFERROR(intermediate!P216/intermediate!$R216,"NA")</f>
        <v>1.7474547709231857E-2</v>
      </c>
      <c r="S216" s="5">
        <f>IFERROR(intermediate!Q216/intermediate!$R216,"NA")</f>
        <v>1.0791325063734417E-3</v>
      </c>
      <c r="T216" s="5">
        <f>IFERROR(intermediate!R216/intermediate!$R216,"NA")</f>
        <v>1</v>
      </c>
      <c r="U216">
        <f t="shared" si="7"/>
        <v>0</v>
      </c>
    </row>
    <row r="217" spans="1:21" x14ac:dyDescent="0.25">
      <c r="A217" t="s">
        <v>284</v>
      </c>
      <c r="B217" t="s">
        <v>284</v>
      </c>
      <c r="C217" t="s">
        <v>272</v>
      </c>
      <c r="D217" t="s">
        <v>285</v>
      </c>
      <c r="E217" s="1">
        <f>SUMIF($B$2:$B$207,A217,$E$2:$E$207)</f>
        <v>668140</v>
      </c>
      <c r="F217" t="s">
        <v>298</v>
      </c>
      <c r="G217" s="1">
        <f t="shared" si="8"/>
        <v>72507101</v>
      </c>
      <c r="H217" s="1">
        <f t="shared" si="6"/>
        <v>9.2148215938187903</v>
      </c>
      <c r="I217" s="5">
        <f>IFERROR(intermediate!G217/intermediate!$R217,"NA")</f>
        <v>0.34242665484580104</v>
      </c>
      <c r="J217" s="5">
        <f>IFERROR(intermediate!H217/intermediate!$R217,"NA")</f>
        <v>4.3875917097133139E-3</v>
      </c>
      <c r="K217" s="5">
        <f>IFERROR(intermediate!I217/intermediate!$R217,"NA")</f>
        <v>0.42065696270094716</v>
      </c>
      <c r="L217" s="5">
        <f>IFERROR(intermediate!J217/intermediate!$R217,"NA")</f>
        <v>0</v>
      </c>
      <c r="M217" s="5">
        <f>IFERROR(intermediate!K217/intermediate!$R217,"NA")</f>
        <v>0</v>
      </c>
      <c r="N217" s="5">
        <f>IFERROR(intermediate!L217/intermediate!$R217,"NA")</f>
        <v>0.23056568270022346</v>
      </c>
      <c r="O217" s="5">
        <f>IFERROR(intermediate!M217/intermediate!$R217,"NA")</f>
        <v>0</v>
      </c>
      <c r="P217" s="5">
        <f>IFERROR(intermediate!N217/intermediate!$R217,"NA")</f>
        <v>4.2518929970417681E-4</v>
      </c>
      <c r="Q217" s="5">
        <f>IFERROR(intermediate!O217/intermediate!$R217,"NA")</f>
        <v>1.5333954531884673E-3</v>
      </c>
      <c r="R217" s="5">
        <f>IFERROR(intermediate!P217/intermediate!$R217,"NA")</f>
        <v>0</v>
      </c>
      <c r="S217" s="5">
        <f>IFERROR(intermediate!Q217/intermediate!$R217,"NA")</f>
        <v>4.5232904223848593E-6</v>
      </c>
      <c r="T217" s="5">
        <f>IFERROR(intermediate!R217/intermediate!$R217,"NA")</f>
        <v>1</v>
      </c>
      <c r="U217">
        <f t="shared" si="7"/>
        <v>0</v>
      </c>
    </row>
    <row r="218" spans="1:21" x14ac:dyDescent="0.25">
      <c r="A218" t="s">
        <v>289</v>
      </c>
      <c r="B218" t="s">
        <v>289</v>
      </c>
      <c r="C218" t="s">
        <v>172</v>
      </c>
      <c r="D218" t="s">
        <v>285</v>
      </c>
      <c r="E218" s="1">
        <f>SUMIF($B$2:$B$207,A218,$E$2:$E$207)</f>
        <v>131501.51775389997</v>
      </c>
      <c r="F218" t="s">
        <v>298</v>
      </c>
      <c r="G218" s="1">
        <f t="shared" si="8"/>
        <v>42278280</v>
      </c>
      <c r="H218" s="1">
        <f t="shared" si="6"/>
        <v>3.1103800285607641</v>
      </c>
      <c r="I218" s="5">
        <f>IFERROR(intermediate!G218/intermediate!$R218,"NA")</f>
        <v>4.2933842284572712E-2</v>
      </c>
      <c r="J218" s="5">
        <f>IFERROR(intermediate!H218/intermediate!$R218,"NA")</f>
        <v>0.43647325330431835</v>
      </c>
      <c r="K218" s="5">
        <f>IFERROR(intermediate!I218/intermediate!$R218,"NA")</f>
        <v>0.35151525961864333</v>
      </c>
      <c r="L218" s="5">
        <f>IFERROR(intermediate!J218/intermediate!$R218,"NA")</f>
        <v>8.8025970782869278E-2</v>
      </c>
      <c r="M218" s="5">
        <f>IFERROR(intermediate!K218/intermediate!$R218,"NA")</f>
        <v>0</v>
      </c>
      <c r="N218" s="5">
        <f>IFERROR(intermediate!L218/intermediate!$R218,"NA")</f>
        <v>4.566291493498386E-2</v>
      </c>
      <c r="O218" s="5">
        <f>IFERROR(intermediate!M218/intermediate!$R218,"NA")</f>
        <v>0</v>
      </c>
      <c r="P218" s="5">
        <f>IFERROR(intermediate!N218/intermediate!$R218,"NA")</f>
        <v>4.4235948843265611E-3</v>
      </c>
      <c r="Q218" s="5">
        <f>IFERROR(intermediate!O218/intermediate!$R218,"NA")</f>
        <v>1.2485953302534648E-2</v>
      </c>
      <c r="R218" s="5">
        <f>IFERROR(intermediate!P218/intermediate!$R218,"NA")</f>
        <v>1.8479210887751278E-2</v>
      </c>
      <c r="S218" s="5">
        <f>IFERROR(intermediate!Q218/intermediate!$R218,"NA")</f>
        <v>0</v>
      </c>
      <c r="T218" s="5">
        <f>IFERROR(intermediate!R218/intermediate!$R218,"NA")</f>
        <v>1</v>
      </c>
      <c r="U218">
        <f t="shared" si="7"/>
        <v>0</v>
      </c>
    </row>
    <row r="219" spans="1:21" x14ac:dyDescent="0.25">
      <c r="A219" t="s">
        <v>290</v>
      </c>
      <c r="B219" t="s">
        <v>290</v>
      </c>
      <c r="C219" t="s">
        <v>290</v>
      </c>
      <c r="D219" t="s">
        <v>285</v>
      </c>
      <c r="E219" s="1">
        <f>SUMIF($B$2:$B$207,A219,$E$2:$E$207)</f>
        <v>2238880</v>
      </c>
      <c r="F219" t="s">
        <v>298</v>
      </c>
      <c r="G219" s="1">
        <f t="shared" si="8"/>
        <v>423428278</v>
      </c>
      <c r="H219" s="1">
        <f t="shared" si="6"/>
        <v>5.2875070379687772</v>
      </c>
      <c r="I219" s="5">
        <f>IFERROR(intermediate!G219/intermediate!$R219,"NA")</f>
        <v>5.2139820565434696E-2</v>
      </c>
      <c r="J219" s="5">
        <f>IFERROR(intermediate!H219/intermediate!$R219,"NA")</f>
        <v>4.6096150618155161E-2</v>
      </c>
      <c r="K219" s="5">
        <f>IFERROR(intermediate!I219/intermediate!$R219,"NA")</f>
        <v>0.19692583850889123</v>
      </c>
      <c r="L219" s="5">
        <f>IFERROR(intermediate!J219/intermediate!$R219,"NA")</f>
        <v>0</v>
      </c>
      <c r="M219" s="5">
        <f>IFERROR(intermediate!K219/intermediate!$R219,"NA")</f>
        <v>1.8799864345002176E-2</v>
      </c>
      <c r="N219" s="5">
        <f>IFERROR(intermediate!L219/intermediate!$R219,"NA")</f>
        <v>0.58076953380584206</v>
      </c>
      <c r="O219" s="5">
        <f>IFERROR(intermediate!M219/intermediate!$R219,"NA")</f>
        <v>5.4810100131201675E-5</v>
      </c>
      <c r="P219" s="5">
        <f>IFERROR(intermediate!N219/intermediate!$R219,"NA")</f>
        <v>4.6100432657227913E-3</v>
      </c>
      <c r="Q219" s="5">
        <f>IFERROR(intermediate!O219/intermediate!$R219,"NA")</f>
        <v>4.4174371482304901E-2</v>
      </c>
      <c r="R219" s="5">
        <f>IFERROR(intermediate!P219/intermediate!$R219,"NA")</f>
        <v>5.6044183791968266E-2</v>
      </c>
      <c r="S219" s="5">
        <f>IFERROR(intermediate!Q219/intermediate!$R219,"NA")</f>
        <v>3.8538351654751179E-4</v>
      </c>
      <c r="T219" s="5">
        <f>IFERROR(intermediate!R219/intermediate!$R219,"NA")</f>
        <v>1</v>
      </c>
      <c r="U219">
        <f t="shared" si="7"/>
        <v>0</v>
      </c>
    </row>
    <row r="220" spans="1:21" x14ac:dyDescent="0.25">
      <c r="A220" t="s">
        <v>291</v>
      </c>
      <c r="B220" t="s">
        <v>291</v>
      </c>
      <c r="C220" t="s">
        <v>172</v>
      </c>
      <c r="D220" t="s">
        <v>285</v>
      </c>
      <c r="E220" s="1">
        <f>SUMIF($B$2:$B$207,A220,$E$2:$E$207)</f>
        <v>124600</v>
      </c>
      <c r="F220" t="s">
        <v>298</v>
      </c>
      <c r="G220" s="1">
        <f t="shared" si="8"/>
        <v>48380097</v>
      </c>
      <c r="H220" s="1">
        <f t="shared" si="6"/>
        <v>2.5754392348572597</v>
      </c>
      <c r="I220" s="5">
        <f>IFERROR(intermediate!G220/intermediate!$R220,"NA")</f>
        <v>7.563394196640931E-2</v>
      </c>
      <c r="J220" s="5">
        <f>IFERROR(intermediate!H220/intermediate!$R220,"NA")</f>
        <v>0.18646858648322295</v>
      </c>
      <c r="K220" s="5">
        <f>IFERROR(intermediate!I220/intermediate!$R220,"NA")</f>
        <v>0</v>
      </c>
      <c r="L220" s="5">
        <f>IFERROR(intermediate!J220/intermediate!$R220,"NA")</f>
        <v>0</v>
      </c>
      <c r="M220" s="5">
        <f>IFERROR(intermediate!K220/intermediate!$R220,"NA")</f>
        <v>0</v>
      </c>
      <c r="N220" s="5">
        <f>IFERROR(intermediate!L220/intermediate!$R220,"NA")</f>
        <v>0.49345018112627614</v>
      </c>
      <c r="O220" s="5">
        <f>IFERROR(intermediate!M220/intermediate!$R220,"NA")</f>
        <v>7.0090380182224007E-2</v>
      </c>
      <c r="P220" s="5">
        <f>IFERROR(intermediate!N220/intermediate!$R220,"NA")</f>
        <v>2.672984741483406E-2</v>
      </c>
      <c r="Q220" s="5">
        <f>IFERROR(intermediate!O220/intermediate!$R220,"NA")</f>
        <v>5.8728822862161072E-2</v>
      </c>
      <c r="R220" s="5">
        <f>IFERROR(intermediate!P220/intermediate!$R220,"NA")</f>
        <v>8.8916535548318631E-2</v>
      </c>
      <c r="S220" s="5">
        <f>IFERROR(intermediate!Q220/intermediate!$R220,"NA")</f>
        <v>-1.8295583446156097E-5</v>
      </c>
      <c r="T220" s="5">
        <f>IFERROR(intermediate!R220/intermediate!$R220,"NA")</f>
        <v>1</v>
      </c>
      <c r="U220">
        <f t="shared" si="7"/>
        <v>0</v>
      </c>
    </row>
    <row r="221" spans="1:21" x14ac:dyDescent="0.25">
      <c r="A221" t="s">
        <v>292</v>
      </c>
      <c r="B221" t="s">
        <v>292</v>
      </c>
      <c r="C221" t="s">
        <v>293</v>
      </c>
      <c r="D221" t="s">
        <v>285</v>
      </c>
      <c r="E221" s="1">
        <f>SUMIF($B$2:$B$207,A221,$E$2:$E$207)</f>
        <v>786560</v>
      </c>
      <c r="F221" t="s">
        <v>298</v>
      </c>
      <c r="G221" s="1">
        <f t="shared" si="8"/>
        <v>194924874</v>
      </c>
      <c r="H221" s="1">
        <f t="shared" si="6"/>
        <v>4.0351956313179409</v>
      </c>
      <c r="I221" s="5">
        <f>IFERROR(intermediate!G221/intermediate!$R221,"NA")</f>
        <v>4.9509700176366842E-2</v>
      </c>
      <c r="J221" s="5">
        <f>IFERROR(intermediate!H221/intermediate!$R221,"NA")</f>
        <v>0.12028500881834216</v>
      </c>
      <c r="K221" s="5">
        <f>IFERROR(intermediate!I221/intermediate!$R221,"NA")</f>
        <v>0.76365432098765429</v>
      </c>
      <c r="L221" s="5">
        <f>IFERROR(intermediate!J221/intermediate!$R221,"NA")</f>
        <v>0</v>
      </c>
      <c r="M221" s="5">
        <f>IFERROR(intermediate!K221/intermediate!$R221,"NA")</f>
        <v>0</v>
      </c>
      <c r="N221" s="5">
        <f>IFERROR(intermediate!L221/intermediate!$R221,"NA")</f>
        <v>4.1340388007054675E-2</v>
      </c>
      <c r="O221" s="5">
        <f>IFERROR(intermediate!M221/intermediate!$R221,"NA")</f>
        <v>0</v>
      </c>
      <c r="P221" s="5">
        <f>IFERROR(intermediate!N221/intermediate!$R221,"NA")</f>
        <v>2.6074074074074072E-3</v>
      </c>
      <c r="Q221" s="5">
        <f>IFERROR(intermediate!O221/intermediate!$R221,"NA")</f>
        <v>1.7106172839506172E-2</v>
      </c>
      <c r="R221" s="5">
        <f>IFERROR(intermediate!P221/intermediate!$R221,"NA")</f>
        <v>1.1682539682539683E-3</v>
      </c>
      <c r="S221" s="5">
        <f>IFERROR(intermediate!Q221/intermediate!$R221,"NA")</f>
        <v>4.3287477954144617E-3</v>
      </c>
      <c r="T221" s="5">
        <f>IFERROR(intermediate!R221/intermediate!$R221,"NA")</f>
        <v>1</v>
      </c>
      <c r="U221">
        <f t="shared" si="7"/>
        <v>0</v>
      </c>
    </row>
    <row r="222" spans="1:21" x14ac:dyDescent="0.25">
      <c r="A222" t="s">
        <v>219</v>
      </c>
      <c r="B222" t="s">
        <v>219</v>
      </c>
      <c r="C222" t="s">
        <v>293</v>
      </c>
      <c r="D222" t="s">
        <v>285</v>
      </c>
      <c r="E222" s="1">
        <f>SUMIF($B$2:$B$207,A222,$E$2:$E$207)</f>
        <v>2340620</v>
      </c>
      <c r="F222" t="s">
        <v>298</v>
      </c>
      <c r="G222" s="1">
        <f t="shared" si="8"/>
        <v>1065506110</v>
      </c>
      <c r="H222" s="1">
        <f t="shared" si="6"/>
        <v>2.1967213308612563</v>
      </c>
      <c r="I222" s="5">
        <f>IFERROR(intermediate!G222/intermediate!$R222,"NA")</f>
        <v>0.52233540064719763</v>
      </c>
      <c r="J222" s="5">
        <f>IFERROR(intermediate!H222/intermediate!$R222,"NA")</f>
        <v>4.9230401466154927E-2</v>
      </c>
      <c r="K222" s="5">
        <f>IFERROR(intermediate!I222/intermediate!$R222,"NA")</f>
        <v>0.12243190480617272</v>
      </c>
      <c r="L222" s="5">
        <f>IFERROR(intermediate!J222/intermediate!$R222,"NA")</f>
        <v>1.0035547174154592E-2</v>
      </c>
      <c r="M222" s="5">
        <f>IFERROR(intermediate!K222/intermediate!$R222,"NA")</f>
        <v>3.1414759824167651E-2</v>
      </c>
      <c r="N222" s="5">
        <f>IFERROR(intermediate!L222/intermediate!$R222,"NA")</f>
        <v>0.22671837164725517</v>
      </c>
      <c r="O222" s="5">
        <f>IFERROR(intermediate!M222/intermediate!$R222,"NA")</f>
        <v>1.0646445061244727E-2</v>
      </c>
      <c r="P222" s="5">
        <f>IFERROR(intermediate!N222/intermediate!$R222,"NA")</f>
        <v>8.2183472998756078E-3</v>
      </c>
      <c r="Q222" s="5">
        <f>IFERROR(intermediate!O222/intermediate!$R222,"NA")</f>
        <v>1.3313589821909985E-2</v>
      </c>
      <c r="R222" s="5">
        <f>IFERROR(intermediate!P222/intermediate!$R222,"NA")</f>
        <v>5.5512025392103481E-3</v>
      </c>
      <c r="S222" s="5">
        <f>IFERROR(intermediate!Q222/intermediate!$R222,"NA")</f>
        <v>1.0402971265665326E-4</v>
      </c>
      <c r="T222" s="5">
        <f>IFERROR(intermediate!R222/intermediate!$R222,"NA")</f>
        <v>1</v>
      </c>
      <c r="U222">
        <f t="shared" si="7"/>
        <v>0</v>
      </c>
    </row>
    <row r="223" spans="1:21" x14ac:dyDescent="0.25">
      <c r="A223" t="s">
        <v>206</v>
      </c>
      <c r="B223" t="s">
        <v>206</v>
      </c>
      <c r="C223" t="s">
        <v>272</v>
      </c>
      <c r="D223" t="s">
        <v>285</v>
      </c>
      <c r="E223" s="1">
        <f>SUMIF($B$2:$B$207,A223,$E$2:$E$207)</f>
        <v>4194440</v>
      </c>
      <c r="F223" t="s">
        <v>298</v>
      </c>
      <c r="G223" s="1">
        <f t="shared" si="8"/>
        <v>1814354906</v>
      </c>
      <c r="H223" s="1">
        <f t="shared" si="6"/>
        <v>2.3118078971920832</v>
      </c>
      <c r="I223" s="5">
        <f>IFERROR(intermediate!G223/intermediate!$R223,"NA")</f>
        <v>0.65486771998957372</v>
      </c>
      <c r="J223" s="5">
        <f>IFERROR(intermediate!H223/intermediate!$R223,"NA")</f>
        <v>4.210161481435952E-2</v>
      </c>
      <c r="K223" s="5">
        <f>IFERROR(intermediate!I223/intermediate!$R223,"NA")</f>
        <v>0.10111399084631206</v>
      </c>
      <c r="L223" s="5">
        <f>IFERROR(intermediate!J223/intermediate!$R223,"NA")</f>
        <v>0</v>
      </c>
      <c r="M223" s="5">
        <f>IFERROR(intermediate!K223/intermediate!$R223,"NA")</f>
        <v>2.744626675909137E-2</v>
      </c>
      <c r="N223" s="5">
        <f>IFERROR(intermediate!L223/intermediate!$R223,"NA")</f>
        <v>0.10211108493170019</v>
      </c>
      <c r="O223" s="5">
        <f>IFERROR(intermediate!M223/intermediate!$R223,"NA")</f>
        <v>0</v>
      </c>
      <c r="P223" s="5">
        <f>IFERROR(intermediate!N223/intermediate!$R223,"NA")</f>
        <v>1.5435608324142083E-2</v>
      </c>
      <c r="Q223" s="5">
        <f>IFERROR(intermediate!O223/intermediate!$R223,"NA")</f>
        <v>3.0469419602459955E-2</v>
      </c>
      <c r="R223" s="5">
        <f>IFERROR(intermediate!P223/intermediate!$R223,"NA")</f>
        <v>2.6456002085246993E-2</v>
      </c>
      <c r="S223" s="5">
        <f>IFERROR(intermediate!Q223/intermediate!$R223,"NA")</f>
        <v>-1.7073528859385831E-6</v>
      </c>
      <c r="T223" s="5">
        <f>IFERROR(intermediate!R223/intermediate!$R223,"NA")</f>
        <v>1</v>
      </c>
      <c r="U223">
        <f t="shared" si="7"/>
        <v>0</v>
      </c>
    </row>
    <row r="224" spans="1:21" x14ac:dyDescent="0.25">
      <c r="A224" t="s">
        <v>272</v>
      </c>
      <c r="B224" t="s">
        <v>298</v>
      </c>
      <c r="C224" t="s">
        <v>272</v>
      </c>
      <c r="D224" t="s">
        <v>286</v>
      </c>
      <c r="E224" s="1">
        <f>SUMIF($C$2:$C$207,A224,$E$2:$E$207)</f>
        <v>24790886.034982</v>
      </c>
      <c r="F224" t="s">
        <v>298</v>
      </c>
      <c r="G224" s="1">
        <f>SUMIF($C$2:$C$207,A224,$G$2:$G$207)</f>
        <v>4483796132</v>
      </c>
      <c r="H224" s="1">
        <f t="shared" si="6"/>
        <v>5.5289949197409225</v>
      </c>
      <c r="I224" s="5">
        <f>IFERROR(intermediate!G224/intermediate!$R224,"NA")</f>
        <v>0.29720028451647484</v>
      </c>
      <c r="J224" s="5">
        <f>IFERROR(intermediate!H224/intermediate!$R224,"NA")</f>
        <v>2.9682378253375916E-2</v>
      </c>
      <c r="K224" s="5">
        <f>IFERROR(intermediate!I224/intermediate!$R224,"NA")</f>
        <v>0.33834742668163981</v>
      </c>
      <c r="L224" s="5">
        <f>IFERROR(intermediate!J224/intermediate!$R224,"NA")</f>
        <v>1.220132733593257E-3</v>
      </c>
      <c r="M224" s="5">
        <f>IFERROR(intermediate!K224/intermediate!$R224,"NA")</f>
        <v>0.14393721071950466</v>
      </c>
      <c r="N224" s="5">
        <f>IFERROR(intermediate!L224/intermediate!$R224,"NA")</f>
        <v>9.8614850428439149E-2</v>
      </c>
      <c r="O224" s="5">
        <f>IFERROR(intermediate!M224/intermediate!$R224,"NA")</f>
        <v>7.0517693623040126E-3</v>
      </c>
      <c r="P224" s="5">
        <f>IFERROR(intermediate!N224/intermediate!$R224,"NA")</f>
        <v>1.9243313896809108E-2</v>
      </c>
      <c r="Q224" s="5">
        <f>IFERROR(intermediate!O224/intermediate!$R224,"NA")</f>
        <v>3.9146559273246555E-2</v>
      </c>
      <c r="R224" s="5">
        <f>IFERROR(intermediate!P224/intermediate!$R224,"NA")</f>
        <v>2.1730591159744315E-2</v>
      </c>
      <c r="S224" s="5">
        <f>IFERROR(intermediate!Q224/intermediate!$R224,"NA")</f>
        <v>3.8254829748683907E-3</v>
      </c>
      <c r="T224" s="5">
        <f>IFERROR(intermediate!R224/intermediate!$R224,"NA")</f>
        <v>1</v>
      </c>
      <c r="U224">
        <f t="shared" si="7"/>
        <v>0</v>
      </c>
    </row>
    <row r="225" spans="1:21" x14ac:dyDescent="0.25">
      <c r="A225" t="s">
        <v>279</v>
      </c>
      <c r="B225" t="s">
        <v>298</v>
      </c>
      <c r="C225" t="s">
        <v>279</v>
      </c>
      <c r="D225" t="s">
        <v>286</v>
      </c>
      <c r="E225" s="1">
        <f>SUMIF($C$2:$C$207,A225,$E$2:$E$207)</f>
        <v>7259991.3374100002</v>
      </c>
      <c r="F225" t="s">
        <v>298</v>
      </c>
      <c r="G225" s="1">
        <f t="shared" ref="G225:G229" si="9">SUMIF($C$2:$C$207,A225,$G$2:$G$207)</f>
        <v>760799041</v>
      </c>
      <c r="H225" s="1">
        <f t="shared" si="6"/>
        <v>9.5425873932062437</v>
      </c>
      <c r="I225" s="5">
        <f>IFERROR(intermediate!G225/intermediate!$R225,"NA")</f>
        <v>0.39576931262393911</v>
      </c>
      <c r="J225" s="5">
        <f>IFERROR(intermediate!H225/intermediate!$R225,"NA")</f>
        <v>3.2546139663104379E-2</v>
      </c>
      <c r="K225" s="5">
        <f>IFERROR(intermediate!I225/intermediate!$R225,"NA")</f>
        <v>0.18669284181340462</v>
      </c>
      <c r="L225" s="5">
        <f>IFERROR(intermediate!J225/intermediate!$R225,"NA")</f>
        <v>7.6066547724890458E-3</v>
      </c>
      <c r="M225" s="5">
        <f>IFERROR(intermediate!K225/intermediate!$R225,"NA")</f>
        <v>8.4199788371154036E-2</v>
      </c>
      <c r="N225" s="5">
        <f>IFERROR(intermediate!L225/intermediate!$R225,"NA")</f>
        <v>0.18707671744565574</v>
      </c>
      <c r="O225" s="5">
        <f>IFERROR(intermediate!M225/intermediate!$R225,"NA")</f>
        <v>2.1008737645867768E-4</v>
      </c>
      <c r="P225" s="5">
        <f>IFERROR(intermediate!N225/intermediate!$R225,"NA")</f>
        <v>1.7214236415675651E-2</v>
      </c>
      <c r="Q225" s="5">
        <f>IFERROR(intermediate!O225/intermediate!$R225,"NA")</f>
        <v>5.5800698932109705E-2</v>
      </c>
      <c r="R225" s="5">
        <f>IFERROR(intermediate!P225/intermediate!$R225,"NA")</f>
        <v>3.2263454045313236E-2</v>
      </c>
      <c r="S225" s="5">
        <f>IFERROR(intermediate!Q225/intermediate!$R225,"NA")</f>
        <v>6.2006854069578945E-4</v>
      </c>
      <c r="T225" s="5">
        <f>IFERROR(intermediate!R225/intermediate!$R225,"NA")</f>
        <v>1</v>
      </c>
      <c r="U225">
        <f t="shared" si="7"/>
        <v>0</v>
      </c>
    </row>
    <row r="226" spans="1:21" x14ac:dyDescent="0.25">
      <c r="A226" t="s">
        <v>172</v>
      </c>
      <c r="B226" t="s">
        <v>298</v>
      </c>
      <c r="C226" t="s">
        <v>172</v>
      </c>
      <c r="D226" t="s">
        <v>286</v>
      </c>
      <c r="E226" s="1">
        <f>SUMIF($C$2:$C$207,A226,$E$2:$E$207)</f>
        <v>7918451.517753901</v>
      </c>
      <c r="F226" t="s">
        <v>298</v>
      </c>
      <c r="G226" s="1">
        <f t="shared" si="9"/>
        <v>609639653</v>
      </c>
      <c r="H226" s="1">
        <f t="shared" si="6"/>
        <v>12.988740937023499</v>
      </c>
      <c r="I226" s="5">
        <f>IFERROR(intermediate!G226/intermediate!$R226,"NA")</f>
        <v>0.15240653294632414</v>
      </c>
      <c r="J226" s="5">
        <f>IFERROR(intermediate!H226/intermediate!$R226,"NA")</f>
        <v>6.7154325160127926E-2</v>
      </c>
      <c r="K226" s="5">
        <f>IFERROR(intermediate!I226/intermediate!$R226,"NA")</f>
        <v>0.29956102427274062</v>
      </c>
      <c r="L226" s="5">
        <f>IFERROR(intermediate!J226/intermediate!$R226,"NA")</f>
        <v>2.9447040133312838E-3</v>
      </c>
      <c r="M226" s="5">
        <f>IFERROR(intermediate!K226/intermediate!$R226,"NA")</f>
        <v>1.5203621950329335E-2</v>
      </c>
      <c r="N226" s="5">
        <f>IFERROR(intermediate!L226/intermediate!$R226,"NA")</f>
        <v>0.32231274987997455</v>
      </c>
      <c r="O226" s="5">
        <f>IFERROR(intermediate!M226/intermediate!$R226,"NA")</f>
        <v>4.3434680922151683E-3</v>
      </c>
      <c r="P226" s="5">
        <f>IFERROR(intermediate!N226/intermediate!$R226,"NA")</f>
        <v>1.8650978986492463E-2</v>
      </c>
      <c r="Q226" s="5">
        <f>IFERROR(intermediate!O226/intermediate!$R226,"NA")</f>
        <v>6.1669057285234523E-2</v>
      </c>
      <c r="R226" s="5">
        <f>IFERROR(intermediate!P226/intermediate!$R226,"NA")</f>
        <v>5.5058606256516832E-2</v>
      </c>
      <c r="S226" s="5">
        <f>IFERROR(intermediate!Q226/intermediate!$R226,"NA")</f>
        <v>6.9493115671320706E-4</v>
      </c>
      <c r="T226" s="5">
        <f>IFERROR(intermediate!R226/intermediate!$R226,"NA")</f>
        <v>1</v>
      </c>
      <c r="U226">
        <f t="shared" si="7"/>
        <v>0</v>
      </c>
    </row>
    <row r="227" spans="1:21" x14ac:dyDescent="0.25">
      <c r="A227" t="s">
        <v>290</v>
      </c>
      <c r="B227" t="s">
        <v>298</v>
      </c>
      <c r="C227" t="s">
        <v>290</v>
      </c>
      <c r="D227" t="s">
        <v>286</v>
      </c>
      <c r="E227" s="1">
        <f>SUMIF($C$2:$C$207,A227,$E$2:$E$207)</f>
        <v>2004960</v>
      </c>
      <c r="F227" t="s">
        <v>298</v>
      </c>
      <c r="G227" s="1">
        <f t="shared" si="9"/>
        <v>394541161</v>
      </c>
      <c r="H227" s="1">
        <f t="shared" si="6"/>
        <v>5.0817511534620339</v>
      </c>
      <c r="I227" s="5">
        <f>IFERROR(intermediate!G227/intermediate!$R227,"NA")</f>
        <v>0.12617884129990511</v>
      </c>
      <c r="J227" s="5">
        <f>IFERROR(intermediate!H227/intermediate!$R227,"NA")</f>
        <v>1.5195485849966727E-2</v>
      </c>
      <c r="K227" s="5">
        <f>IFERROR(intermediate!I227/intermediate!$R227,"NA")</f>
        <v>0.47968159964088408</v>
      </c>
      <c r="L227" s="5">
        <f>IFERROR(intermediate!J227/intermediate!$R227,"NA")</f>
        <v>3.5439070393806822E-5</v>
      </c>
      <c r="M227" s="5">
        <f>IFERROR(intermediate!K227/intermediate!$R227,"NA")</f>
        <v>0.20860224368692337</v>
      </c>
      <c r="N227" s="5">
        <f>IFERROR(intermediate!L227/intermediate!$R227,"NA")</f>
        <v>0.11750217556515473</v>
      </c>
      <c r="O227" s="5">
        <f>IFERROR(intermediate!M227/intermediate!$R227,"NA")</f>
        <v>4.2723768196978231E-4</v>
      </c>
      <c r="P227" s="5">
        <f>IFERROR(intermediate!N227/intermediate!$R227,"NA")</f>
        <v>1.0363959252944395E-2</v>
      </c>
      <c r="Q227" s="5">
        <f>IFERROR(intermediate!O227/intermediate!$R227,"NA")</f>
        <v>2.741212094960958E-2</v>
      </c>
      <c r="R227" s="5">
        <f>IFERROR(intermediate!P227/intermediate!$R227,"NA")</f>
        <v>1.4522143512484396E-2</v>
      </c>
      <c r="S227" s="5">
        <f>IFERROR(intermediate!Q227/intermediate!$R227,"NA")</f>
        <v>7.8753489764015174E-5</v>
      </c>
      <c r="T227" s="5">
        <f>IFERROR(intermediate!R227/intermediate!$R227,"NA")</f>
        <v>1</v>
      </c>
      <c r="U227">
        <f t="shared" si="7"/>
        <v>0</v>
      </c>
    </row>
    <row r="228" spans="1:21" x14ac:dyDescent="0.25">
      <c r="A228" t="s">
        <v>293</v>
      </c>
      <c r="B228" t="s">
        <v>298</v>
      </c>
      <c r="C228" t="s">
        <v>293</v>
      </c>
      <c r="D228" t="s">
        <v>286</v>
      </c>
      <c r="E228" s="1">
        <f>SUMIF($C$2:$C$207,A228,$E$2:$E$207)</f>
        <v>3127180</v>
      </c>
      <c r="F228" t="s">
        <v>298</v>
      </c>
      <c r="G228" s="1">
        <f t="shared" si="9"/>
        <v>1260430984</v>
      </c>
      <c r="H228" s="1">
        <f t="shared" si="6"/>
        <v>2.4810402471032877</v>
      </c>
      <c r="I228" s="5">
        <f>IFERROR(intermediate!G228/intermediate!$R228,"NA")</f>
        <v>0.53237603329916328</v>
      </c>
      <c r="J228" s="5">
        <f>IFERROR(intermediate!H228/intermediate!$R228,"NA")</f>
        <v>1.5167782059264197E-2</v>
      </c>
      <c r="K228" s="5">
        <f>IFERROR(intermediate!I228/intermediate!$R228,"NA")</f>
        <v>0.13410735500270576</v>
      </c>
      <c r="L228" s="5">
        <f>IFERROR(intermediate!J228/intermediate!$R228,"NA")</f>
        <v>9.5235870570735421E-3</v>
      </c>
      <c r="M228" s="5">
        <f>IFERROR(intermediate!K228/intermediate!$R228,"NA")</f>
        <v>6.4851492116484777E-2</v>
      </c>
      <c r="N228" s="5">
        <f>IFERROR(intermediate!L228/intermediate!$R228,"NA")</f>
        <v>0.16413216446458109</v>
      </c>
      <c r="O228" s="5">
        <f>IFERROR(intermediate!M228/intermediate!$R228,"NA")</f>
        <v>2.2879848154473714E-4</v>
      </c>
      <c r="P228" s="5">
        <f>IFERROR(intermediate!N228/intermediate!$R228,"NA")</f>
        <v>1.7866146699157648E-2</v>
      </c>
      <c r="Q228" s="5">
        <f>IFERROR(intermediate!O228/intermediate!$R228,"NA")</f>
        <v>4.340572728918022E-2</v>
      </c>
      <c r="R228" s="5">
        <f>IFERROR(intermediate!P228/intermediate!$R228,"NA")</f>
        <v>1.8118503837615371E-2</v>
      </c>
      <c r="S228" s="5">
        <f>IFERROR(intermediate!Q228/intermediate!$R228,"NA")</f>
        <v>2.2240969322935182E-4</v>
      </c>
      <c r="T228" s="5">
        <f>IFERROR(intermediate!R228/intermediate!$R228,"NA")</f>
        <v>1</v>
      </c>
      <c r="U228">
        <f t="shared" si="7"/>
        <v>0</v>
      </c>
    </row>
    <row r="229" spans="1:21" x14ac:dyDescent="0.25">
      <c r="A229" t="s">
        <v>260</v>
      </c>
      <c r="B229" t="s">
        <v>260</v>
      </c>
      <c r="C229" t="s">
        <v>260</v>
      </c>
      <c r="D229" t="s">
        <v>697</v>
      </c>
      <c r="E229" s="1">
        <f>SUMIF($D$2:$D$228,"country",E$2:E$228)</f>
        <v>45827833.977450699</v>
      </c>
      <c r="G229" s="1">
        <f>SUMIF($D$2:$D$228,"country",G$2:G$228)</f>
        <v>7550629988</v>
      </c>
      <c r="H229" s="1">
        <f t="shared" si="6"/>
        <v>6.0694053410488351</v>
      </c>
      <c r="I229" s="5">
        <f>IFERROR(intermediate!G229/intermediate!$R229,"NA")</f>
        <v>0.3841363209894928</v>
      </c>
      <c r="J229" s="5">
        <f>IFERROR(intermediate!H229/intermediate!$R229,"NA")</f>
        <v>2.6705877798545198E-2</v>
      </c>
      <c r="K229" s="5">
        <f>IFERROR(intermediate!I229/intermediate!$R229,"NA")</f>
        <v>0.22900523415702359</v>
      </c>
      <c r="L229" s="5">
        <f>IFERROR(intermediate!J229/intermediate!$R229,"NA")</f>
        <v>5.6438991427010168E-3</v>
      </c>
      <c r="M229" s="5">
        <f>IFERROR(intermediate!K229/intermediate!$R229,"NA")</f>
        <v>0.10334829539251274</v>
      </c>
      <c r="N229" s="5">
        <f>IFERROR(intermediate!L229/intermediate!$R229,"NA")</f>
        <v>0.16052701330301616</v>
      </c>
      <c r="O229" s="5">
        <f>IFERROR(intermediate!M229/intermediate!$R229,"NA")</f>
        <v>3.3748958097600795E-3</v>
      </c>
      <c r="P229" s="5">
        <f>IFERROR(intermediate!N229/intermediate!$R229,"NA")</f>
        <v>1.7467264621796992E-2</v>
      </c>
      <c r="Q229" s="5">
        <f>IFERROR(intermediate!O229/intermediate!$R229,"NA")</f>
        <v>4.4486123396278957E-2</v>
      </c>
      <c r="R229" s="5">
        <f>IFERROR(intermediate!P229/intermediate!$R229,"NA")</f>
        <v>2.3881100919578836E-2</v>
      </c>
      <c r="S229" s="5">
        <f>IFERROR(intermediate!Q229/intermediate!$R229,"NA")</f>
        <v>1.4239744692936005E-3</v>
      </c>
      <c r="T229" s="5">
        <f>IFERROR(intermediate!R229/intermediate!$R229,"NA")</f>
        <v>1</v>
      </c>
      <c r="U229">
        <f t="shared" ref="U229" si="10">IF(T229="NA",1,0)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29"/>
  <sheetViews>
    <sheetView topLeftCell="A214" workbookViewId="0">
      <selection activeCell="G229" sqref="G229:R229"/>
    </sheetView>
  </sheetViews>
  <sheetFormatPr defaultRowHeight="15" x14ac:dyDescent="0.25"/>
  <cols>
    <col min="1" max="1" width="24.7109375" customWidth="1"/>
    <col min="2" max="2" width="15.28515625" bestFit="1" customWidth="1"/>
    <col min="7" max="7" width="14.28515625" bestFit="1" customWidth="1"/>
    <col min="8" max="8" width="11.5703125" bestFit="1" customWidth="1"/>
    <col min="9" max="9" width="13.28515625" bestFit="1" customWidth="1"/>
    <col min="10" max="10" width="11.5703125" bestFit="1" customWidth="1"/>
    <col min="11" max="12" width="13.28515625" bestFit="1" customWidth="1"/>
    <col min="13" max="13" width="10.5703125" bestFit="1" customWidth="1"/>
    <col min="14" max="16" width="11.5703125" bestFit="1" customWidth="1"/>
    <col min="17" max="17" width="10.5703125" bestFit="1" customWidth="1"/>
    <col min="18" max="18" width="14.28515625" bestFit="1" customWidth="1"/>
  </cols>
  <sheetData>
    <row r="1" spans="1:30" x14ac:dyDescent="0.25">
      <c r="A1" t="s">
        <v>288</v>
      </c>
      <c r="B1" t="s">
        <v>267</v>
      </c>
      <c r="C1" t="s">
        <v>268</v>
      </c>
      <c r="D1" t="s">
        <v>285</v>
      </c>
      <c r="E1" t="s">
        <v>286</v>
      </c>
      <c r="F1" t="s">
        <v>287</v>
      </c>
      <c r="G1" t="s">
        <v>399</v>
      </c>
      <c r="H1" t="s">
        <v>400</v>
      </c>
      <c r="I1" t="s">
        <v>401</v>
      </c>
      <c r="J1" t="s">
        <v>402</v>
      </c>
      <c r="K1" t="s">
        <v>403</v>
      </c>
      <c r="L1" t="s">
        <v>404</v>
      </c>
      <c r="M1" t="s">
        <v>405</v>
      </c>
      <c r="N1" t="s">
        <v>406</v>
      </c>
      <c r="O1" t="s">
        <v>407</v>
      </c>
      <c r="P1" t="s">
        <v>408</v>
      </c>
      <c r="Q1" t="s">
        <v>409</v>
      </c>
      <c r="R1" t="s">
        <v>410</v>
      </c>
      <c r="S1" t="s">
        <v>387</v>
      </c>
      <c r="T1" t="s">
        <v>388</v>
      </c>
      <c r="U1" t="s">
        <v>389</v>
      </c>
      <c r="V1" t="s">
        <v>390</v>
      </c>
      <c r="W1" t="s">
        <v>391</v>
      </c>
      <c r="X1" t="s">
        <v>392</v>
      </c>
      <c r="Y1" t="s">
        <v>393</v>
      </c>
      <c r="Z1" t="s">
        <v>394</v>
      </c>
      <c r="AA1" t="s">
        <v>395</v>
      </c>
      <c r="AB1" t="s">
        <v>396</v>
      </c>
      <c r="AC1" t="s">
        <v>397</v>
      </c>
      <c r="AD1" t="s">
        <v>398</v>
      </c>
    </row>
    <row r="2" spans="1:30" x14ac:dyDescent="0.25">
      <c r="A2" t="s">
        <v>3</v>
      </c>
      <c r="B2" s="2">
        <v>616.92869599999995</v>
      </c>
      <c r="C2">
        <v>1987</v>
      </c>
      <c r="D2" t="s">
        <v>289</v>
      </c>
      <c r="E2" t="s">
        <v>172</v>
      </c>
      <c r="F2" t="s">
        <v>288</v>
      </c>
      <c r="G2" s="1" t="e">
        <f>INDEX('electricity shares'!AA$2:AA$184,MATCH($A2,'electricity shares'!$A$2:$A$184,0))</f>
        <v>#N/A</v>
      </c>
      <c r="H2" s="1" t="e">
        <f>INDEX('electricity shares'!AB$2:AB$184,MATCH($A2,'electricity shares'!$A$2:$A$184,0))</f>
        <v>#N/A</v>
      </c>
      <c r="I2" s="1" t="e">
        <f>INDEX('electricity shares'!AC$2:AC$184,MATCH($A2,'electricity shares'!$A$2:$A$184,0))</f>
        <v>#N/A</v>
      </c>
      <c r="J2" s="1" t="e">
        <f>INDEX('electricity shares'!AD$2:AD$184,MATCH($A2,'electricity shares'!$A$2:$A$184,0))</f>
        <v>#N/A</v>
      </c>
      <c r="K2" s="1" t="e">
        <f>INDEX('electricity shares'!AE$2:AE$184,MATCH($A2,'electricity shares'!$A$2:$A$184,0))</f>
        <v>#N/A</v>
      </c>
      <c r="L2" s="1" t="e">
        <f>INDEX('electricity shares'!AF$2:AF$184,MATCH($A2,'electricity shares'!$A$2:$A$184,0))</f>
        <v>#N/A</v>
      </c>
      <c r="M2" s="1" t="e">
        <f>INDEX('electricity shares'!AG$2:AG$184,MATCH($A2,'electricity shares'!$A$2:$A$184,0))</f>
        <v>#N/A</v>
      </c>
      <c r="N2" s="1" t="e">
        <f>INDEX('electricity shares'!AH$2:AH$184,MATCH($A2,'electricity shares'!$A$2:$A$184,0))</f>
        <v>#N/A</v>
      </c>
      <c r="O2" s="1" t="e">
        <f>INDEX('electricity shares'!AI$2:AI$184,MATCH($A2,'electricity shares'!$A$2:$A$184,0))</f>
        <v>#N/A</v>
      </c>
      <c r="P2" s="1" t="e">
        <f>INDEX('electricity shares'!AJ$2:AJ$184,MATCH($A2,'electricity shares'!$A$2:$A$184,0))</f>
        <v>#N/A</v>
      </c>
      <c r="Q2" s="1" t="e">
        <f>INDEX('electricity shares'!AK$2:AK$184,MATCH($A2,'electricity shares'!$A$2:$A$184,0))</f>
        <v>#N/A</v>
      </c>
      <c r="R2" s="1" t="e">
        <f>INDEX('electricity shares'!AL$2:AL$184,MATCH($A2,'electricity shares'!$A$2:$A$184,0))</f>
        <v>#N/A</v>
      </c>
    </row>
    <row r="3" spans="1:30" x14ac:dyDescent="0.25">
      <c r="A3" t="s">
        <v>5</v>
      </c>
      <c r="B3" s="2">
        <v>98920</v>
      </c>
      <c r="C3">
        <v>2018</v>
      </c>
      <c r="D3" t="s">
        <v>206</v>
      </c>
      <c r="E3" t="s">
        <v>272</v>
      </c>
      <c r="F3" t="s">
        <v>288</v>
      </c>
      <c r="G3" s="1" t="e">
        <f>INDEX('electricity shares'!AA$2:AA$184,MATCH($A3,'electricity shares'!$A$2:$A$184,0))</f>
        <v>#N/A</v>
      </c>
      <c r="H3" s="1" t="e">
        <f>INDEX('electricity shares'!AB$2:AB$184,MATCH($A3,'electricity shares'!$A$2:$A$184,0))</f>
        <v>#N/A</v>
      </c>
      <c r="I3" s="1" t="e">
        <f>INDEX('electricity shares'!AC$2:AC$184,MATCH($A3,'electricity shares'!$A$2:$A$184,0))</f>
        <v>#N/A</v>
      </c>
      <c r="J3" s="1" t="e">
        <f>INDEX('electricity shares'!AD$2:AD$184,MATCH($A3,'electricity shares'!$A$2:$A$184,0))</f>
        <v>#N/A</v>
      </c>
      <c r="K3" s="1" t="e">
        <f>INDEX('electricity shares'!AE$2:AE$184,MATCH($A3,'electricity shares'!$A$2:$A$184,0))</f>
        <v>#N/A</v>
      </c>
      <c r="L3" s="1" t="e">
        <f>INDEX('electricity shares'!AF$2:AF$184,MATCH($A3,'electricity shares'!$A$2:$A$184,0))</f>
        <v>#N/A</v>
      </c>
      <c r="M3" s="1" t="e">
        <f>INDEX('electricity shares'!AG$2:AG$184,MATCH($A3,'electricity shares'!$A$2:$A$184,0))</f>
        <v>#N/A</v>
      </c>
      <c r="N3" s="1" t="e">
        <f>INDEX('electricity shares'!AH$2:AH$184,MATCH($A3,'electricity shares'!$A$2:$A$184,0))</f>
        <v>#N/A</v>
      </c>
      <c r="O3" s="1" t="e">
        <f>INDEX('electricity shares'!AI$2:AI$184,MATCH($A3,'electricity shares'!$A$2:$A$184,0))</f>
        <v>#N/A</v>
      </c>
      <c r="P3" s="1" t="e">
        <f>INDEX('electricity shares'!AJ$2:AJ$184,MATCH($A3,'electricity shares'!$A$2:$A$184,0))</f>
        <v>#N/A</v>
      </c>
      <c r="Q3" s="1" t="e">
        <f>INDEX('electricity shares'!AK$2:AK$184,MATCH($A3,'electricity shares'!$A$2:$A$184,0))</f>
        <v>#N/A</v>
      </c>
      <c r="R3" s="1" t="e">
        <f>INDEX('electricity shares'!AL$2:AL$184,MATCH($A3,'electricity shares'!$A$2:$A$184,0))</f>
        <v>#N/A</v>
      </c>
    </row>
    <row r="4" spans="1:30" x14ac:dyDescent="0.25">
      <c r="A4" t="s">
        <v>7</v>
      </c>
      <c r="B4" s="2">
        <v>79730</v>
      </c>
      <c r="C4">
        <v>2018</v>
      </c>
      <c r="D4" t="s">
        <v>219</v>
      </c>
      <c r="E4" t="s">
        <v>293</v>
      </c>
      <c r="F4" t="s">
        <v>288</v>
      </c>
      <c r="G4" s="1">
        <f>INDEX('electricity shares'!AA$2:AA$184,MATCH($A4,'electricity shares'!$A$2:$A$184,0))</f>
        <v>0</v>
      </c>
      <c r="H4" s="1">
        <f>INDEX('electricity shares'!AB$2:AB$184,MATCH($A4,'electricity shares'!$A$2:$A$184,0))</f>
        <v>3066</v>
      </c>
      <c r="I4" s="1">
        <f>INDEX('electricity shares'!AC$2:AC$184,MATCH($A4,'electricity shares'!$A$2:$A$184,0))</f>
        <v>0</v>
      </c>
      <c r="J4" s="1">
        <f>INDEX('electricity shares'!AD$2:AD$184,MATCH($A4,'electricity shares'!$A$2:$A$184,0))</f>
        <v>0</v>
      </c>
      <c r="K4" s="1">
        <f>INDEX('electricity shares'!AE$2:AE$184,MATCH($A4,'electricity shares'!$A$2:$A$184,0))</f>
        <v>0</v>
      </c>
      <c r="L4" s="1">
        <f>INDEX('electricity shares'!AF$2:AF$184,MATCH($A4,'electricity shares'!$A$2:$A$184,0))</f>
        <v>7653</v>
      </c>
      <c r="M4" s="1">
        <f>INDEX('electricity shares'!AG$2:AG$184,MATCH($A4,'electricity shares'!$A$2:$A$184,0))</f>
        <v>0</v>
      </c>
      <c r="N4" s="1">
        <f>INDEX('electricity shares'!AH$2:AH$184,MATCH($A4,'electricity shares'!$A$2:$A$184,0))</f>
        <v>0</v>
      </c>
      <c r="O4" s="1">
        <f>INDEX('electricity shares'!AI$2:AI$184,MATCH($A4,'electricity shares'!$A$2:$A$184,0))</f>
        <v>0</v>
      </c>
      <c r="P4" s="1">
        <f>INDEX('electricity shares'!AJ$2:AJ$184,MATCH($A4,'electricity shares'!$A$2:$A$184,0))</f>
        <v>0</v>
      </c>
      <c r="Q4" s="1">
        <f>INDEX('electricity shares'!AK$2:AK$184,MATCH($A4,'electricity shares'!$A$2:$A$184,0))</f>
        <v>0</v>
      </c>
      <c r="R4" s="1">
        <f>INDEX('electricity shares'!AL$2:AL$184,MATCH($A4,'electricity shares'!$A$2:$A$184,0))</f>
        <v>10719</v>
      </c>
    </row>
    <row r="5" spans="1:30" x14ac:dyDescent="0.25">
      <c r="A5" t="s">
        <v>8</v>
      </c>
      <c r="B5" s="2">
        <v>10080</v>
      </c>
      <c r="C5">
        <v>2018</v>
      </c>
      <c r="D5" t="s">
        <v>281</v>
      </c>
      <c r="E5" t="s">
        <v>279</v>
      </c>
      <c r="F5" t="s">
        <v>288</v>
      </c>
      <c r="G5" s="1">
        <f>INDEX('electricity shares'!AA$2:AA$184,MATCH($A5,'electricity shares'!$A$2:$A$184,0))</f>
        <v>0</v>
      </c>
      <c r="H5" s="1">
        <f>INDEX('electricity shares'!AB$2:AB$184,MATCH($A5,'electricity shares'!$A$2:$A$184,0))</f>
        <v>0</v>
      </c>
      <c r="I5" s="1">
        <f>INDEX('electricity shares'!AC$2:AC$184,MATCH($A5,'electricity shares'!$A$2:$A$184,0))</f>
        <v>0</v>
      </c>
      <c r="J5" s="1">
        <f>INDEX('electricity shares'!AD$2:AD$184,MATCH($A5,'electricity shares'!$A$2:$A$184,0))</f>
        <v>0</v>
      </c>
      <c r="K5" s="1">
        <f>INDEX('electricity shares'!AE$2:AE$184,MATCH($A5,'electricity shares'!$A$2:$A$184,0))</f>
        <v>0</v>
      </c>
      <c r="L5" s="1">
        <f>INDEX('electricity shares'!AF$2:AF$184,MATCH($A5,'electricity shares'!$A$2:$A$184,0))</f>
        <v>4525</v>
      </c>
      <c r="M5" s="1">
        <f>INDEX('electricity shares'!AG$2:AG$184,MATCH($A5,'electricity shares'!$A$2:$A$184,0))</f>
        <v>0</v>
      </c>
      <c r="N5" s="1">
        <f>INDEX('electricity shares'!AH$2:AH$184,MATCH($A5,'electricity shares'!$A$2:$A$184,0))</f>
        <v>1</v>
      </c>
      <c r="O5" s="1">
        <f>INDEX('electricity shares'!AI$2:AI$184,MATCH($A5,'electricity shares'!$A$2:$A$184,0))</f>
        <v>0</v>
      </c>
      <c r="P5" s="1">
        <f>INDEX('electricity shares'!AJ$2:AJ$184,MATCH($A5,'electricity shares'!$A$2:$A$184,0))</f>
        <v>0</v>
      </c>
      <c r="Q5" s="1">
        <f>INDEX('electricity shares'!AK$2:AK$184,MATCH($A5,'electricity shares'!$A$2:$A$184,0))</f>
        <v>0</v>
      </c>
      <c r="R5" s="1">
        <f>INDEX('electricity shares'!AL$2:AL$184,MATCH($A5,'electricity shares'!$A$2:$A$184,0))</f>
        <v>4526</v>
      </c>
    </row>
    <row r="6" spans="1:30" x14ac:dyDescent="0.25">
      <c r="A6" t="s">
        <v>9</v>
      </c>
      <c r="B6" s="2">
        <v>540</v>
      </c>
      <c r="C6">
        <v>1998</v>
      </c>
      <c r="D6" t="s">
        <v>280</v>
      </c>
      <c r="E6" t="s">
        <v>279</v>
      </c>
      <c r="F6" t="s">
        <v>288</v>
      </c>
      <c r="G6" s="1" t="e">
        <f>INDEX('electricity shares'!AA$2:AA$184,MATCH($A6,'electricity shares'!$A$2:$A$184,0))</f>
        <v>#N/A</v>
      </c>
      <c r="H6" s="1" t="e">
        <f>INDEX('electricity shares'!AB$2:AB$184,MATCH($A6,'electricity shares'!$A$2:$A$184,0))</f>
        <v>#N/A</v>
      </c>
      <c r="I6" s="1" t="e">
        <f>INDEX('electricity shares'!AC$2:AC$184,MATCH($A6,'electricity shares'!$A$2:$A$184,0))</f>
        <v>#N/A</v>
      </c>
      <c r="J6" s="1" t="e">
        <f>INDEX('electricity shares'!AD$2:AD$184,MATCH($A6,'electricity shares'!$A$2:$A$184,0))</f>
        <v>#N/A</v>
      </c>
      <c r="K6" s="1" t="e">
        <f>INDEX('electricity shares'!AE$2:AE$184,MATCH($A6,'electricity shares'!$A$2:$A$184,0))</f>
        <v>#N/A</v>
      </c>
      <c r="L6" s="1" t="e">
        <f>INDEX('electricity shares'!AF$2:AF$184,MATCH($A6,'electricity shares'!$A$2:$A$184,0))</f>
        <v>#N/A</v>
      </c>
      <c r="M6" s="1" t="e">
        <f>INDEX('electricity shares'!AG$2:AG$184,MATCH($A6,'electricity shares'!$A$2:$A$184,0))</f>
        <v>#N/A</v>
      </c>
      <c r="N6" s="1" t="e">
        <f>INDEX('electricity shares'!AH$2:AH$184,MATCH($A6,'electricity shares'!$A$2:$A$184,0))</f>
        <v>#N/A</v>
      </c>
      <c r="O6" s="1" t="e">
        <f>INDEX('electricity shares'!AI$2:AI$184,MATCH($A6,'electricity shares'!$A$2:$A$184,0))</f>
        <v>#N/A</v>
      </c>
      <c r="P6" s="1" t="e">
        <f>INDEX('electricity shares'!AJ$2:AJ$184,MATCH($A6,'electricity shares'!$A$2:$A$184,0))</f>
        <v>#N/A</v>
      </c>
      <c r="Q6" s="1" t="e">
        <f>INDEX('electricity shares'!AK$2:AK$184,MATCH($A6,'electricity shares'!$A$2:$A$184,0))</f>
        <v>#N/A</v>
      </c>
      <c r="R6" s="1" t="e">
        <f>INDEX('electricity shares'!AL$2:AL$184,MATCH($A6,'electricity shares'!$A$2:$A$184,0))</f>
        <v>#N/A</v>
      </c>
    </row>
    <row r="7" spans="1:30" x14ac:dyDescent="0.25">
      <c r="A7" t="s">
        <v>11</v>
      </c>
      <c r="B7" s="2">
        <v>263240</v>
      </c>
      <c r="C7">
        <v>2018</v>
      </c>
      <c r="D7" t="s">
        <v>282</v>
      </c>
      <c r="E7" t="s">
        <v>272</v>
      </c>
      <c r="F7" t="s">
        <v>288</v>
      </c>
      <c r="G7" s="1">
        <f>INDEX('electricity shares'!AA$2:AA$184,MATCH($A7,'electricity shares'!$A$2:$A$184,0))</f>
        <v>0</v>
      </c>
      <c r="H7" s="1">
        <f>INDEX('electricity shares'!AB$2:AB$184,MATCH($A7,'electricity shares'!$A$2:$A$184,0))</f>
        <v>1530</v>
      </c>
      <c r="I7" s="1">
        <f>INDEX('electricity shares'!AC$2:AC$184,MATCH($A7,'electricity shares'!$A$2:$A$184,0))</f>
        <v>132231</v>
      </c>
      <c r="J7" s="1">
        <f>INDEX('electricity shares'!AD$2:AD$184,MATCH($A7,'electricity shares'!$A$2:$A$184,0))</f>
        <v>0</v>
      </c>
      <c r="K7" s="1">
        <f>INDEX('electricity shares'!AE$2:AE$184,MATCH($A7,'electricity shares'!$A$2:$A$184,0))</f>
        <v>0</v>
      </c>
      <c r="L7" s="1">
        <f>INDEX('electricity shares'!AF$2:AF$184,MATCH($A7,'electricity shares'!$A$2:$A$184,0))</f>
        <v>0</v>
      </c>
      <c r="M7" s="1">
        <f>INDEX('electricity shares'!AG$2:AG$184,MATCH($A7,'electricity shares'!$A$2:$A$184,0))</f>
        <v>0</v>
      </c>
      <c r="N7" s="1">
        <f>INDEX('electricity shares'!AH$2:AH$184,MATCH($A7,'electricity shares'!$A$2:$A$184,0))</f>
        <v>535</v>
      </c>
      <c r="O7" s="1">
        <f>INDEX('electricity shares'!AI$2:AI$184,MATCH($A7,'electricity shares'!$A$2:$A$184,0))</f>
        <v>0</v>
      </c>
      <c r="P7" s="1">
        <f>INDEX('electricity shares'!AJ$2:AJ$184,MATCH($A7,'electricity shares'!$A$2:$A$184,0))</f>
        <v>257</v>
      </c>
      <c r="Q7" s="1">
        <f>INDEX('electricity shares'!AK$2:AK$184,MATCH($A7,'electricity shares'!$A$2:$A$184,0))</f>
        <v>0</v>
      </c>
      <c r="R7" s="1">
        <f>INDEX('electricity shares'!AL$2:AL$184,MATCH($A7,'electricity shares'!$A$2:$A$184,0))</f>
        <v>134553</v>
      </c>
    </row>
    <row r="8" spans="1:30" x14ac:dyDescent="0.25">
      <c r="A8" t="s">
        <v>12</v>
      </c>
      <c r="B8" s="2">
        <v>365650</v>
      </c>
      <c r="C8">
        <v>2018</v>
      </c>
      <c r="D8" t="s">
        <v>290</v>
      </c>
      <c r="E8" t="s">
        <v>290</v>
      </c>
      <c r="F8" t="s">
        <v>288</v>
      </c>
      <c r="G8" s="1">
        <f>INDEX('electricity shares'!AA$2:AA$184,MATCH($A8,'electricity shares'!$A$2:$A$184,0))</f>
        <v>2436</v>
      </c>
      <c r="H8" s="1">
        <f>INDEX('electricity shares'!AB$2:AB$184,MATCH($A8,'electricity shares'!$A$2:$A$184,0))</f>
        <v>11460</v>
      </c>
      <c r="I8" s="1">
        <f>INDEX('electricity shares'!AC$2:AC$184,MATCH($A8,'electricity shares'!$A$2:$A$184,0))</f>
        <v>82597</v>
      </c>
      <c r="J8" s="1">
        <f>INDEX('electricity shares'!AD$2:AD$184,MATCH($A8,'electricity shares'!$A$2:$A$184,0))</f>
        <v>0</v>
      </c>
      <c r="K8" s="1">
        <f>INDEX('electricity shares'!AE$2:AE$184,MATCH($A8,'electricity shares'!$A$2:$A$184,0))</f>
        <v>6213</v>
      </c>
      <c r="L8" s="1">
        <f>INDEX('electricity shares'!AF$2:AF$184,MATCH($A8,'electricity shares'!$A$2:$A$184,0))</f>
        <v>39852</v>
      </c>
      <c r="M8" s="1">
        <f>INDEX('electricity shares'!AG$2:AG$184,MATCH($A8,'electricity shares'!$A$2:$A$184,0))</f>
        <v>0</v>
      </c>
      <c r="N8" s="1">
        <f>INDEX('electricity shares'!AH$2:AH$184,MATCH($A8,'electricity shares'!$A$2:$A$184,0))</f>
        <v>16</v>
      </c>
      <c r="O8" s="1">
        <f>INDEX('electricity shares'!AI$2:AI$184,MATCH($A8,'electricity shares'!$A$2:$A$184,0))</f>
        <v>616</v>
      </c>
      <c r="P8" s="1">
        <f>INDEX('electricity shares'!AJ$2:AJ$184,MATCH($A8,'electricity shares'!$A$2:$A$184,0))</f>
        <v>2095</v>
      </c>
      <c r="Q8" s="1">
        <f>INDEX('electricity shares'!AK$2:AK$184,MATCH($A8,'electricity shares'!$A$2:$A$184,0))</f>
        <v>1</v>
      </c>
      <c r="R8" s="1">
        <f>INDEX('electricity shares'!AL$2:AL$184,MATCH($A8,'electricity shares'!$A$2:$A$184,0))</f>
        <v>145286</v>
      </c>
    </row>
    <row r="9" spans="1:30" x14ac:dyDescent="0.25">
      <c r="A9" t="s">
        <v>13</v>
      </c>
      <c r="B9" s="2">
        <v>9360</v>
      </c>
      <c r="C9">
        <v>2018</v>
      </c>
      <c r="D9" t="s">
        <v>281</v>
      </c>
      <c r="E9" t="s">
        <v>279</v>
      </c>
      <c r="F9" t="s">
        <v>288</v>
      </c>
      <c r="G9" s="1">
        <f>INDEX('electricity shares'!AA$2:AA$184,MATCH($A9,'electricity shares'!$A$2:$A$184,0))</f>
        <v>0</v>
      </c>
      <c r="H9" s="1">
        <f>INDEX('electricity shares'!AB$2:AB$184,MATCH($A9,'electricity shares'!$A$2:$A$184,0))</f>
        <v>0</v>
      </c>
      <c r="I9" s="1">
        <f>INDEX('electricity shares'!AC$2:AC$184,MATCH($A9,'electricity shares'!$A$2:$A$184,0))</f>
        <v>2872</v>
      </c>
      <c r="J9" s="1">
        <f>INDEX('electricity shares'!AD$2:AD$184,MATCH($A9,'electricity shares'!$A$2:$A$184,0))</f>
        <v>0</v>
      </c>
      <c r="K9" s="1">
        <f>INDEX('electricity shares'!AE$2:AE$184,MATCH($A9,'electricity shares'!$A$2:$A$184,0))</f>
        <v>2620</v>
      </c>
      <c r="L9" s="1">
        <f>INDEX('electricity shares'!AF$2:AF$184,MATCH($A9,'electricity shares'!$A$2:$A$184,0))</f>
        <v>2269</v>
      </c>
      <c r="M9" s="1">
        <f>INDEX('electricity shares'!AG$2:AG$184,MATCH($A9,'electricity shares'!$A$2:$A$184,0))</f>
        <v>0</v>
      </c>
      <c r="N9" s="1">
        <f>INDEX('electricity shares'!AH$2:AH$184,MATCH($A9,'electricity shares'!$A$2:$A$184,0))</f>
        <v>3</v>
      </c>
      <c r="O9" s="1">
        <f>INDEX('electricity shares'!AI$2:AI$184,MATCH($A9,'electricity shares'!$A$2:$A$184,0))</f>
        <v>2</v>
      </c>
      <c r="P9" s="1">
        <f>INDEX('electricity shares'!AJ$2:AJ$184,MATCH($A9,'electricity shares'!$A$2:$A$184,0))</f>
        <v>0</v>
      </c>
      <c r="Q9" s="1">
        <f>INDEX('electricity shares'!AK$2:AK$184,MATCH($A9,'electricity shares'!$A$2:$A$184,0))</f>
        <v>-1</v>
      </c>
      <c r="R9" s="1">
        <f>INDEX('electricity shares'!AL$2:AL$184,MATCH($A9,'electricity shares'!$A$2:$A$184,0))</f>
        <v>7765</v>
      </c>
    </row>
    <row r="10" spans="1:30" x14ac:dyDescent="0.25">
      <c r="A10" t="s">
        <v>14</v>
      </c>
      <c r="B10" s="2">
        <v>20.7495349</v>
      </c>
      <c r="C10">
        <v>1989</v>
      </c>
      <c r="D10" t="s">
        <v>276</v>
      </c>
      <c r="E10" t="s">
        <v>276</v>
      </c>
      <c r="F10" t="s">
        <v>288</v>
      </c>
      <c r="G10" s="1" t="e">
        <f>INDEX('electricity shares'!AA$2:AA$184,MATCH($A10,'electricity shares'!$A$2:$A$184,0))</f>
        <v>#N/A</v>
      </c>
      <c r="H10" s="1" t="e">
        <f>INDEX('electricity shares'!AB$2:AB$184,MATCH($A10,'electricity shares'!$A$2:$A$184,0))</f>
        <v>#N/A</v>
      </c>
      <c r="I10" s="1" t="e">
        <f>INDEX('electricity shares'!AC$2:AC$184,MATCH($A10,'electricity shares'!$A$2:$A$184,0))</f>
        <v>#N/A</v>
      </c>
      <c r="J10" s="1" t="e">
        <f>INDEX('electricity shares'!AD$2:AD$184,MATCH($A10,'electricity shares'!$A$2:$A$184,0))</f>
        <v>#N/A</v>
      </c>
      <c r="K10" s="1" t="e">
        <f>INDEX('electricity shares'!AE$2:AE$184,MATCH($A10,'electricity shares'!$A$2:$A$184,0))</f>
        <v>#N/A</v>
      </c>
      <c r="L10" s="1" t="e">
        <f>INDEX('electricity shares'!AF$2:AF$184,MATCH($A10,'electricity shares'!$A$2:$A$184,0))</f>
        <v>#N/A</v>
      </c>
      <c r="M10" s="1" t="e">
        <f>INDEX('electricity shares'!AG$2:AG$184,MATCH($A10,'electricity shares'!$A$2:$A$184,0))</f>
        <v>#N/A</v>
      </c>
      <c r="N10" s="1" t="e">
        <f>INDEX('electricity shares'!AH$2:AH$184,MATCH($A10,'electricity shares'!$A$2:$A$184,0))</f>
        <v>#N/A</v>
      </c>
      <c r="O10" s="1" t="e">
        <f>INDEX('electricity shares'!AI$2:AI$184,MATCH($A10,'electricity shares'!$A$2:$A$184,0))</f>
        <v>#N/A</v>
      </c>
      <c r="P10" s="1" t="e">
        <f>INDEX('electricity shares'!AJ$2:AJ$184,MATCH($A10,'electricity shares'!$A$2:$A$184,0))</f>
        <v>#N/A</v>
      </c>
      <c r="Q10" s="1" t="e">
        <f>INDEX('electricity shares'!AK$2:AK$184,MATCH($A10,'electricity shares'!$A$2:$A$184,0))</f>
        <v>#N/A</v>
      </c>
      <c r="R10" s="1" t="e">
        <f>INDEX('electricity shares'!AL$2:AL$184,MATCH($A10,'electricity shares'!$A$2:$A$184,0))</f>
        <v>#N/A</v>
      </c>
    </row>
    <row r="11" spans="1:30" x14ac:dyDescent="0.25">
      <c r="A11" t="s">
        <v>15</v>
      </c>
      <c r="B11" s="2">
        <v>970</v>
      </c>
      <c r="C11">
        <v>2008</v>
      </c>
      <c r="D11" t="s">
        <v>289</v>
      </c>
      <c r="E11" t="s">
        <v>172</v>
      </c>
      <c r="F11" t="s">
        <v>288</v>
      </c>
      <c r="G11" s="1" t="e">
        <f>INDEX('electricity shares'!AA$2:AA$184,MATCH($A11,'electricity shares'!$A$2:$A$184,0))</f>
        <v>#N/A</v>
      </c>
      <c r="H11" s="1" t="e">
        <f>INDEX('electricity shares'!AB$2:AB$184,MATCH($A11,'electricity shares'!$A$2:$A$184,0))</f>
        <v>#N/A</v>
      </c>
      <c r="I11" s="1" t="e">
        <f>INDEX('electricity shares'!AC$2:AC$184,MATCH($A11,'electricity shares'!$A$2:$A$184,0))</f>
        <v>#N/A</v>
      </c>
      <c r="J11" s="1" t="e">
        <f>INDEX('electricity shares'!AD$2:AD$184,MATCH($A11,'electricity shares'!$A$2:$A$184,0))</f>
        <v>#N/A</v>
      </c>
      <c r="K11" s="1" t="e">
        <f>INDEX('electricity shares'!AE$2:AE$184,MATCH($A11,'electricity shares'!$A$2:$A$184,0))</f>
        <v>#N/A</v>
      </c>
      <c r="L11" s="1" t="e">
        <f>INDEX('electricity shares'!AF$2:AF$184,MATCH($A11,'electricity shares'!$A$2:$A$184,0))</f>
        <v>#N/A</v>
      </c>
      <c r="M11" s="1" t="e">
        <f>INDEX('electricity shares'!AG$2:AG$184,MATCH($A11,'electricity shares'!$A$2:$A$184,0))</f>
        <v>#N/A</v>
      </c>
      <c r="N11" s="1" t="e">
        <f>INDEX('electricity shares'!AH$2:AH$184,MATCH($A11,'electricity shares'!$A$2:$A$184,0))</f>
        <v>#N/A</v>
      </c>
      <c r="O11" s="1" t="e">
        <f>INDEX('electricity shares'!AI$2:AI$184,MATCH($A11,'electricity shares'!$A$2:$A$184,0))</f>
        <v>#N/A</v>
      </c>
      <c r="P11" s="1" t="e">
        <f>INDEX('electricity shares'!AJ$2:AJ$184,MATCH($A11,'electricity shares'!$A$2:$A$184,0))</f>
        <v>#N/A</v>
      </c>
      <c r="Q11" s="1" t="e">
        <f>INDEX('electricity shares'!AK$2:AK$184,MATCH($A11,'electricity shares'!$A$2:$A$184,0))</f>
        <v>#N/A</v>
      </c>
      <c r="R11" s="1" t="e">
        <f>INDEX('electricity shares'!AL$2:AL$184,MATCH($A11,'electricity shares'!$A$2:$A$184,0))</f>
        <v>#N/A</v>
      </c>
    </row>
    <row r="12" spans="1:30" x14ac:dyDescent="0.25">
      <c r="A12" t="s">
        <v>16</v>
      </c>
      <c r="B12" s="2">
        <v>615380</v>
      </c>
      <c r="C12">
        <v>2018</v>
      </c>
      <c r="D12" t="s">
        <v>276</v>
      </c>
      <c r="E12" t="s">
        <v>276</v>
      </c>
      <c r="F12" t="s">
        <v>288</v>
      </c>
      <c r="G12" s="1">
        <f>INDEX('electricity shares'!AA$2:AA$184,MATCH($A12,'electricity shares'!$A$2:$A$184,0))</f>
        <v>161830</v>
      </c>
      <c r="H12" s="1">
        <f>INDEX('electricity shares'!AB$2:AB$184,MATCH($A12,'electricity shares'!$A$2:$A$184,0))</f>
        <v>5272</v>
      </c>
      <c r="I12" s="1">
        <f>INDEX('electricity shares'!AC$2:AC$184,MATCH($A12,'electricity shares'!$A$2:$A$184,0))</f>
        <v>50460</v>
      </c>
      <c r="J12" s="1">
        <f>INDEX('electricity shares'!AD$2:AD$184,MATCH($A12,'electricity shares'!$A$2:$A$184,0))</f>
        <v>0</v>
      </c>
      <c r="K12" s="1">
        <f>INDEX('electricity shares'!AE$2:AE$184,MATCH($A12,'electricity shares'!$A$2:$A$184,0))</f>
        <v>0</v>
      </c>
      <c r="L12" s="1">
        <f>INDEX('electricity shares'!AF$2:AF$184,MATCH($A12,'electricity shares'!$A$2:$A$184,0))</f>
        <v>16037</v>
      </c>
      <c r="M12" s="1">
        <f>INDEX('electricity shares'!AG$2:AG$184,MATCH($A12,'electricity shares'!$A$2:$A$184,0))</f>
        <v>1</v>
      </c>
      <c r="N12" s="1">
        <f>INDEX('electricity shares'!AH$2:AH$184,MATCH($A12,'electricity shares'!$A$2:$A$184,0))</f>
        <v>8071</v>
      </c>
      <c r="O12" s="1">
        <f>INDEX('electricity shares'!AI$2:AI$184,MATCH($A12,'electricity shares'!$A$2:$A$184,0))</f>
        <v>12597</v>
      </c>
      <c r="P12" s="1">
        <f>INDEX('electricity shares'!AJ$2:AJ$184,MATCH($A12,'electricity shares'!$A$2:$A$184,0))</f>
        <v>3502</v>
      </c>
      <c r="Q12" s="1">
        <f>INDEX('electricity shares'!AK$2:AK$184,MATCH($A12,'electricity shares'!$A$2:$A$184,0))</f>
        <v>0</v>
      </c>
      <c r="R12" s="1">
        <f>INDEX('electricity shares'!AL$2:AL$184,MATCH($A12,'electricity shares'!$A$2:$A$184,0))</f>
        <v>257770</v>
      </c>
    </row>
    <row r="13" spans="1:30" x14ac:dyDescent="0.25">
      <c r="A13" t="s">
        <v>17</v>
      </c>
      <c r="B13" s="2">
        <v>74980</v>
      </c>
      <c r="C13">
        <v>2018</v>
      </c>
      <c r="D13" t="s">
        <v>297</v>
      </c>
      <c r="E13" t="s">
        <v>279</v>
      </c>
      <c r="F13" t="s">
        <v>288</v>
      </c>
      <c r="G13" s="1">
        <f>INDEX('electricity shares'!AA$2:AA$184,MATCH($A13,'electricity shares'!$A$2:$A$184,0))</f>
        <v>3916</v>
      </c>
      <c r="H13" s="1">
        <f>INDEX('electricity shares'!AB$2:AB$184,MATCH($A13,'electricity shares'!$A$2:$A$184,0))</f>
        <v>814</v>
      </c>
      <c r="I13" s="1">
        <f>INDEX('electricity shares'!AC$2:AC$184,MATCH($A13,'electricity shares'!$A$2:$A$184,0))</f>
        <v>10980</v>
      </c>
      <c r="J13" s="1">
        <f>INDEX('electricity shares'!AD$2:AD$184,MATCH($A13,'electricity shares'!$A$2:$A$184,0))</f>
        <v>0</v>
      </c>
      <c r="K13" s="1">
        <f>INDEX('electricity shares'!AE$2:AE$184,MATCH($A13,'electricity shares'!$A$2:$A$184,0))</f>
        <v>0</v>
      </c>
      <c r="L13" s="1">
        <f>INDEX('electricity shares'!AF$2:AF$184,MATCH($A13,'electricity shares'!$A$2:$A$184,0))</f>
        <v>38370</v>
      </c>
      <c r="M13" s="1">
        <f>INDEX('electricity shares'!AG$2:AG$184,MATCH($A13,'electricity shares'!$A$2:$A$184,0))</f>
        <v>0</v>
      </c>
      <c r="N13" s="1">
        <f>INDEX('electricity shares'!AH$2:AH$184,MATCH($A13,'electricity shares'!$A$2:$A$184,0))</f>
        <v>1269</v>
      </c>
      <c r="O13" s="1">
        <f>INDEX('electricity shares'!AI$2:AI$184,MATCH($A13,'electricity shares'!$A$2:$A$184,0))</f>
        <v>6574</v>
      </c>
      <c r="P13" s="1">
        <f>INDEX('electricity shares'!AJ$2:AJ$184,MATCH($A13,'electricity shares'!$A$2:$A$184,0))</f>
        <v>5507</v>
      </c>
      <c r="Q13" s="1">
        <f>INDEX('electricity shares'!AK$2:AK$184,MATCH($A13,'electricity shares'!$A$2:$A$184,0))</f>
        <v>13</v>
      </c>
      <c r="R13" s="1">
        <f>INDEX('electricity shares'!AL$2:AL$184,MATCH($A13,'electricity shares'!$A$2:$A$184,0))</f>
        <v>67443</v>
      </c>
    </row>
    <row r="14" spans="1:30" x14ac:dyDescent="0.25">
      <c r="A14" t="s">
        <v>18</v>
      </c>
      <c r="B14" s="2">
        <v>80260</v>
      </c>
      <c r="C14">
        <v>2018</v>
      </c>
      <c r="D14" t="s">
        <v>281</v>
      </c>
      <c r="E14" t="s">
        <v>279</v>
      </c>
      <c r="F14" t="s">
        <v>288</v>
      </c>
      <c r="G14" s="1">
        <f>INDEX('electricity shares'!AA$2:AA$184,MATCH($A14,'electricity shares'!$A$2:$A$184,0))</f>
        <v>0</v>
      </c>
      <c r="H14" s="1">
        <f>INDEX('electricity shares'!AB$2:AB$184,MATCH($A14,'electricity shares'!$A$2:$A$184,0))</f>
        <v>1325</v>
      </c>
      <c r="I14" s="1">
        <f>INDEX('electricity shares'!AC$2:AC$184,MATCH($A14,'electricity shares'!$A$2:$A$184,0))</f>
        <v>21020</v>
      </c>
      <c r="J14" s="1">
        <f>INDEX('electricity shares'!AD$2:AD$184,MATCH($A14,'electricity shares'!$A$2:$A$184,0))</f>
        <v>0</v>
      </c>
      <c r="K14" s="1">
        <f>INDEX('electricity shares'!AE$2:AE$184,MATCH($A14,'electricity shares'!$A$2:$A$184,0))</f>
        <v>0</v>
      </c>
      <c r="L14" s="1">
        <f>INDEX('electricity shares'!AF$2:AF$184,MATCH($A14,'electricity shares'!$A$2:$A$184,0))</f>
        <v>1746</v>
      </c>
      <c r="M14" s="1">
        <f>INDEX('electricity shares'!AG$2:AG$184,MATCH($A14,'electricity shares'!$A$2:$A$184,0))</f>
        <v>0</v>
      </c>
      <c r="N14" s="1">
        <f>INDEX('electricity shares'!AH$2:AH$184,MATCH($A14,'electricity shares'!$A$2:$A$184,0))</f>
        <v>37</v>
      </c>
      <c r="O14" s="1">
        <f>INDEX('electricity shares'!AI$2:AI$184,MATCH($A14,'electricity shares'!$A$2:$A$184,0))</f>
        <v>22</v>
      </c>
      <c r="P14" s="1">
        <f>INDEX('electricity shares'!AJ$2:AJ$184,MATCH($A14,'electricity shares'!$A$2:$A$184,0))</f>
        <v>170</v>
      </c>
      <c r="Q14" s="1">
        <f>INDEX('electricity shares'!AK$2:AK$184,MATCH($A14,'electricity shares'!$A$2:$A$184,0))</f>
        <v>1</v>
      </c>
      <c r="R14" s="1">
        <f>INDEX('electricity shares'!AL$2:AL$184,MATCH($A14,'electricity shares'!$A$2:$A$184,0))</f>
        <v>24321</v>
      </c>
    </row>
    <row r="15" spans="1:30" x14ac:dyDescent="0.25">
      <c r="A15" t="s">
        <v>19</v>
      </c>
      <c r="B15" s="2">
        <v>5520</v>
      </c>
      <c r="C15">
        <v>2018</v>
      </c>
      <c r="D15" t="s">
        <v>219</v>
      </c>
      <c r="E15" t="s">
        <v>293</v>
      </c>
      <c r="F15" t="s">
        <v>288</v>
      </c>
      <c r="G15" s="1" t="e">
        <f>INDEX('electricity shares'!AA$2:AA$184,MATCH($A15,'electricity shares'!$A$2:$A$184,0))</f>
        <v>#N/A</v>
      </c>
      <c r="H15" s="1" t="e">
        <f>INDEX('electricity shares'!AB$2:AB$184,MATCH($A15,'electricity shares'!$A$2:$A$184,0))</f>
        <v>#N/A</v>
      </c>
      <c r="I15" s="1" t="e">
        <f>INDEX('electricity shares'!AC$2:AC$184,MATCH($A15,'electricity shares'!$A$2:$A$184,0))</f>
        <v>#N/A</v>
      </c>
      <c r="J15" s="1" t="e">
        <f>INDEX('electricity shares'!AD$2:AD$184,MATCH($A15,'electricity shares'!$A$2:$A$184,0))</f>
        <v>#N/A</v>
      </c>
      <c r="K15" s="1" t="e">
        <f>INDEX('electricity shares'!AE$2:AE$184,MATCH($A15,'electricity shares'!$A$2:$A$184,0))</f>
        <v>#N/A</v>
      </c>
      <c r="L15" s="1" t="e">
        <f>INDEX('electricity shares'!AF$2:AF$184,MATCH($A15,'electricity shares'!$A$2:$A$184,0))</f>
        <v>#N/A</v>
      </c>
      <c r="M15" s="1" t="e">
        <f>INDEX('electricity shares'!AG$2:AG$184,MATCH($A15,'electricity shares'!$A$2:$A$184,0))</f>
        <v>#N/A</v>
      </c>
      <c r="N15" s="1" t="e">
        <f>INDEX('electricity shares'!AH$2:AH$184,MATCH($A15,'electricity shares'!$A$2:$A$184,0))</f>
        <v>#N/A</v>
      </c>
      <c r="O15" s="1" t="e">
        <f>INDEX('electricity shares'!AI$2:AI$184,MATCH($A15,'electricity shares'!$A$2:$A$184,0))</f>
        <v>#N/A</v>
      </c>
      <c r="P15" s="1" t="e">
        <f>INDEX('electricity shares'!AJ$2:AJ$184,MATCH($A15,'electricity shares'!$A$2:$A$184,0))</f>
        <v>#N/A</v>
      </c>
      <c r="Q15" s="1" t="e">
        <f>INDEX('electricity shares'!AK$2:AK$184,MATCH($A15,'electricity shares'!$A$2:$A$184,0))</f>
        <v>#N/A</v>
      </c>
      <c r="R15" s="1" t="e">
        <f>INDEX('electricity shares'!AL$2:AL$184,MATCH($A15,'electricity shares'!$A$2:$A$184,0))</f>
        <v>#N/A</v>
      </c>
    </row>
    <row r="16" spans="1:30" x14ac:dyDescent="0.25">
      <c r="A16" t="s">
        <v>20</v>
      </c>
      <c r="B16" s="2">
        <v>108750</v>
      </c>
      <c r="C16">
        <v>2018</v>
      </c>
      <c r="D16" t="s">
        <v>280</v>
      </c>
      <c r="E16" t="s">
        <v>279</v>
      </c>
      <c r="F16" t="s">
        <v>288</v>
      </c>
      <c r="G16" s="1">
        <f>INDEX('electricity shares'!AA$2:AA$184,MATCH($A16,'electricity shares'!$A$2:$A$184,0))</f>
        <v>2425</v>
      </c>
      <c r="H16" s="1">
        <f>INDEX('electricity shares'!AB$2:AB$184,MATCH($A16,'electricity shares'!$A$2:$A$184,0))</f>
        <v>165</v>
      </c>
      <c r="I16" s="1">
        <f>INDEX('electricity shares'!AC$2:AC$184,MATCH($A16,'electricity shares'!$A$2:$A$184,0))</f>
        <v>22908</v>
      </c>
      <c r="J16" s="1">
        <f>INDEX('electricity shares'!AD$2:AD$184,MATCH($A16,'electricity shares'!$A$2:$A$184,0))</f>
        <v>0</v>
      </c>
      <c r="K16" s="1">
        <f>INDEX('electricity shares'!AE$2:AE$184,MATCH($A16,'electricity shares'!$A$2:$A$184,0))</f>
        <v>42227</v>
      </c>
      <c r="L16" s="1">
        <f>INDEX('electricity shares'!AF$2:AF$184,MATCH($A16,'electricity shares'!$A$2:$A$184,0))</f>
        <v>270</v>
      </c>
      <c r="M16" s="1">
        <f>INDEX('electricity shares'!AG$2:AG$184,MATCH($A16,'electricity shares'!$A$2:$A$184,0))</f>
        <v>0</v>
      </c>
      <c r="N16" s="1">
        <f>INDEX('electricity shares'!AH$2:AH$184,MATCH($A16,'electricity shares'!$A$2:$A$184,0))</f>
        <v>3288</v>
      </c>
      <c r="O16" s="1">
        <f>INDEX('electricity shares'!AI$2:AI$184,MATCH($A16,'electricity shares'!$A$2:$A$184,0))</f>
        <v>6511</v>
      </c>
      <c r="P16" s="1">
        <f>INDEX('electricity shares'!AJ$2:AJ$184,MATCH($A16,'electricity shares'!$A$2:$A$184,0))</f>
        <v>7160</v>
      </c>
      <c r="Q16" s="1">
        <f>INDEX('electricity shares'!AK$2:AK$184,MATCH($A16,'electricity shares'!$A$2:$A$184,0))</f>
        <v>527</v>
      </c>
      <c r="R16" s="1">
        <f>INDEX('electricity shares'!AL$2:AL$184,MATCH($A16,'electricity shares'!$A$2:$A$184,0))</f>
        <v>85481</v>
      </c>
    </row>
    <row r="17" spans="1:18" x14ac:dyDescent="0.25">
      <c r="A17" t="s">
        <v>21</v>
      </c>
      <c r="B17" s="2">
        <v>17380</v>
      </c>
      <c r="C17">
        <v>2018</v>
      </c>
      <c r="D17" t="s">
        <v>219</v>
      </c>
      <c r="E17" t="s">
        <v>293</v>
      </c>
      <c r="F17" t="s">
        <v>288</v>
      </c>
      <c r="G17" s="1">
        <f>INDEX('electricity shares'!AA$2:AA$184,MATCH($A17,'electricity shares'!$A$2:$A$184,0))</f>
        <v>0</v>
      </c>
      <c r="H17" s="1">
        <f>INDEX('electricity shares'!AB$2:AB$184,MATCH($A17,'electricity shares'!$A$2:$A$184,0))</f>
        <v>185</v>
      </c>
      <c r="I17" s="1">
        <f>INDEX('electricity shares'!AC$2:AC$184,MATCH($A17,'electricity shares'!$A$2:$A$184,0))</f>
        <v>140</v>
      </c>
      <c r="J17" s="1">
        <f>INDEX('electricity shares'!AD$2:AD$184,MATCH($A17,'electricity shares'!$A$2:$A$184,0))</f>
        <v>0</v>
      </c>
      <c r="K17" s="1">
        <f>INDEX('electricity shares'!AE$2:AE$184,MATCH($A17,'electricity shares'!$A$2:$A$184,0))</f>
        <v>0</v>
      </c>
      <c r="L17" s="1">
        <f>INDEX('electricity shares'!AF$2:AF$184,MATCH($A17,'electricity shares'!$A$2:$A$184,0))</f>
        <v>1</v>
      </c>
      <c r="M17" s="1">
        <f>INDEX('electricity shares'!AG$2:AG$184,MATCH($A17,'electricity shares'!$A$2:$A$184,0))</f>
        <v>0</v>
      </c>
      <c r="N17" s="1">
        <f>INDEX('electricity shares'!AH$2:AH$184,MATCH($A17,'electricity shares'!$A$2:$A$184,0))</f>
        <v>5</v>
      </c>
      <c r="O17" s="1">
        <f>INDEX('electricity shares'!AI$2:AI$184,MATCH($A17,'electricity shares'!$A$2:$A$184,0))</f>
        <v>0</v>
      </c>
      <c r="P17" s="1">
        <f>INDEX('electricity shares'!AJ$2:AJ$184,MATCH($A17,'electricity shares'!$A$2:$A$184,0))</f>
        <v>0</v>
      </c>
      <c r="Q17" s="1">
        <f>INDEX('electricity shares'!AK$2:AK$184,MATCH($A17,'electricity shares'!$A$2:$A$184,0))</f>
        <v>0</v>
      </c>
      <c r="R17" s="1">
        <f>INDEX('electricity shares'!AL$2:AL$184,MATCH($A17,'electricity shares'!$A$2:$A$184,0))</f>
        <v>331</v>
      </c>
    </row>
    <row r="18" spans="1:18" x14ac:dyDescent="0.25">
      <c r="A18" t="s">
        <v>22</v>
      </c>
      <c r="B18" s="2">
        <v>30850</v>
      </c>
      <c r="C18">
        <v>2018</v>
      </c>
      <c r="D18" t="s">
        <v>219</v>
      </c>
      <c r="E18" t="s">
        <v>293</v>
      </c>
      <c r="F18" t="s">
        <v>288</v>
      </c>
      <c r="G18" s="1" t="e">
        <f>INDEX('electricity shares'!AA$2:AA$184,MATCH($A18,'electricity shares'!$A$2:$A$184,0))</f>
        <v>#N/A</v>
      </c>
      <c r="H18" s="1" t="e">
        <f>INDEX('electricity shares'!AB$2:AB$184,MATCH($A18,'electricity shares'!$A$2:$A$184,0))</f>
        <v>#N/A</v>
      </c>
      <c r="I18" s="1" t="e">
        <f>INDEX('electricity shares'!AC$2:AC$184,MATCH($A18,'electricity shares'!$A$2:$A$184,0))</f>
        <v>#N/A</v>
      </c>
      <c r="J18" s="1" t="e">
        <f>INDEX('electricity shares'!AD$2:AD$184,MATCH($A18,'electricity shares'!$A$2:$A$184,0))</f>
        <v>#N/A</v>
      </c>
      <c r="K18" s="1" t="e">
        <f>INDEX('electricity shares'!AE$2:AE$184,MATCH($A18,'electricity shares'!$A$2:$A$184,0))</f>
        <v>#N/A</v>
      </c>
      <c r="L18" s="1" t="e">
        <f>INDEX('electricity shares'!AF$2:AF$184,MATCH($A18,'electricity shares'!$A$2:$A$184,0))</f>
        <v>#N/A</v>
      </c>
      <c r="M18" s="1" t="e">
        <f>INDEX('electricity shares'!AG$2:AG$184,MATCH($A18,'electricity shares'!$A$2:$A$184,0))</f>
        <v>#N/A</v>
      </c>
      <c r="N18" s="1" t="e">
        <f>INDEX('electricity shares'!AH$2:AH$184,MATCH($A18,'electricity shares'!$A$2:$A$184,0))</f>
        <v>#N/A</v>
      </c>
      <c r="O18" s="1" t="e">
        <f>INDEX('electricity shares'!AI$2:AI$184,MATCH($A18,'electricity shares'!$A$2:$A$184,0))</f>
        <v>#N/A</v>
      </c>
      <c r="P18" s="1" t="e">
        <f>INDEX('electricity shares'!AJ$2:AJ$184,MATCH($A18,'electricity shares'!$A$2:$A$184,0))</f>
        <v>#N/A</v>
      </c>
      <c r="Q18" s="1" t="e">
        <f>INDEX('electricity shares'!AK$2:AK$184,MATCH($A18,'electricity shares'!$A$2:$A$184,0))</f>
        <v>#N/A</v>
      </c>
      <c r="R18" s="1" t="e">
        <f>INDEX('electricity shares'!AL$2:AL$184,MATCH($A18,'electricity shares'!$A$2:$A$184,0))</f>
        <v>#N/A</v>
      </c>
    </row>
    <row r="19" spans="1:18" x14ac:dyDescent="0.25">
      <c r="A19" t="s">
        <v>23</v>
      </c>
      <c r="B19" s="2">
        <v>198970</v>
      </c>
      <c r="C19">
        <v>2018</v>
      </c>
      <c r="D19" t="s">
        <v>206</v>
      </c>
      <c r="E19" t="s">
        <v>272</v>
      </c>
      <c r="F19" t="s">
        <v>288</v>
      </c>
      <c r="G19" s="1">
        <f>INDEX('electricity shares'!AA$2:AA$184,MATCH($A19,'electricity shares'!$A$2:$A$184,0))</f>
        <v>1031</v>
      </c>
      <c r="H19" s="1">
        <f>INDEX('electricity shares'!AB$2:AB$184,MATCH($A19,'electricity shares'!$A$2:$A$184,0))</f>
        <v>13332</v>
      </c>
      <c r="I19" s="1">
        <f>INDEX('electricity shares'!AC$2:AC$184,MATCH($A19,'electricity shares'!$A$2:$A$184,0))</f>
        <v>57572</v>
      </c>
      <c r="J19" s="1">
        <f>INDEX('electricity shares'!AD$2:AD$184,MATCH($A19,'electricity shares'!$A$2:$A$184,0))</f>
        <v>0</v>
      </c>
      <c r="K19" s="1">
        <f>INDEX('electricity shares'!AE$2:AE$184,MATCH($A19,'electricity shares'!$A$2:$A$184,0))</f>
        <v>0</v>
      </c>
      <c r="L19" s="1">
        <f>INDEX('electricity shares'!AF$2:AF$184,MATCH($A19,'electricity shares'!$A$2:$A$184,0))</f>
        <v>1041</v>
      </c>
      <c r="M19" s="1">
        <f>INDEX('electricity shares'!AG$2:AG$184,MATCH($A19,'electricity shares'!$A$2:$A$184,0))</f>
        <v>0</v>
      </c>
      <c r="N19" s="1">
        <f>INDEX('electricity shares'!AH$2:AH$184,MATCH($A19,'electricity shares'!$A$2:$A$184,0))</f>
        <v>177</v>
      </c>
      <c r="O19" s="1">
        <f>INDEX('electricity shares'!AI$2:AI$184,MATCH($A19,'electricity shares'!$A$2:$A$184,0))</f>
        <v>5</v>
      </c>
      <c r="P19" s="1">
        <f>INDEX('electricity shares'!AJ$2:AJ$184,MATCH($A19,'electricity shares'!$A$2:$A$184,0))</f>
        <v>0</v>
      </c>
      <c r="Q19" s="1">
        <f>INDEX('electricity shares'!AK$2:AK$184,MATCH($A19,'electricity shares'!$A$2:$A$184,0))</f>
        <v>-1</v>
      </c>
      <c r="R19" s="1">
        <f>INDEX('electricity shares'!AL$2:AL$184,MATCH($A19,'electricity shares'!$A$2:$A$184,0))</f>
        <v>73157</v>
      </c>
    </row>
    <row r="20" spans="1:18" x14ac:dyDescent="0.25">
      <c r="A20" t="s">
        <v>24</v>
      </c>
      <c r="B20" s="2">
        <v>53330</v>
      </c>
      <c r="C20">
        <v>2018</v>
      </c>
      <c r="D20" t="s">
        <v>281</v>
      </c>
      <c r="E20" t="s">
        <v>279</v>
      </c>
      <c r="F20" t="s">
        <v>288</v>
      </c>
      <c r="G20" s="1">
        <f>INDEX('electricity shares'!AA$2:AA$184,MATCH($A20,'electricity shares'!$A$2:$A$184,0))</f>
        <v>20914</v>
      </c>
      <c r="H20" s="1">
        <f>INDEX('electricity shares'!AB$2:AB$184,MATCH($A20,'electricity shares'!$A$2:$A$184,0))</f>
        <v>401</v>
      </c>
      <c r="I20" s="1">
        <f>INDEX('electricity shares'!AC$2:AC$184,MATCH($A20,'electricity shares'!$A$2:$A$184,0))</f>
        <v>1922</v>
      </c>
      <c r="J20" s="1">
        <f>INDEX('electricity shares'!AD$2:AD$184,MATCH($A20,'electricity shares'!$A$2:$A$184,0))</f>
        <v>0</v>
      </c>
      <c r="K20" s="1">
        <f>INDEX('electricity shares'!AE$2:AE$184,MATCH($A20,'electricity shares'!$A$2:$A$184,0))</f>
        <v>15545</v>
      </c>
      <c r="L20" s="1">
        <f>INDEX('electricity shares'!AF$2:AF$184,MATCH($A20,'electricity shares'!$A$2:$A$184,0))</f>
        <v>2828</v>
      </c>
      <c r="M20" s="1">
        <f>INDEX('electricity shares'!AG$2:AG$184,MATCH($A20,'electricity shares'!$A$2:$A$184,0))</f>
        <v>0</v>
      </c>
      <c r="N20" s="1">
        <f>INDEX('electricity shares'!AH$2:AH$184,MATCH($A20,'electricity shares'!$A$2:$A$184,0))</f>
        <v>1403</v>
      </c>
      <c r="O20" s="1">
        <f>INDEX('electricity shares'!AI$2:AI$184,MATCH($A20,'electricity shares'!$A$2:$A$184,0))</f>
        <v>1504</v>
      </c>
      <c r="P20" s="1">
        <f>INDEX('electricity shares'!AJ$2:AJ$184,MATCH($A20,'electricity shares'!$A$2:$A$184,0))</f>
        <v>396</v>
      </c>
      <c r="Q20" s="1">
        <f>INDEX('electricity shares'!AK$2:AK$184,MATCH($A20,'electricity shares'!$A$2:$A$184,0))</f>
        <v>35</v>
      </c>
      <c r="R20" s="1">
        <f>INDEX('electricity shares'!AL$2:AL$184,MATCH($A20,'electricity shares'!$A$2:$A$184,0))</f>
        <v>44948</v>
      </c>
    </row>
    <row r="21" spans="1:18" x14ac:dyDescent="0.25">
      <c r="A21" t="s">
        <v>25</v>
      </c>
      <c r="B21" s="2">
        <v>48950</v>
      </c>
      <c r="C21">
        <v>2018</v>
      </c>
      <c r="D21" t="s">
        <v>282</v>
      </c>
      <c r="E21" t="s">
        <v>272</v>
      </c>
      <c r="F21" t="s">
        <v>288</v>
      </c>
      <c r="G21" s="1">
        <f>INDEX('electricity shares'!AA$2:AA$184,MATCH($A21,'electricity shares'!$A$2:$A$184,0))</f>
        <v>0</v>
      </c>
      <c r="H21" s="1">
        <f>INDEX('electricity shares'!AB$2:AB$184,MATCH($A21,'electricity shares'!$A$2:$A$184,0))</f>
        <v>2</v>
      </c>
      <c r="I21" s="1">
        <f>INDEX('electricity shares'!AC$2:AC$184,MATCH($A21,'electricity shares'!$A$2:$A$184,0))</f>
        <v>29223</v>
      </c>
      <c r="J21" s="1">
        <f>INDEX('electricity shares'!AD$2:AD$184,MATCH($A21,'electricity shares'!$A$2:$A$184,0))</f>
        <v>0</v>
      </c>
      <c r="K21" s="1">
        <f>INDEX('electricity shares'!AE$2:AE$184,MATCH($A21,'electricity shares'!$A$2:$A$184,0))</f>
        <v>0</v>
      </c>
      <c r="L21" s="1">
        <f>INDEX('electricity shares'!AF$2:AF$184,MATCH($A21,'electricity shares'!$A$2:$A$184,0))</f>
        <v>0</v>
      </c>
      <c r="M21" s="1">
        <f>INDEX('electricity shares'!AG$2:AG$184,MATCH($A21,'electricity shares'!$A$2:$A$184,0))</f>
        <v>0</v>
      </c>
      <c r="N21" s="1">
        <f>INDEX('electricity shares'!AH$2:AH$184,MATCH($A21,'electricity shares'!$A$2:$A$184,0))</f>
        <v>0</v>
      </c>
      <c r="O21" s="1">
        <f>INDEX('electricity shares'!AI$2:AI$184,MATCH($A21,'electricity shares'!$A$2:$A$184,0))</f>
        <v>0</v>
      </c>
      <c r="P21" s="1">
        <f>INDEX('electricity shares'!AJ$2:AJ$184,MATCH($A21,'electricity shares'!$A$2:$A$184,0))</f>
        <v>0</v>
      </c>
      <c r="Q21" s="1">
        <f>INDEX('electricity shares'!AK$2:AK$184,MATCH($A21,'electricity shares'!$A$2:$A$184,0))</f>
        <v>0</v>
      </c>
      <c r="R21" s="1">
        <f>INDEX('electricity shares'!AL$2:AL$184,MATCH($A21,'electricity shares'!$A$2:$A$184,0))</f>
        <v>29225</v>
      </c>
    </row>
    <row r="22" spans="1:18" x14ac:dyDescent="0.25">
      <c r="A22" t="s">
        <v>411</v>
      </c>
      <c r="B22" s="2">
        <v>2440</v>
      </c>
      <c r="C22">
        <v>2008</v>
      </c>
      <c r="D22" t="s">
        <v>289</v>
      </c>
      <c r="E22" t="s">
        <v>172</v>
      </c>
      <c r="F22" t="s">
        <v>288</v>
      </c>
      <c r="G22" s="1" t="e">
        <f>INDEX('electricity shares'!AA$2:AA$184,MATCH($A22,'electricity shares'!$A$2:$A$184,0))</f>
        <v>#N/A</v>
      </c>
      <c r="H22" s="1" t="e">
        <f>INDEX('electricity shares'!AB$2:AB$184,MATCH($A22,'electricity shares'!$A$2:$A$184,0))</f>
        <v>#N/A</v>
      </c>
      <c r="I22" s="1" t="e">
        <f>INDEX('electricity shares'!AC$2:AC$184,MATCH($A22,'electricity shares'!$A$2:$A$184,0))</f>
        <v>#N/A</v>
      </c>
      <c r="J22" s="1" t="e">
        <f>INDEX('electricity shares'!AD$2:AD$184,MATCH($A22,'electricity shares'!$A$2:$A$184,0))</f>
        <v>#N/A</v>
      </c>
      <c r="K22" s="1" t="e">
        <f>INDEX('electricity shares'!AE$2:AE$184,MATCH($A22,'electricity shares'!$A$2:$A$184,0))</f>
        <v>#N/A</v>
      </c>
      <c r="L22" s="1" t="e">
        <f>INDEX('electricity shares'!AF$2:AF$184,MATCH($A22,'electricity shares'!$A$2:$A$184,0))</f>
        <v>#N/A</v>
      </c>
      <c r="M22" s="1" t="e">
        <f>INDEX('electricity shares'!AG$2:AG$184,MATCH($A22,'electricity shares'!$A$2:$A$184,0))</f>
        <v>#N/A</v>
      </c>
      <c r="N22" s="1" t="e">
        <f>INDEX('electricity shares'!AH$2:AH$184,MATCH($A22,'electricity shares'!$A$2:$A$184,0))</f>
        <v>#N/A</v>
      </c>
      <c r="O22" s="1" t="e">
        <f>INDEX('electricity shares'!AI$2:AI$184,MATCH($A22,'electricity shares'!$A$2:$A$184,0))</f>
        <v>#N/A</v>
      </c>
      <c r="P22" s="1" t="e">
        <f>INDEX('electricity shares'!AJ$2:AJ$184,MATCH($A22,'electricity shares'!$A$2:$A$184,0))</f>
        <v>#N/A</v>
      </c>
      <c r="Q22" s="1" t="e">
        <f>INDEX('electricity shares'!AK$2:AK$184,MATCH($A22,'electricity shares'!$A$2:$A$184,0))</f>
        <v>#N/A</v>
      </c>
      <c r="R22" s="1" t="e">
        <f>INDEX('electricity shares'!AL$2:AL$184,MATCH($A22,'electricity shares'!$A$2:$A$184,0))</f>
        <v>#N/A</v>
      </c>
    </row>
    <row r="23" spans="1:18" x14ac:dyDescent="0.25">
      <c r="A23" t="s">
        <v>27</v>
      </c>
      <c r="B23" s="2">
        <v>27190</v>
      </c>
      <c r="C23">
        <v>2018</v>
      </c>
      <c r="D23" t="s">
        <v>281</v>
      </c>
      <c r="E23" t="s">
        <v>279</v>
      </c>
      <c r="F23" t="s">
        <v>288</v>
      </c>
      <c r="G23" s="1">
        <f>INDEX('electricity shares'!AA$2:AA$184,MATCH($A23,'electricity shares'!$A$2:$A$184,0))</f>
        <v>12339</v>
      </c>
      <c r="H23" s="1">
        <f>INDEX('electricity shares'!AB$2:AB$184,MATCH($A23,'electricity shares'!$A$2:$A$184,0))</f>
        <v>62</v>
      </c>
      <c r="I23" s="1">
        <f>INDEX('electricity shares'!AC$2:AC$184,MATCH($A23,'electricity shares'!$A$2:$A$184,0))</f>
        <v>23</v>
      </c>
      <c r="J23" s="1">
        <f>INDEX('electricity shares'!AD$2:AD$184,MATCH($A23,'electricity shares'!$A$2:$A$184,0))</f>
        <v>0</v>
      </c>
      <c r="K23" s="1">
        <f>INDEX('electricity shares'!AE$2:AE$184,MATCH($A23,'electricity shares'!$A$2:$A$184,0))</f>
        <v>0</v>
      </c>
      <c r="L23" s="1">
        <f>INDEX('electricity shares'!AF$2:AF$184,MATCH($A23,'electricity shares'!$A$2:$A$184,0))</f>
        <v>3987</v>
      </c>
      <c r="M23" s="1">
        <f>INDEX('electricity shares'!AG$2:AG$184,MATCH($A23,'electricity shares'!$A$2:$A$184,0))</f>
        <v>0</v>
      </c>
      <c r="N23" s="1">
        <f>INDEX('electricity shares'!AH$2:AH$184,MATCH($A23,'electricity shares'!$A$2:$A$184,0))</f>
        <v>21</v>
      </c>
      <c r="O23" s="1">
        <f>INDEX('electricity shares'!AI$2:AI$184,MATCH($A23,'electricity shares'!$A$2:$A$184,0))</f>
        <v>0</v>
      </c>
      <c r="P23" s="1">
        <f>INDEX('electricity shares'!AJ$2:AJ$184,MATCH($A23,'electricity shares'!$A$2:$A$184,0))</f>
        <v>6</v>
      </c>
      <c r="Q23" s="1">
        <f>INDEX('electricity shares'!AK$2:AK$184,MATCH($A23,'electricity shares'!$A$2:$A$184,0))</f>
        <v>0</v>
      </c>
      <c r="R23" s="1">
        <f>INDEX('electricity shares'!AL$2:AL$184,MATCH($A23,'electricity shares'!$A$2:$A$184,0))</f>
        <v>16438</v>
      </c>
    </row>
    <row r="24" spans="1:18" x14ac:dyDescent="0.25">
      <c r="A24" t="s">
        <v>28</v>
      </c>
      <c r="B24" s="2">
        <v>88140</v>
      </c>
      <c r="C24">
        <v>2018</v>
      </c>
      <c r="D24" t="s">
        <v>281</v>
      </c>
      <c r="E24" t="s">
        <v>279</v>
      </c>
      <c r="F24" t="s">
        <v>288</v>
      </c>
      <c r="G24" s="1">
        <f>INDEX('electricity shares'!AA$2:AA$184,MATCH($A24,'electricity shares'!$A$2:$A$184,0))</f>
        <v>0</v>
      </c>
      <c r="H24" s="1">
        <f>INDEX('electricity shares'!AB$2:AB$184,MATCH($A24,'electricity shares'!$A$2:$A$184,0))</f>
        <v>195</v>
      </c>
      <c r="I24" s="1">
        <f>INDEX('electricity shares'!AC$2:AC$184,MATCH($A24,'electricity shares'!$A$2:$A$184,0))</f>
        <v>33507</v>
      </c>
      <c r="J24" s="1">
        <f>INDEX('electricity shares'!AD$2:AD$184,MATCH($A24,'electricity shares'!$A$2:$A$184,0))</f>
        <v>27</v>
      </c>
      <c r="K24" s="1">
        <f>INDEX('electricity shares'!AE$2:AE$184,MATCH($A24,'electricity shares'!$A$2:$A$184,0))</f>
        <v>0</v>
      </c>
      <c r="L24" s="1">
        <f>INDEX('electricity shares'!AF$2:AF$184,MATCH($A24,'electricity shares'!$A$2:$A$184,0))</f>
        <v>405</v>
      </c>
      <c r="M24" s="1">
        <f>INDEX('electricity shares'!AG$2:AG$184,MATCH($A24,'electricity shares'!$A$2:$A$184,0))</f>
        <v>0</v>
      </c>
      <c r="N24" s="1">
        <f>INDEX('electricity shares'!AH$2:AH$184,MATCH($A24,'electricity shares'!$A$2:$A$184,0))</f>
        <v>89</v>
      </c>
      <c r="O24" s="1">
        <f>INDEX('electricity shares'!AI$2:AI$184,MATCH($A24,'electricity shares'!$A$2:$A$184,0))</f>
        <v>97</v>
      </c>
      <c r="P24" s="1">
        <f>INDEX('electricity shares'!AJ$2:AJ$184,MATCH($A24,'electricity shares'!$A$2:$A$184,0))</f>
        <v>195</v>
      </c>
      <c r="Q24" s="1">
        <f>INDEX('electricity shares'!AK$2:AK$184,MATCH($A24,'electricity shares'!$A$2:$A$184,0))</f>
        <v>0</v>
      </c>
      <c r="R24" s="1">
        <f>INDEX('electricity shares'!AL$2:AL$184,MATCH($A24,'electricity shares'!$A$2:$A$184,0))</f>
        <v>34515</v>
      </c>
    </row>
    <row r="25" spans="1:18" x14ac:dyDescent="0.25">
      <c r="A25" t="s">
        <v>29</v>
      </c>
      <c r="B25" s="2">
        <v>1560</v>
      </c>
      <c r="C25">
        <v>2018</v>
      </c>
      <c r="D25" t="s">
        <v>291</v>
      </c>
      <c r="E25" t="s">
        <v>172</v>
      </c>
      <c r="F25" t="s">
        <v>288</v>
      </c>
      <c r="G25" s="1" t="e">
        <f>INDEX('electricity shares'!AA$2:AA$184,MATCH($A25,'electricity shares'!$A$2:$A$184,0))</f>
        <v>#N/A</v>
      </c>
      <c r="H25" s="1" t="e">
        <f>INDEX('electricity shares'!AB$2:AB$184,MATCH($A25,'electricity shares'!$A$2:$A$184,0))</f>
        <v>#N/A</v>
      </c>
      <c r="I25" s="1" t="e">
        <f>INDEX('electricity shares'!AC$2:AC$184,MATCH($A25,'electricity shares'!$A$2:$A$184,0))</f>
        <v>#N/A</v>
      </c>
      <c r="J25" s="1" t="e">
        <f>INDEX('electricity shares'!AD$2:AD$184,MATCH($A25,'electricity shares'!$A$2:$A$184,0))</f>
        <v>#N/A</v>
      </c>
      <c r="K25" s="1" t="e">
        <f>INDEX('electricity shares'!AE$2:AE$184,MATCH($A25,'electricity shares'!$A$2:$A$184,0))</f>
        <v>#N/A</v>
      </c>
      <c r="L25" s="1" t="e">
        <f>INDEX('electricity shares'!AF$2:AF$184,MATCH($A25,'electricity shares'!$A$2:$A$184,0))</f>
        <v>#N/A</v>
      </c>
      <c r="M25" s="1" t="e">
        <f>INDEX('electricity shares'!AG$2:AG$184,MATCH($A25,'electricity shares'!$A$2:$A$184,0))</f>
        <v>#N/A</v>
      </c>
      <c r="N25" s="1" t="e">
        <f>INDEX('electricity shares'!AH$2:AH$184,MATCH($A25,'electricity shares'!$A$2:$A$184,0))</f>
        <v>#N/A</v>
      </c>
      <c r="O25" s="1" t="e">
        <f>INDEX('electricity shares'!AI$2:AI$184,MATCH($A25,'electricity shares'!$A$2:$A$184,0))</f>
        <v>#N/A</v>
      </c>
      <c r="P25" s="1" t="e">
        <f>INDEX('electricity shares'!AJ$2:AJ$184,MATCH($A25,'electricity shares'!$A$2:$A$184,0))</f>
        <v>#N/A</v>
      </c>
      <c r="Q25" s="1" t="e">
        <f>INDEX('electricity shares'!AK$2:AK$184,MATCH($A25,'electricity shares'!$A$2:$A$184,0))</f>
        <v>#N/A</v>
      </c>
      <c r="R25" s="1" t="e">
        <f>INDEX('electricity shares'!AL$2:AL$184,MATCH($A25,'electricity shares'!$A$2:$A$184,0))</f>
        <v>#N/A</v>
      </c>
    </row>
    <row r="26" spans="1:18" x14ac:dyDescent="0.25">
      <c r="A26" t="s">
        <v>30</v>
      </c>
      <c r="B26" s="2">
        <v>577.37945500000001</v>
      </c>
      <c r="C26">
        <v>1986</v>
      </c>
      <c r="D26" t="s">
        <v>289</v>
      </c>
      <c r="E26" t="s">
        <v>172</v>
      </c>
      <c r="F26" t="s">
        <v>288</v>
      </c>
      <c r="G26" s="1" t="e">
        <f>INDEX('electricity shares'!AA$2:AA$184,MATCH($A26,'electricity shares'!$A$2:$A$184,0))</f>
        <v>#N/A</v>
      </c>
      <c r="H26" s="1" t="e">
        <f>INDEX('electricity shares'!AB$2:AB$184,MATCH($A26,'electricity shares'!$A$2:$A$184,0))</f>
        <v>#N/A</v>
      </c>
      <c r="I26" s="1" t="e">
        <f>INDEX('electricity shares'!AC$2:AC$184,MATCH($A26,'electricity shares'!$A$2:$A$184,0))</f>
        <v>#N/A</v>
      </c>
      <c r="J26" s="1" t="e">
        <f>INDEX('electricity shares'!AD$2:AD$184,MATCH($A26,'electricity shares'!$A$2:$A$184,0))</f>
        <v>#N/A</v>
      </c>
      <c r="K26" s="1" t="e">
        <f>INDEX('electricity shares'!AE$2:AE$184,MATCH($A26,'electricity shares'!$A$2:$A$184,0))</f>
        <v>#N/A</v>
      </c>
      <c r="L26" s="1" t="e">
        <f>INDEX('electricity shares'!AF$2:AF$184,MATCH($A26,'electricity shares'!$A$2:$A$184,0))</f>
        <v>#N/A</v>
      </c>
      <c r="M26" s="1" t="e">
        <f>INDEX('electricity shares'!AG$2:AG$184,MATCH($A26,'electricity shares'!$A$2:$A$184,0))</f>
        <v>#N/A</v>
      </c>
      <c r="N26" s="1" t="e">
        <f>INDEX('electricity shares'!AH$2:AH$184,MATCH($A26,'electricity shares'!$A$2:$A$184,0))</f>
        <v>#N/A</v>
      </c>
      <c r="O26" s="1" t="e">
        <f>INDEX('electricity shares'!AI$2:AI$184,MATCH($A26,'electricity shares'!$A$2:$A$184,0))</f>
        <v>#N/A</v>
      </c>
      <c r="P26" s="1" t="e">
        <f>INDEX('electricity shares'!AJ$2:AJ$184,MATCH($A26,'electricity shares'!$A$2:$A$184,0))</f>
        <v>#N/A</v>
      </c>
      <c r="Q26" s="1" t="e">
        <f>INDEX('electricity shares'!AK$2:AK$184,MATCH($A26,'electricity shares'!$A$2:$A$184,0))</f>
        <v>#N/A</v>
      </c>
      <c r="R26" s="1" t="e">
        <f>INDEX('electricity shares'!AL$2:AL$184,MATCH($A26,'electricity shares'!$A$2:$A$184,0))</f>
        <v>#N/A</v>
      </c>
    </row>
    <row r="27" spans="1:18" x14ac:dyDescent="0.25">
      <c r="A27" t="s">
        <v>31</v>
      </c>
      <c r="B27" s="2">
        <v>56870</v>
      </c>
      <c r="C27">
        <v>2018</v>
      </c>
      <c r="D27" t="s">
        <v>290</v>
      </c>
      <c r="E27" t="s">
        <v>290</v>
      </c>
      <c r="F27" t="s">
        <v>288</v>
      </c>
      <c r="G27" s="1">
        <f>INDEX('electricity shares'!AA$2:AA$184,MATCH($A27,'electricity shares'!$A$2:$A$184,0))</f>
        <v>0</v>
      </c>
      <c r="H27" s="1">
        <f>INDEX('electricity shares'!AB$2:AB$184,MATCH($A27,'electricity shares'!$A$2:$A$184,0))</f>
        <v>202</v>
      </c>
      <c r="I27" s="1">
        <f>INDEX('electricity shares'!AC$2:AC$184,MATCH($A27,'electricity shares'!$A$2:$A$184,0))</f>
        <v>7189</v>
      </c>
      <c r="J27" s="1">
        <f>INDEX('electricity shares'!AD$2:AD$184,MATCH($A27,'electricity shares'!$A$2:$A$184,0))</f>
        <v>0</v>
      </c>
      <c r="K27" s="1">
        <f>INDEX('electricity shares'!AE$2:AE$184,MATCH($A27,'electricity shares'!$A$2:$A$184,0))</f>
        <v>0</v>
      </c>
      <c r="L27" s="1">
        <f>INDEX('electricity shares'!AF$2:AF$184,MATCH($A27,'electricity shares'!$A$2:$A$184,0))</f>
        <v>2234</v>
      </c>
      <c r="M27" s="1">
        <f>INDEX('electricity shares'!AG$2:AG$184,MATCH($A27,'electricity shares'!$A$2:$A$184,0))</f>
        <v>0</v>
      </c>
      <c r="N27" s="1">
        <f>INDEX('electricity shares'!AH$2:AH$184,MATCH($A27,'electricity shares'!$A$2:$A$184,0))</f>
        <v>11</v>
      </c>
      <c r="O27" s="1">
        <f>INDEX('electricity shares'!AI$2:AI$184,MATCH($A27,'electricity shares'!$A$2:$A$184,0))</f>
        <v>60</v>
      </c>
      <c r="P27" s="1">
        <f>INDEX('electricity shares'!AJ$2:AJ$184,MATCH($A27,'electricity shares'!$A$2:$A$184,0))</f>
        <v>268</v>
      </c>
      <c r="Q27" s="1">
        <f>INDEX('electricity shares'!AK$2:AK$184,MATCH($A27,'electricity shares'!$A$2:$A$184,0))</f>
        <v>1</v>
      </c>
      <c r="R27" s="1">
        <f>INDEX('electricity shares'!AL$2:AL$184,MATCH($A27,'electricity shares'!$A$2:$A$184,0))</f>
        <v>9965</v>
      </c>
    </row>
    <row r="28" spans="1:18" x14ac:dyDescent="0.25">
      <c r="A28" t="s">
        <v>32</v>
      </c>
      <c r="B28" s="2">
        <v>1032640</v>
      </c>
      <c r="C28">
        <v>2018</v>
      </c>
      <c r="D28" t="s">
        <v>290</v>
      </c>
      <c r="E28" t="s">
        <v>290</v>
      </c>
      <c r="F28" t="s">
        <v>288</v>
      </c>
      <c r="G28" s="1">
        <f>INDEX('electricity shares'!AA$2:AA$184,MATCH($A28,'electricity shares'!$A$2:$A$184,0))</f>
        <v>25337</v>
      </c>
      <c r="H28" s="1">
        <f>INDEX('electricity shares'!AB$2:AB$184,MATCH($A28,'electricity shares'!$A$2:$A$184,0))</f>
        <v>15917</v>
      </c>
      <c r="I28" s="1">
        <f>INDEX('electricity shares'!AC$2:AC$184,MATCH($A28,'electricity shares'!$A$2:$A$184,0))</f>
        <v>65593</v>
      </c>
      <c r="J28" s="1">
        <f>INDEX('electricity shares'!AD$2:AD$184,MATCH($A28,'electricity shares'!$A$2:$A$184,0))</f>
        <v>0</v>
      </c>
      <c r="K28" s="1">
        <f>INDEX('electricity shares'!AE$2:AE$184,MATCH($A28,'electricity shares'!$A$2:$A$184,0))</f>
        <v>15739</v>
      </c>
      <c r="L28" s="1">
        <f>INDEX('electricity shares'!AF$2:AF$184,MATCH($A28,'electricity shares'!$A$2:$A$184,0))</f>
        <v>370906</v>
      </c>
      <c r="M28" s="1">
        <f>INDEX('electricity shares'!AG$2:AG$184,MATCH($A28,'electricity shares'!$A$2:$A$184,0))</f>
        <v>0</v>
      </c>
      <c r="N28" s="1">
        <f>INDEX('electricity shares'!AH$2:AH$184,MATCH($A28,'electricity shares'!$A$2:$A$184,0))</f>
        <v>832</v>
      </c>
      <c r="O28" s="1">
        <f>INDEX('electricity shares'!AI$2:AI$184,MATCH($A28,'electricity shares'!$A$2:$A$184,0))</f>
        <v>42373</v>
      </c>
      <c r="P28" s="1">
        <f>INDEX('electricity shares'!AJ$2:AJ$184,MATCH($A28,'electricity shares'!$A$2:$A$184,0))</f>
        <v>52255</v>
      </c>
      <c r="Q28" s="1">
        <f>INDEX('electricity shares'!AK$2:AK$184,MATCH($A28,'electricity shares'!$A$2:$A$184,0))</f>
        <v>448</v>
      </c>
      <c r="R28" s="1">
        <f>INDEX('electricity shares'!AL$2:AL$184,MATCH($A28,'electricity shares'!$A$2:$A$184,0))</f>
        <v>589400</v>
      </c>
    </row>
    <row r="29" spans="1:18" x14ac:dyDescent="0.25">
      <c r="A29" t="s">
        <v>33</v>
      </c>
      <c r="B29" s="2">
        <v>3790</v>
      </c>
      <c r="C29">
        <v>2018</v>
      </c>
      <c r="D29" t="s">
        <v>289</v>
      </c>
      <c r="E29" t="s">
        <v>172</v>
      </c>
      <c r="F29" t="s">
        <v>288</v>
      </c>
      <c r="G29" s="1" t="e">
        <f>INDEX('electricity shares'!AA$2:AA$184,MATCH($A29,'electricity shares'!$A$2:$A$184,0))</f>
        <v>#N/A</v>
      </c>
      <c r="H29" s="1" t="e">
        <f>INDEX('electricity shares'!AB$2:AB$184,MATCH($A29,'electricity shares'!$A$2:$A$184,0))</f>
        <v>#N/A</v>
      </c>
      <c r="I29" s="1" t="e">
        <f>INDEX('electricity shares'!AC$2:AC$184,MATCH($A29,'electricity shares'!$A$2:$A$184,0))</f>
        <v>#N/A</v>
      </c>
      <c r="J29" s="1" t="e">
        <f>INDEX('electricity shares'!AD$2:AD$184,MATCH($A29,'electricity shares'!$A$2:$A$184,0))</f>
        <v>#N/A</v>
      </c>
      <c r="K29" s="1" t="e">
        <f>INDEX('electricity shares'!AE$2:AE$184,MATCH($A29,'electricity shares'!$A$2:$A$184,0))</f>
        <v>#N/A</v>
      </c>
      <c r="L29" s="1" t="e">
        <f>INDEX('electricity shares'!AF$2:AF$184,MATCH($A29,'electricity shares'!$A$2:$A$184,0))</f>
        <v>#N/A</v>
      </c>
      <c r="M29" s="1" t="e">
        <f>INDEX('electricity shares'!AG$2:AG$184,MATCH($A29,'electricity shares'!$A$2:$A$184,0))</f>
        <v>#N/A</v>
      </c>
      <c r="N29" s="1" t="e">
        <f>INDEX('electricity shares'!AH$2:AH$184,MATCH($A29,'electricity shares'!$A$2:$A$184,0))</f>
        <v>#N/A</v>
      </c>
      <c r="O29" s="1" t="e">
        <f>INDEX('electricity shares'!AI$2:AI$184,MATCH($A29,'electricity shares'!$A$2:$A$184,0))</f>
        <v>#N/A</v>
      </c>
      <c r="P29" s="1" t="e">
        <f>INDEX('electricity shares'!AJ$2:AJ$184,MATCH($A29,'electricity shares'!$A$2:$A$184,0))</f>
        <v>#N/A</v>
      </c>
      <c r="Q29" s="1" t="e">
        <f>INDEX('electricity shares'!AK$2:AK$184,MATCH($A29,'electricity shares'!$A$2:$A$184,0))</f>
        <v>#N/A</v>
      </c>
      <c r="R29" s="1" t="e">
        <f>INDEX('electricity shares'!AL$2:AL$184,MATCH($A29,'electricity shares'!$A$2:$A$184,0))</f>
        <v>#N/A</v>
      </c>
    </row>
    <row r="30" spans="1:18" x14ac:dyDescent="0.25">
      <c r="A30" t="s">
        <v>34</v>
      </c>
      <c r="B30" s="2">
        <v>16620</v>
      </c>
      <c r="C30">
        <v>2018</v>
      </c>
      <c r="D30" t="s">
        <v>277</v>
      </c>
      <c r="E30" t="s">
        <v>272</v>
      </c>
      <c r="F30" t="s">
        <v>288</v>
      </c>
      <c r="G30" s="1">
        <f>INDEX('electricity shares'!AA$2:AA$184,MATCH($A30,'electricity shares'!$A$2:$A$184,0))</f>
        <v>0</v>
      </c>
      <c r="H30" s="1">
        <f>INDEX('electricity shares'!AB$2:AB$184,MATCH($A30,'electricity shares'!$A$2:$A$184,0))</f>
        <v>45</v>
      </c>
      <c r="I30" s="1">
        <f>INDEX('electricity shares'!AC$2:AC$184,MATCH($A30,'electricity shares'!$A$2:$A$184,0))</f>
        <v>4110</v>
      </c>
      <c r="J30" s="1">
        <f>INDEX('electricity shares'!AD$2:AD$184,MATCH($A30,'electricity shares'!$A$2:$A$184,0))</f>
        <v>0</v>
      </c>
      <c r="K30" s="1">
        <f>INDEX('electricity shares'!AE$2:AE$184,MATCH($A30,'electricity shares'!$A$2:$A$184,0))</f>
        <v>0</v>
      </c>
      <c r="L30" s="1">
        <f>INDEX('electricity shares'!AF$2:AF$184,MATCH($A30,'electricity shares'!$A$2:$A$184,0))</f>
        <v>0</v>
      </c>
      <c r="M30" s="1">
        <f>INDEX('electricity shares'!AG$2:AG$184,MATCH($A30,'electricity shares'!$A$2:$A$184,0))</f>
        <v>0</v>
      </c>
      <c r="N30" s="1">
        <f>INDEX('electricity shares'!AH$2:AH$184,MATCH($A30,'electricity shares'!$A$2:$A$184,0))</f>
        <v>2</v>
      </c>
      <c r="O30" s="1">
        <f>INDEX('electricity shares'!AI$2:AI$184,MATCH($A30,'electricity shares'!$A$2:$A$184,0))</f>
        <v>0</v>
      </c>
      <c r="P30" s="1">
        <f>INDEX('electricity shares'!AJ$2:AJ$184,MATCH($A30,'electricity shares'!$A$2:$A$184,0))</f>
        <v>0</v>
      </c>
      <c r="Q30" s="1">
        <f>INDEX('electricity shares'!AK$2:AK$184,MATCH($A30,'electricity shares'!$A$2:$A$184,0))</f>
        <v>0</v>
      </c>
      <c r="R30" s="1">
        <f>INDEX('electricity shares'!AL$2:AL$184,MATCH($A30,'electricity shares'!$A$2:$A$184,0))</f>
        <v>4157</v>
      </c>
    </row>
    <row r="31" spans="1:18" x14ac:dyDescent="0.25">
      <c r="A31" t="s">
        <v>35</v>
      </c>
      <c r="B31" s="2">
        <v>2470</v>
      </c>
      <c r="C31">
        <v>2018</v>
      </c>
      <c r="D31" t="s">
        <v>206</v>
      </c>
      <c r="E31" t="s">
        <v>272</v>
      </c>
      <c r="F31" t="s">
        <v>288</v>
      </c>
      <c r="G31" s="1" t="e">
        <f>INDEX('electricity shares'!AA$2:AA$184,MATCH($A31,'electricity shares'!$A$2:$A$184,0))</f>
        <v>#N/A</v>
      </c>
      <c r="H31" s="1" t="e">
        <f>INDEX('electricity shares'!AB$2:AB$184,MATCH($A31,'electricity shares'!$A$2:$A$184,0))</f>
        <v>#N/A</v>
      </c>
      <c r="I31" s="1" t="e">
        <f>INDEX('electricity shares'!AC$2:AC$184,MATCH($A31,'electricity shares'!$A$2:$A$184,0))</f>
        <v>#N/A</v>
      </c>
      <c r="J31" s="1" t="e">
        <f>INDEX('electricity shares'!AD$2:AD$184,MATCH($A31,'electricity shares'!$A$2:$A$184,0))</f>
        <v>#N/A</v>
      </c>
      <c r="K31" s="1" t="e">
        <f>INDEX('electricity shares'!AE$2:AE$184,MATCH($A31,'electricity shares'!$A$2:$A$184,0))</f>
        <v>#N/A</v>
      </c>
      <c r="L31" s="1" t="e">
        <f>INDEX('electricity shares'!AF$2:AF$184,MATCH($A31,'electricity shares'!$A$2:$A$184,0))</f>
        <v>#N/A</v>
      </c>
      <c r="M31" s="1" t="e">
        <f>INDEX('electricity shares'!AG$2:AG$184,MATCH($A31,'electricity shares'!$A$2:$A$184,0))</f>
        <v>#N/A</v>
      </c>
      <c r="N31" s="1" t="e">
        <f>INDEX('electricity shares'!AH$2:AH$184,MATCH($A31,'electricity shares'!$A$2:$A$184,0))</f>
        <v>#N/A</v>
      </c>
      <c r="O31" s="1" t="e">
        <f>INDEX('electricity shares'!AI$2:AI$184,MATCH($A31,'electricity shares'!$A$2:$A$184,0))</f>
        <v>#N/A</v>
      </c>
      <c r="P31" s="1" t="e">
        <f>INDEX('electricity shares'!AJ$2:AJ$184,MATCH($A31,'electricity shares'!$A$2:$A$184,0))</f>
        <v>#N/A</v>
      </c>
      <c r="Q31" s="1" t="e">
        <f>INDEX('electricity shares'!AK$2:AK$184,MATCH($A31,'electricity shares'!$A$2:$A$184,0))</f>
        <v>#N/A</v>
      </c>
      <c r="R31" s="1" t="e">
        <f>INDEX('electricity shares'!AL$2:AL$184,MATCH($A31,'electricity shares'!$A$2:$A$184,0))</f>
        <v>#N/A</v>
      </c>
    </row>
    <row r="32" spans="1:18" x14ac:dyDescent="0.25">
      <c r="A32" t="s">
        <v>36</v>
      </c>
      <c r="B32" s="2">
        <v>16120</v>
      </c>
      <c r="C32">
        <v>2018</v>
      </c>
      <c r="D32" t="s">
        <v>219</v>
      </c>
      <c r="E32" t="s">
        <v>293</v>
      </c>
      <c r="F32" t="s">
        <v>288</v>
      </c>
      <c r="G32" s="1">
        <f>INDEX('electricity shares'!AA$2:AA$184,MATCH($A32,'electricity shares'!$A$2:$A$184,0))</f>
        <v>3012</v>
      </c>
      <c r="H32" s="1">
        <f>INDEX('electricity shares'!AB$2:AB$184,MATCH($A32,'electricity shares'!$A$2:$A$184,0))</f>
        <v>8</v>
      </c>
      <c r="I32" s="1">
        <f>INDEX('electricity shares'!AC$2:AC$184,MATCH($A32,'electricity shares'!$A$2:$A$184,0))</f>
        <v>0</v>
      </c>
      <c r="J32" s="1">
        <f>INDEX('electricity shares'!AD$2:AD$184,MATCH($A32,'electricity shares'!$A$2:$A$184,0))</f>
        <v>0</v>
      </c>
      <c r="K32" s="1">
        <f>INDEX('electricity shares'!AE$2:AE$184,MATCH($A32,'electricity shares'!$A$2:$A$184,0))</f>
        <v>0</v>
      </c>
      <c r="L32" s="1">
        <f>INDEX('electricity shares'!AF$2:AF$184,MATCH($A32,'electricity shares'!$A$2:$A$184,0))</f>
        <v>0</v>
      </c>
      <c r="M32" s="1">
        <f>INDEX('electricity shares'!AG$2:AG$184,MATCH($A32,'electricity shares'!$A$2:$A$184,0))</f>
        <v>0</v>
      </c>
      <c r="N32" s="1">
        <f>INDEX('electricity shares'!AH$2:AH$184,MATCH($A32,'electricity shares'!$A$2:$A$184,0))</f>
        <v>2</v>
      </c>
      <c r="O32" s="1">
        <f>INDEX('electricity shares'!AI$2:AI$184,MATCH($A32,'electricity shares'!$A$2:$A$184,0))</f>
        <v>0</v>
      </c>
      <c r="P32" s="1">
        <f>INDEX('electricity shares'!AJ$2:AJ$184,MATCH($A32,'electricity shares'!$A$2:$A$184,0))</f>
        <v>0</v>
      </c>
      <c r="Q32" s="1">
        <f>INDEX('electricity shares'!AK$2:AK$184,MATCH($A32,'electricity shares'!$A$2:$A$184,0))</f>
        <v>-1</v>
      </c>
      <c r="R32" s="1">
        <f>INDEX('electricity shares'!AL$2:AL$184,MATCH($A32,'electricity shares'!$A$2:$A$184,0))</f>
        <v>3021</v>
      </c>
    </row>
    <row r="33" spans="1:18" x14ac:dyDescent="0.25">
      <c r="A33" t="s">
        <v>37</v>
      </c>
      <c r="B33" s="2">
        <v>55680</v>
      </c>
      <c r="C33">
        <v>2018</v>
      </c>
      <c r="D33" t="s">
        <v>219</v>
      </c>
      <c r="E33" t="s">
        <v>293</v>
      </c>
      <c r="F33" t="s">
        <v>288</v>
      </c>
      <c r="G33" s="1" t="e">
        <f>INDEX('electricity shares'!AA$2:AA$184,MATCH($A33,'electricity shares'!$A$2:$A$184,0))</f>
        <v>#N/A</v>
      </c>
      <c r="H33" s="1" t="e">
        <f>INDEX('electricity shares'!AB$2:AB$184,MATCH($A33,'electricity shares'!$A$2:$A$184,0))</f>
        <v>#N/A</v>
      </c>
      <c r="I33" s="1" t="e">
        <f>INDEX('electricity shares'!AC$2:AC$184,MATCH($A33,'electricity shares'!$A$2:$A$184,0))</f>
        <v>#N/A</v>
      </c>
      <c r="J33" s="1" t="e">
        <f>INDEX('electricity shares'!AD$2:AD$184,MATCH($A33,'electricity shares'!$A$2:$A$184,0))</f>
        <v>#N/A</v>
      </c>
      <c r="K33" s="1" t="e">
        <f>INDEX('electricity shares'!AE$2:AE$184,MATCH($A33,'electricity shares'!$A$2:$A$184,0))</f>
        <v>#N/A</v>
      </c>
      <c r="L33" s="1" t="e">
        <f>INDEX('electricity shares'!AF$2:AF$184,MATCH($A33,'electricity shares'!$A$2:$A$184,0))</f>
        <v>#N/A</v>
      </c>
      <c r="M33" s="1" t="e">
        <f>INDEX('electricity shares'!AG$2:AG$184,MATCH($A33,'electricity shares'!$A$2:$A$184,0))</f>
        <v>#N/A</v>
      </c>
      <c r="N33" s="1" t="e">
        <f>INDEX('electricity shares'!AH$2:AH$184,MATCH($A33,'electricity shares'!$A$2:$A$184,0))</f>
        <v>#N/A</v>
      </c>
      <c r="O33" s="1" t="e">
        <f>INDEX('electricity shares'!AI$2:AI$184,MATCH($A33,'electricity shares'!$A$2:$A$184,0))</f>
        <v>#N/A</v>
      </c>
      <c r="P33" s="1" t="e">
        <f>INDEX('electricity shares'!AJ$2:AJ$184,MATCH($A33,'electricity shares'!$A$2:$A$184,0))</f>
        <v>#N/A</v>
      </c>
      <c r="Q33" s="1" t="e">
        <f>INDEX('electricity shares'!AK$2:AK$184,MATCH($A33,'electricity shares'!$A$2:$A$184,0))</f>
        <v>#N/A</v>
      </c>
      <c r="R33" s="1" t="e">
        <f>INDEX('electricity shares'!AL$2:AL$184,MATCH($A33,'electricity shares'!$A$2:$A$184,0))</f>
        <v>#N/A</v>
      </c>
    </row>
    <row r="34" spans="1:18" x14ac:dyDescent="0.25">
      <c r="A34" t="s">
        <v>38</v>
      </c>
      <c r="B34" s="2">
        <v>724930</v>
      </c>
      <c r="C34">
        <v>2018</v>
      </c>
      <c r="D34" t="s">
        <v>172</v>
      </c>
      <c r="E34" t="s">
        <v>172</v>
      </c>
      <c r="F34" t="s">
        <v>288</v>
      </c>
      <c r="G34" s="1">
        <f>INDEX('electricity shares'!AA$2:AA$184,MATCH($A34,'electricity shares'!$A$2:$A$184,0))</f>
        <v>59846</v>
      </c>
      <c r="H34" s="1">
        <f>INDEX('electricity shares'!AB$2:AB$184,MATCH($A34,'electricity shares'!$A$2:$A$184,0))</f>
        <v>7296</v>
      </c>
      <c r="I34" s="1">
        <f>INDEX('electricity shares'!AC$2:AC$184,MATCH($A34,'electricity shares'!$A$2:$A$184,0))</f>
        <v>57568</v>
      </c>
      <c r="J34" s="1">
        <f>INDEX('electricity shares'!AD$2:AD$184,MATCH($A34,'electricity shares'!$A$2:$A$184,0))</f>
        <v>0</v>
      </c>
      <c r="K34" s="1">
        <f>INDEX('electricity shares'!AE$2:AE$184,MATCH($A34,'electricity shares'!$A$2:$A$184,0))</f>
        <v>101112</v>
      </c>
      <c r="L34" s="1">
        <f>INDEX('electricity shares'!AF$2:AF$184,MATCH($A34,'electricity shares'!$A$2:$A$184,0))</f>
        <v>392536</v>
      </c>
      <c r="M34" s="1">
        <f>INDEX('electricity shares'!AG$2:AG$184,MATCH($A34,'electricity shares'!$A$2:$A$184,0))</f>
        <v>0</v>
      </c>
      <c r="N34" s="1">
        <f>INDEX('electricity shares'!AH$2:AH$184,MATCH($A34,'electricity shares'!$A$2:$A$184,0))</f>
        <v>3573</v>
      </c>
      <c r="O34" s="1">
        <f>INDEX('electricity shares'!AI$2:AI$184,MATCH($A34,'electricity shares'!$A$2:$A$184,0))</f>
        <v>28775</v>
      </c>
      <c r="P34" s="1">
        <f>INDEX('electricity shares'!AJ$2:AJ$184,MATCH($A34,'electricity shares'!$A$2:$A$184,0))</f>
        <v>7368</v>
      </c>
      <c r="Q34" s="1">
        <f>INDEX('electricity shares'!AK$2:AK$184,MATCH($A34,'electricity shares'!$A$2:$A$184,0))</f>
        <v>214</v>
      </c>
      <c r="R34" s="1">
        <f>INDEX('electricity shares'!AL$2:AL$184,MATCH($A34,'electricity shares'!$A$2:$A$184,0))</f>
        <v>658288</v>
      </c>
    </row>
    <row r="35" spans="1:18" x14ac:dyDescent="0.25">
      <c r="A35" t="s">
        <v>40</v>
      </c>
      <c r="B35" s="2">
        <v>46020</v>
      </c>
      <c r="C35">
        <v>2018</v>
      </c>
      <c r="D35" t="s">
        <v>297</v>
      </c>
      <c r="E35" t="s">
        <v>279</v>
      </c>
      <c r="F35" t="s">
        <v>288</v>
      </c>
      <c r="G35" s="1">
        <f>INDEX('electricity shares'!AA$2:AA$184,MATCH($A35,'electricity shares'!$A$2:$A$184,0))</f>
        <v>0</v>
      </c>
      <c r="H35" s="1">
        <f>INDEX('electricity shares'!AB$2:AB$184,MATCH($A35,'electricity shares'!$A$2:$A$184,0))</f>
        <v>36</v>
      </c>
      <c r="I35" s="1">
        <f>INDEX('electricity shares'!AC$2:AC$184,MATCH($A35,'electricity shares'!$A$2:$A$184,0))</f>
        <v>724</v>
      </c>
      <c r="J35" s="1">
        <f>INDEX('electricity shares'!AD$2:AD$184,MATCH($A35,'electricity shares'!$A$2:$A$184,0))</f>
        <v>0</v>
      </c>
      <c r="K35" s="1">
        <f>INDEX('electricity shares'!AE$2:AE$184,MATCH($A35,'electricity shares'!$A$2:$A$184,0))</f>
        <v>20376</v>
      </c>
      <c r="L35" s="1">
        <f>INDEX('electricity shares'!AF$2:AF$184,MATCH($A35,'electricity shares'!$A$2:$A$184,0))</f>
        <v>34092</v>
      </c>
      <c r="M35" s="1">
        <f>INDEX('electricity shares'!AG$2:AG$184,MATCH($A35,'electricity shares'!$A$2:$A$184,0))</f>
        <v>0</v>
      </c>
      <c r="N35" s="1">
        <f>INDEX('electricity shares'!AH$2:AH$184,MATCH($A35,'electricity shares'!$A$2:$A$184,0))</f>
        <v>1683</v>
      </c>
      <c r="O35" s="1">
        <f>INDEX('electricity shares'!AI$2:AI$184,MATCH($A35,'electricity shares'!$A$2:$A$184,0))</f>
        <v>133</v>
      </c>
      <c r="P35" s="1">
        <f>INDEX('electricity shares'!AJ$2:AJ$184,MATCH($A35,'electricity shares'!$A$2:$A$184,0))</f>
        <v>3105</v>
      </c>
      <c r="Q35" s="1">
        <f>INDEX('electricity shares'!AK$2:AK$184,MATCH($A35,'electricity shares'!$A$2:$A$184,0))</f>
        <v>-2</v>
      </c>
      <c r="R35" s="1">
        <f>INDEX('electricity shares'!AL$2:AL$184,MATCH($A35,'electricity shares'!$A$2:$A$184,0))</f>
        <v>60147</v>
      </c>
    </row>
    <row r="36" spans="1:18" x14ac:dyDescent="0.25">
      <c r="A36" t="s">
        <v>42</v>
      </c>
      <c r="B36" s="2">
        <v>109590</v>
      </c>
      <c r="C36">
        <v>2018</v>
      </c>
      <c r="D36" t="s">
        <v>290</v>
      </c>
      <c r="E36" t="s">
        <v>290</v>
      </c>
      <c r="F36" t="s">
        <v>288</v>
      </c>
      <c r="G36" s="1">
        <f>INDEX('electricity shares'!AA$2:AA$184,MATCH($A36,'electricity shares'!$A$2:$A$184,0))</f>
        <v>29277</v>
      </c>
      <c r="H36" s="1">
        <f>INDEX('electricity shares'!AB$2:AB$184,MATCH($A36,'electricity shares'!$A$2:$A$184,0))</f>
        <v>1914</v>
      </c>
      <c r="I36" s="1">
        <f>INDEX('electricity shares'!AC$2:AC$184,MATCH($A36,'electricity shares'!$A$2:$A$184,0))</f>
        <v>13349</v>
      </c>
      <c r="J36" s="1">
        <f>INDEX('electricity shares'!AD$2:AD$184,MATCH($A36,'electricity shares'!$A$2:$A$184,0))</f>
        <v>0</v>
      </c>
      <c r="K36" s="1">
        <f>INDEX('electricity shares'!AE$2:AE$184,MATCH($A36,'electricity shares'!$A$2:$A$184,0))</f>
        <v>0</v>
      </c>
      <c r="L36" s="1">
        <f>INDEX('electricity shares'!AF$2:AF$184,MATCH($A36,'electricity shares'!$A$2:$A$184,0))</f>
        <v>21315</v>
      </c>
      <c r="M36" s="1">
        <f>INDEX('electricity shares'!AG$2:AG$184,MATCH($A36,'electricity shares'!$A$2:$A$184,0))</f>
        <v>64</v>
      </c>
      <c r="N36" s="1">
        <f>INDEX('electricity shares'!AH$2:AH$184,MATCH($A36,'electricity shares'!$A$2:$A$184,0))</f>
        <v>3915</v>
      </c>
      <c r="O36" s="1">
        <f>INDEX('electricity shares'!AI$2:AI$184,MATCH($A36,'electricity shares'!$A$2:$A$184,0))</f>
        <v>3521</v>
      </c>
      <c r="P36" s="1">
        <f>INDEX('electricity shares'!AJ$2:AJ$184,MATCH($A36,'electricity shares'!$A$2:$A$184,0))</f>
        <v>6062</v>
      </c>
      <c r="Q36" s="1">
        <f>INDEX('electricity shares'!AK$2:AK$184,MATCH($A36,'electricity shares'!$A$2:$A$184,0))</f>
        <v>0</v>
      </c>
      <c r="R36" s="1">
        <f>INDEX('electricity shares'!AL$2:AL$184,MATCH($A36,'electricity shares'!$A$2:$A$184,0))</f>
        <v>79417</v>
      </c>
    </row>
    <row r="37" spans="1:18" x14ac:dyDescent="0.25">
      <c r="A37" t="s">
        <v>43</v>
      </c>
      <c r="B37" s="2">
        <v>12355240</v>
      </c>
      <c r="C37">
        <v>2018</v>
      </c>
      <c r="D37" t="s">
        <v>278</v>
      </c>
      <c r="E37" t="s">
        <v>272</v>
      </c>
      <c r="F37" t="s">
        <v>288</v>
      </c>
      <c r="G37" s="1">
        <f>INDEX('electricity shares'!AA$2:AA$184,MATCH($A37,'electricity shares'!$A$2:$A$184,0))</f>
        <v>4485361</v>
      </c>
      <c r="H37" s="1">
        <f>INDEX('electricity shares'!AB$2:AB$184,MATCH($A37,'electricity shares'!$A$2:$A$184,0))</f>
        <v>9869</v>
      </c>
      <c r="I37" s="1">
        <f>INDEX('electricity shares'!AC$2:AC$184,MATCH($A37,'electricity shares'!$A$2:$A$184,0))</f>
        <v>183099</v>
      </c>
      <c r="J37" s="1">
        <f>INDEX('electricity shares'!AD$2:AD$184,MATCH($A37,'electricity shares'!$A$2:$A$184,0))</f>
        <v>0</v>
      </c>
      <c r="K37" s="1">
        <f>INDEX('electricity shares'!AE$2:AE$184,MATCH($A37,'electricity shares'!$A$2:$A$184,0))</f>
        <v>248070</v>
      </c>
      <c r="L37" s="1">
        <f>INDEX('electricity shares'!AF$2:AF$184,MATCH($A37,'electricity shares'!$A$2:$A$184,0))</f>
        <v>1157087</v>
      </c>
      <c r="M37" s="1">
        <f>INDEX('electricity shares'!AG$2:AG$184,MATCH($A37,'electricity shares'!$A$2:$A$184,0))</f>
        <v>125</v>
      </c>
      <c r="N37" s="1">
        <f>INDEX('electricity shares'!AH$2:AH$184,MATCH($A37,'electricity shares'!$A$2:$A$184,0))</f>
        <v>130658</v>
      </c>
      <c r="O37" s="1">
        <f>INDEX('electricity shares'!AI$2:AI$184,MATCH($A37,'electricity shares'!$A$2:$A$184,0))</f>
        <v>295023</v>
      </c>
      <c r="P37" s="1">
        <f>INDEX('electricity shares'!AJ$2:AJ$184,MATCH($A37,'electricity shares'!$A$2:$A$184,0))</f>
        <v>92856</v>
      </c>
      <c r="Q37" s="1">
        <f>INDEX('electricity shares'!AK$2:AK$184,MATCH($A37,'electricity shares'!$A$2:$A$184,0))</f>
        <v>-1</v>
      </c>
      <c r="R37" s="1">
        <f>INDEX('electricity shares'!AL$2:AL$184,MATCH($A37,'electricity shares'!$A$2:$A$184,0))</f>
        <v>6602147</v>
      </c>
    </row>
    <row r="38" spans="1:18" x14ac:dyDescent="0.25">
      <c r="A38" t="s">
        <v>295</v>
      </c>
      <c r="B38" s="2">
        <v>22900</v>
      </c>
      <c r="C38">
        <v>2018</v>
      </c>
      <c r="D38" t="s">
        <v>219</v>
      </c>
      <c r="E38" t="s">
        <v>293</v>
      </c>
      <c r="F38" t="s">
        <v>288</v>
      </c>
      <c r="G38" s="1">
        <f>INDEX('electricity shares'!AA$2:AA$184,MATCH($A38,'electricity shares'!$A$2:$A$184,0))</f>
        <v>0</v>
      </c>
      <c r="H38" s="1">
        <f>INDEX('electricity shares'!AB$2:AB$184,MATCH($A38,'electricity shares'!$A$2:$A$184,0))</f>
        <v>74</v>
      </c>
      <c r="I38" s="1">
        <f>INDEX('electricity shares'!AC$2:AC$184,MATCH($A38,'electricity shares'!$A$2:$A$184,0))</f>
        <v>8478</v>
      </c>
      <c r="J38" s="1">
        <f>INDEX('electricity shares'!AD$2:AD$184,MATCH($A38,'electricity shares'!$A$2:$A$184,0))</f>
        <v>0</v>
      </c>
      <c r="K38" s="1">
        <f>INDEX('electricity shares'!AE$2:AE$184,MATCH($A38,'electricity shares'!$A$2:$A$184,0))</f>
        <v>0</v>
      </c>
      <c r="L38" s="1">
        <f>INDEX('electricity shares'!AF$2:AF$184,MATCH($A38,'electricity shares'!$A$2:$A$184,0))</f>
        <v>1529</v>
      </c>
      <c r="M38" s="1">
        <f>INDEX('electricity shares'!AG$2:AG$184,MATCH($A38,'electricity shares'!$A$2:$A$184,0))</f>
        <v>0</v>
      </c>
      <c r="N38" s="1">
        <f>INDEX('electricity shares'!AH$2:AH$184,MATCH($A38,'electricity shares'!$A$2:$A$184,0))</f>
        <v>0</v>
      </c>
      <c r="O38" s="1">
        <f>INDEX('electricity shares'!AI$2:AI$184,MATCH($A38,'electricity shares'!$A$2:$A$184,0))</f>
        <v>0</v>
      </c>
      <c r="P38" s="1">
        <f>INDEX('electricity shares'!AJ$2:AJ$184,MATCH($A38,'electricity shares'!$A$2:$A$184,0))</f>
        <v>173</v>
      </c>
      <c r="Q38" s="1">
        <f>INDEX('electricity shares'!AK$2:AK$184,MATCH($A38,'electricity shares'!$A$2:$A$184,0))</f>
        <v>-1</v>
      </c>
      <c r="R38" s="1">
        <f>INDEX('electricity shares'!AL$2:AL$184,MATCH($A38,'electricity shares'!$A$2:$A$184,0))</f>
        <v>10253</v>
      </c>
    </row>
    <row r="39" spans="1:18" x14ac:dyDescent="0.25">
      <c r="A39" t="s">
        <v>44</v>
      </c>
      <c r="B39" s="2">
        <v>89050</v>
      </c>
      <c r="C39">
        <v>2018</v>
      </c>
      <c r="D39" t="s">
        <v>219</v>
      </c>
      <c r="E39" t="s">
        <v>293</v>
      </c>
      <c r="F39" t="s">
        <v>288</v>
      </c>
      <c r="G39" s="1">
        <f>INDEX('electricity shares'!AA$2:AA$184,MATCH($A39,'electricity shares'!$A$2:$A$184,0))</f>
        <v>0</v>
      </c>
      <c r="H39" s="1">
        <f>INDEX('electricity shares'!AB$2:AB$184,MATCH($A39,'electricity shares'!$A$2:$A$184,0))</f>
        <v>2205</v>
      </c>
      <c r="I39" s="1">
        <f>INDEX('electricity shares'!AC$2:AC$184,MATCH($A39,'electricity shares'!$A$2:$A$184,0))</f>
        <v>1783</v>
      </c>
      <c r="J39" s="1">
        <f>INDEX('electricity shares'!AD$2:AD$184,MATCH($A39,'electricity shares'!$A$2:$A$184,0))</f>
        <v>0</v>
      </c>
      <c r="K39" s="1">
        <f>INDEX('electricity shares'!AE$2:AE$184,MATCH($A39,'electricity shares'!$A$2:$A$184,0))</f>
        <v>0</v>
      </c>
      <c r="L39" s="1">
        <f>INDEX('electricity shares'!AF$2:AF$184,MATCH($A39,'electricity shares'!$A$2:$A$184,0))</f>
        <v>4193</v>
      </c>
      <c r="M39" s="1">
        <f>INDEX('electricity shares'!AG$2:AG$184,MATCH($A39,'electricity shares'!$A$2:$A$184,0))</f>
        <v>0</v>
      </c>
      <c r="N39" s="1">
        <f>INDEX('electricity shares'!AH$2:AH$184,MATCH($A39,'electricity shares'!$A$2:$A$184,0))</f>
        <v>12</v>
      </c>
      <c r="O39" s="1">
        <f>INDEX('electricity shares'!AI$2:AI$184,MATCH($A39,'electricity shares'!$A$2:$A$184,0))</f>
        <v>0</v>
      </c>
      <c r="P39" s="1">
        <f>INDEX('electricity shares'!AJ$2:AJ$184,MATCH($A39,'electricity shares'!$A$2:$A$184,0))</f>
        <v>3</v>
      </c>
      <c r="Q39" s="1">
        <f>INDEX('electricity shares'!AK$2:AK$184,MATCH($A39,'electricity shares'!$A$2:$A$184,0))</f>
        <v>0</v>
      </c>
      <c r="R39" s="1">
        <f>INDEX('electricity shares'!AL$2:AL$184,MATCH($A39,'electricity shares'!$A$2:$A$184,0))</f>
        <v>8196</v>
      </c>
    </row>
    <row r="40" spans="1:18" x14ac:dyDescent="0.25">
      <c r="A40" t="s">
        <v>341</v>
      </c>
      <c r="B40" s="2">
        <v>58700</v>
      </c>
      <c r="C40">
        <v>2018</v>
      </c>
      <c r="D40" t="s">
        <v>219</v>
      </c>
      <c r="E40" t="s">
        <v>293</v>
      </c>
      <c r="F40" t="s">
        <v>288</v>
      </c>
      <c r="G40" s="1">
        <f>INDEX('electricity shares'!AA$2:AA$184,MATCH($A40,'electricity shares'!$A$2:$A$184,0))</f>
        <v>0</v>
      </c>
      <c r="H40" s="1">
        <f>INDEX('electricity shares'!AB$2:AB$184,MATCH($A40,'electricity shares'!$A$2:$A$184,0))</f>
        <v>6</v>
      </c>
      <c r="I40" s="1">
        <f>INDEX('electricity shares'!AC$2:AC$184,MATCH($A40,'electricity shares'!$A$2:$A$184,0))</f>
        <v>2</v>
      </c>
      <c r="J40" s="1">
        <f>INDEX('electricity shares'!AD$2:AD$184,MATCH($A40,'electricity shares'!$A$2:$A$184,0))</f>
        <v>0</v>
      </c>
      <c r="K40" s="1">
        <f>INDEX('electricity shares'!AE$2:AE$184,MATCH($A40,'electricity shares'!$A$2:$A$184,0))</f>
        <v>0</v>
      </c>
      <c r="L40" s="1">
        <f>INDEX('electricity shares'!AF$2:AF$184,MATCH($A40,'electricity shares'!$A$2:$A$184,0))</f>
        <v>9482</v>
      </c>
      <c r="M40" s="1">
        <f>INDEX('electricity shares'!AG$2:AG$184,MATCH($A40,'electricity shares'!$A$2:$A$184,0))</f>
        <v>0</v>
      </c>
      <c r="N40" s="1">
        <f>INDEX('electricity shares'!AH$2:AH$184,MATCH($A40,'electricity shares'!$A$2:$A$184,0))</f>
        <v>0</v>
      </c>
      <c r="O40" s="1">
        <f>INDEX('electricity shares'!AI$2:AI$184,MATCH($A40,'electricity shares'!$A$2:$A$184,0))</f>
        <v>0</v>
      </c>
      <c r="P40" s="1">
        <f>INDEX('electricity shares'!AJ$2:AJ$184,MATCH($A40,'electricity shares'!$A$2:$A$184,0))</f>
        <v>20</v>
      </c>
      <c r="Q40" s="1">
        <f>INDEX('electricity shares'!AK$2:AK$184,MATCH($A40,'electricity shares'!$A$2:$A$184,0))</f>
        <v>0</v>
      </c>
      <c r="R40" s="1">
        <f>INDEX('electricity shares'!AL$2:AL$184,MATCH($A40,'electricity shares'!$A$2:$A$184,0))</f>
        <v>9510</v>
      </c>
    </row>
    <row r="41" spans="1:18" x14ac:dyDescent="0.25">
      <c r="A41" t="s">
        <v>344</v>
      </c>
      <c r="B41" s="2">
        <v>9370</v>
      </c>
      <c r="C41">
        <v>2018</v>
      </c>
      <c r="D41" t="s">
        <v>219</v>
      </c>
      <c r="E41" t="s">
        <v>293</v>
      </c>
      <c r="F41" t="s">
        <v>288</v>
      </c>
      <c r="G41" s="1">
        <f>INDEX('electricity shares'!AA$2:AA$184,MATCH($A41,'electricity shares'!$A$2:$A$184,0))</f>
        <v>0</v>
      </c>
      <c r="H41" s="1">
        <f>INDEX('electricity shares'!AB$2:AB$184,MATCH($A41,'electricity shares'!$A$2:$A$184,0))</f>
        <v>88</v>
      </c>
      <c r="I41" s="1">
        <f>INDEX('electricity shares'!AC$2:AC$184,MATCH($A41,'electricity shares'!$A$2:$A$184,0))</f>
        <v>2155</v>
      </c>
      <c r="J41" s="1">
        <f>INDEX('electricity shares'!AD$2:AD$184,MATCH($A41,'electricity shares'!$A$2:$A$184,0))</f>
        <v>0</v>
      </c>
      <c r="K41" s="1">
        <f>INDEX('electricity shares'!AE$2:AE$184,MATCH($A41,'electricity shares'!$A$2:$A$184,0))</f>
        <v>0</v>
      </c>
      <c r="L41" s="1">
        <f>INDEX('electricity shares'!AF$2:AF$184,MATCH($A41,'electricity shares'!$A$2:$A$184,0))</f>
        <v>1203</v>
      </c>
      <c r="M41" s="1">
        <f>INDEX('electricity shares'!AG$2:AG$184,MATCH($A41,'electricity shares'!$A$2:$A$184,0))</f>
        <v>0</v>
      </c>
      <c r="N41" s="1">
        <f>INDEX('electricity shares'!AH$2:AH$184,MATCH($A41,'electricity shares'!$A$2:$A$184,0))</f>
        <v>576</v>
      </c>
      <c r="O41" s="1">
        <f>INDEX('electricity shares'!AI$2:AI$184,MATCH($A41,'electricity shares'!$A$2:$A$184,0))</f>
        <v>0</v>
      </c>
      <c r="P41" s="1">
        <f>INDEX('electricity shares'!AJ$2:AJ$184,MATCH($A41,'electricity shares'!$A$2:$A$184,0))</f>
        <v>0</v>
      </c>
      <c r="Q41" s="1">
        <f>INDEX('electricity shares'!AK$2:AK$184,MATCH($A41,'electricity shares'!$A$2:$A$184,0))</f>
        <v>0</v>
      </c>
      <c r="R41" s="1">
        <f>INDEX('electricity shares'!AL$2:AL$184,MATCH($A41,'electricity shares'!$A$2:$A$184,0))</f>
        <v>4022</v>
      </c>
    </row>
    <row r="42" spans="1:18" x14ac:dyDescent="0.25">
      <c r="A42" t="s">
        <v>47</v>
      </c>
      <c r="B42" s="2">
        <v>184100</v>
      </c>
      <c r="C42">
        <v>2018</v>
      </c>
      <c r="D42" t="s">
        <v>290</v>
      </c>
      <c r="E42" t="s">
        <v>290</v>
      </c>
      <c r="F42" t="s">
        <v>288</v>
      </c>
      <c r="G42" s="1">
        <f>INDEX('electricity shares'!AA$2:AA$184,MATCH($A42,'electricity shares'!$A$2:$A$184,0))</f>
        <v>3182</v>
      </c>
      <c r="H42" s="1">
        <f>INDEX('electricity shares'!AB$2:AB$184,MATCH($A42,'electricity shares'!$A$2:$A$184,0))</f>
        <v>2214</v>
      </c>
      <c r="I42" s="1">
        <f>INDEX('electricity shares'!AC$2:AC$184,MATCH($A42,'electricity shares'!$A$2:$A$184,0))</f>
        <v>10717</v>
      </c>
      <c r="J42" s="1">
        <f>INDEX('electricity shares'!AD$2:AD$184,MATCH($A42,'electricity shares'!$A$2:$A$184,0))</f>
        <v>0</v>
      </c>
      <c r="K42" s="1">
        <f>INDEX('electricity shares'!AE$2:AE$184,MATCH($A42,'electricity shares'!$A$2:$A$184,0))</f>
        <v>0</v>
      </c>
      <c r="L42" s="1">
        <f>INDEX('electricity shares'!AF$2:AF$184,MATCH($A42,'electricity shares'!$A$2:$A$184,0))</f>
        <v>61434</v>
      </c>
      <c r="M42" s="1">
        <f>INDEX('electricity shares'!AG$2:AG$184,MATCH($A42,'electricity shares'!$A$2:$A$184,0))</f>
        <v>0</v>
      </c>
      <c r="N42" s="1">
        <f>INDEX('electricity shares'!AH$2:AH$184,MATCH($A42,'electricity shares'!$A$2:$A$184,0))</f>
        <v>0</v>
      </c>
      <c r="O42" s="1">
        <f>INDEX('electricity shares'!AI$2:AI$184,MATCH($A42,'electricity shares'!$A$2:$A$184,0))</f>
        <v>3</v>
      </c>
      <c r="P42" s="1">
        <f>INDEX('electricity shares'!AJ$2:AJ$184,MATCH($A42,'electricity shares'!$A$2:$A$184,0))</f>
        <v>1423</v>
      </c>
      <c r="Q42" s="1">
        <f>INDEX('electricity shares'!AK$2:AK$184,MATCH($A42,'electricity shares'!$A$2:$A$184,0))</f>
        <v>0</v>
      </c>
      <c r="R42" s="1">
        <f>INDEX('electricity shares'!AL$2:AL$184,MATCH($A42,'electricity shares'!$A$2:$A$184,0))</f>
        <v>78973</v>
      </c>
    </row>
    <row r="43" spans="1:18" x14ac:dyDescent="0.25">
      <c r="A43" t="s">
        <v>48</v>
      </c>
      <c r="B43" s="2">
        <v>590</v>
      </c>
      <c r="C43">
        <v>2018</v>
      </c>
      <c r="D43" t="s">
        <v>219</v>
      </c>
      <c r="E43" t="s">
        <v>293</v>
      </c>
      <c r="F43" t="s">
        <v>288</v>
      </c>
      <c r="G43" s="1" t="e">
        <f>INDEX('electricity shares'!AA$2:AA$184,MATCH($A43,'electricity shares'!$A$2:$A$184,0))</f>
        <v>#N/A</v>
      </c>
      <c r="H43" s="1" t="e">
        <f>INDEX('electricity shares'!AB$2:AB$184,MATCH($A43,'electricity shares'!$A$2:$A$184,0))</f>
        <v>#N/A</v>
      </c>
      <c r="I43" s="1" t="e">
        <f>INDEX('electricity shares'!AC$2:AC$184,MATCH($A43,'electricity shares'!$A$2:$A$184,0))</f>
        <v>#N/A</v>
      </c>
      <c r="J43" s="1" t="e">
        <f>INDEX('electricity shares'!AD$2:AD$184,MATCH($A43,'electricity shares'!$A$2:$A$184,0))</f>
        <v>#N/A</v>
      </c>
      <c r="K43" s="1" t="e">
        <f>INDEX('electricity shares'!AE$2:AE$184,MATCH($A43,'electricity shares'!$A$2:$A$184,0))</f>
        <v>#N/A</v>
      </c>
      <c r="L43" s="1" t="e">
        <f>INDEX('electricity shares'!AF$2:AF$184,MATCH($A43,'electricity shares'!$A$2:$A$184,0))</f>
        <v>#N/A</v>
      </c>
      <c r="M43" s="1" t="e">
        <f>INDEX('electricity shares'!AG$2:AG$184,MATCH($A43,'electricity shares'!$A$2:$A$184,0))</f>
        <v>#N/A</v>
      </c>
      <c r="N43" s="1" t="e">
        <f>INDEX('electricity shares'!AH$2:AH$184,MATCH($A43,'electricity shares'!$A$2:$A$184,0))</f>
        <v>#N/A</v>
      </c>
      <c r="O43" s="1" t="e">
        <f>INDEX('electricity shares'!AI$2:AI$184,MATCH($A43,'electricity shares'!$A$2:$A$184,0))</f>
        <v>#N/A</v>
      </c>
      <c r="P43" s="1" t="e">
        <f>INDEX('electricity shares'!AJ$2:AJ$184,MATCH($A43,'electricity shares'!$A$2:$A$184,0))</f>
        <v>#N/A</v>
      </c>
      <c r="Q43" s="1" t="e">
        <f>INDEX('electricity shares'!AK$2:AK$184,MATCH($A43,'electricity shares'!$A$2:$A$184,0))</f>
        <v>#N/A</v>
      </c>
      <c r="R43" s="1" t="e">
        <f>INDEX('electricity shares'!AL$2:AL$184,MATCH($A43,'electricity shares'!$A$2:$A$184,0))</f>
        <v>#N/A</v>
      </c>
    </row>
    <row r="44" spans="1:18" x14ac:dyDescent="0.25">
      <c r="A44" t="s">
        <v>49</v>
      </c>
      <c r="B44" s="2">
        <v>830</v>
      </c>
      <c r="C44">
        <v>2018</v>
      </c>
      <c r="D44" t="s">
        <v>219</v>
      </c>
      <c r="E44" t="s">
        <v>293</v>
      </c>
      <c r="F44" t="s">
        <v>288</v>
      </c>
      <c r="G44" s="1" t="e">
        <f>INDEX('electricity shares'!AA$2:AA$184,MATCH($A44,'electricity shares'!$A$2:$A$184,0))</f>
        <v>#N/A</v>
      </c>
      <c r="H44" s="1" t="e">
        <f>INDEX('electricity shares'!AB$2:AB$184,MATCH($A44,'electricity shares'!$A$2:$A$184,0))</f>
        <v>#N/A</v>
      </c>
      <c r="I44" s="1" t="e">
        <f>INDEX('electricity shares'!AC$2:AC$184,MATCH($A44,'electricity shares'!$A$2:$A$184,0))</f>
        <v>#N/A</v>
      </c>
      <c r="J44" s="1" t="e">
        <f>INDEX('electricity shares'!AD$2:AD$184,MATCH($A44,'electricity shares'!$A$2:$A$184,0))</f>
        <v>#N/A</v>
      </c>
      <c r="K44" s="1" t="e">
        <f>INDEX('electricity shares'!AE$2:AE$184,MATCH($A44,'electricity shares'!$A$2:$A$184,0))</f>
        <v>#N/A</v>
      </c>
      <c r="L44" s="1" t="e">
        <f>INDEX('electricity shares'!AF$2:AF$184,MATCH($A44,'electricity shares'!$A$2:$A$184,0))</f>
        <v>#N/A</v>
      </c>
      <c r="M44" s="1" t="e">
        <f>INDEX('electricity shares'!AG$2:AG$184,MATCH($A44,'electricity shares'!$A$2:$A$184,0))</f>
        <v>#N/A</v>
      </c>
      <c r="N44" s="1" t="e">
        <f>INDEX('electricity shares'!AH$2:AH$184,MATCH($A44,'electricity shares'!$A$2:$A$184,0))</f>
        <v>#N/A</v>
      </c>
      <c r="O44" s="1" t="e">
        <f>INDEX('electricity shares'!AI$2:AI$184,MATCH($A44,'electricity shares'!$A$2:$A$184,0))</f>
        <v>#N/A</v>
      </c>
      <c r="P44" s="1" t="e">
        <f>INDEX('electricity shares'!AJ$2:AJ$184,MATCH($A44,'electricity shares'!$A$2:$A$184,0))</f>
        <v>#N/A</v>
      </c>
      <c r="Q44" s="1" t="e">
        <f>INDEX('electricity shares'!AK$2:AK$184,MATCH($A44,'electricity shares'!$A$2:$A$184,0))</f>
        <v>#N/A</v>
      </c>
      <c r="R44" s="1" t="e">
        <f>INDEX('electricity shares'!AL$2:AL$184,MATCH($A44,'electricity shares'!$A$2:$A$184,0))</f>
        <v>#N/A</v>
      </c>
    </row>
    <row r="45" spans="1:18" x14ac:dyDescent="0.25">
      <c r="A45" t="s">
        <v>50</v>
      </c>
      <c r="B45" s="2">
        <v>15810</v>
      </c>
      <c r="C45">
        <v>2018</v>
      </c>
      <c r="D45" t="s">
        <v>291</v>
      </c>
      <c r="E45" t="s">
        <v>172</v>
      </c>
      <c r="F45" t="s">
        <v>288</v>
      </c>
      <c r="G45" s="1">
        <f>INDEX('electricity shares'!AA$2:AA$184,MATCH($A45,'electricity shares'!$A$2:$A$184,0))</f>
        <v>0</v>
      </c>
      <c r="H45" s="1">
        <f>INDEX('electricity shares'!AB$2:AB$184,MATCH($A45,'electricity shares'!$A$2:$A$184,0))</f>
        <v>37</v>
      </c>
      <c r="I45" s="1">
        <f>INDEX('electricity shares'!AC$2:AC$184,MATCH($A45,'electricity shares'!$A$2:$A$184,0))</f>
        <v>0</v>
      </c>
      <c r="J45" s="1">
        <f>INDEX('electricity shares'!AD$2:AD$184,MATCH($A45,'electricity shares'!$A$2:$A$184,0))</f>
        <v>0</v>
      </c>
      <c r="K45" s="1">
        <f>INDEX('electricity shares'!AE$2:AE$184,MATCH($A45,'electricity shares'!$A$2:$A$184,0))</f>
        <v>0</v>
      </c>
      <c r="L45" s="1">
        <f>INDEX('electricity shares'!AF$2:AF$184,MATCH($A45,'electricity shares'!$A$2:$A$184,0))</f>
        <v>8677</v>
      </c>
      <c r="M45" s="1">
        <f>INDEX('electricity shares'!AG$2:AG$184,MATCH($A45,'electricity shares'!$A$2:$A$184,0))</f>
        <v>1118</v>
      </c>
      <c r="N45" s="1">
        <f>INDEX('electricity shares'!AH$2:AH$184,MATCH($A45,'electricity shares'!$A$2:$A$184,0))</f>
        <v>4</v>
      </c>
      <c r="O45" s="1">
        <f>INDEX('electricity shares'!AI$2:AI$184,MATCH($A45,'electricity shares'!$A$2:$A$184,0))</f>
        <v>1288</v>
      </c>
      <c r="P45" s="1">
        <f>INDEX('electricity shares'!AJ$2:AJ$184,MATCH($A45,'electricity shares'!$A$2:$A$184,0))</f>
        <v>185</v>
      </c>
      <c r="Q45" s="1">
        <f>INDEX('electricity shares'!AK$2:AK$184,MATCH($A45,'electricity shares'!$A$2:$A$184,0))</f>
        <v>0</v>
      </c>
      <c r="R45" s="1">
        <f>INDEX('electricity shares'!AL$2:AL$184,MATCH($A45,'electricity shares'!$A$2:$A$184,0))</f>
        <v>11309</v>
      </c>
    </row>
    <row r="46" spans="1:18" x14ac:dyDescent="0.25">
      <c r="A46" t="s">
        <v>52</v>
      </c>
      <c r="B46" s="2">
        <v>41860</v>
      </c>
      <c r="C46">
        <v>2018</v>
      </c>
      <c r="D46" t="s">
        <v>289</v>
      </c>
      <c r="E46" t="s">
        <v>172</v>
      </c>
      <c r="F46" t="s">
        <v>288</v>
      </c>
      <c r="G46" s="1">
        <f>INDEX('electricity shares'!AA$2:AA$184,MATCH($A46,'electricity shares'!$A$2:$A$184,0))</f>
        <v>0</v>
      </c>
      <c r="H46" s="1">
        <f>INDEX('electricity shares'!AB$2:AB$184,MATCH($A46,'electricity shares'!$A$2:$A$184,0))</f>
        <v>12035</v>
      </c>
      <c r="I46" s="1">
        <f>INDEX('electricity shares'!AC$2:AC$184,MATCH($A46,'electricity shares'!$A$2:$A$184,0))</f>
        <v>2802</v>
      </c>
      <c r="J46" s="1">
        <f>INDEX('electricity shares'!AD$2:AD$184,MATCH($A46,'electricity shares'!$A$2:$A$184,0))</f>
        <v>4935</v>
      </c>
      <c r="K46" s="1">
        <f>INDEX('electricity shares'!AE$2:AE$184,MATCH($A46,'electricity shares'!$A$2:$A$184,0))</f>
        <v>0</v>
      </c>
      <c r="L46" s="1">
        <f>INDEX('electricity shares'!AF$2:AF$184,MATCH($A46,'electricity shares'!$A$2:$A$184,0))</f>
        <v>83</v>
      </c>
      <c r="M46" s="1">
        <f>INDEX('electricity shares'!AG$2:AG$184,MATCH($A46,'electricity shares'!$A$2:$A$184,0))</f>
        <v>0</v>
      </c>
      <c r="N46" s="1">
        <f>INDEX('electricity shares'!AH$2:AH$184,MATCH($A46,'electricity shares'!$A$2:$A$184,0))</f>
        <v>60</v>
      </c>
      <c r="O46" s="1">
        <f>INDEX('electricity shares'!AI$2:AI$184,MATCH($A46,'electricity shares'!$A$2:$A$184,0))</f>
        <v>21</v>
      </c>
      <c r="P46" s="1">
        <f>INDEX('electricity shares'!AJ$2:AJ$184,MATCH($A46,'electricity shares'!$A$2:$A$184,0))</f>
        <v>622</v>
      </c>
      <c r="Q46" s="1">
        <f>INDEX('electricity shares'!AK$2:AK$184,MATCH($A46,'electricity shares'!$A$2:$A$184,0))</f>
        <v>0</v>
      </c>
      <c r="R46" s="1">
        <f>INDEX('electricity shares'!AL$2:AL$184,MATCH($A46,'electricity shares'!$A$2:$A$184,0))</f>
        <v>20558</v>
      </c>
    </row>
    <row r="47" spans="1:18" x14ac:dyDescent="0.25">
      <c r="A47" t="s">
        <v>54</v>
      </c>
      <c r="B47" s="2">
        <v>0</v>
      </c>
      <c r="C47">
        <v>1985</v>
      </c>
      <c r="D47" t="s">
        <v>289</v>
      </c>
      <c r="E47" t="s">
        <v>172</v>
      </c>
      <c r="F47" t="s">
        <v>288</v>
      </c>
      <c r="G47" s="1" t="e">
        <f>INDEX('electricity shares'!AA$2:AA$184,MATCH($A47,'electricity shares'!$A$2:$A$184,0))</f>
        <v>#N/A</v>
      </c>
      <c r="H47" s="1" t="e">
        <f>INDEX('electricity shares'!AB$2:AB$184,MATCH($A47,'electricity shares'!$A$2:$A$184,0))</f>
        <v>#N/A</v>
      </c>
      <c r="I47" s="1" t="e">
        <f>INDEX('electricity shares'!AC$2:AC$184,MATCH($A47,'electricity shares'!$A$2:$A$184,0))</f>
        <v>#N/A</v>
      </c>
      <c r="J47" s="1" t="e">
        <f>INDEX('electricity shares'!AD$2:AD$184,MATCH($A47,'electricity shares'!$A$2:$A$184,0))</f>
        <v>#N/A</v>
      </c>
      <c r="K47" s="1" t="e">
        <f>INDEX('electricity shares'!AE$2:AE$184,MATCH($A47,'electricity shares'!$A$2:$A$184,0))</f>
        <v>#N/A</v>
      </c>
      <c r="L47" s="1" t="e">
        <f>INDEX('electricity shares'!AF$2:AF$184,MATCH($A47,'electricity shares'!$A$2:$A$184,0))</f>
        <v>#N/A</v>
      </c>
      <c r="M47" s="1" t="e">
        <f>INDEX('electricity shares'!AG$2:AG$184,MATCH($A47,'electricity shares'!$A$2:$A$184,0))</f>
        <v>#N/A</v>
      </c>
      <c r="N47" s="1" t="e">
        <f>INDEX('electricity shares'!AH$2:AH$184,MATCH($A47,'electricity shares'!$A$2:$A$184,0))</f>
        <v>#N/A</v>
      </c>
      <c r="O47" s="1" t="e">
        <f>INDEX('electricity shares'!AI$2:AI$184,MATCH($A47,'electricity shares'!$A$2:$A$184,0))</f>
        <v>#N/A</v>
      </c>
      <c r="P47" s="1" t="e">
        <f>INDEX('electricity shares'!AJ$2:AJ$184,MATCH($A47,'electricity shares'!$A$2:$A$184,0))</f>
        <v>#N/A</v>
      </c>
      <c r="Q47" s="1" t="e">
        <f>INDEX('electricity shares'!AK$2:AK$184,MATCH($A47,'electricity shares'!$A$2:$A$184,0))</f>
        <v>#N/A</v>
      </c>
      <c r="R47" s="1" t="e">
        <f>INDEX('electricity shares'!AL$2:AL$184,MATCH($A47,'electricity shares'!$A$2:$A$184,0))</f>
        <v>#N/A</v>
      </c>
    </row>
    <row r="48" spans="1:18" x14ac:dyDescent="0.25">
      <c r="A48" t="s">
        <v>55</v>
      </c>
      <c r="B48" s="2">
        <v>8600</v>
      </c>
      <c r="C48">
        <v>2018</v>
      </c>
      <c r="D48" t="s">
        <v>282</v>
      </c>
      <c r="E48" t="s">
        <v>272</v>
      </c>
      <c r="F48" t="s">
        <v>288</v>
      </c>
      <c r="G48" s="1">
        <f>INDEX('electricity shares'!AA$2:AA$184,MATCH($A48,'electricity shares'!$A$2:$A$184,0))</f>
        <v>0</v>
      </c>
      <c r="H48" s="1">
        <f>INDEX('electricity shares'!AB$2:AB$184,MATCH($A48,'electricity shares'!$A$2:$A$184,0))</f>
        <v>4569</v>
      </c>
      <c r="I48" s="1">
        <f>INDEX('electricity shares'!AC$2:AC$184,MATCH($A48,'electricity shares'!$A$2:$A$184,0))</f>
        <v>0</v>
      </c>
      <c r="J48" s="1">
        <f>INDEX('electricity shares'!AD$2:AD$184,MATCH($A48,'electricity shares'!$A$2:$A$184,0))</f>
        <v>0</v>
      </c>
      <c r="K48" s="1">
        <f>INDEX('electricity shares'!AE$2:AE$184,MATCH($A48,'electricity shares'!$A$2:$A$184,0))</f>
        <v>0</v>
      </c>
      <c r="L48" s="1">
        <f>INDEX('electricity shares'!AF$2:AF$184,MATCH($A48,'electricity shares'!$A$2:$A$184,0))</f>
        <v>0</v>
      </c>
      <c r="M48" s="1">
        <f>INDEX('electricity shares'!AG$2:AG$184,MATCH($A48,'electricity shares'!$A$2:$A$184,0))</f>
        <v>0</v>
      </c>
      <c r="N48" s="1">
        <f>INDEX('electricity shares'!AH$2:AH$184,MATCH($A48,'electricity shares'!$A$2:$A$184,0))</f>
        <v>172</v>
      </c>
      <c r="O48" s="1">
        <f>INDEX('electricity shares'!AI$2:AI$184,MATCH($A48,'electricity shares'!$A$2:$A$184,0))</f>
        <v>211</v>
      </c>
      <c r="P48" s="1">
        <f>INDEX('electricity shares'!AJ$2:AJ$184,MATCH($A48,'electricity shares'!$A$2:$A$184,0))</f>
        <v>52</v>
      </c>
      <c r="Q48" s="1">
        <f>INDEX('electricity shares'!AK$2:AK$184,MATCH($A48,'electricity shares'!$A$2:$A$184,0))</f>
        <v>0</v>
      </c>
      <c r="R48" s="1">
        <f>INDEX('electricity shares'!AL$2:AL$184,MATCH($A48,'electricity shares'!$A$2:$A$184,0))</f>
        <v>5004</v>
      </c>
    </row>
    <row r="49" spans="1:18" x14ac:dyDescent="0.25">
      <c r="A49" t="s">
        <v>56</v>
      </c>
      <c r="B49" s="2">
        <v>122840</v>
      </c>
      <c r="C49">
        <v>2018</v>
      </c>
      <c r="D49" t="s">
        <v>297</v>
      </c>
      <c r="E49" t="s">
        <v>279</v>
      </c>
      <c r="F49" t="s">
        <v>288</v>
      </c>
      <c r="G49" s="1">
        <f>INDEX('electricity shares'!AA$2:AA$184,MATCH($A49,'electricity shares'!$A$2:$A$184,0))</f>
        <v>43925</v>
      </c>
      <c r="H49" s="1">
        <f>INDEX('electricity shares'!AB$2:AB$184,MATCH($A49,'electricity shares'!$A$2:$A$184,0))</f>
        <v>119</v>
      </c>
      <c r="I49" s="1">
        <f>INDEX('electricity shares'!AC$2:AC$184,MATCH($A49,'electricity shares'!$A$2:$A$184,0))</f>
        <v>3679</v>
      </c>
      <c r="J49" s="1">
        <f>INDEX('electricity shares'!AD$2:AD$184,MATCH($A49,'electricity shares'!$A$2:$A$184,0))</f>
        <v>0</v>
      </c>
      <c r="K49" s="1">
        <f>INDEX('electricity shares'!AE$2:AE$184,MATCH($A49,'electricity shares'!$A$2:$A$184,0))</f>
        <v>28340</v>
      </c>
      <c r="L49" s="1">
        <f>INDEX('electricity shares'!AF$2:AF$184,MATCH($A49,'electricity shares'!$A$2:$A$184,0))</f>
        <v>1869</v>
      </c>
      <c r="M49" s="1">
        <f>INDEX('electricity shares'!AG$2:AG$184,MATCH($A49,'electricity shares'!$A$2:$A$184,0))</f>
        <v>0</v>
      </c>
      <c r="N49" s="1">
        <f>INDEX('electricity shares'!AH$2:AH$184,MATCH($A49,'electricity shares'!$A$2:$A$184,0))</f>
        <v>2193</v>
      </c>
      <c r="O49" s="1">
        <f>INDEX('electricity shares'!AI$2:AI$184,MATCH($A49,'electricity shares'!$A$2:$A$184,0))</f>
        <v>591</v>
      </c>
      <c r="P49" s="1">
        <f>INDEX('electricity shares'!AJ$2:AJ$184,MATCH($A49,'electricity shares'!$A$2:$A$184,0))</f>
        <v>5059</v>
      </c>
      <c r="Q49" s="1">
        <f>INDEX('electricity shares'!AK$2:AK$184,MATCH($A49,'electricity shares'!$A$2:$A$184,0))</f>
        <v>105</v>
      </c>
      <c r="R49" s="1">
        <f>INDEX('electricity shares'!AL$2:AL$184,MATCH($A49,'electricity shares'!$A$2:$A$184,0))</f>
        <v>85880</v>
      </c>
    </row>
    <row r="50" spans="1:18" x14ac:dyDescent="0.25">
      <c r="A50" t="s">
        <v>57</v>
      </c>
      <c r="B50" s="2">
        <v>806090</v>
      </c>
      <c r="C50">
        <v>2018</v>
      </c>
      <c r="D50" t="s">
        <v>297</v>
      </c>
      <c r="E50" t="s">
        <v>279</v>
      </c>
      <c r="F50" t="s">
        <v>288</v>
      </c>
      <c r="G50" s="1">
        <f>INDEX('electricity shares'!AA$2:AA$184,MATCH($A50,'electricity shares'!$A$2:$A$184,0))</f>
        <v>252824</v>
      </c>
      <c r="H50" s="1">
        <f>INDEX('electricity shares'!AB$2:AB$184,MATCH($A50,'electricity shares'!$A$2:$A$184,0))</f>
        <v>5571</v>
      </c>
      <c r="I50" s="1">
        <f>INDEX('electricity shares'!AC$2:AC$184,MATCH($A50,'electricity shares'!$A$2:$A$184,0))</f>
        <v>87685</v>
      </c>
      <c r="J50" s="1">
        <f>INDEX('electricity shares'!AD$2:AD$184,MATCH($A50,'electricity shares'!$A$2:$A$184,0))</f>
        <v>0</v>
      </c>
      <c r="K50" s="1">
        <f>INDEX('electricity shares'!AE$2:AE$184,MATCH($A50,'electricity shares'!$A$2:$A$184,0))</f>
        <v>76324</v>
      </c>
      <c r="L50" s="1">
        <f>INDEX('electricity shares'!AF$2:AF$184,MATCH($A50,'electricity shares'!$A$2:$A$184,0))</f>
        <v>20150</v>
      </c>
      <c r="M50" s="1">
        <f>INDEX('electricity shares'!AG$2:AG$184,MATCH($A50,'electricity shares'!$A$2:$A$184,0))</f>
        <v>163</v>
      </c>
      <c r="N50" s="1">
        <f>INDEX('electricity shares'!AH$2:AH$184,MATCH($A50,'electricity shares'!$A$2:$A$184,0))</f>
        <v>39401</v>
      </c>
      <c r="O50" s="1">
        <f>INDEX('electricity shares'!AI$2:AI$184,MATCH($A50,'electricity shares'!$A$2:$A$184,0))</f>
        <v>105693</v>
      </c>
      <c r="P50" s="1">
        <f>INDEX('electricity shares'!AJ$2:AJ$184,MATCH($A50,'electricity shares'!$A$2:$A$184,0))</f>
        <v>58220</v>
      </c>
      <c r="Q50" s="1">
        <f>INDEX('electricity shares'!AK$2:AK$184,MATCH($A50,'electricity shares'!$A$2:$A$184,0))</f>
        <v>1701</v>
      </c>
      <c r="R50" s="1">
        <f>INDEX('electricity shares'!AL$2:AL$184,MATCH($A50,'electricity shares'!$A$2:$A$184,0))</f>
        <v>647732</v>
      </c>
    </row>
    <row r="51" spans="1:18" x14ac:dyDescent="0.25">
      <c r="A51" t="s">
        <v>58</v>
      </c>
      <c r="B51" s="2">
        <v>1480</v>
      </c>
      <c r="C51">
        <v>2018</v>
      </c>
      <c r="D51" t="s">
        <v>219</v>
      </c>
      <c r="E51" t="s">
        <v>293</v>
      </c>
      <c r="F51" t="s">
        <v>288</v>
      </c>
      <c r="G51" s="1" t="e">
        <f>INDEX('electricity shares'!AA$2:AA$184,MATCH($A51,'electricity shares'!$A$2:$A$184,0))</f>
        <v>#N/A</v>
      </c>
      <c r="H51" s="1" t="e">
        <f>INDEX('electricity shares'!AB$2:AB$184,MATCH($A51,'electricity shares'!$A$2:$A$184,0))</f>
        <v>#N/A</v>
      </c>
      <c r="I51" s="1" t="e">
        <f>INDEX('electricity shares'!AC$2:AC$184,MATCH($A51,'electricity shares'!$A$2:$A$184,0))</f>
        <v>#N/A</v>
      </c>
      <c r="J51" s="1" t="e">
        <f>INDEX('electricity shares'!AD$2:AD$184,MATCH($A51,'electricity shares'!$A$2:$A$184,0))</f>
        <v>#N/A</v>
      </c>
      <c r="K51" s="1" t="e">
        <f>INDEX('electricity shares'!AE$2:AE$184,MATCH($A51,'electricity shares'!$A$2:$A$184,0))</f>
        <v>#N/A</v>
      </c>
      <c r="L51" s="1" t="e">
        <f>INDEX('electricity shares'!AF$2:AF$184,MATCH($A51,'electricity shares'!$A$2:$A$184,0))</f>
        <v>#N/A</v>
      </c>
      <c r="M51" s="1" t="e">
        <f>INDEX('electricity shares'!AG$2:AG$184,MATCH($A51,'electricity shares'!$A$2:$A$184,0))</f>
        <v>#N/A</v>
      </c>
      <c r="N51" s="1" t="e">
        <f>INDEX('electricity shares'!AH$2:AH$184,MATCH($A51,'electricity shares'!$A$2:$A$184,0))</f>
        <v>#N/A</v>
      </c>
      <c r="O51" s="1" t="e">
        <f>INDEX('electricity shares'!AI$2:AI$184,MATCH($A51,'electricity shares'!$A$2:$A$184,0))</f>
        <v>#N/A</v>
      </c>
      <c r="P51" s="1" t="e">
        <f>INDEX('electricity shares'!AJ$2:AJ$184,MATCH($A51,'electricity shares'!$A$2:$A$184,0))</f>
        <v>#N/A</v>
      </c>
      <c r="Q51" s="1" t="e">
        <f>INDEX('electricity shares'!AK$2:AK$184,MATCH($A51,'electricity shares'!$A$2:$A$184,0))</f>
        <v>#N/A</v>
      </c>
      <c r="R51" s="1" t="e">
        <f>INDEX('electricity shares'!AL$2:AL$184,MATCH($A51,'electricity shares'!$A$2:$A$184,0))</f>
        <v>#N/A</v>
      </c>
    </row>
    <row r="52" spans="1:18" x14ac:dyDescent="0.25">
      <c r="A52" t="s">
        <v>59</v>
      </c>
      <c r="B52" s="2">
        <v>240</v>
      </c>
      <c r="C52">
        <v>2018</v>
      </c>
      <c r="D52" t="s">
        <v>289</v>
      </c>
      <c r="E52" t="s">
        <v>172</v>
      </c>
      <c r="F52" t="s">
        <v>288</v>
      </c>
      <c r="G52" s="1" t="e">
        <f>INDEX('electricity shares'!AA$2:AA$184,MATCH($A52,'electricity shares'!$A$2:$A$184,0))</f>
        <v>#N/A</v>
      </c>
      <c r="H52" s="1" t="e">
        <f>INDEX('electricity shares'!AB$2:AB$184,MATCH($A52,'electricity shares'!$A$2:$A$184,0))</f>
        <v>#N/A</v>
      </c>
      <c r="I52" s="1" t="e">
        <f>INDEX('electricity shares'!AC$2:AC$184,MATCH($A52,'electricity shares'!$A$2:$A$184,0))</f>
        <v>#N/A</v>
      </c>
      <c r="J52" s="1" t="e">
        <f>INDEX('electricity shares'!AD$2:AD$184,MATCH($A52,'electricity shares'!$A$2:$A$184,0))</f>
        <v>#N/A</v>
      </c>
      <c r="K52" s="1" t="e">
        <f>INDEX('electricity shares'!AE$2:AE$184,MATCH($A52,'electricity shares'!$A$2:$A$184,0))</f>
        <v>#N/A</v>
      </c>
      <c r="L52" s="1" t="e">
        <f>INDEX('electricity shares'!AF$2:AF$184,MATCH($A52,'electricity shares'!$A$2:$A$184,0))</f>
        <v>#N/A</v>
      </c>
      <c r="M52" s="1" t="e">
        <f>INDEX('electricity shares'!AG$2:AG$184,MATCH($A52,'electricity shares'!$A$2:$A$184,0))</f>
        <v>#N/A</v>
      </c>
      <c r="N52" s="1" t="e">
        <f>INDEX('electricity shares'!AH$2:AH$184,MATCH($A52,'electricity shares'!$A$2:$A$184,0))</f>
        <v>#N/A</v>
      </c>
      <c r="O52" s="1" t="e">
        <f>INDEX('electricity shares'!AI$2:AI$184,MATCH($A52,'electricity shares'!$A$2:$A$184,0))</f>
        <v>#N/A</v>
      </c>
      <c r="P52" s="1" t="e">
        <f>INDEX('electricity shares'!AJ$2:AJ$184,MATCH($A52,'electricity shares'!$A$2:$A$184,0))</f>
        <v>#N/A</v>
      </c>
      <c r="Q52" s="1" t="e">
        <f>INDEX('electricity shares'!AK$2:AK$184,MATCH($A52,'electricity shares'!$A$2:$A$184,0))</f>
        <v>#N/A</v>
      </c>
      <c r="R52" s="1" t="e">
        <f>INDEX('electricity shares'!AL$2:AL$184,MATCH($A52,'electricity shares'!$A$2:$A$184,0))</f>
        <v>#N/A</v>
      </c>
    </row>
    <row r="53" spans="1:18" x14ac:dyDescent="0.25">
      <c r="A53" t="s">
        <v>60</v>
      </c>
      <c r="B53" s="2">
        <v>45870</v>
      </c>
      <c r="C53">
        <v>2018</v>
      </c>
      <c r="D53" t="s">
        <v>283</v>
      </c>
      <c r="E53" t="s">
        <v>279</v>
      </c>
      <c r="F53" t="s">
        <v>288</v>
      </c>
      <c r="G53" s="1">
        <f>INDEX('electricity shares'!AA$2:AA$184,MATCH($A53,'electricity shares'!$A$2:$A$184,0))</f>
        <v>6209</v>
      </c>
      <c r="H53" s="1">
        <f>INDEX('electricity shares'!AB$2:AB$184,MATCH($A53,'electricity shares'!$A$2:$A$184,0))</f>
        <v>280</v>
      </c>
      <c r="I53" s="1">
        <f>INDEX('electricity shares'!AC$2:AC$184,MATCH($A53,'electricity shares'!$A$2:$A$184,0))</f>
        <v>1912</v>
      </c>
      <c r="J53" s="1">
        <f>INDEX('electricity shares'!AD$2:AD$184,MATCH($A53,'electricity shares'!$A$2:$A$184,0))</f>
        <v>0</v>
      </c>
      <c r="K53" s="1">
        <f>INDEX('electricity shares'!AE$2:AE$184,MATCH($A53,'electricity shares'!$A$2:$A$184,0))</f>
        <v>0</v>
      </c>
      <c r="L53" s="1">
        <f>INDEX('electricity shares'!AF$2:AF$184,MATCH($A53,'electricity shares'!$A$2:$A$184,0))</f>
        <v>18</v>
      </c>
      <c r="M53" s="1">
        <f>INDEX('electricity shares'!AG$2:AG$184,MATCH($A53,'electricity shares'!$A$2:$A$184,0))</f>
        <v>0</v>
      </c>
      <c r="N53" s="1">
        <f>INDEX('electricity shares'!AH$2:AH$184,MATCH($A53,'electricity shares'!$A$2:$A$184,0))</f>
        <v>751</v>
      </c>
      <c r="O53" s="1">
        <f>INDEX('electricity shares'!AI$2:AI$184,MATCH($A53,'electricity shares'!$A$2:$A$184,0))</f>
        <v>14780</v>
      </c>
      <c r="P53" s="1">
        <f>INDEX('electricity shares'!AJ$2:AJ$184,MATCH($A53,'electricity shares'!$A$2:$A$184,0))</f>
        <v>7090</v>
      </c>
      <c r="Q53" s="1">
        <f>INDEX('electricity shares'!AK$2:AK$184,MATCH($A53,'electricity shares'!$A$2:$A$184,0))</f>
        <v>-1</v>
      </c>
      <c r="R53" s="1">
        <f>INDEX('electricity shares'!AL$2:AL$184,MATCH($A53,'electricity shares'!$A$2:$A$184,0))</f>
        <v>31039</v>
      </c>
    </row>
    <row r="54" spans="1:18" x14ac:dyDescent="0.25">
      <c r="A54" t="s">
        <v>61</v>
      </c>
      <c r="B54" s="2">
        <v>39060</v>
      </c>
      <c r="C54">
        <v>2018</v>
      </c>
      <c r="D54" t="s">
        <v>289</v>
      </c>
      <c r="E54" t="s">
        <v>172</v>
      </c>
      <c r="F54" t="s">
        <v>288</v>
      </c>
      <c r="G54" s="1">
        <f>INDEX('electricity shares'!AA$2:AA$184,MATCH($A54,'electricity shares'!$A$2:$A$184,0))</f>
        <v>2407</v>
      </c>
      <c r="H54" s="1">
        <f>INDEX('electricity shares'!AB$2:AB$184,MATCH($A54,'electricity shares'!$A$2:$A$184,0))</f>
        <v>8253</v>
      </c>
      <c r="I54" s="1">
        <f>INDEX('electricity shares'!AC$2:AC$184,MATCH($A54,'electricity shares'!$A$2:$A$184,0))</f>
        <v>5499</v>
      </c>
      <c r="J54" s="1">
        <f>INDEX('electricity shares'!AD$2:AD$184,MATCH($A54,'electricity shares'!$A$2:$A$184,0))</f>
        <v>0</v>
      </c>
      <c r="K54" s="1">
        <f>INDEX('electricity shares'!AE$2:AE$184,MATCH($A54,'electricity shares'!$A$2:$A$184,0))</f>
        <v>0</v>
      </c>
      <c r="L54" s="1">
        <f>INDEX('electricity shares'!AF$2:AF$184,MATCH($A54,'electricity shares'!$A$2:$A$184,0))</f>
        <v>2196</v>
      </c>
      <c r="M54" s="1">
        <f>INDEX('electricity shares'!AG$2:AG$184,MATCH($A54,'electricity shares'!$A$2:$A$184,0))</f>
        <v>0</v>
      </c>
      <c r="N54" s="1">
        <f>INDEX('electricity shares'!AH$2:AH$184,MATCH($A54,'electricity shares'!$A$2:$A$184,0))</f>
        <v>139</v>
      </c>
      <c r="O54" s="1">
        <f>INDEX('electricity shares'!AI$2:AI$184,MATCH($A54,'electricity shares'!$A$2:$A$184,0))</f>
        <v>390</v>
      </c>
      <c r="P54" s="1">
        <f>INDEX('electricity shares'!AJ$2:AJ$184,MATCH($A54,'electricity shares'!$A$2:$A$184,0))</f>
        <v>153</v>
      </c>
      <c r="Q54" s="1">
        <f>INDEX('electricity shares'!AK$2:AK$184,MATCH($A54,'electricity shares'!$A$2:$A$184,0))</f>
        <v>0</v>
      </c>
      <c r="R54" s="1">
        <f>INDEX('electricity shares'!AL$2:AL$184,MATCH($A54,'electricity shares'!$A$2:$A$184,0))</f>
        <v>19037</v>
      </c>
    </row>
    <row r="55" spans="1:18" x14ac:dyDescent="0.25">
      <c r="A55" t="s">
        <v>62</v>
      </c>
      <c r="B55" s="2">
        <v>218910</v>
      </c>
      <c r="C55">
        <v>2018</v>
      </c>
      <c r="D55" t="s">
        <v>292</v>
      </c>
      <c r="E55" t="s">
        <v>293</v>
      </c>
      <c r="F55" t="s">
        <v>288</v>
      </c>
      <c r="G55" s="1">
        <f>INDEX('electricity shares'!AA$2:AA$184,MATCH($A55,'electricity shares'!$A$2:$A$184,0))</f>
        <v>0</v>
      </c>
      <c r="H55" s="1">
        <f>INDEX('electricity shares'!AB$2:AB$184,MATCH($A55,'electricity shares'!$A$2:$A$184,0))</f>
        <v>321</v>
      </c>
      <c r="I55" s="1">
        <f>INDEX('electricity shares'!AC$2:AC$184,MATCH($A55,'electricity shares'!$A$2:$A$184,0))</f>
        <v>75062</v>
      </c>
      <c r="J55" s="1">
        <f>INDEX('electricity shares'!AD$2:AD$184,MATCH($A55,'electricity shares'!$A$2:$A$184,0))</f>
        <v>0</v>
      </c>
      <c r="K55" s="1">
        <f>INDEX('electricity shares'!AE$2:AE$184,MATCH($A55,'electricity shares'!$A$2:$A$184,0))</f>
        <v>0</v>
      </c>
      <c r="L55" s="1">
        <f>INDEX('electricity shares'!AF$2:AF$184,MATCH($A55,'electricity shares'!$A$2:$A$184,0))</f>
        <v>56</v>
      </c>
      <c r="M55" s="1">
        <f>INDEX('electricity shares'!AG$2:AG$184,MATCH($A55,'electricity shares'!$A$2:$A$184,0))</f>
        <v>0</v>
      </c>
      <c r="N55" s="1">
        <f>INDEX('electricity shares'!AH$2:AH$184,MATCH($A55,'electricity shares'!$A$2:$A$184,0))</f>
        <v>572</v>
      </c>
      <c r="O55" s="1">
        <f>INDEX('electricity shares'!AI$2:AI$184,MATCH($A55,'electricity shares'!$A$2:$A$184,0))</f>
        <v>8</v>
      </c>
      <c r="P55" s="1">
        <f>INDEX('electricity shares'!AJ$2:AJ$184,MATCH($A55,'electricity shares'!$A$2:$A$184,0))</f>
        <v>0</v>
      </c>
      <c r="Q55" s="1">
        <f>INDEX('electricity shares'!AK$2:AK$184,MATCH($A55,'electricity shares'!$A$2:$A$184,0))</f>
        <v>-1</v>
      </c>
      <c r="R55" s="1">
        <f>INDEX('electricity shares'!AL$2:AL$184,MATCH($A55,'electricity shares'!$A$2:$A$184,0))</f>
        <v>76018</v>
      </c>
    </row>
    <row r="56" spans="1:18" x14ac:dyDescent="0.25">
      <c r="A56" t="s">
        <v>68</v>
      </c>
      <c r="B56" s="2">
        <v>65680</v>
      </c>
      <c r="C56">
        <v>2018</v>
      </c>
      <c r="D56" t="s">
        <v>290</v>
      </c>
      <c r="E56" t="s">
        <v>290</v>
      </c>
      <c r="F56" t="s">
        <v>288</v>
      </c>
      <c r="G56" s="1">
        <f>INDEX('electricity shares'!AA$2:AA$184,MATCH($A56,'electricity shares'!$A$2:$A$184,0))</f>
        <v>0</v>
      </c>
      <c r="H56" s="1">
        <f>INDEX('electricity shares'!AB$2:AB$184,MATCH($A56,'electricity shares'!$A$2:$A$184,0))</f>
        <v>5731</v>
      </c>
      <c r="I56" s="1">
        <f>INDEX('electricity shares'!AC$2:AC$184,MATCH($A56,'electricity shares'!$A$2:$A$184,0))</f>
        <v>2936</v>
      </c>
      <c r="J56" s="1">
        <f>INDEX('electricity shares'!AD$2:AD$184,MATCH($A56,'electricity shares'!$A$2:$A$184,0))</f>
        <v>0</v>
      </c>
      <c r="K56" s="1">
        <f>INDEX('electricity shares'!AE$2:AE$184,MATCH($A56,'electricity shares'!$A$2:$A$184,0))</f>
        <v>0</v>
      </c>
      <c r="L56" s="1">
        <f>INDEX('electricity shares'!AF$2:AF$184,MATCH($A56,'electricity shares'!$A$2:$A$184,0))</f>
        <v>20089</v>
      </c>
      <c r="M56" s="1">
        <f>INDEX('electricity shares'!AG$2:AG$184,MATCH($A56,'electricity shares'!$A$2:$A$184,0))</f>
        <v>0</v>
      </c>
      <c r="N56" s="1">
        <f>INDEX('electricity shares'!AH$2:AH$184,MATCH($A56,'electricity shares'!$A$2:$A$184,0))</f>
        <v>37</v>
      </c>
      <c r="O56" s="1">
        <f>INDEX('electricity shares'!AI$2:AI$184,MATCH($A56,'electricity shares'!$A$2:$A$184,0))</f>
        <v>73</v>
      </c>
      <c r="P56" s="1">
        <f>INDEX('electricity shares'!AJ$2:AJ$184,MATCH($A56,'electricity shares'!$A$2:$A$184,0))</f>
        <v>459</v>
      </c>
      <c r="Q56" s="1">
        <f>INDEX('electricity shares'!AK$2:AK$184,MATCH($A56,'electricity shares'!$A$2:$A$184,0))</f>
        <v>0</v>
      </c>
      <c r="R56" s="1">
        <f>INDEX('electricity shares'!AL$2:AL$184,MATCH($A56,'electricity shares'!$A$2:$A$184,0))</f>
        <v>29325</v>
      </c>
    </row>
    <row r="57" spans="1:18" x14ac:dyDescent="0.25">
      <c r="A57" t="s">
        <v>340</v>
      </c>
      <c r="B57" s="2">
        <v>329220</v>
      </c>
      <c r="C57">
        <v>2018</v>
      </c>
      <c r="D57" t="s">
        <v>292</v>
      </c>
      <c r="E57" t="s">
        <v>293</v>
      </c>
      <c r="F57" t="s">
        <v>288</v>
      </c>
      <c r="G57" s="1">
        <f>INDEX('electricity shares'!AA$2:AA$184,MATCH($A57,'electricity shares'!$A$2:$A$184,0))</f>
        <v>0</v>
      </c>
      <c r="H57" s="1">
        <f>INDEX('electricity shares'!AB$2:AB$184,MATCH($A57,'electricity shares'!$A$2:$A$184,0))</f>
        <v>24813</v>
      </c>
      <c r="I57" s="1">
        <f>INDEX('electricity shares'!AC$2:AC$184,MATCH($A57,'electricity shares'!$A$2:$A$184,0))</f>
        <v>147173</v>
      </c>
      <c r="J57" s="1">
        <f>INDEX('electricity shares'!AD$2:AD$184,MATCH($A57,'electricity shares'!$A$2:$A$184,0))</f>
        <v>0</v>
      </c>
      <c r="K57" s="1">
        <f>INDEX('electricity shares'!AE$2:AE$184,MATCH($A57,'electricity shares'!$A$2:$A$184,0))</f>
        <v>0</v>
      </c>
      <c r="L57" s="1">
        <f>INDEX('electricity shares'!AF$2:AF$184,MATCH($A57,'electricity shares'!$A$2:$A$184,0))</f>
        <v>13392</v>
      </c>
      <c r="M57" s="1">
        <f>INDEX('electricity shares'!AG$2:AG$184,MATCH($A57,'electricity shares'!$A$2:$A$184,0))</f>
        <v>0</v>
      </c>
      <c r="N57" s="1">
        <f>INDEX('electricity shares'!AH$2:AH$184,MATCH($A57,'electricity shares'!$A$2:$A$184,0))</f>
        <v>210</v>
      </c>
      <c r="O57" s="1">
        <f>INDEX('electricity shares'!AI$2:AI$184,MATCH($A57,'electricity shares'!$A$2:$A$184,0))</f>
        <v>2570</v>
      </c>
      <c r="P57" s="1">
        <f>INDEX('electricity shares'!AJ$2:AJ$184,MATCH($A57,'electricity shares'!$A$2:$A$184,0))</f>
        <v>0</v>
      </c>
      <c r="Q57" s="1">
        <f>INDEX('electricity shares'!AK$2:AK$184,MATCH($A57,'electricity shares'!$A$2:$A$184,0))</f>
        <v>1</v>
      </c>
      <c r="R57" s="1">
        <f>INDEX('electricity shares'!AL$2:AL$184,MATCH($A57,'electricity shares'!$A$2:$A$184,0))</f>
        <v>188159</v>
      </c>
    </row>
    <row r="58" spans="1:18" x14ac:dyDescent="0.25">
      <c r="A58" t="s">
        <v>71</v>
      </c>
      <c r="B58" s="2">
        <v>7480</v>
      </c>
      <c r="C58">
        <v>2018</v>
      </c>
      <c r="D58" t="s">
        <v>219</v>
      </c>
      <c r="E58" t="s">
        <v>293</v>
      </c>
      <c r="F58" t="s">
        <v>288</v>
      </c>
      <c r="G58" s="1">
        <f>INDEX('electricity shares'!AA$2:AA$184,MATCH($A58,'electricity shares'!$A$2:$A$184,0))</f>
        <v>0</v>
      </c>
      <c r="H58" s="1">
        <f>INDEX('electricity shares'!AB$2:AB$184,MATCH($A58,'electricity shares'!$A$2:$A$184,0))</f>
        <v>421</v>
      </c>
      <c r="I58" s="1">
        <f>INDEX('electricity shares'!AC$2:AC$184,MATCH($A58,'electricity shares'!$A$2:$A$184,0))</f>
        <v>0</v>
      </c>
      <c r="J58" s="1">
        <f>INDEX('electricity shares'!AD$2:AD$184,MATCH($A58,'electricity shares'!$A$2:$A$184,0))</f>
        <v>0</v>
      </c>
      <c r="K58" s="1">
        <f>INDEX('electricity shares'!AE$2:AE$184,MATCH($A58,'electricity shares'!$A$2:$A$184,0))</f>
        <v>0</v>
      </c>
      <c r="L58" s="1">
        <f>INDEX('electricity shares'!AF$2:AF$184,MATCH($A58,'electricity shares'!$A$2:$A$184,0))</f>
        <v>0</v>
      </c>
      <c r="M58" s="1">
        <f>INDEX('electricity shares'!AG$2:AG$184,MATCH($A58,'electricity shares'!$A$2:$A$184,0))</f>
        <v>0</v>
      </c>
      <c r="N58" s="1">
        <f>INDEX('electricity shares'!AH$2:AH$184,MATCH($A58,'electricity shares'!$A$2:$A$184,0))</f>
        <v>2</v>
      </c>
      <c r="O58" s="1">
        <f>INDEX('electricity shares'!AI$2:AI$184,MATCH($A58,'electricity shares'!$A$2:$A$184,0))</f>
        <v>0</v>
      </c>
      <c r="P58" s="1">
        <f>INDEX('electricity shares'!AJ$2:AJ$184,MATCH($A58,'electricity shares'!$A$2:$A$184,0))</f>
        <v>0</v>
      </c>
      <c r="Q58" s="1">
        <f>INDEX('electricity shares'!AK$2:AK$184,MATCH($A58,'electricity shares'!$A$2:$A$184,0))</f>
        <v>0</v>
      </c>
      <c r="R58" s="1">
        <f>INDEX('electricity shares'!AL$2:AL$184,MATCH($A58,'electricity shares'!$A$2:$A$184,0))</f>
        <v>423</v>
      </c>
    </row>
    <row r="59" spans="1:18" x14ac:dyDescent="0.25">
      <c r="A59" t="s">
        <v>72</v>
      </c>
      <c r="B59" s="2">
        <v>326940</v>
      </c>
      <c r="C59">
        <v>2018</v>
      </c>
      <c r="D59" t="s">
        <v>280</v>
      </c>
      <c r="E59" t="s">
        <v>279</v>
      </c>
      <c r="F59" t="s">
        <v>288</v>
      </c>
      <c r="G59" s="1">
        <f>INDEX('electricity shares'!AA$2:AA$184,MATCH($A59,'electricity shares'!$A$2:$A$184,0))</f>
        <v>46349</v>
      </c>
      <c r="H59" s="1">
        <f>INDEX('electricity shares'!AB$2:AB$184,MATCH($A59,'electricity shares'!$A$2:$A$184,0))</f>
        <v>15766</v>
      </c>
      <c r="I59" s="1">
        <f>INDEX('electricity shares'!AC$2:AC$184,MATCH($A59,'electricity shares'!$A$2:$A$184,0))</f>
        <v>64037</v>
      </c>
      <c r="J59" s="1">
        <f>INDEX('electricity shares'!AD$2:AD$184,MATCH($A59,'electricity shares'!$A$2:$A$184,0))</f>
        <v>0</v>
      </c>
      <c r="K59" s="1">
        <f>INDEX('electricity shares'!AE$2:AE$184,MATCH($A59,'electricity shares'!$A$2:$A$184,0))</f>
        <v>58039</v>
      </c>
      <c r="L59" s="1">
        <f>INDEX('electricity shares'!AF$2:AF$184,MATCH($A59,'electricity shares'!$A$2:$A$184,0))</f>
        <v>18782</v>
      </c>
      <c r="M59" s="1">
        <f>INDEX('electricity shares'!AG$2:AG$184,MATCH($A59,'electricity shares'!$A$2:$A$184,0))</f>
        <v>0</v>
      </c>
      <c r="N59" s="1">
        <f>INDEX('electricity shares'!AH$2:AH$184,MATCH($A59,'electricity shares'!$A$2:$A$184,0))</f>
        <v>8514</v>
      </c>
      <c r="O59" s="1">
        <f>INDEX('electricity shares'!AI$2:AI$184,MATCH($A59,'electricity shares'!$A$2:$A$184,0))</f>
        <v>49127</v>
      </c>
      <c r="P59" s="1">
        <f>INDEX('electricity shares'!AJ$2:AJ$184,MATCH($A59,'electricity shares'!$A$2:$A$184,0))</f>
        <v>12733</v>
      </c>
      <c r="Q59" s="1">
        <f>INDEX('electricity shares'!AK$2:AK$184,MATCH($A59,'electricity shares'!$A$2:$A$184,0))</f>
        <v>91</v>
      </c>
      <c r="R59" s="1">
        <f>INDEX('electricity shares'!AL$2:AL$184,MATCH($A59,'electricity shares'!$A$2:$A$184,0))</f>
        <v>273438</v>
      </c>
    </row>
    <row r="60" spans="1:18" x14ac:dyDescent="0.25">
      <c r="A60" t="s">
        <v>73</v>
      </c>
      <c r="B60" s="2">
        <v>18610</v>
      </c>
      <c r="C60">
        <v>2018</v>
      </c>
      <c r="D60" t="s">
        <v>297</v>
      </c>
      <c r="E60" t="s">
        <v>279</v>
      </c>
      <c r="F60" t="s">
        <v>288</v>
      </c>
      <c r="G60" s="1">
        <f>INDEX('electricity shares'!AA$2:AA$184,MATCH($A60,'electricity shares'!$A$2:$A$184,0))</f>
        <v>771</v>
      </c>
      <c r="H60" s="1">
        <f>INDEX('electricity shares'!AB$2:AB$184,MATCH($A60,'electricity shares'!$A$2:$A$184,0))</f>
        <v>120</v>
      </c>
      <c r="I60" s="1">
        <f>INDEX('electricity shares'!AC$2:AC$184,MATCH($A60,'electricity shares'!$A$2:$A$184,0))</f>
        <v>63</v>
      </c>
      <c r="J60" s="1">
        <f>INDEX('electricity shares'!AD$2:AD$184,MATCH($A60,'electricity shares'!$A$2:$A$184,0))</f>
        <v>10021</v>
      </c>
      <c r="K60" s="1">
        <f>INDEX('electricity shares'!AE$2:AE$184,MATCH($A60,'electricity shares'!$A$2:$A$184,0))</f>
        <v>0</v>
      </c>
      <c r="L60" s="1">
        <f>INDEX('electricity shares'!AF$2:AF$184,MATCH($A60,'electricity shares'!$A$2:$A$184,0))</f>
        <v>26</v>
      </c>
      <c r="M60" s="1">
        <f>INDEX('electricity shares'!AG$2:AG$184,MATCH($A60,'electricity shares'!$A$2:$A$184,0))</f>
        <v>0</v>
      </c>
      <c r="N60" s="1">
        <f>INDEX('electricity shares'!AH$2:AH$184,MATCH($A60,'electricity shares'!$A$2:$A$184,0))</f>
        <v>0</v>
      </c>
      <c r="O60" s="1">
        <f>INDEX('electricity shares'!AI$2:AI$184,MATCH($A60,'electricity shares'!$A$2:$A$184,0))</f>
        <v>723</v>
      </c>
      <c r="P60" s="1">
        <f>INDEX('electricity shares'!AJ$2:AJ$184,MATCH($A60,'electricity shares'!$A$2:$A$184,0))</f>
        <v>1179</v>
      </c>
      <c r="Q60" s="1">
        <f>INDEX('electricity shares'!AK$2:AK$184,MATCH($A60,'electricity shares'!$A$2:$A$184,0))</f>
        <v>0</v>
      </c>
      <c r="R60" s="1">
        <f>INDEX('electricity shares'!AL$2:AL$184,MATCH($A60,'electricity shares'!$A$2:$A$184,0))</f>
        <v>12903</v>
      </c>
    </row>
    <row r="61" spans="1:18" x14ac:dyDescent="0.25">
      <c r="A61" t="s">
        <v>74</v>
      </c>
      <c r="B61" s="2">
        <v>172230</v>
      </c>
      <c r="C61">
        <v>2018</v>
      </c>
      <c r="D61" t="s">
        <v>219</v>
      </c>
      <c r="E61" t="s">
        <v>293</v>
      </c>
      <c r="F61" t="s">
        <v>288</v>
      </c>
      <c r="G61" s="1">
        <f>INDEX('electricity shares'!AA$2:AA$184,MATCH($A61,'electricity shares'!$A$2:$A$184,0))</f>
        <v>0</v>
      </c>
      <c r="H61" s="1">
        <f>INDEX('electricity shares'!AB$2:AB$184,MATCH($A61,'electricity shares'!$A$2:$A$184,0))</f>
        <v>4</v>
      </c>
      <c r="I61" s="1">
        <f>INDEX('electricity shares'!AC$2:AC$184,MATCH($A61,'electricity shares'!$A$2:$A$184,0))</f>
        <v>0</v>
      </c>
      <c r="J61" s="1">
        <f>INDEX('electricity shares'!AD$2:AD$184,MATCH($A61,'electricity shares'!$A$2:$A$184,0))</f>
        <v>0</v>
      </c>
      <c r="K61" s="1">
        <f>INDEX('electricity shares'!AE$2:AE$184,MATCH($A61,'electricity shares'!$A$2:$A$184,0))</f>
        <v>0</v>
      </c>
      <c r="L61" s="1">
        <f>INDEX('electricity shares'!AF$2:AF$184,MATCH($A61,'electricity shares'!$A$2:$A$184,0))</f>
        <v>12957</v>
      </c>
      <c r="M61" s="1">
        <f>INDEX('electricity shares'!AG$2:AG$184,MATCH($A61,'electricity shares'!$A$2:$A$184,0))</f>
        <v>0</v>
      </c>
      <c r="N61" s="1">
        <f>INDEX('electricity shares'!AH$2:AH$184,MATCH($A61,'electricity shares'!$A$2:$A$184,0))</f>
        <v>118</v>
      </c>
      <c r="O61" s="1">
        <f>INDEX('electricity shares'!AI$2:AI$184,MATCH($A61,'electricity shares'!$A$2:$A$184,0))</f>
        <v>862</v>
      </c>
      <c r="P61" s="1">
        <f>INDEX('electricity shares'!AJ$2:AJ$184,MATCH($A61,'electricity shares'!$A$2:$A$184,0))</f>
        <v>0</v>
      </c>
      <c r="Q61" s="1">
        <f>INDEX('electricity shares'!AK$2:AK$184,MATCH($A61,'electricity shares'!$A$2:$A$184,0))</f>
        <v>1</v>
      </c>
      <c r="R61" s="1">
        <f>INDEX('electricity shares'!AL$2:AL$184,MATCH($A61,'electricity shares'!$A$2:$A$184,0))</f>
        <v>13942</v>
      </c>
    </row>
    <row r="62" spans="1:18" x14ac:dyDescent="0.25">
      <c r="A62" t="s">
        <v>77</v>
      </c>
      <c r="B62" s="2">
        <v>54490</v>
      </c>
      <c r="C62">
        <v>2018</v>
      </c>
      <c r="D62" t="s">
        <v>283</v>
      </c>
      <c r="E62" t="s">
        <v>279</v>
      </c>
      <c r="F62" t="s">
        <v>288</v>
      </c>
      <c r="G62" s="1">
        <f>INDEX('electricity shares'!AA$2:AA$184,MATCH($A62,'electricity shares'!$A$2:$A$184,0))</f>
        <v>6443</v>
      </c>
      <c r="H62" s="1">
        <f>INDEX('electricity shares'!AB$2:AB$184,MATCH($A62,'electricity shares'!$A$2:$A$184,0))</f>
        <v>184</v>
      </c>
      <c r="I62" s="1">
        <f>INDEX('electricity shares'!AC$2:AC$184,MATCH($A62,'electricity shares'!$A$2:$A$184,0))</f>
        <v>3300</v>
      </c>
      <c r="J62" s="1">
        <f>INDEX('electricity shares'!AD$2:AD$184,MATCH($A62,'electricity shares'!$A$2:$A$184,0))</f>
        <v>2771</v>
      </c>
      <c r="K62" s="1">
        <f>INDEX('electricity shares'!AE$2:AE$184,MATCH($A62,'electricity shares'!$A$2:$A$184,0))</f>
        <v>22477</v>
      </c>
      <c r="L62" s="1">
        <f>INDEX('electricity shares'!AF$2:AF$184,MATCH($A62,'electricity shares'!$A$2:$A$184,0))</f>
        <v>14772</v>
      </c>
      <c r="M62" s="1">
        <f>INDEX('electricity shares'!AG$2:AG$184,MATCH($A62,'electricity shares'!$A$2:$A$184,0))</f>
        <v>0</v>
      </c>
      <c r="N62" s="1">
        <f>INDEX('electricity shares'!AH$2:AH$184,MATCH($A62,'electricity shares'!$A$2:$A$184,0))</f>
        <v>44</v>
      </c>
      <c r="O62" s="1">
        <f>INDEX('electricity shares'!AI$2:AI$184,MATCH($A62,'electricity shares'!$A$2:$A$184,0))</f>
        <v>4795</v>
      </c>
      <c r="P62" s="1">
        <f>INDEX('electricity shares'!AJ$2:AJ$184,MATCH($A62,'electricity shares'!$A$2:$A$184,0))</f>
        <v>12337</v>
      </c>
      <c r="Q62" s="1">
        <f>INDEX('electricity shares'!AK$2:AK$184,MATCH($A62,'electricity shares'!$A$2:$A$184,0))</f>
        <v>400</v>
      </c>
      <c r="R62" s="1">
        <f>INDEX('electricity shares'!AL$2:AL$184,MATCH($A62,'electricity shares'!$A$2:$A$184,0))</f>
        <v>67523</v>
      </c>
    </row>
    <row r="63" spans="1:18" x14ac:dyDescent="0.25">
      <c r="A63" t="s">
        <v>78</v>
      </c>
      <c r="B63" s="2">
        <v>2820</v>
      </c>
      <c r="C63">
        <v>2018</v>
      </c>
      <c r="D63" t="s">
        <v>276</v>
      </c>
      <c r="E63" t="s">
        <v>276</v>
      </c>
      <c r="F63" t="s">
        <v>288</v>
      </c>
      <c r="G63" s="1" t="e">
        <f>INDEX('electricity shares'!AA$2:AA$184,MATCH($A63,'electricity shares'!$A$2:$A$184,0))</f>
        <v>#N/A</v>
      </c>
      <c r="H63" s="1" t="e">
        <f>INDEX('electricity shares'!AB$2:AB$184,MATCH($A63,'electricity shares'!$A$2:$A$184,0))</f>
        <v>#N/A</v>
      </c>
      <c r="I63" s="1" t="e">
        <f>INDEX('electricity shares'!AC$2:AC$184,MATCH($A63,'electricity shares'!$A$2:$A$184,0))</f>
        <v>#N/A</v>
      </c>
      <c r="J63" s="1" t="e">
        <f>INDEX('electricity shares'!AD$2:AD$184,MATCH($A63,'electricity shares'!$A$2:$A$184,0))</f>
        <v>#N/A</v>
      </c>
      <c r="K63" s="1" t="e">
        <f>INDEX('electricity shares'!AE$2:AE$184,MATCH($A63,'electricity shares'!$A$2:$A$184,0))</f>
        <v>#N/A</v>
      </c>
      <c r="L63" s="1" t="e">
        <f>INDEX('electricity shares'!AF$2:AF$184,MATCH($A63,'electricity shares'!$A$2:$A$184,0))</f>
        <v>#N/A</v>
      </c>
      <c r="M63" s="1" t="e">
        <f>INDEX('electricity shares'!AG$2:AG$184,MATCH($A63,'electricity shares'!$A$2:$A$184,0))</f>
        <v>#N/A</v>
      </c>
      <c r="N63" s="1" t="e">
        <f>INDEX('electricity shares'!AH$2:AH$184,MATCH($A63,'electricity shares'!$A$2:$A$184,0))</f>
        <v>#N/A</v>
      </c>
      <c r="O63" s="1" t="e">
        <f>INDEX('electricity shares'!AI$2:AI$184,MATCH($A63,'electricity shares'!$A$2:$A$184,0))</f>
        <v>#N/A</v>
      </c>
      <c r="P63" s="1" t="e">
        <f>INDEX('electricity shares'!AJ$2:AJ$184,MATCH($A63,'electricity shares'!$A$2:$A$184,0))</f>
        <v>#N/A</v>
      </c>
      <c r="Q63" s="1" t="e">
        <f>INDEX('electricity shares'!AK$2:AK$184,MATCH($A63,'electricity shares'!$A$2:$A$184,0))</f>
        <v>#N/A</v>
      </c>
      <c r="R63" s="1" t="e">
        <f>INDEX('electricity shares'!AL$2:AL$184,MATCH($A63,'electricity shares'!$A$2:$A$184,0))</f>
        <v>#N/A</v>
      </c>
    </row>
    <row r="64" spans="1:18" x14ac:dyDescent="0.25">
      <c r="A64" t="s">
        <v>79</v>
      </c>
      <c r="B64" s="2">
        <v>423350</v>
      </c>
      <c r="C64">
        <v>2018</v>
      </c>
      <c r="D64" t="s">
        <v>280</v>
      </c>
      <c r="E64" t="s">
        <v>279</v>
      </c>
      <c r="F64" t="s">
        <v>288</v>
      </c>
      <c r="G64" s="1">
        <f>INDEX('electricity shares'!AA$2:AA$184,MATCH($A64,'electricity shares'!$A$2:$A$184,0))</f>
        <v>15058</v>
      </c>
      <c r="H64" s="1">
        <f>INDEX('electricity shares'!AB$2:AB$184,MATCH($A64,'electricity shares'!$A$2:$A$184,0))</f>
        <v>7390</v>
      </c>
      <c r="I64" s="1">
        <f>INDEX('electricity shares'!AC$2:AC$184,MATCH($A64,'electricity shares'!$A$2:$A$184,0))</f>
        <v>40439</v>
      </c>
      <c r="J64" s="1">
        <f>INDEX('electricity shares'!AD$2:AD$184,MATCH($A64,'electricity shares'!$A$2:$A$184,0))</f>
        <v>0</v>
      </c>
      <c r="K64" s="1">
        <f>INDEX('electricity shares'!AE$2:AE$184,MATCH($A64,'electricity shares'!$A$2:$A$184,0))</f>
        <v>398359</v>
      </c>
      <c r="L64" s="1">
        <f>INDEX('electricity shares'!AF$2:AF$184,MATCH($A64,'electricity shares'!$A$2:$A$184,0))</f>
        <v>49974</v>
      </c>
      <c r="M64" s="1">
        <f>INDEX('electricity shares'!AG$2:AG$184,MATCH($A64,'electricity shares'!$A$2:$A$184,0))</f>
        <v>133</v>
      </c>
      <c r="N64" s="1">
        <f>INDEX('electricity shares'!AH$2:AH$184,MATCH($A64,'electricity shares'!$A$2:$A$184,0))</f>
        <v>9573</v>
      </c>
      <c r="O64" s="1">
        <f>INDEX('electricity shares'!AI$2:AI$184,MATCH($A64,'electricity shares'!$A$2:$A$184,0))</f>
        <v>24711</v>
      </c>
      <c r="P64" s="1">
        <f>INDEX('electricity shares'!AJ$2:AJ$184,MATCH($A64,'electricity shares'!$A$2:$A$184,0))</f>
        <v>10694</v>
      </c>
      <c r="Q64" s="1">
        <f>INDEX('electricity shares'!AK$2:AK$184,MATCH($A64,'electricity shares'!$A$2:$A$184,0))</f>
        <v>679</v>
      </c>
      <c r="R64" s="1">
        <f>INDEX('electricity shares'!AL$2:AL$184,MATCH($A64,'electricity shares'!$A$2:$A$184,0))</f>
        <v>557010</v>
      </c>
    </row>
    <row r="65" spans="1:18" x14ac:dyDescent="0.25">
      <c r="A65" t="s">
        <v>81</v>
      </c>
      <c r="B65" s="2">
        <v>260</v>
      </c>
      <c r="C65">
        <v>2017</v>
      </c>
      <c r="D65" t="s">
        <v>276</v>
      </c>
      <c r="E65" t="s">
        <v>276</v>
      </c>
      <c r="F65" t="s">
        <v>288</v>
      </c>
      <c r="G65" s="1" t="e">
        <f>INDEX('electricity shares'!AA$2:AA$184,MATCH($A65,'electricity shares'!$A$2:$A$184,0))</f>
        <v>#N/A</v>
      </c>
      <c r="H65" s="1" t="e">
        <f>INDEX('electricity shares'!AB$2:AB$184,MATCH($A65,'electricity shares'!$A$2:$A$184,0))</f>
        <v>#N/A</v>
      </c>
      <c r="I65" s="1" t="e">
        <f>INDEX('electricity shares'!AC$2:AC$184,MATCH($A65,'electricity shares'!$A$2:$A$184,0))</f>
        <v>#N/A</v>
      </c>
      <c r="J65" s="1" t="e">
        <f>INDEX('electricity shares'!AD$2:AD$184,MATCH($A65,'electricity shares'!$A$2:$A$184,0))</f>
        <v>#N/A</v>
      </c>
      <c r="K65" s="1" t="e">
        <f>INDEX('electricity shares'!AE$2:AE$184,MATCH($A65,'electricity shares'!$A$2:$A$184,0))</f>
        <v>#N/A</v>
      </c>
      <c r="L65" s="1" t="e">
        <f>INDEX('electricity shares'!AF$2:AF$184,MATCH($A65,'electricity shares'!$A$2:$A$184,0))</f>
        <v>#N/A</v>
      </c>
      <c r="M65" s="1" t="e">
        <f>INDEX('electricity shares'!AG$2:AG$184,MATCH($A65,'electricity shares'!$A$2:$A$184,0))</f>
        <v>#N/A</v>
      </c>
      <c r="N65" s="1" t="e">
        <f>INDEX('electricity shares'!AH$2:AH$184,MATCH($A65,'electricity shares'!$A$2:$A$184,0))</f>
        <v>#N/A</v>
      </c>
      <c r="O65" s="1" t="e">
        <f>INDEX('electricity shares'!AI$2:AI$184,MATCH($A65,'electricity shares'!$A$2:$A$184,0))</f>
        <v>#N/A</v>
      </c>
      <c r="P65" s="1" t="e">
        <f>INDEX('electricity shares'!AJ$2:AJ$184,MATCH($A65,'electricity shares'!$A$2:$A$184,0))</f>
        <v>#N/A</v>
      </c>
      <c r="Q65" s="1" t="e">
        <f>INDEX('electricity shares'!AK$2:AK$184,MATCH($A65,'electricity shares'!$A$2:$A$184,0))</f>
        <v>#N/A</v>
      </c>
      <c r="R65" s="1" t="e">
        <f>INDEX('electricity shares'!AL$2:AL$184,MATCH($A65,'electricity shares'!$A$2:$A$184,0))</f>
        <v>#N/A</v>
      </c>
    </row>
    <row r="66" spans="1:18" x14ac:dyDescent="0.25">
      <c r="A66" t="s">
        <v>82</v>
      </c>
      <c r="B66" s="2">
        <v>7460</v>
      </c>
      <c r="C66">
        <v>2018</v>
      </c>
      <c r="D66" t="s">
        <v>219</v>
      </c>
      <c r="E66" t="s">
        <v>293</v>
      </c>
      <c r="F66" t="s">
        <v>288</v>
      </c>
      <c r="G66" s="1">
        <f>INDEX('electricity shares'!AA$2:AA$184,MATCH($A66,'electricity shares'!$A$2:$A$184,0))</f>
        <v>0</v>
      </c>
      <c r="H66" s="1">
        <f>INDEX('electricity shares'!AB$2:AB$184,MATCH($A66,'electricity shares'!$A$2:$A$184,0))</f>
        <v>210</v>
      </c>
      <c r="I66" s="1">
        <f>INDEX('electricity shares'!AC$2:AC$184,MATCH($A66,'electricity shares'!$A$2:$A$184,0))</f>
        <v>1166</v>
      </c>
      <c r="J66" s="1">
        <f>INDEX('electricity shares'!AD$2:AD$184,MATCH($A66,'electricity shares'!$A$2:$A$184,0))</f>
        <v>0</v>
      </c>
      <c r="K66" s="1">
        <f>INDEX('electricity shares'!AE$2:AE$184,MATCH($A66,'electricity shares'!$A$2:$A$184,0))</f>
        <v>0</v>
      </c>
      <c r="L66" s="1">
        <f>INDEX('electricity shares'!AF$2:AF$184,MATCH($A66,'electricity shares'!$A$2:$A$184,0))</f>
        <v>894</v>
      </c>
      <c r="M66" s="1">
        <f>INDEX('electricity shares'!AG$2:AG$184,MATCH($A66,'electricity shares'!$A$2:$A$184,0))</f>
        <v>0</v>
      </c>
      <c r="N66" s="1">
        <f>INDEX('electricity shares'!AH$2:AH$184,MATCH($A66,'electricity shares'!$A$2:$A$184,0))</f>
        <v>2</v>
      </c>
      <c r="O66" s="1">
        <f>INDEX('electricity shares'!AI$2:AI$184,MATCH($A66,'electricity shares'!$A$2:$A$184,0))</f>
        <v>0</v>
      </c>
      <c r="P66" s="1">
        <f>INDEX('electricity shares'!AJ$2:AJ$184,MATCH($A66,'electricity shares'!$A$2:$A$184,0))</f>
        <v>11</v>
      </c>
      <c r="Q66" s="1">
        <f>INDEX('electricity shares'!AK$2:AK$184,MATCH($A66,'electricity shares'!$A$2:$A$184,0))</f>
        <v>-1</v>
      </c>
      <c r="R66" s="1">
        <f>INDEX('electricity shares'!AL$2:AL$184,MATCH($A66,'electricity shares'!$A$2:$A$184,0))</f>
        <v>2282</v>
      </c>
    </row>
    <row r="67" spans="1:18" x14ac:dyDescent="0.25">
      <c r="A67" t="s">
        <v>83</v>
      </c>
      <c r="B67" s="2">
        <v>452080</v>
      </c>
      <c r="C67">
        <v>2018</v>
      </c>
      <c r="D67" t="s">
        <v>280</v>
      </c>
      <c r="E67" t="s">
        <v>279</v>
      </c>
      <c r="F67" t="s">
        <v>288</v>
      </c>
      <c r="G67" s="1">
        <f>INDEX('electricity shares'!AA$2:AA$184,MATCH($A67,'electricity shares'!$A$2:$A$184,0))</f>
        <v>23284</v>
      </c>
      <c r="H67" s="1">
        <f>INDEX('electricity shares'!AB$2:AB$184,MATCH($A67,'electricity shares'!$A$2:$A$184,0))</f>
        <v>1614</v>
      </c>
      <c r="I67" s="1">
        <f>INDEX('electricity shares'!AC$2:AC$184,MATCH($A67,'electricity shares'!$A$2:$A$184,0))</f>
        <v>136746</v>
      </c>
      <c r="J67" s="1">
        <f>INDEX('electricity shares'!AD$2:AD$184,MATCH($A67,'electricity shares'!$A$2:$A$184,0))</f>
        <v>0</v>
      </c>
      <c r="K67" s="1">
        <f>INDEX('electricity shares'!AE$2:AE$184,MATCH($A67,'electricity shares'!$A$2:$A$184,0))</f>
        <v>70336</v>
      </c>
      <c r="L67" s="1">
        <f>INDEX('electricity shares'!AF$2:AF$184,MATCH($A67,'electricity shares'!$A$2:$A$184,0))</f>
        <v>5928</v>
      </c>
      <c r="M67" s="1">
        <f>INDEX('electricity shares'!AG$2:AG$184,MATCH($A67,'electricity shares'!$A$2:$A$184,0))</f>
        <v>0</v>
      </c>
      <c r="N67" s="1">
        <f>INDEX('electricity shares'!AH$2:AH$184,MATCH($A67,'electricity shares'!$A$2:$A$184,0))</f>
        <v>11525</v>
      </c>
      <c r="O67" s="1">
        <f>INDEX('electricity shares'!AI$2:AI$184,MATCH($A67,'electricity shares'!$A$2:$A$184,0))</f>
        <v>50004</v>
      </c>
      <c r="P67" s="1">
        <f>INDEX('electricity shares'!AJ$2:AJ$184,MATCH($A67,'electricity shares'!$A$2:$A$184,0))</f>
        <v>36026</v>
      </c>
      <c r="Q67" s="1">
        <f>INDEX('electricity shares'!AK$2:AK$184,MATCH($A67,'electricity shares'!$A$2:$A$184,0))</f>
        <v>1</v>
      </c>
      <c r="R67" s="1">
        <f>INDEX('electricity shares'!AL$2:AL$184,MATCH($A67,'electricity shares'!$A$2:$A$184,0))</f>
        <v>335464</v>
      </c>
    </row>
    <row r="68" spans="1:18" x14ac:dyDescent="0.25">
      <c r="A68" t="s">
        <v>84</v>
      </c>
      <c r="B68" s="2">
        <v>16900</v>
      </c>
      <c r="C68">
        <v>2018</v>
      </c>
      <c r="D68" t="s">
        <v>281</v>
      </c>
      <c r="E68" t="s">
        <v>279</v>
      </c>
      <c r="F68" t="s">
        <v>288</v>
      </c>
      <c r="G68" s="1">
        <f>INDEX('electricity shares'!AA$2:AA$184,MATCH($A68,'electricity shares'!$A$2:$A$184,0))</f>
        <v>25</v>
      </c>
      <c r="H68" s="1">
        <f>INDEX('electricity shares'!AB$2:AB$184,MATCH($A68,'electricity shares'!$A$2:$A$184,0))</f>
        <v>0</v>
      </c>
      <c r="I68" s="1">
        <f>INDEX('electricity shares'!AC$2:AC$184,MATCH($A68,'electricity shares'!$A$2:$A$184,0))</f>
        <v>2208</v>
      </c>
      <c r="J68" s="1">
        <f>INDEX('electricity shares'!AD$2:AD$184,MATCH($A68,'electricity shares'!$A$2:$A$184,0))</f>
        <v>0</v>
      </c>
      <c r="K68" s="1">
        <f>INDEX('electricity shares'!AE$2:AE$184,MATCH($A68,'electricity shares'!$A$2:$A$184,0))</f>
        <v>0</v>
      </c>
      <c r="L68" s="1">
        <f>INDEX('electricity shares'!AF$2:AF$184,MATCH($A68,'electricity shares'!$A$2:$A$184,0))</f>
        <v>9210</v>
      </c>
      <c r="M68" s="1">
        <f>INDEX('electricity shares'!AG$2:AG$184,MATCH($A68,'electricity shares'!$A$2:$A$184,0))</f>
        <v>0</v>
      </c>
      <c r="N68" s="1">
        <f>INDEX('electricity shares'!AH$2:AH$184,MATCH($A68,'electricity shares'!$A$2:$A$184,0))</f>
        <v>0</v>
      </c>
      <c r="O68" s="1">
        <f>INDEX('electricity shares'!AI$2:AI$184,MATCH($A68,'electricity shares'!$A$2:$A$184,0))</f>
        <v>88</v>
      </c>
      <c r="P68" s="1">
        <f>INDEX('electricity shares'!AJ$2:AJ$184,MATCH($A68,'electricity shares'!$A$2:$A$184,0))</f>
        <v>0</v>
      </c>
      <c r="Q68" s="1">
        <f>INDEX('electricity shares'!AK$2:AK$184,MATCH($A68,'electricity shares'!$A$2:$A$184,0))</f>
        <v>0</v>
      </c>
      <c r="R68" s="1">
        <f>INDEX('electricity shares'!AL$2:AL$184,MATCH($A68,'electricity shares'!$A$2:$A$184,0))</f>
        <v>11531</v>
      </c>
    </row>
    <row r="69" spans="1:18" x14ac:dyDescent="0.25">
      <c r="A69" t="s">
        <v>85</v>
      </c>
      <c r="B69" s="2">
        <v>44500</v>
      </c>
      <c r="C69">
        <v>2018</v>
      </c>
      <c r="D69" t="s">
        <v>219</v>
      </c>
      <c r="E69" t="s">
        <v>293</v>
      </c>
      <c r="F69" t="s">
        <v>288</v>
      </c>
      <c r="G69" s="1">
        <f>INDEX('electricity shares'!AA$2:AA$184,MATCH($A69,'electricity shares'!$A$2:$A$184,0))</f>
        <v>0</v>
      </c>
      <c r="H69" s="1">
        <f>INDEX('electricity shares'!AB$2:AB$184,MATCH($A69,'electricity shares'!$A$2:$A$184,0))</f>
        <v>0</v>
      </c>
      <c r="I69" s="1">
        <f>INDEX('electricity shares'!AC$2:AC$184,MATCH($A69,'electricity shares'!$A$2:$A$184,0))</f>
        <v>6463</v>
      </c>
      <c r="J69" s="1">
        <f>INDEX('electricity shares'!AD$2:AD$184,MATCH($A69,'electricity shares'!$A$2:$A$184,0))</f>
        <v>1961</v>
      </c>
      <c r="K69" s="1">
        <f>INDEX('electricity shares'!AE$2:AE$184,MATCH($A69,'electricity shares'!$A$2:$A$184,0))</f>
        <v>0</v>
      </c>
      <c r="L69" s="1">
        <f>INDEX('electricity shares'!AF$2:AF$184,MATCH($A69,'electricity shares'!$A$2:$A$184,0))</f>
        <v>5616</v>
      </c>
      <c r="M69" s="1">
        <f>INDEX('electricity shares'!AG$2:AG$184,MATCH($A69,'electricity shares'!$A$2:$A$184,0))</f>
        <v>0</v>
      </c>
      <c r="N69" s="1">
        <f>INDEX('electricity shares'!AH$2:AH$184,MATCH($A69,'electricity shares'!$A$2:$A$184,0))</f>
        <v>28</v>
      </c>
      <c r="O69" s="1">
        <f>INDEX('electricity shares'!AI$2:AI$184,MATCH($A69,'electricity shares'!$A$2:$A$184,0))</f>
        <v>0</v>
      </c>
      <c r="P69" s="1">
        <f>INDEX('electricity shares'!AJ$2:AJ$184,MATCH($A69,'electricity shares'!$A$2:$A$184,0))</f>
        <v>0</v>
      </c>
      <c r="Q69" s="1">
        <f>INDEX('electricity shares'!AK$2:AK$184,MATCH($A69,'electricity shares'!$A$2:$A$184,0))</f>
        <v>0</v>
      </c>
      <c r="R69" s="1">
        <f>INDEX('electricity shares'!AL$2:AL$184,MATCH($A69,'electricity shares'!$A$2:$A$184,0))</f>
        <v>14068</v>
      </c>
    </row>
    <row r="70" spans="1:18" x14ac:dyDescent="0.25">
      <c r="A70" t="s">
        <v>86</v>
      </c>
      <c r="B70" s="2">
        <v>101.33741000000001</v>
      </c>
      <c r="C70">
        <v>1980</v>
      </c>
      <c r="D70" t="s">
        <v>280</v>
      </c>
      <c r="E70" t="s">
        <v>279</v>
      </c>
      <c r="F70" t="s">
        <v>288</v>
      </c>
      <c r="G70" s="1">
        <f>INDEX('electricity shares'!AA$2:AA$184,MATCH($A70,'electricity shares'!$A$2:$A$184,0))</f>
        <v>0</v>
      </c>
      <c r="H70" s="1">
        <f>INDEX('electricity shares'!AB$2:AB$184,MATCH($A70,'electricity shares'!$A$2:$A$184,0))</f>
        <v>274</v>
      </c>
      <c r="I70" s="1">
        <f>INDEX('electricity shares'!AC$2:AC$184,MATCH($A70,'electricity shares'!$A$2:$A$184,0))</f>
        <v>0</v>
      </c>
      <c r="J70" s="1">
        <f>INDEX('electricity shares'!AD$2:AD$184,MATCH($A70,'electricity shares'!$A$2:$A$184,0))</f>
        <v>0</v>
      </c>
      <c r="K70" s="1">
        <f>INDEX('electricity shares'!AE$2:AE$184,MATCH($A70,'electricity shares'!$A$2:$A$184,0))</f>
        <v>0</v>
      </c>
      <c r="L70" s="1">
        <f>INDEX('electricity shares'!AF$2:AF$184,MATCH($A70,'electricity shares'!$A$2:$A$184,0))</f>
        <v>0</v>
      </c>
      <c r="M70" s="1">
        <f>INDEX('electricity shares'!AG$2:AG$184,MATCH($A70,'electricity shares'!$A$2:$A$184,0))</f>
        <v>0</v>
      </c>
      <c r="N70" s="1">
        <f>INDEX('electricity shares'!AH$2:AH$184,MATCH($A70,'electricity shares'!$A$2:$A$184,0))</f>
        <v>0</v>
      </c>
      <c r="O70" s="1">
        <f>INDEX('electricity shares'!AI$2:AI$184,MATCH($A70,'electricity shares'!$A$2:$A$184,0))</f>
        <v>0</v>
      </c>
      <c r="P70" s="1">
        <f>INDEX('electricity shares'!AJ$2:AJ$184,MATCH($A70,'electricity shares'!$A$2:$A$184,0))</f>
        <v>0</v>
      </c>
      <c r="Q70" s="1">
        <f>INDEX('electricity shares'!AK$2:AK$184,MATCH($A70,'electricity shares'!$A$2:$A$184,0))</f>
        <v>0</v>
      </c>
      <c r="R70" s="1">
        <f>INDEX('electricity shares'!AL$2:AL$184,MATCH($A70,'electricity shares'!$A$2:$A$184,0))</f>
        <v>274</v>
      </c>
    </row>
    <row r="71" spans="1:18" x14ac:dyDescent="0.25">
      <c r="A71" t="s">
        <v>87</v>
      </c>
      <c r="B71" s="2">
        <v>28890</v>
      </c>
      <c r="C71">
        <v>2018</v>
      </c>
      <c r="D71" t="s">
        <v>219</v>
      </c>
      <c r="E71" t="s">
        <v>293</v>
      </c>
      <c r="F71" t="s">
        <v>288</v>
      </c>
      <c r="G71" s="1" t="e">
        <f>INDEX('electricity shares'!AA$2:AA$184,MATCH($A71,'electricity shares'!$A$2:$A$184,0))</f>
        <v>#N/A</v>
      </c>
      <c r="H71" s="1" t="e">
        <f>INDEX('electricity shares'!AB$2:AB$184,MATCH($A71,'electricity shares'!$A$2:$A$184,0))</f>
        <v>#N/A</v>
      </c>
      <c r="I71" s="1" t="e">
        <f>INDEX('electricity shares'!AC$2:AC$184,MATCH($A71,'electricity shares'!$A$2:$A$184,0))</f>
        <v>#N/A</v>
      </c>
      <c r="J71" s="1" t="e">
        <f>INDEX('electricity shares'!AD$2:AD$184,MATCH($A71,'electricity shares'!$A$2:$A$184,0))</f>
        <v>#N/A</v>
      </c>
      <c r="K71" s="1" t="e">
        <f>INDEX('electricity shares'!AE$2:AE$184,MATCH($A71,'electricity shares'!$A$2:$A$184,0))</f>
        <v>#N/A</v>
      </c>
      <c r="L71" s="1" t="e">
        <f>INDEX('electricity shares'!AF$2:AF$184,MATCH($A71,'electricity shares'!$A$2:$A$184,0))</f>
        <v>#N/A</v>
      </c>
      <c r="M71" s="1" t="e">
        <f>INDEX('electricity shares'!AG$2:AG$184,MATCH($A71,'electricity shares'!$A$2:$A$184,0))</f>
        <v>#N/A</v>
      </c>
      <c r="N71" s="1" t="e">
        <f>INDEX('electricity shares'!AH$2:AH$184,MATCH($A71,'electricity shares'!$A$2:$A$184,0))</f>
        <v>#N/A</v>
      </c>
      <c r="O71" s="1" t="e">
        <f>INDEX('electricity shares'!AI$2:AI$184,MATCH($A71,'electricity shares'!$A$2:$A$184,0))</f>
        <v>#N/A</v>
      </c>
      <c r="P71" s="1" t="e">
        <f>INDEX('electricity shares'!AJ$2:AJ$184,MATCH($A71,'electricity shares'!$A$2:$A$184,0))</f>
        <v>#N/A</v>
      </c>
      <c r="Q71" s="1" t="e">
        <f>INDEX('electricity shares'!AK$2:AK$184,MATCH($A71,'electricity shares'!$A$2:$A$184,0))</f>
        <v>#N/A</v>
      </c>
      <c r="R71" s="1" t="e">
        <f>INDEX('electricity shares'!AL$2:AL$184,MATCH($A71,'electricity shares'!$A$2:$A$184,0))</f>
        <v>#N/A</v>
      </c>
    </row>
    <row r="72" spans="1:18" x14ac:dyDescent="0.25">
      <c r="A72" t="s">
        <v>412</v>
      </c>
      <c r="B72" s="2">
        <v>2790</v>
      </c>
      <c r="C72">
        <v>2018</v>
      </c>
      <c r="D72" t="s">
        <v>219</v>
      </c>
      <c r="E72" t="s">
        <v>293</v>
      </c>
      <c r="F72" t="s">
        <v>288</v>
      </c>
      <c r="G72" s="1" t="e">
        <f>INDEX('electricity shares'!AA$2:AA$184,MATCH($A72,'electricity shares'!$A$2:$A$184,0))</f>
        <v>#N/A</v>
      </c>
      <c r="H72" s="1" t="e">
        <f>INDEX('electricity shares'!AB$2:AB$184,MATCH($A72,'electricity shares'!$A$2:$A$184,0))</f>
        <v>#N/A</v>
      </c>
      <c r="I72" s="1" t="e">
        <f>INDEX('electricity shares'!AC$2:AC$184,MATCH($A72,'electricity shares'!$A$2:$A$184,0))</f>
        <v>#N/A</v>
      </c>
      <c r="J72" s="1" t="e">
        <f>INDEX('electricity shares'!AD$2:AD$184,MATCH($A72,'electricity shares'!$A$2:$A$184,0))</f>
        <v>#N/A</v>
      </c>
      <c r="K72" s="1" t="e">
        <f>INDEX('electricity shares'!AE$2:AE$184,MATCH($A72,'electricity shares'!$A$2:$A$184,0))</f>
        <v>#N/A</v>
      </c>
      <c r="L72" s="1" t="e">
        <f>INDEX('electricity shares'!AF$2:AF$184,MATCH($A72,'electricity shares'!$A$2:$A$184,0))</f>
        <v>#N/A</v>
      </c>
      <c r="M72" s="1" t="e">
        <f>INDEX('electricity shares'!AG$2:AG$184,MATCH($A72,'electricity shares'!$A$2:$A$184,0))</f>
        <v>#N/A</v>
      </c>
      <c r="N72" s="1" t="e">
        <f>INDEX('electricity shares'!AH$2:AH$184,MATCH($A72,'electricity shares'!$A$2:$A$184,0))</f>
        <v>#N/A</v>
      </c>
      <c r="O72" s="1" t="e">
        <f>INDEX('electricity shares'!AI$2:AI$184,MATCH($A72,'electricity shares'!$A$2:$A$184,0))</f>
        <v>#N/A</v>
      </c>
      <c r="P72" s="1" t="e">
        <f>INDEX('electricity shares'!AJ$2:AJ$184,MATCH($A72,'electricity shares'!$A$2:$A$184,0))</f>
        <v>#N/A</v>
      </c>
      <c r="Q72" s="1" t="e">
        <f>INDEX('electricity shares'!AK$2:AK$184,MATCH($A72,'electricity shares'!$A$2:$A$184,0))</f>
        <v>#N/A</v>
      </c>
      <c r="R72" s="1" t="e">
        <f>INDEX('electricity shares'!AL$2:AL$184,MATCH($A72,'electricity shares'!$A$2:$A$184,0))</f>
        <v>#N/A</v>
      </c>
    </row>
    <row r="73" spans="1:18" x14ac:dyDescent="0.25">
      <c r="A73" t="s">
        <v>89</v>
      </c>
      <c r="B73" s="2">
        <v>2800</v>
      </c>
      <c r="C73">
        <v>2018</v>
      </c>
      <c r="D73" t="s">
        <v>219</v>
      </c>
      <c r="E73" t="s">
        <v>293</v>
      </c>
      <c r="F73" t="s">
        <v>288</v>
      </c>
      <c r="G73" s="1" t="e">
        <f>INDEX('electricity shares'!AA$2:AA$184,MATCH($A73,'electricity shares'!$A$2:$A$184,0))</f>
        <v>#N/A</v>
      </c>
      <c r="H73" s="1" t="e">
        <f>INDEX('electricity shares'!AB$2:AB$184,MATCH($A73,'electricity shares'!$A$2:$A$184,0))</f>
        <v>#N/A</v>
      </c>
      <c r="I73" s="1" t="e">
        <f>INDEX('electricity shares'!AC$2:AC$184,MATCH($A73,'electricity shares'!$A$2:$A$184,0))</f>
        <v>#N/A</v>
      </c>
      <c r="J73" s="1" t="e">
        <f>INDEX('electricity shares'!AD$2:AD$184,MATCH($A73,'electricity shares'!$A$2:$A$184,0))</f>
        <v>#N/A</v>
      </c>
      <c r="K73" s="1" t="e">
        <f>INDEX('electricity shares'!AE$2:AE$184,MATCH($A73,'electricity shares'!$A$2:$A$184,0))</f>
        <v>#N/A</v>
      </c>
      <c r="L73" s="1" t="e">
        <f>INDEX('electricity shares'!AF$2:AF$184,MATCH($A73,'electricity shares'!$A$2:$A$184,0))</f>
        <v>#N/A</v>
      </c>
      <c r="M73" s="1" t="e">
        <f>INDEX('electricity shares'!AG$2:AG$184,MATCH($A73,'electricity shares'!$A$2:$A$184,0))</f>
        <v>#N/A</v>
      </c>
      <c r="N73" s="1" t="e">
        <f>INDEX('electricity shares'!AH$2:AH$184,MATCH($A73,'electricity shares'!$A$2:$A$184,0))</f>
        <v>#N/A</v>
      </c>
      <c r="O73" s="1" t="e">
        <f>INDEX('electricity shares'!AI$2:AI$184,MATCH($A73,'electricity shares'!$A$2:$A$184,0))</f>
        <v>#N/A</v>
      </c>
      <c r="P73" s="1" t="e">
        <f>INDEX('electricity shares'!AJ$2:AJ$184,MATCH($A73,'electricity shares'!$A$2:$A$184,0))</f>
        <v>#N/A</v>
      </c>
      <c r="Q73" s="1" t="e">
        <f>INDEX('electricity shares'!AK$2:AK$184,MATCH($A73,'electricity shares'!$A$2:$A$184,0))</f>
        <v>#N/A</v>
      </c>
      <c r="R73" s="1" t="e">
        <f>INDEX('electricity shares'!AL$2:AL$184,MATCH($A73,'electricity shares'!$A$2:$A$184,0))</f>
        <v>#N/A</v>
      </c>
    </row>
    <row r="74" spans="1:18" x14ac:dyDescent="0.25">
      <c r="A74" t="s">
        <v>90</v>
      </c>
      <c r="B74" s="2">
        <v>19270</v>
      </c>
      <c r="C74">
        <v>2018</v>
      </c>
      <c r="D74" t="s">
        <v>219</v>
      </c>
      <c r="E74" t="s">
        <v>293</v>
      </c>
      <c r="F74" t="s">
        <v>288</v>
      </c>
      <c r="G74" s="1">
        <f>INDEX('electricity shares'!AA$2:AA$184,MATCH($A74,'electricity shares'!$A$2:$A$184,0))</f>
        <v>0</v>
      </c>
      <c r="H74" s="1">
        <f>INDEX('electricity shares'!AB$2:AB$184,MATCH($A74,'electricity shares'!$A$2:$A$184,0))</f>
        <v>9</v>
      </c>
      <c r="I74" s="1">
        <f>INDEX('electricity shares'!AC$2:AC$184,MATCH($A74,'electricity shares'!$A$2:$A$184,0))</f>
        <v>1219</v>
      </c>
      <c r="J74" s="1">
        <f>INDEX('electricity shares'!AD$2:AD$184,MATCH($A74,'electricity shares'!$A$2:$A$184,0))</f>
        <v>0</v>
      </c>
      <c r="K74" s="1">
        <f>INDEX('electricity shares'!AE$2:AE$184,MATCH($A74,'electricity shares'!$A$2:$A$184,0))</f>
        <v>0</v>
      </c>
      <c r="L74" s="1">
        <f>INDEX('electricity shares'!AF$2:AF$184,MATCH($A74,'electricity shares'!$A$2:$A$184,0))</f>
        <v>577</v>
      </c>
      <c r="M74" s="1">
        <f>INDEX('electricity shares'!AG$2:AG$184,MATCH($A74,'electricity shares'!$A$2:$A$184,0))</f>
        <v>0</v>
      </c>
      <c r="N74" s="1">
        <f>INDEX('electricity shares'!AH$2:AH$184,MATCH($A74,'electricity shares'!$A$2:$A$184,0))</f>
        <v>0</v>
      </c>
      <c r="O74" s="1">
        <f>INDEX('electricity shares'!AI$2:AI$184,MATCH($A74,'electricity shares'!$A$2:$A$184,0))</f>
        <v>0</v>
      </c>
      <c r="P74" s="1">
        <f>INDEX('electricity shares'!AJ$2:AJ$184,MATCH($A74,'electricity shares'!$A$2:$A$184,0))</f>
        <v>0</v>
      </c>
      <c r="Q74" s="1">
        <f>INDEX('electricity shares'!AK$2:AK$184,MATCH($A74,'electricity shares'!$A$2:$A$184,0))</f>
        <v>0</v>
      </c>
      <c r="R74" s="1">
        <f>INDEX('electricity shares'!AL$2:AL$184,MATCH($A74,'electricity shares'!$A$2:$A$184,0))</f>
        <v>1805</v>
      </c>
    </row>
    <row r="75" spans="1:18" x14ac:dyDescent="0.25">
      <c r="A75" t="s">
        <v>91</v>
      </c>
      <c r="B75" s="2">
        <v>84750</v>
      </c>
      <c r="C75">
        <v>2018</v>
      </c>
      <c r="D75" t="s">
        <v>281</v>
      </c>
      <c r="E75" t="s">
        <v>279</v>
      </c>
      <c r="F75" t="s">
        <v>288</v>
      </c>
      <c r="G75" s="1">
        <f>INDEX('electricity shares'!AA$2:AA$184,MATCH($A75,'electricity shares'!$A$2:$A$184,0))</f>
        <v>18765</v>
      </c>
      <c r="H75" s="1">
        <f>INDEX('electricity shares'!AB$2:AB$184,MATCH($A75,'electricity shares'!$A$2:$A$184,0))</f>
        <v>5510</v>
      </c>
      <c r="I75" s="1">
        <f>INDEX('electricity shares'!AC$2:AC$184,MATCH($A75,'electricity shares'!$A$2:$A$184,0))</f>
        <v>17113</v>
      </c>
      <c r="J75" s="1">
        <f>INDEX('electricity shares'!AD$2:AD$184,MATCH($A75,'electricity shares'!$A$2:$A$184,0))</f>
        <v>0</v>
      </c>
      <c r="K75" s="1">
        <f>INDEX('electricity shares'!AE$2:AE$184,MATCH($A75,'electricity shares'!$A$2:$A$184,0))</f>
        <v>0</v>
      </c>
      <c r="L75" s="1">
        <f>INDEX('electricity shares'!AF$2:AF$184,MATCH($A75,'electricity shares'!$A$2:$A$184,0))</f>
        <v>3963</v>
      </c>
      <c r="M75" s="1">
        <f>INDEX('electricity shares'!AG$2:AG$184,MATCH($A75,'electricity shares'!$A$2:$A$184,0))</f>
        <v>0</v>
      </c>
      <c r="N75" s="1">
        <f>INDEX('electricity shares'!AH$2:AH$184,MATCH($A75,'electricity shares'!$A$2:$A$184,0))</f>
        <v>3991</v>
      </c>
      <c r="O75" s="1">
        <f>INDEX('electricity shares'!AI$2:AI$184,MATCH($A75,'electricity shares'!$A$2:$A$184,0))</f>
        <v>5537</v>
      </c>
      <c r="P75" s="1">
        <f>INDEX('electricity shares'!AJ$2:AJ$184,MATCH($A75,'electricity shares'!$A$2:$A$184,0))</f>
        <v>310</v>
      </c>
      <c r="Q75" s="1">
        <f>INDEX('electricity shares'!AK$2:AK$184,MATCH($A75,'electricity shares'!$A$2:$A$184,0))</f>
        <v>0</v>
      </c>
      <c r="R75" s="1">
        <f>INDEX('electricity shares'!AL$2:AL$184,MATCH($A75,'electricity shares'!$A$2:$A$184,0))</f>
        <v>55189</v>
      </c>
    </row>
    <row r="76" spans="1:18" x14ac:dyDescent="0.25">
      <c r="A76" t="s">
        <v>92</v>
      </c>
      <c r="B76" s="2">
        <v>2360</v>
      </c>
      <c r="C76">
        <v>2018</v>
      </c>
      <c r="D76" t="s">
        <v>289</v>
      </c>
      <c r="E76" t="s">
        <v>172</v>
      </c>
      <c r="F76" t="s">
        <v>288</v>
      </c>
      <c r="G76" s="1" t="e">
        <f>INDEX('electricity shares'!AA$2:AA$184,MATCH($A76,'electricity shares'!$A$2:$A$184,0))</f>
        <v>#N/A</v>
      </c>
      <c r="H76" s="1" t="e">
        <f>INDEX('electricity shares'!AB$2:AB$184,MATCH($A76,'electricity shares'!$A$2:$A$184,0))</f>
        <v>#N/A</v>
      </c>
      <c r="I76" s="1" t="e">
        <f>INDEX('electricity shares'!AC$2:AC$184,MATCH($A76,'electricity shares'!$A$2:$A$184,0))</f>
        <v>#N/A</v>
      </c>
      <c r="J76" s="1" t="e">
        <f>INDEX('electricity shares'!AD$2:AD$184,MATCH($A76,'electricity shares'!$A$2:$A$184,0))</f>
        <v>#N/A</v>
      </c>
      <c r="K76" s="1" t="e">
        <f>INDEX('electricity shares'!AE$2:AE$184,MATCH($A76,'electricity shares'!$A$2:$A$184,0))</f>
        <v>#N/A</v>
      </c>
      <c r="L76" s="1" t="e">
        <f>INDEX('electricity shares'!AF$2:AF$184,MATCH($A76,'electricity shares'!$A$2:$A$184,0))</f>
        <v>#N/A</v>
      </c>
      <c r="M76" s="1" t="e">
        <f>INDEX('electricity shares'!AG$2:AG$184,MATCH($A76,'electricity shares'!$A$2:$A$184,0))</f>
        <v>#N/A</v>
      </c>
      <c r="N76" s="1" t="e">
        <f>INDEX('electricity shares'!AH$2:AH$184,MATCH($A76,'electricity shares'!$A$2:$A$184,0))</f>
        <v>#N/A</v>
      </c>
      <c r="O76" s="1" t="e">
        <f>INDEX('electricity shares'!AI$2:AI$184,MATCH($A76,'electricity shares'!$A$2:$A$184,0))</f>
        <v>#N/A</v>
      </c>
      <c r="P76" s="1" t="e">
        <f>INDEX('electricity shares'!AJ$2:AJ$184,MATCH($A76,'electricity shares'!$A$2:$A$184,0))</f>
        <v>#N/A</v>
      </c>
      <c r="Q76" s="1" t="e">
        <f>INDEX('electricity shares'!AK$2:AK$184,MATCH($A76,'electricity shares'!$A$2:$A$184,0))</f>
        <v>#N/A</v>
      </c>
      <c r="R76" s="1" t="e">
        <f>INDEX('electricity shares'!AL$2:AL$184,MATCH($A76,'electricity shares'!$A$2:$A$184,0))</f>
        <v>#N/A</v>
      </c>
    </row>
    <row r="77" spans="1:18" x14ac:dyDescent="0.25">
      <c r="A77" t="s">
        <v>94</v>
      </c>
      <c r="B77" s="2">
        <v>35400</v>
      </c>
      <c r="C77">
        <v>2018</v>
      </c>
      <c r="D77" t="s">
        <v>291</v>
      </c>
      <c r="E77" t="s">
        <v>172</v>
      </c>
      <c r="F77" t="s">
        <v>288</v>
      </c>
      <c r="G77" s="1">
        <f>INDEX('electricity shares'!AA$2:AA$184,MATCH($A77,'electricity shares'!$A$2:$A$184,0))</f>
        <v>3431</v>
      </c>
      <c r="H77" s="1">
        <f>INDEX('electricity shares'!AB$2:AB$184,MATCH($A77,'electricity shares'!$A$2:$A$184,0))</f>
        <v>439</v>
      </c>
      <c r="I77" s="1">
        <f>INDEX('electricity shares'!AC$2:AC$184,MATCH($A77,'electricity shares'!$A$2:$A$184,0))</f>
        <v>0</v>
      </c>
      <c r="J77" s="1">
        <f>INDEX('electricity shares'!AD$2:AD$184,MATCH($A77,'electricity shares'!$A$2:$A$184,0))</f>
        <v>0</v>
      </c>
      <c r="K77" s="1">
        <f>INDEX('electricity shares'!AE$2:AE$184,MATCH($A77,'electricity shares'!$A$2:$A$184,0))</f>
        <v>0</v>
      </c>
      <c r="L77" s="1">
        <f>INDEX('electricity shares'!AF$2:AF$184,MATCH($A77,'electricity shares'!$A$2:$A$184,0))</f>
        <v>5865</v>
      </c>
      <c r="M77" s="1">
        <f>INDEX('electricity shares'!AG$2:AG$184,MATCH($A77,'electricity shares'!$A$2:$A$184,0))</f>
        <v>300</v>
      </c>
      <c r="N77" s="1">
        <f>INDEX('electricity shares'!AH$2:AH$184,MATCH($A77,'electricity shares'!$A$2:$A$184,0))</f>
        <v>199</v>
      </c>
      <c r="O77" s="1">
        <f>INDEX('electricity shares'!AI$2:AI$184,MATCH($A77,'electricity shares'!$A$2:$A$184,0))</f>
        <v>218</v>
      </c>
      <c r="P77" s="1">
        <f>INDEX('electricity shares'!AJ$2:AJ$184,MATCH($A77,'electricity shares'!$A$2:$A$184,0))</f>
        <v>2508</v>
      </c>
      <c r="Q77" s="1">
        <f>INDEX('electricity shares'!AK$2:AK$184,MATCH($A77,'electricity shares'!$A$2:$A$184,0))</f>
        <v>0</v>
      </c>
      <c r="R77" s="1">
        <f>INDEX('electricity shares'!AL$2:AL$184,MATCH($A77,'electricity shares'!$A$2:$A$184,0))</f>
        <v>12960</v>
      </c>
    </row>
    <row r="78" spans="1:18" x14ac:dyDescent="0.25">
      <c r="A78" t="s">
        <v>95</v>
      </c>
      <c r="B78" s="2">
        <v>59.516481300000002</v>
      </c>
      <c r="C78">
        <v>1989</v>
      </c>
      <c r="D78" t="s">
        <v>276</v>
      </c>
      <c r="E78" t="s">
        <v>276</v>
      </c>
      <c r="F78" t="s">
        <v>288</v>
      </c>
      <c r="G78" s="1" t="e">
        <f>INDEX('electricity shares'!AA$2:AA$184,MATCH($A78,'electricity shares'!$A$2:$A$184,0))</f>
        <v>#N/A</v>
      </c>
      <c r="H78" s="1" t="e">
        <f>INDEX('electricity shares'!AB$2:AB$184,MATCH($A78,'electricity shares'!$A$2:$A$184,0))</f>
        <v>#N/A</v>
      </c>
      <c r="I78" s="1" t="e">
        <f>INDEX('electricity shares'!AC$2:AC$184,MATCH($A78,'electricity shares'!$A$2:$A$184,0))</f>
        <v>#N/A</v>
      </c>
      <c r="J78" s="1" t="e">
        <f>INDEX('electricity shares'!AD$2:AD$184,MATCH($A78,'electricity shares'!$A$2:$A$184,0))</f>
        <v>#N/A</v>
      </c>
      <c r="K78" s="1" t="e">
        <f>INDEX('electricity shares'!AE$2:AE$184,MATCH($A78,'electricity shares'!$A$2:$A$184,0))</f>
        <v>#N/A</v>
      </c>
      <c r="L78" s="1" t="e">
        <f>INDEX('electricity shares'!AF$2:AF$184,MATCH($A78,'electricity shares'!$A$2:$A$184,0))</f>
        <v>#N/A</v>
      </c>
      <c r="M78" s="1" t="e">
        <f>INDEX('electricity shares'!AG$2:AG$184,MATCH($A78,'electricity shares'!$A$2:$A$184,0))</f>
        <v>#N/A</v>
      </c>
      <c r="N78" s="1" t="e">
        <f>INDEX('electricity shares'!AH$2:AH$184,MATCH($A78,'electricity shares'!$A$2:$A$184,0))</f>
        <v>#N/A</v>
      </c>
      <c r="O78" s="1" t="e">
        <f>INDEX('electricity shares'!AI$2:AI$184,MATCH($A78,'electricity shares'!$A$2:$A$184,0))</f>
        <v>#N/A</v>
      </c>
      <c r="P78" s="1" t="e">
        <f>INDEX('electricity shares'!AJ$2:AJ$184,MATCH($A78,'electricity shares'!$A$2:$A$184,0))</f>
        <v>#N/A</v>
      </c>
      <c r="Q78" s="1" t="e">
        <f>INDEX('electricity shares'!AK$2:AK$184,MATCH($A78,'electricity shares'!$A$2:$A$184,0))</f>
        <v>#N/A</v>
      </c>
      <c r="R78" s="1" t="e">
        <f>INDEX('electricity shares'!AL$2:AL$184,MATCH($A78,'electricity shares'!$A$2:$A$184,0))</f>
        <v>#N/A</v>
      </c>
    </row>
    <row r="79" spans="1:18" x14ac:dyDescent="0.25">
      <c r="A79" t="s">
        <v>96</v>
      </c>
      <c r="B79" s="2">
        <v>5040</v>
      </c>
      <c r="C79">
        <v>2018</v>
      </c>
      <c r="D79" t="s">
        <v>290</v>
      </c>
      <c r="E79" t="s">
        <v>290</v>
      </c>
      <c r="F79" t="s">
        <v>288</v>
      </c>
      <c r="G79" s="1" t="e">
        <f>INDEX('electricity shares'!AA$2:AA$184,MATCH($A79,'electricity shares'!$A$2:$A$184,0))</f>
        <v>#N/A</v>
      </c>
      <c r="H79" s="1" t="e">
        <f>INDEX('electricity shares'!AB$2:AB$184,MATCH($A79,'electricity shares'!$A$2:$A$184,0))</f>
        <v>#N/A</v>
      </c>
      <c r="I79" s="1" t="e">
        <f>INDEX('electricity shares'!AC$2:AC$184,MATCH($A79,'electricity shares'!$A$2:$A$184,0))</f>
        <v>#N/A</v>
      </c>
      <c r="J79" s="1" t="e">
        <f>INDEX('electricity shares'!AD$2:AD$184,MATCH($A79,'electricity shares'!$A$2:$A$184,0))</f>
        <v>#N/A</v>
      </c>
      <c r="K79" s="1" t="e">
        <f>INDEX('electricity shares'!AE$2:AE$184,MATCH($A79,'electricity shares'!$A$2:$A$184,0))</f>
        <v>#N/A</v>
      </c>
      <c r="L79" s="1" t="e">
        <f>INDEX('electricity shares'!AF$2:AF$184,MATCH($A79,'electricity shares'!$A$2:$A$184,0))</f>
        <v>#N/A</v>
      </c>
      <c r="M79" s="1" t="e">
        <f>INDEX('electricity shares'!AG$2:AG$184,MATCH($A79,'electricity shares'!$A$2:$A$184,0))</f>
        <v>#N/A</v>
      </c>
      <c r="N79" s="1" t="e">
        <f>INDEX('electricity shares'!AH$2:AH$184,MATCH($A79,'electricity shares'!$A$2:$A$184,0))</f>
        <v>#N/A</v>
      </c>
      <c r="O79" s="1" t="e">
        <f>INDEX('electricity shares'!AI$2:AI$184,MATCH($A79,'electricity shares'!$A$2:$A$184,0))</f>
        <v>#N/A</v>
      </c>
      <c r="P79" s="1" t="e">
        <f>INDEX('electricity shares'!AJ$2:AJ$184,MATCH($A79,'electricity shares'!$A$2:$A$184,0))</f>
        <v>#N/A</v>
      </c>
      <c r="Q79" s="1" t="e">
        <f>INDEX('electricity shares'!AK$2:AK$184,MATCH($A79,'electricity shares'!$A$2:$A$184,0))</f>
        <v>#N/A</v>
      </c>
      <c r="R79" s="1" t="e">
        <f>INDEX('electricity shares'!AL$2:AL$184,MATCH($A79,'electricity shares'!$A$2:$A$184,0))</f>
        <v>#N/A</v>
      </c>
    </row>
    <row r="80" spans="1:18" x14ac:dyDescent="0.25">
      <c r="A80" t="s">
        <v>339</v>
      </c>
      <c r="B80" s="2">
        <v>36448.701999999997</v>
      </c>
      <c r="C80">
        <v>1989</v>
      </c>
      <c r="D80" t="s">
        <v>278</v>
      </c>
      <c r="E80" t="s">
        <v>272</v>
      </c>
      <c r="F80" t="s">
        <v>288</v>
      </c>
      <c r="G80" s="1">
        <f>INDEX('electricity shares'!AA$2:AA$184,MATCH($A80,'electricity shares'!$A$2:$A$184,0))</f>
        <v>23208</v>
      </c>
      <c r="H80" s="1">
        <f>INDEX('electricity shares'!AB$2:AB$184,MATCH($A80,'electricity shares'!$A$2:$A$184,0))</f>
        <v>409</v>
      </c>
      <c r="I80" s="1">
        <f>INDEX('electricity shares'!AC$2:AC$184,MATCH($A80,'electricity shares'!$A$2:$A$184,0))</f>
        <v>13301</v>
      </c>
      <c r="J80" s="1">
        <f>INDEX('electricity shares'!AD$2:AD$184,MATCH($A80,'electricity shares'!$A$2:$A$184,0))</f>
        <v>0</v>
      </c>
      <c r="K80" s="1">
        <f>INDEX('electricity shares'!AE$2:AE$184,MATCH($A80,'electricity shares'!$A$2:$A$184,0))</f>
        <v>0</v>
      </c>
      <c r="L80" s="1">
        <f>INDEX('electricity shares'!AF$2:AF$184,MATCH($A80,'electricity shares'!$A$2:$A$184,0))</f>
        <v>0</v>
      </c>
      <c r="M80" s="1">
        <f>INDEX('electricity shares'!AG$2:AG$184,MATCH($A80,'electricity shares'!$A$2:$A$184,0))</f>
        <v>0</v>
      </c>
      <c r="N80" s="1">
        <f>INDEX('electricity shares'!AH$2:AH$184,MATCH($A80,'electricity shares'!$A$2:$A$184,0))</f>
        <v>1</v>
      </c>
      <c r="O80" s="1">
        <f>INDEX('electricity shares'!AI$2:AI$184,MATCH($A80,'electricity shares'!$A$2:$A$184,0))</f>
        <v>2</v>
      </c>
      <c r="P80" s="1">
        <f>INDEX('electricity shares'!AJ$2:AJ$184,MATCH($A80,'electricity shares'!$A$2:$A$184,0))</f>
        <v>107</v>
      </c>
      <c r="Q80" s="1">
        <f>INDEX('electricity shares'!AK$2:AK$184,MATCH($A80,'electricity shares'!$A$2:$A$184,0))</f>
        <v>-1</v>
      </c>
      <c r="R80" s="1">
        <f>INDEX('electricity shares'!AL$2:AL$184,MATCH($A80,'electricity shares'!$A$2:$A$184,0))</f>
        <v>37027</v>
      </c>
    </row>
    <row r="81" spans="1:18" x14ac:dyDescent="0.25">
      <c r="A81" t="s">
        <v>99</v>
      </c>
      <c r="B81" s="2">
        <v>22400</v>
      </c>
      <c r="C81">
        <v>2018</v>
      </c>
      <c r="D81" t="s">
        <v>291</v>
      </c>
      <c r="E81" t="s">
        <v>172</v>
      </c>
      <c r="F81" t="s">
        <v>288</v>
      </c>
      <c r="G81" s="1">
        <f>INDEX('electricity shares'!AA$2:AA$184,MATCH($A81,'electricity shares'!$A$2:$A$184,0))</f>
        <v>532</v>
      </c>
      <c r="H81" s="1">
        <f>INDEX('electricity shares'!AB$2:AB$184,MATCH($A81,'electricity shares'!$A$2:$A$184,0))</f>
        <v>3378</v>
      </c>
      <c r="I81" s="1">
        <f>INDEX('electricity shares'!AC$2:AC$184,MATCH($A81,'electricity shares'!$A$2:$A$184,0))</f>
        <v>0</v>
      </c>
      <c r="J81" s="1">
        <f>INDEX('electricity shares'!AD$2:AD$184,MATCH($A81,'electricity shares'!$A$2:$A$184,0))</f>
        <v>0</v>
      </c>
      <c r="K81" s="1">
        <f>INDEX('electricity shares'!AE$2:AE$184,MATCH($A81,'electricity shares'!$A$2:$A$184,0))</f>
        <v>0</v>
      </c>
      <c r="L81" s="1">
        <f>INDEX('electricity shares'!AF$2:AF$184,MATCH($A81,'electricity shares'!$A$2:$A$184,0))</f>
        <v>3088</v>
      </c>
      <c r="M81" s="1">
        <f>INDEX('electricity shares'!AG$2:AG$184,MATCH($A81,'electricity shares'!$A$2:$A$184,0))</f>
        <v>93</v>
      </c>
      <c r="N81" s="1">
        <f>INDEX('electricity shares'!AH$2:AH$184,MATCH($A81,'electricity shares'!$A$2:$A$184,0))</f>
        <v>924</v>
      </c>
      <c r="O81" s="1">
        <f>INDEX('electricity shares'!AI$2:AI$184,MATCH($A81,'electricity shares'!$A$2:$A$184,0))</f>
        <v>578</v>
      </c>
      <c r="P81" s="1">
        <f>INDEX('electricity shares'!AJ$2:AJ$184,MATCH($A81,'electricity shares'!$A$2:$A$184,0))</f>
        <v>752</v>
      </c>
      <c r="Q81" s="1">
        <f>INDEX('electricity shares'!AK$2:AK$184,MATCH($A81,'electricity shares'!$A$2:$A$184,0))</f>
        <v>0</v>
      </c>
      <c r="R81" s="1">
        <f>INDEX('electricity shares'!AL$2:AL$184,MATCH($A81,'electricity shares'!$A$2:$A$184,0))</f>
        <v>9345</v>
      </c>
    </row>
    <row r="82" spans="1:18" x14ac:dyDescent="0.25">
      <c r="A82" t="s">
        <v>101</v>
      </c>
      <c r="B82" s="2">
        <v>22550</v>
      </c>
      <c r="C82">
        <v>2018</v>
      </c>
      <c r="D82" t="s">
        <v>281</v>
      </c>
      <c r="E82" t="s">
        <v>279</v>
      </c>
      <c r="F82" t="s">
        <v>288</v>
      </c>
      <c r="G82" s="1">
        <f>INDEX('electricity shares'!AA$2:AA$184,MATCH($A82,'electricity shares'!$A$2:$A$184,0))</f>
        <v>1367</v>
      </c>
      <c r="H82" s="1">
        <f>INDEX('electricity shares'!AB$2:AB$184,MATCH($A82,'electricity shares'!$A$2:$A$184,0))</f>
        <v>210</v>
      </c>
      <c r="I82" s="1">
        <f>INDEX('electricity shares'!AC$2:AC$184,MATCH($A82,'electricity shares'!$A$2:$A$184,0))</f>
        <v>3090</v>
      </c>
      <c r="J82" s="1">
        <f>INDEX('electricity shares'!AD$2:AD$184,MATCH($A82,'electricity shares'!$A$2:$A$184,0))</f>
        <v>0</v>
      </c>
      <c r="K82" s="1">
        <f>INDEX('electricity shares'!AE$2:AE$184,MATCH($A82,'electricity shares'!$A$2:$A$184,0))</f>
        <v>0</v>
      </c>
      <c r="L82" s="1">
        <f>INDEX('electricity shares'!AF$2:AF$184,MATCH($A82,'electricity shares'!$A$2:$A$184,0))</f>
        <v>5307</v>
      </c>
      <c r="M82" s="1">
        <f>INDEX('electricity shares'!AG$2:AG$184,MATCH($A82,'electricity shares'!$A$2:$A$184,0))</f>
        <v>0</v>
      </c>
      <c r="N82" s="1">
        <f>INDEX('electricity shares'!AH$2:AH$184,MATCH($A82,'electricity shares'!$A$2:$A$184,0))</f>
        <v>79</v>
      </c>
      <c r="O82" s="1">
        <f>INDEX('electricity shares'!AI$2:AI$184,MATCH($A82,'electricity shares'!$A$2:$A$184,0))</f>
        <v>1204</v>
      </c>
      <c r="P82" s="1">
        <f>INDEX('electricity shares'!AJ$2:AJ$184,MATCH($A82,'electricity shares'!$A$2:$A$184,0))</f>
        <v>526</v>
      </c>
      <c r="Q82" s="1">
        <f>INDEX('electricity shares'!AK$2:AK$184,MATCH($A82,'electricity shares'!$A$2:$A$184,0))</f>
        <v>0</v>
      </c>
      <c r="R82" s="1">
        <f>INDEX('electricity shares'!AL$2:AL$184,MATCH($A82,'electricity shares'!$A$2:$A$184,0))</f>
        <v>11783</v>
      </c>
    </row>
    <row r="83" spans="1:18" x14ac:dyDescent="0.25">
      <c r="A83" t="s">
        <v>102</v>
      </c>
      <c r="B83" s="2">
        <v>9930</v>
      </c>
      <c r="C83">
        <v>2018</v>
      </c>
      <c r="D83" t="s">
        <v>289</v>
      </c>
      <c r="E83" t="s">
        <v>172</v>
      </c>
      <c r="F83" t="s">
        <v>288</v>
      </c>
      <c r="G83" s="1">
        <f>INDEX('electricity shares'!AA$2:AA$184,MATCH($A83,'electricity shares'!$A$2:$A$184,0))</f>
        <v>0</v>
      </c>
      <c r="H83" s="1">
        <f>INDEX('electricity shares'!AB$2:AB$184,MATCH($A83,'electricity shares'!$A$2:$A$184,0))</f>
        <v>928</v>
      </c>
      <c r="I83" s="1">
        <f>INDEX('electricity shares'!AC$2:AC$184,MATCH($A83,'electricity shares'!$A$2:$A$184,0))</f>
        <v>0</v>
      </c>
      <c r="J83" s="1">
        <f>INDEX('electricity shares'!AD$2:AD$184,MATCH($A83,'electricity shares'!$A$2:$A$184,0))</f>
        <v>0</v>
      </c>
      <c r="K83" s="1">
        <f>INDEX('electricity shares'!AE$2:AE$184,MATCH($A83,'electricity shares'!$A$2:$A$184,0))</f>
        <v>0</v>
      </c>
      <c r="L83" s="1">
        <f>INDEX('electricity shares'!AF$2:AF$184,MATCH($A83,'electricity shares'!$A$2:$A$184,0))</f>
        <v>127</v>
      </c>
      <c r="M83" s="1">
        <f>INDEX('electricity shares'!AG$2:AG$184,MATCH($A83,'electricity shares'!$A$2:$A$184,0))</f>
        <v>0</v>
      </c>
      <c r="N83" s="1">
        <f>INDEX('electricity shares'!AH$2:AH$184,MATCH($A83,'electricity shares'!$A$2:$A$184,0))</f>
        <v>1</v>
      </c>
      <c r="O83" s="1">
        <f>INDEX('electricity shares'!AI$2:AI$184,MATCH($A83,'electricity shares'!$A$2:$A$184,0))</f>
        <v>0</v>
      </c>
      <c r="P83" s="1">
        <f>INDEX('electricity shares'!AJ$2:AJ$184,MATCH($A83,'electricity shares'!$A$2:$A$184,0))</f>
        <v>0</v>
      </c>
      <c r="Q83" s="1">
        <f>INDEX('electricity shares'!AK$2:AK$184,MATCH($A83,'electricity shares'!$A$2:$A$184,0))</f>
        <v>0</v>
      </c>
      <c r="R83" s="1">
        <f>INDEX('electricity shares'!AL$2:AL$184,MATCH($A83,'electricity shares'!$A$2:$A$184,0))</f>
        <v>1056</v>
      </c>
    </row>
    <row r="84" spans="1:18" x14ac:dyDescent="0.25">
      <c r="A84" t="s">
        <v>103</v>
      </c>
      <c r="B84" s="2">
        <v>60920</v>
      </c>
      <c r="C84">
        <v>2018</v>
      </c>
      <c r="D84" t="s">
        <v>297</v>
      </c>
      <c r="E84" t="s">
        <v>279</v>
      </c>
      <c r="F84" t="s">
        <v>288</v>
      </c>
      <c r="G84" s="1">
        <f>INDEX('electricity shares'!AA$2:AA$184,MATCH($A84,'electricity shares'!$A$2:$A$184,0))</f>
        <v>5098</v>
      </c>
      <c r="H84" s="1">
        <f>INDEX('electricity shares'!AB$2:AB$184,MATCH($A84,'electricity shares'!$A$2:$A$184,0))</f>
        <v>85</v>
      </c>
      <c r="I84" s="1">
        <f>INDEX('electricity shares'!AC$2:AC$184,MATCH($A84,'electricity shares'!$A$2:$A$184,0))</f>
        <v>7838</v>
      </c>
      <c r="J84" s="1">
        <f>INDEX('electricity shares'!AD$2:AD$184,MATCH($A84,'electricity shares'!$A$2:$A$184,0))</f>
        <v>0</v>
      </c>
      <c r="K84" s="1">
        <f>INDEX('electricity shares'!AE$2:AE$184,MATCH($A84,'electricity shares'!$A$2:$A$184,0))</f>
        <v>16098</v>
      </c>
      <c r="L84" s="1">
        <f>INDEX('electricity shares'!AF$2:AF$184,MATCH($A84,'electricity shares'!$A$2:$A$184,0))</f>
        <v>220</v>
      </c>
      <c r="M84" s="1">
        <f>INDEX('electricity shares'!AG$2:AG$184,MATCH($A84,'electricity shares'!$A$2:$A$184,0))</f>
        <v>1</v>
      </c>
      <c r="N84" s="1">
        <f>INDEX('electricity shares'!AH$2:AH$184,MATCH($A84,'electricity shares'!$A$2:$A$184,0))</f>
        <v>349</v>
      </c>
      <c r="O84" s="1">
        <f>INDEX('electricity shares'!AI$2:AI$184,MATCH($A84,'electricity shares'!$A$2:$A$184,0))</f>
        <v>758</v>
      </c>
      <c r="P84" s="1">
        <f>INDEX('electricity shares'!AJ$2:AJ$184,MATCH($A84,'electricity shares'!$A$2:$A$184,0))</f>
        <v>2342</v>
      </c>
      <c r="Q84" s="1">
        <f>INDEX('electricity shares'!AK$2:AK$184,MATCH($A84,'electricity shares'!$A$2:$A$184,0))</f>
        <v>82</v>
      </c>
      <c r="R84" s="1">
        <f>INDEX('electricity shares'!AL$2:AL$184,MATCH($A84,'electricity shares'!$A$2:$A$184,0))</f>
        <v>32871</v>
      </c>
    </row>
    <row r="85" spans="1:18" x14ac:dyDescent="0.25">
      <c r="A85" t="s">
        <v>108</v>
      </c>
      <c r="B85" s="2">
        <v>969580</v>
      </c>
      <c r="C85">
        <v>2018</v>
      </c>
      <c r="D85" t="s">
        <v>277</v>
      </c>
      <c r="E85" t="s">
        <v>272</v>
      </c>
      <c r="F85" t="s">
        <v>288</v>
      </c>
      <c r="G85" s="1">
        <f>INDEX('electricity shares'!AA$2:AA$184,MATCH($A85,'electricity shares'!$A$2:$A$184,0))</f>
        <v>147875</v>
      </c>
      <c r="H85" s="1">
        <f>INDEX('electricity shares'!AB$2:AB$184,MATCH($A85,'electricity shares'!$A$2:$A$184,0))</f>
        <v>19413</v>
      </c>
      <c r="I85" s="1">
        <f>INDEX('electricity shares'!AC$2:AC$184,MATCH($A85,'electricity shares'!$A$2:$A$184,0))</f>
        <v>55320</v>
      </c>
      <c r="J85" s="1">
        <f>INDEX('electricity shares'!AD$2:AD$184,MATCH($A85,'electricity shares'!$A$2:$A$184,0))</f>
        <v>0</v>
      </c>
      <c r="K85" s="1">
        <f>INDEX('electricity shares'!AE$2:AE$184,MATCH($A85,'electricity shares'!$A$2:$A$184,0))</f>
        <v>0</v>
      </c>
      <c r="L85" s="1">
        <f>INDEX('electricity shares'!AF$2:AF$184,MATCH($A85,'electricity shares'!$A$2:$A$184,0))</f>
        <v>18632</v>
      </c>
      <c r="M85" s="1">
        <f>INDEX('electricity shares'!AG$2:AG$184,MATCH($A85,'electricity shares'!$A$2:$A$184,0))</f>
        <v>12764</v>
      </c>
      <c r="N85" s="1">
        <f>INDEX('electricity shares'!AH$2:AH$184,MATCH($A85,'electricity shares'!$A$2:$A$184,0))</f>
        <v>29</v>
      </c>
      <c r="O85" s="1">
        <f>INDEX('electricity shares'!AI$2:AI$184,MATCH($A85,'electricity shares'!$A$2:$A$184,0))</f>
        <v>6</v>
      </c>
      <c r="P85" s="1">
        <f>INDEX('electricity shares'!AJ$2:AJ$184,MATCH($A85,'electricity shares'!$A$2:$A$184,0))</f>
        <v>830</v>
      </c>
      <c r="Q85" s="1">
        <f>INDEX('electricity shares'!AK$2:AK$184,MATCH($A85,'electricity shares'!$A$2:$A$184,0))</f>
        <v>0</v>
      </c>
      <c r="R85" s="1">
        <f>INDEX('electricity shares'!AL$2:AL$184,MATCH($A85,'electricity shares'!$A$2:$A$184,0))</f>
        <v>254869</v>
      </c>
    </row>
    <row r="86" spans="1:18" x14ac:dyDescent="0.25">
      <c r="A86" t="s">
        <v>111</v>
      </c>
      <c r="B86" s="2">
        <v>3374990</v>
      </c>
      <c r="C86">
        <v>2018</v>
      </c>
      <c r="D86" t="s">
        <v>206</v>
      </c>
      <c r="E86" t="s">
        <v>272</v>
      </c>
      <c r="F86" t="s">
        <v>288</v>
      </c>
      <c r="G86" s="1">
        <f>INDEX('electricity shares'!AA$2:AA$184,MATCH($A86,'electricity shares'!$A$2:$A$184,0))</f>
        <v>1133627</v>
      </c>
      <c r="H86" s="1">
        <f>INDEX('electricity shares'!AB$2:AB$184,MATCH($A86,'electricity shares'!$A$2:$A$184,0))</f>
        <v>25037</v>
      </c>
      <c r="I86" s="1">
        <f>INDEX('electricity shares'!AC$2:AC$184,MATCH($A86,'electricity shares'!$A$2:$A$184,0))</f>
        <v>70893</v>
      </c>
      <c r="J86" s="1">
        <f>INDEX('electricity shares'!AD$2:AD$184,MATCH($A86,'electricity shares'!$A$2:$A$184,0))</f>
        <v>0</v>
      </c>
      <c r="K86" s="1">
        <f>INDEX('electricity shares'!AE$2:AE$184,MATCH($A86,'electricity shares'!$A$2:$A$184,0))</f>
        <v>38346</v>
      </c>
      <c r="L86" s="1">
        <f>INDEX('electricity shares'!AF$2:AF$184,MATCH($A86,'electricity shares'!$A$2:$A$184,0))</f>
        <v>141801</v>
      </c>
      <c r="M86" s="1">
        <f>INDEX('electricity shares'!AG$2:AG$184,MATCH($A86,'electricity shares'!$A$2:$A$184,0))</f>
        <v>0</v>
      </c>
      <c r="N86" s="1">
        <f>INDEX('electricity shares'!AH$2:AH$184,MATCH($A86,'electricity shares'!$A$2:$A$184,0))</f>
        <v>26035</v>
      </c>
      <c r="O86" s="1">
        <f>INDEX('electricity shares'!AI$2:AI$184,MATCH($A86,'electricity shares'!$A$2:$A$184,0))</f>
        <v>51061</v>
      </c>
      <c r="P86" s="1">
        <f>INDEX('electricity shares'!AJ$2:AJ$184,MATCH($A86,'electricity shares'!$A$2:$A$184,0))</f>
        <v>45431</v>
      </c>
      <c r="Q86" s="1">
        <f>INDEX('electricity shares'!AK$2:AK$184,MATCH($A86,'electricity shares'!$A$2:$A$184,0))</f>
        <v>-1</v>
      </c>
      <c r="R86" s="1">
        <f>INDEX('electricity shares'!AL$2:AL$184,MATCH($A86,'electricity shares'!$A$2:$A$184,0))</f>
        <v>1532230</v>
      </c>
    </row>
    <row r="87" spans="1:18" x14ac:dyDescent="0.25">
      <c r="A87" t="s">
        <v>113</v>
      </c>
      <c r="B87" s="2">
        <v>65090</v>
      </c>
      <c r="C87">
        <v>2018</v>
      </c>
      <c r="D87" t="s">
        <v>280</v>
      </c>
      <c r="E87" t="s">
        <v>279</v>
      </c>
      <c r="F87" t="s">
        <v>288</v>
      </c>
      <c r="G87" s="1">
        <f>INDEX('electricity shares'!AA$2:AA$184,MATCH($A87,'electricity shares'!$A$2:$A$184,0))</f>
        <v>3645</v>
      </c>
      <c r="H87" s="1">
        <f>INDEX('electricity shares'!AB$2:AB$184,MATCH($A87,'electricity shares'!$A$2:$A$184,0))</f>
        <v>142</v>
      </c>
      <c r="I87" s="1">
        <f>INDEX('electricity shares'!AC$2:AC$184,MATCH($A87,'electricity shares'!$A$2:$A$184,0))</f>
        <v>15680</v>
      </c>
      <c r="J87" s="1">
        <f>INDEX('electricity shares'!AD$2:AD$184,MATCH($A87,'electricity shares'!$A$2:$A$184,0))</f>
        <v>2164</v>
      </c>
      <c r="K87" s="1">
        <f>INDEX('electricity shares'!AE$2:AE$184,MATCH($A87,'electricity shares'!$A$2:$A$184,0))</f>
        <v>0</v>
      </c>
      <c r="L87" s="1">
        <f>INDEX('electricity shares'!AF$2:AF$184,MATCH($A87,'electricity shares'!$A$2:$A$184,0))</f>
        <v>692</v>
      </c>
      <c r="M87" s="1">
        <f>INDEX('electricity shares'!AG$2:AG$184,MATCH($A87,'electricity shares'!$A$2:$A$184,0))</f>
        <v>0</v>
      </c>
      <c r="N87" s="1">
        <f>INDEX('electricity shares'!AH$2:AH$184,MATCH($A87,'electricity shares'!$A$2:$A$184,0))</f>
        <v>11</v>
      </c>
      <c r="O87" s="1">
        <f>INDEX('electricity shares'!AI$2:AI$184,MATCH($A87,'electricity shares'!$A$2:$A$184,0))</f>
        <v>7445</v>
      </c>
      <c r="P87" s="1">
        <f>INDEX('electricity shares'!AJ$2:AJ$184,MATCH($A87,'electricity shares'!$A$2:$A$184,0))</f>
        <v>889</v>
      </c>
      <c r="Q87" s="1">
        <f>INDEX('electricity shares'!AK$2:AK$184,MATCH($A87,'electricity shares'!$A$2:$A$184,0))</f>
        <v>-1</v>
      </c>
      <c r="R87" s="1">
        <f>INDEX('electricity shares'!AL$2:AL$184,MATCH($A87,'electricity shares'!$A$2:$A$184,0))</f>
        <v>30667</v>
      </c>
    </row>
    <row r="88" spans="1:18" x14ac:dyDescent="0.25">
      <c r="A88" t="s">
        <v>413</v>
      </c>
      <c r="B88" s="2">
        <v>828280</v>
      </c>
      <c r="C88">
        <v>2018</v>
      </c>
      <c r="D88" t="s">
        <v>282</v>
      </c>
      <c r="E88" t="s">
        <v>272</v>
      </c>
      <c r="F88" t="s">
        <v>288</v>
      </c>
      <c r="G88" s="1">
        <f>INDEX('electricity shares'!AA$2:AA$184,MATCH($A88,'electricity shares'!$A$2:$A$184,0))</f>
        <v>626</v>
      </c>
      <c r="H88" s="1">
        <f>INDEX('electricity shares'!AB$2:AB$184,MATCH($A88,'electricity shares'!$A$2:$A$184,0))</f>
        <v>26389</v>
      </c>
      <c r="I88" s="1">
        <f>INDEX('electricity shares'!AC$2:AC$184,MATCH($A88,'electricity shares'!$A$2:$A$184,0))</f>
        <v>257973</v>
      </c>
      <c r="J88" s="1">
        <f>INDEX('electricity shares'!AD$2:AD$184,MATCH($A88,'electricity shares'!$A$2:$A$184,0))</f>
        <v>0</v>
      </c>
      <c r="K88" s="1">
        <f>INDEX('electricity shares'!AE$2:AE$184,MATCH($A88,'electricity shares'!$A$2:$A$184,0))</f>
        <v>7514</v>
      </c>
      <c r="L88" s="1">
        <f>INDEX('electricity shares'!AF$2:AF$184,MATCH($A88,'electricity shares'!$A$2:$A$184,0))</f>
        <v>15051</v>
      </c>
      <c r="M88" s="1">
        <f>INDEX('electricity shares'!AG$2:AG$184,MATCH($A88,'electricity shares'!$A$2:$A$184,0))</f>
        <v>0</v>
      </c>
      <c r="N88" s="1">
        <f>INDEX('electricity shares'!AH$2:AH$184,MATCH($A88,'electricity shares'!$A$2:$A$184,0))</f>
        <v>85</v>
      </c>
      <c r="O88" s="1">
        <f>INDEX('electricity shares'!AI$2:AI$184,MATCH($A88,'electricity shares'!$A$2:$A$184,0))</f>
        <v>306</v>
      </c>
      <c r="P88" s="1">
        <f>INDEX('electricity shares'!AJ$2:AJ$184,MATCH($A88,'electricity shares'!$A$2:$A$184,0))</f>
        <v>24</v>
      </c>
      <c r="Q88" s="1">
        <f>INDEX('electricity shares'!AK$2:AK$184,MATCH($A88,'electricity shares'!$A$2:$A$184,0))</f>
        <v>0</v>
      </c>
      <c r="R88" s="1">
        <f>INDEX('electricity shares'!AL$2:AL$184,MATCH($A88,'electricity shares'!$A$2:$A$184,0))</f>
        <v>307968</v>
      </c>
    </row>
    <row r="89" spans="1:18" x14ac:dyDescent="0.25">
      <c r="A89" t="s">
        <v>115</v>
      </c>
      <c r="B89" s="2">
        <v>215690</v>
      </c>
      <c r="C89">
        <v>2018</v>
      </c>
      <c r="D89" t="s">
        <v>282</v>
      </c>
      <c r="E89" t="s">
        <v>272</v>
      </c>
      <c r="F89" t="s">
        <v>288</v>
      </c>
      <c r="G89" s="1">
        <f>INDEX('electricity shares'!AA$2:AA$184,MATCH($A89,'electricity shares'!$A$2:$A$184,0))</f>
        <v>0</v>
      </c>
      <c r="H89" s="1">
        <f>INDEX('electricity shares'!AB$2:AB$184,MATCH($A89,'electricity shares'!$A$2:$A$184,0))</f>
        <v>25366</v>
      </c>
      <c r="I89" s="1">
        <f>INDEX('electricity shares'!AC$2:AC$184,MATCH($A89,'electricity shares'!$A$2:$A$184,0))</f>
        <v>31955</v>
      </c>
      <c r="J89" s="1">
        <f>INDEX('electricity shares'!AD$2:AD$184,MATCH($A89,'electricity shares'!$A$2:$A$184,0))</f>
        <v>28587</v>
      </c>
      <c r="K89" s="1">
        <f>INDEX('electricity shares'!AE$2:AE$184,MATCH($A89,'electricity shares'!$A$2:$A$184,0))</f>
        <v>0</v>
      </c>
      <c r="L89" s="1">
        <f>INDEX('electricity shares'!AF$2:AF$184,MATCH($A89,'electricity shares'!$A$2:$A$184,0))</f>
        <v>1458</v>
      </c>
      <c r="M89" s="1">
        <f>INDEX('electricity shares'!AG$2:AG$184,MATCH($A89,'electricity shares'!$A$2:$A$184,0))</f>
        <v>0</v>
      </c>
      <c r="N89" s="1">
        <f>INDEX('electricity shares'!AH$2:AH$184,MATCH($A89,'electricity shares'!$A$2:$A$184,0))</f>
        <v>0</v>
      </c>
      <c r="O89" s="1">
        <f>INDEX('electricity shares'!AI$2:AI$184,MATCH($A89,'electricity shares'!$A$2:$A$184,0))</f>
        <v>0</v>
      </c>
      <c r="P89" s="1">
        <f>INDEX('electricity shares'!AJ$2:AJ$184,MATCH($A89,'electricity shares'!$A$2:$A$184,0))</f>
        <v>0</v>
      </c>
      <c r="Q89" s="1">
        <f>INDEX('electricity shares'!AK$2:AK$184,MATCH($A89,'electricity shares'!$A$2:$A$184,0))</f>
        <v>-1</v>
      </c>
      <c r="R89" s="1">
        <f>INDEX('electricity shares'!AL$2:AL$184,MATCH($A89,'electricity shares'!$A$2:$A$184,0))</f>
        <v>87365</v>
      </c>
    </row>
    <row r="90" spans="1:18" x14ac:dyDescent="0.25">
      <c r="A90" t="s">
        <v>116</v>
      </c>
      <c r="B90" s="2">
        <v>3440</v>
      </c>
      <c r="C90">
        <v>2018</v>
      </c>
      <c r="D90" t="s">
        <v>283</v>
      </c>
      <c r="E90" t="s">
        <v>279</v>
      </c>
      <c r="F90" t="s">
        <v>288</v>
      </c>
      <c r="G90" s="1">
        <f>INDEX('electricity shares'!AA$2:AA$184,MATCH($A90,'electricity shares'!$A$2:$A$184,0))</f>
        <v>0</v>
      </c>
      <c r="H90" s="1">
        <f>INDEX('electricity shares'!AB$2:AB$184,MATCH($A90,'electricity shares'!$A$2:$A$184,0))</f>
        <v>2</v>
      </c>
      <c r="I90" s="1">
        <f>INDEX('electricity shares'!AC$2:AC$184,MATCH($A90,'electricity shares'!$A$2:$A$184,0))</f>
        <v>0</v>
      </c>
      <c r="J90" s="1">
        <f>INDEX('electricity shares'!AD$2:AD$184,MATCH($A90,'electricity shares'!$A$2:$A$184,0))</f>
        <v>0</v>
      </c>
      <c r="K90" s="1">
        <f>INDEX('electricity shares'!AE$2:AE$184,MATCH($A90,'electricity shares'!$A$2:$A$184,0))</f>
        <v>0</v>
      </c>
      <c r="L90" s="1">
        <f>INDEX('electricity shares'!AF$2:AF$184,MATCH($A90,'electricity shares'!$A$2:$A$184,0))</f>
        <v>14059</v>
      </c>
      <c r="M90" s="1">
        <f>INDEX('electricity shares'!AG$2:AG$184,MATCH($A90,'electricity shares'!$A$2:$A$184,0))</f>
        <v>5170</v>
      </c>
      <c r="N90" s="1">
        <f>INDEX('electricity shares'!AH$2:AH$184,MATCH($A90,'electricity shares'!$A$2:$A$184,0))</f>
        <v>0</v>
      </c>
      <c r="O90" s="1">
        <f>INDEX('electricity shares'!AI$2:AI$184,MATCH($A90,'electricity shares'!$A$2:$A$184,0))</f>
        <v>8</v>
      </c>
      <c r="P90" s="1">
        <f>INDEX('electricity shares'!AJ$2:AJ$184,MATCH($A90,'electricity shares'!$A$2:$A$184,0))</f>
        <v>0</v>
      </c>
      <c r="Q90" s="1">
        <f>INDEX('electricity shares'!AK$2:AK$184,MATCH($A90,'electricity shares'!$A$2:$A$184,0))</f>
        <v>0</v>
      </c>
      <c r="R90" s="1">
        <f>INDEX('electricity shares'!AL$2:AL$184,MATCH($A90,'electricity shares'!$A$2:$A$184,0))</f>
        <v>19239</v>
      </c>
    </row>
    <row r="91" spans="1:18" x14ac:dyDescent="0.25">
      <c r="A91" t="s">
        <v>117</v>
      </c>
      <c r="B91" s="2">
        <v>87830</v>
      </c>
      <c r="C91">
        <v>2018</v>
      </c>
      <c r="D91" t="s">
        <v>282</v>
      </c>
      <c r="E91" t="s">
        <v>272</v>
      </c>
      <c r="F91" t="s">
        <v>288</v>
      </c>
      <c r="G91" s="1">
        <f>INDEX('electricity shares'!AA$2:AA$184,MATCH($A91,'electricity shares'!$A$2:$A$184,0))</f>
        <v>22029</v>
      </c>
      <c r="H91" s="1">
        <f>INDEX('electricity shares'!AB$2:AB$184,MATCH($A91,'electricity shares'!$A$2:$A$184,0))</f>
        <v>869</v>
      </c>
      <c r="I91" s="1">
        <f>INDEX('electricity shares'!AC$2:AC$184,MATCH($A91,'electricity shares'!$A$2:$A$184,0))</f>
        <v>42797</v>
      </c>
      <c r="J91" s="1">
        <f>INDEX('electricity shares'!AD$2:AD$184,MATCH($A91,'electricity shares'!$A$2:$A$184,0))</f>
        <v>47</v>
      </c>
      <c r="K91" s="1">
        <f>INDEX('electricity shares'!AE$2:AE$184,MATCH($A91,'electricity shares'!$A$2:$A$184,0))</f>
        <v>0</v>
      </c>
      <c r="L91" s="1" t="str">
        <f>INDEX('electricity shares'!AF$2:AF$184,MATCH($A91,'electricity shares'!$A$2:$A$184,0))</f>
        <v>c</v>
      </c>
      <c r="M91" s="1">
        <f>INDEX('electricity shares'!AG$2:AG$184,MATCH($A91,'electricity shares'!$A$2:$A$184,0))</f>
        <v>0</v>
      </c>
      <c r="N91" s="1">
        <f>INDEX('electricity shares'!AH$2:AH$184,MATCH($A91,'electricity shares'!$A$2:$A$184,0))</f>
        <v>1511</v>
      </c>
      <c r="O91" s="1">
        <f>INDEX('electricity shares'!AI$2:AI$184,MATCH($A91,'electricity shares'!$A$2:$A$184,0))</f>
        <v>180</v>
      </c>
      <c r="P91" s="1">
        <f>INDEX('electricity shares'!AJ$2:AJ$184,MATCH($A91,'electricity shares'!$A$2:$A$184,0))</f>
        <v>0</v>
      </c>
      <c r="Q91" s="1">
        <f>INDEX('electricity shares'!AK$2:AK$184,MATCH($A91,'electricity shares'!$A$2:$A$184,0))</f>
        <v>241</v>
      </c>
      <c r="R91" s="1">
        <f>INDEX('electricity shares'!AL$2:AL$184,MATCH($A91,'electricity shares'!$A$2:$A$184,0))</f>
        <v>67674</v>
      </c>
    </row>
    <row r="92" spans="1:18" x14ac:dyDescent="0.25">
      <c r="A92" t="s">
        <v>118</v>
      </c>
      <c r="B92" s="2">
        <v>399600</v>
      </c>
      <c r="C92">
        <v>2018</v>
      </c>
      <c r="D92" t="s">
        <v>297</v>
      </c>
      <c r="E92" t="s">
        <v>279</v>
      </c>
      <c r="F92" t="s">
        <v>288</v>
      </c>
      <c r="G92" s="1">
        <f>INDEX('electricity shares'!AA$2:AA$184,MATCH($A92,'electricity shares'!$A$2:$A$184,0))</f>
        <v>35096</v>
      </c>
      <c r="H92" s="1">
        <f>INDEX('electricity shares'!AB$2:AB$184,MATCH($A92,'electricity shares'!$A$2:$A$184,0))</f>
        <v>11527</v>
      </c>
      <c r="I92" s="1">
        <f>INDEX('electricity shares'!AC$2:AC$184,MATCH($A92,'electricity shares'!$A$2:$A$184,0))</f>
        <v>140349</v>
      </c>
      <c r="J92" s="1">
        <f>INDEX('electricity shares'!AD$2:AD$184,MATCH($A92,'electricity shares'!$A$2:$A$184,0))</f>
        <v>0</v>
      </c>
      <c r="K92" s="1">
        <f>INDEX('electricity shares'!AE$2:AE$184,MATCH($A92,'electricity shares'!$A$2:$A$184,0))</f>
        <v>0</v>
      </c>
      <c r="L92" s="1">
        <f>INDEX('electricity shares'!AF$2:AF$184,MATCH($A92,'electricity shares'!$A$2:$A$184,0))</f>
        <v>36199</v>
      </c>
      <c r="M92" s="1">
        <f>INDEX('electricity shares'!AG$2:AG$184,MATCH($A92,'electricity shares'!$A$2:$A$184,0))</f>
        <v>6201</v>
      </c>
      <c r="N92" s="1">
        <f>INDEX('electricity shares'!AH$2:AH$184,MATCH($A92,'electricity shares'!$A$2:$A$184,0))</f>
        <v>24378</v>
      </c>
      <c r="O92" s="1">
        <f>INDEX('electricity shares'!AI$2:AI$184,MATCH($A92,'electricity shares'!$A$2:$A$184,0))</f>
        <v>17742</v>
      </c>
      <c r="P92" s="1">
        <f>INDEX('electricity shares'!AJ$2:AJ$184,MATCH($A92,'electricity shares'!$A$2:$A$184,0))</f>
        <v>21851</v>
      </c>
      <c r="Q92" s="1">
        <f>INDEX('electricity shares'!AK$2:AK$184,MATCH($A92,'electricity shares'!$A$2:$A$184,0))</f>
        <v>661</v>
      </c>
      <c r="R92" s="1">
        <f>INDEX('electricity shares'!AL$2:AL$184,MATCH($A92,'electricity shares'!$A$2:$A$184,0))</f>
        <v>294004</v>
      </c>
    </row>
    <row r="93" spans="1:18" x14ac:dyDescent="0.25">
      <c r="A93" t="s">
        <v>119</v>
      </c>
      <c r="B93" s="2">
        <v>9230</v>
      </c>
      <c r="C93">
        <v>2016</v>
      </c>
      <c r="D93" t="s">
        <v>289</v>
      </c>
      <c r="E93" t="s">
        <v>172</v>
      </c>
      <c r="F93" t="s">
        <v>288</v>
      </c>
      <c r="G93" s="1">
        <f>INDEX('electricity shares'!AA$2:AA$184,MATCH($A93,'electricity shares'!$A$2:$A$184,0))</f>
        <v>0</v>
      </c>
      <c r="H93" s="1">
        <f>INDEX('electricity shares'!AB$2:AB$184,MATCH($A93,'electricity shares'!$A$2:$A$184,0))</f>
        <v>3221</v>
      </c>
      <c r="I93" s="1">
        <f>INDEX('electricity shares'!AC$2:AC$184,MATCH($A93,'electricity shares'!$A$2:$A$184,0))</f>
        <v>410</v>
      </c>
      <c r="J93" s="1">
        <f>INDEX('electricity shares'!AD$2:AD$184,MATCH($A93,'electricity shares'!$A$2:$A$184,0))</f>
        <v>0</v>
      </c>
      <c r="K93" s="1">
        <f>INDEX('electricity shares'!AE$2:AE$184,MATCH($A93,'electricity shares'!$A$2:$A$184,0))</f>
        <v>0</v>
      </c>
      <c r="L93" s="1">
        <f>INDEX('electricity shares'!AF$2:AF$184,MATCH($A93,'electricity shares'!$A$2:$A$184,0))</f>
        <v>154</v>
      </c>
      <c r="M93" s="1">
        <f>INDEX('electricity shares'!AG$2:AG$184,MATCH($A93,'electricity shares'!$A$2:$A$184,0))</f>
        <v>0</v>
      </c>
      <c r="N93" s="1">
        <f>INDEX('electricity shares'!AH$2:AH$184,MATCH($A93,'electricity shares'!$A$2:$A$184,0))</f>
        <v>44</v>
      </c>
      <c r="O93" s="1">
        <f>INDEX('electricity shares'!AI$2:AI$184,MATCH($A93,'electricity shares'!$A$2:$A$184,0))</f>
        <v>289</v>
      </c>
      <c r="P93" s="1">
        <f>INDEX('electricity shares'!AJ$2:AJ$184,MATCH($A93,'electricity shares'!$A$2:$A$184,0))</f>
        <v>261</v>
      </c>
      <c r="Q93" s="1">
        <f>INDEX('electricity shares'!AK$2:AK$184,MATCH($A93,'electricity shares'!$A$2:$A$184,0))</f>
        <v>0</v>
      </c>
      <c r="R93" s="1">
        <f>INDEX('electricity shares'!AL$2:AL$184,MATCH($A93,'electricity shares'!$A$2:$A$184,0))</f>
        <v>4379</v>
      </c>
    </row>
    <row r="94" spans="1:18" x14ac:dyDescent="0.25">
      <c r="A94" t="s">
        <v>120</v>
      </c>
      <c r="B94" s="2">
        <v>35810</v>
      </c>
      <c r="C94">
        <v>2018</v>
      </c>
      <c r="D94" t="s">
        <v>282</v>
      </c>
      <c r="E94" t="s">
        <v>272</v>
      </c>
      <c r="F94" t="s">
        <v>288</v>
      </c>
      <c r="G94" s="1">
        <f>INDEX('electricity shares'!AA$2:AA$184,MATCH($A94,'electricity shares'!$A$2:$A$184,0))</f>
        <v>0</v>
      </c>
      <c r="H94" s="1">
        <f>INDEX('electricity shares'!AB$2:AB$184,MATCH($A94,'electricity shares'!$A$2:$A$184,0))</f>
        <v>2775</v>
      </c>
      <c r="I94" s="1">
        <f>INDEX('electricity shares'!AC$2:AC$184,MATCH($A94,'electricity shares'!$A$2:$A$184,0))</f>
        <v>16599</v>
      </c>
      <c r="J94" s="1">
        <f>INDEX('electricity shares'!AD$2:AD$184,MATCH($A94,'electricity shares'!$A$2:$A$184,0))</f>
        <v>0</v>
      </c>
      <c r="K94" s="1">
        <f>INDEX('electricity shares'!AE$2:AE$184,MATCH($A94,'electricity shares'!$A$2:$A$184,0))</f>
        <v>0</v>
      </c>
      <c r="L94" s="1">
        <f>INDEX('electricity shares'!AF$2:AF$184,MATCH($A94,'electricity shares'!$A$2:$A$184,0))</f>
        <v>38</v>
      </c>
      <c r="M94" s="1">
        <f>INDEX('electricity shares'!AG$2:AG$184,MATCH($A94,'electricity shares'!$A$2:$A$184,0))</f>
        <v>0</v>
      </c>
      <c r="N94" s="1">
        <f>INDEX('electricity shares'!AH$2:AH$184,MATCH($A94,'electricity shares'!$A$2:$A$184,0))</f>
        <v>895</v>
      </c>
      <c r="O94" s="1">
        <f>INDEX('electricity shares'!AI$2:AI$184,MATCH($A94,'electricity shares'!$A$2:$A$184,0))</f>
        <v>449</v>
      </c>
      <c r="P94" s="1">
        <f>INDEX('electricity shares'!AJ$2:AJ$184,MATCH($A94,'electricity shares'!$A$2:$A$184,0))</f>
        <v>4</v>
      </c>
      <c r="Q94" s="1">
        <f>INDEX('electricity shares'!AK$2:AK$184,MATCH($A94,'electricity shares'!$A$2:$A$184,0))</f>
        <v>0</v>
      </c>
      <c r="R94" s="1">
        <f>INDEX('electricity shares'!AL$2:AL$184,MATCH($A94,'electricity shares'!$A$2:$A$184,0))</f>
        <v>20760</v>
      </c>
    </row>
    <row r="95" spans="1:18" x14ac:dyDescent="0.25">
      <c r="A95" t="s">
        <v>121</v>
      </c>
      <c r="B95" s="2">
        <v>1186770</v>
      </c>
      <c r="C95">
        <v>2018</v>
      </c>
      <c r="D95" t="s">
        <v>278</v>
      </c>
      <c r="E95" t="s">
        <v>272</v>
      </c>
      <c r="F95" t="s">
        <v>288</v>
      </c>
      <c r="G95" s="1">
        <f>INDEX('electricity shares'!AA$2:AA$184,MATCH($A95,'electricity shares'!$A$2:$A$184,0))</f>
        <v>351830</v>
      </c>
      <c r="H95" s="1">
        <f>INDEX('electricity shares'!AB$2:AB$184,MATCH($A95,'electricity shares'!$A$2:$A$184,0))</f>
        <v>63112</v>
      </c>
      <c r="I95" s="1">
        <f>INDEX('electricity shares'!AC$2:AC$184,MATCH($A95,'electricity shares'!$A$2:$A$184,0))</f>
        <v>398140</v>
      </c>
      <c r="J95" s="1">
        <f>INDEX('electricity shares'!AD$2:AD$184,MATCH($A95,'electricity shares'!$A$2:$A$184,0))</f>
        <v>6816</v>
      </c>
      <c r="K95" s="1">
        <f>INDEX('electricity shares'!AE$2:AE$184,MATCH($A95,'electricity shares'!$A$2:$A$184,0))</f>
        <v>32912</v>
      </c>
      <c r="L95" s="1">
        <f>INDEX('electricity shares'!AF$2:AF$184,MATCH($A95,'electricity shares'!$A$2:$A$184,0))</f>
        <v>82854</v>
      </c>
      <c r="M95" s="1">
        <f>INDEX('electricity shares'!AG$2:AG$184,MATCH($A95,'electricity shares'!$A$2:$A$184,0))</f>
        <v>2457</v>
      </c>
      <c r="N95" s="1">
        <f>INDEX('electricity shares'!AH$2:AH$184,MATCH($A95,'electricity shares'!$A$2:$A$184,0))</f>
        <v>55069</v>
      </c>
      <c r="O95" s="1">
        <f>INDEX('electricity shares'!AI$2:AI$184,MATCH($A95,'electricity shares'!$A$2:$A$184,0))</f>
        <v>6490</v>
      </c>
      <c r="P95" s="1">
        <f>INDEX('electricity shares'!AJ$2:AJ$184,MATCH($A95,'electricity shares'!$A$2:$A$184,0))</f>
        <v>40932</v>
      </c>
      <c r="Q95" s="1">
        <f>INDEX('electricity shares'!AK$2:AK$184,MATCH($A95,'electricity shares'!$A$2:$A$184,0))</f>
        <v>20403</v>
      </c>
      <c r="R95" s="1">
        <f>INDEX('electricity shares'!AL$2:AL$184,MATCH($A95,'electricity shares'!$A$2:$A$184,0))</f>
        <v>1061015</v>
      </c>
    </row>
    <row r="96" spans="1:18" x14ac:dyDescent="0.25">
      <c r="A96" t="s">
        <v>122</v>
      </c>
      <c r="B96" s="2">
        <v>274220</v>
      </c>
      <c r="C96">
        <v>2018</v>
      </c>
      <c r="D96" t="s">
        <v>284</v>
      </c>
      <c r="E96" t="s">
        <v>272</v>
      </c>
      <c r="F96" t="s">
        <v>288</v>
      </c>
      <c r="G96" s="1">
        <f>INDEX('electricity shares'!AA$2:AA$184,MATCH($A96,'electricity shares'!$A$2:$A$184,0))</f>
        <v>71081</v>
      </c>
      <c r="H96" s="1">
        <f>INDEX('electricity shares'!AB$2:AB$184,MATCH($A96,'electricity shares'!$A$2:$A$184,0))</f>
        <v>782</v>
      </c>
      <c r="I96" s="1">
        <f>INDEX('electricity shares'!AC$2:AC$184,MATCH($A96,'electricity shares'!$A$2:$A$184,0))</f>
        <v>19622</v>
      </c>
      <c r="J96" s="1">
        <f>INDEX('electricity shares'!AD$2:AD$184,MATCH($A96,'electricity shares'!$A$2:$A$184,0))</f>
        <v>0</v>
      </c>
      <c r="K96" s="1">
        <f>INDEX('electricity shares'!AE$2:AE$184,MATCH($A96,'electricity shares'!$A$2:$A$184,0))</f>
        <v>0</v>
      </c>
      <c r="L96" s="1">
        <f>INDEX('electricity shares'!AF$2:AF$184,MATCH($A96,'electricity shares'!$A$2:$A$184,0))</f>
        <v>11210</v>
      </c>
      <c r="M96" s="1">
        <f>INDEX('electricity shares'!AG$2:AG$184,MATCH($A96,'electricity shares'!$A$2:$A$184,0))</f>
        <v>0</v>
      </c>
      <c r="N96" s="1">
        <f>INDEX('electricity shares'!AH$2:AH$184,MATCH($A96,'electricity shares'!$A$2:$A$184,0))</f>
        <v>94</v>
      </c>
      <c r="O96" s="1">
        <f>INDEX('electricity shares'!AI$2:AI$184,MATCH($A96,'electricity shares'!$A$2:$A$184,0))</f>
        <v>339</v>
      </c>
      <c r="P96" s="1">
        <f>INDEX('electricity shares'!AJ$2:AJ$184,MATCH($A96,'electricity shares'!$A$2:$A$184,0))</f>
        <v>0</v>
      </c>
      <c r="Q96" s="1">
        <f>INDEX('electricity shares'!AK$2:AK$184,MATCH($A96,'electricity shares'!$A$2:$A$184,0))</f>
        <v>0</v>
      </c>
      <c r="R96" s="1">
        <f>INDEX('electricity shares'!AL$2:AL$184,MATCH($A96,'electricity shares'!$A$2:$A$184,0))</f>
        <v>103128</v>
      </c>
    </row>
    <row r="97" spans="1:18" x14ac:dyDescent="0.25">
      <c r="A97" t="s">
        <v>123</v>
      </c>
      <c r="B97" s="2">
        <v>78830</v>
      </c>
      <c r="C97">
        <v>2018</v>
      </c>
      <c r="D97" t="s">
        <v>219</v>
      </c>
      <c r="E97" t="s">
        <v>293</v>
      </c>
      <c r="F97" t="s">
        <v>288</v>
      </c>
      <c r="G97" s="1">
        <f>INDEX('electricity shares'!AA$2:AA$184,MATCH($A97,'electricity shares'!$A$2:$A$184,0))</f>
        <v>0</v>
      </c>
      <c r="H97" s="1">
        <f>INDEX('electricity shares'!AB$2:AB$184,MATCH($A97,'electricity shares'!$A$2:$A$184,0))</f>
        <v>2094</v>
      </c>
      <c r="I97" s="1">
        <f>INDEX('electricity shares'!AC$2:AC$184,MATCH($A97,'electricity shares'!$A$2:$A$184,0))</f>
        <v>0</v>
      </c>
      <c r="J97" s="1">
        <f>INDEX('electricity shares'!AD$2:AD$184,MATCH($A97,'electricity shares'!$A$2:$A$184,0))</f>
        <v>0</v>
      </c>
      <c r="K97" s="1">
        <f>INDEX('electricity shares'!AE$2:AE$184,MATCH($A97,'electricity shares'!$A$2:$A$184,0))</f>
        <v>0</v>
      </c>
      <c r="L97" s="1">
        <f>INDEX('electricity shares'!AF$2:AF$184,MATCH($A97,'electricity shares'!$A$2:$A$184,0))</f>
        <v>3206</v>
      </c>
      <c r="M97" s="1">
        <f>INDEX('electricity shares'!AG$2:AG$184,MATCH($A97,'electricity shares'!$A$2:$A$184,0))</f>
        <v>4810</v>
      </c>
      <c r="N97" s="1">
        <f>INDEX('electricity shares'!AH$2:AH$184,MATCH($A97,'electricity shares'!$A$2:$A$184,0))</f>
        <v>40</v>
      </c>
      <c r="O97" s="1">
        <f>INDEX('electricity shares'!AI$2:AI$184,MATCH($A97,'electricity shares'!$A$2:$A$184,0))</f>
        <v>48</v>
      </c>
      <c r="P97" s="1">
        <f>INDEX('electricity shares'!AJ$2:AJ$184,MATCH($A97,'electricity shares'!$A$2:$A$184,0))</f>
        <v>126</v>
      </c>
      <c r="Q97" s="1">
        <f>INDEX('electricity shares'!AK$2:AK$184,MATCH($A97,'electricity shares'!$A$2:$A$184,0))</f>
        <v>0</v>
      </c>
      <c r="R97" s="1">
        <f>INDEX('electricity shares'!AL$2:AL$184,MATCH($A97,'electricity shares'!$A$2:$A$184,0))</f>
        <v>10324</v>
      </c>
    </row>
    <row r="98" spans="1:18" x14ac:dyDescent="0.25">
      <c r="A98" t="s">
        <v>335</v>
      </c>
      <c r="B98" s="2">
        <v>18120</v>
      </c>
      <c r="C98">
        <v>2018</v>
      </c>
      <c r="D98" t="s">
        <v>284</v>
      </c>
      <c r="E98" t="s">
        <v>272</v>
      </c>
      <c r="F98" t="s">
        <v>288</v>
      </c>
      <c r="G98" s="1">
        <f>INDEX('electricity shares'!AA$2:AA$184,MATCH($A98,'electricity shares'!$A$2:$A$184,0))</f>
        <v>1159</v>
      </c>
      <c r="H98" s="1">
        <f>INDEX('electricity shares'!AB$2:AB$184,MATCH($A98,'electricity shares'!$A$2:$A$184,0))</f>
        <v>32</v>
      </c>
      <c r="I98" s="1">
        <f>INDEX('electricity shares'!AC$2:AC$184,MATCH($A98,'electricity shares'!$A$2:$A$184,0))</f>
        <v>119</v>
      </c>
      <c r="J98" s="1">
        <f>INDEX('electricity shares'!AD$2:AD$184,MATCH($A98,'electricity shares'!$A$2:$A$184,0))</f>
        <v>0</v>
      </c>
      <c r="K98" s="1">
        <f>INDEX('electricity shares'!AE$2:AE$184,MATCH($A98,'electricity shares'!$A$2:$A$184,0))</f>
        <v>0</v>
      </c>
      <c r="L98" s="1">
        <f>INDEX('electricity shares'!AF$2:AF$184,MATCH($A98,'electricity shares'!$A$2:$A$184,0))</f>
        <v>14203</v>
      </c>
      <c r="M98" s="1">
        <f>INDEX('electricity shares'!AG$2:AG$184,MATCH($A98,'electricity shares'!$A$2:$A$184,0))</f>
        <v>0</v>
      </c>
      <c r="N98" s="1">
        <f>INDEX('electricity shares'!AH$2:AH$184,MATCH($A98,'electricity shares'!$A$2:$A$184,0))</f>
        <v>0</v>
      </c>
      <c r="O98" s="1">
        <f>INDEX('electricity shares'!AI$2:AI$184,MATCH($A98,'electricity shares'!$A$2:$A$184,0))</f>
        <v>0</v>
      </c>
      <c r="P98" s="1">
        <f>INDEX('electricity shares'!AJ$2:AJ$184,MATCH($A98,'electricity shares'!$A$2:$A$184,0))</f>
        <v>0</v>
      </c>
      <c r="Q98" s="1">
        <f>INDEX('electricity shares'!AK$2:AK$184,MATCH($A98,'electricity shares'!$A$2:$A$184,0))</f>
        <v>0</v>
      </c>
      <c r="R98" s="1">
        <f>INDEX('electricity shares'!AL$2:AL$184,MATCH($A98,'electricity shares'!$A$2:$A$184,0))</f>
        <v>15513</v>
      </c>
    </row>
    <row r="99" spans="1:18" x14ac:dyDescent="0.25">
      <c r="A99" t="s">
        <v>125</v>
      </c>
      <c r="B99" s="2">
        <v>37460</v>
      </c>
      <c r="C99">
        <v>2018</v>
      </c>
      <c r="D99" t="s">
        <v>277</v>
      </c>
      <c r="E99" t="s">
        <v>272</v>
      </c>
      <c r="F99" t="s">
        <v>288</v>
      </c>
      <c r="G99" s="1">
        <f>INDEX('electricity shares'!AA$2:AA$184,MATCH($A99,'electricity shares'!$A$2:$A$184,0))</f>
        <v>3911</v>
      </c>
      <c r="H99" s="1">
        <f>INDEX('electricity shares'!AB$2:AB$184,MATCH($A99,'electricity shares'!$A$2:$A$184,0))</f>
        <v>297</v>
      </c>
      <c r="I99" s="1">
        <f>INDEX('electricity shares'!AC$2:AC$184,MATCH($A99,'electricity shares'!$A$2:$A$184,0))</f>
        <v>0</v>
      </c>
      <c r="J99" s="1">
        <f>INDEX('electricity shares'!AD$2:AD$184,MATCH($A99,'electricity shares'!$A$2:$A$184,0))</f>
        <v>0</v>
      </c>
      <c r="K99" s="1">
        <f>INDEX('electricity shares'!AE$2:AE$184,MATCH($A99,'electricity shares'!$A$2:$A$184,0))</f>
        <v>0</v>
      </c>
      <c r="L99" s="1">
        <f>INDEX('electricity shares'!AF$2:AF$184,MATCH($A99,'electricity shares'!$A$2:$A$184,0))</f>
        <v>2733</v>
      </c>
      <c r="M99" s="1">
        <f>INDEX('electricity shares'!AG$2:AG$184,MATCH($A99,'electricity shares'!$A$2:$A$184,0))</f>
        <v>0</v>
      </c>
      <c r="N99" s="1">
        <f>INDEX('electricity shares'!AH$2:AH$184,MATCH($A99,'electricity shares'!$A$2:$A$184,0))</f>
        <v>5</v>
      </c>
      <c r="O99" s="1">
        <f>INDEX('electricity shares'!AI$2:AI$184,MATCH($A99,'electricity shares'!$A$2:$A$184,0))</f>
        <v>0</v>
      </c>
      <c r="P99" s="1">
        <f>INDEX('electricity shares'!AJ$2:AJ$184,MATCH($A99,'electricity shares'!$A$2:$A$184,0))</f>
        <v>52</v>
      </c>
      <c r="Q99" s="1">
        <f>INDEX('electricity shares'!AK$2:AK$184,MATCH($A99,'electricity shares'!$A$2:$A$184,0))</f>
        <v>0</v>
      </c>
      <c r="R99" s="1">
        <f>INDEX('electricity shares'!AL$2:AL$184,MATCH($A99,'electricity shares'!$A$2:$A$184,0))</f>
        <v>6998</v>
      </c>
    </row>
    <row r="100" spans="1:18" x14ac:dyDescent="0.25">
      <c r="A100" t="s">
        <v>126</v>
      </c>
      <c r="B100" s="2">
        <v>90</v>
      </c>
      <c r="C100">
        <v>2008</v>
      </c>
      <c r="D100" t="s">
        <v>276</v>
      </c>
      <c r="E100" t="s">
        <v>276</v>
      </c>
      <c r="F100" t="s">
        <v>288</v>
      </c>
      <c r="G100" s="1" t="e">
        <f>INDEX('electricity shares'!AA$2:AA$184,MATCH($A100,'electricity shares'!$A$2:$A$184,0))</f>
        <v>#N/A</v>
      </c>
      <c r="H100" s="1" t="e">
        <f>INDEX('electricity shares'!AB$2:AB$184,MATCH($A100,'electricity shares'!$A$2:$A$184,0))</f>
        <v>#N/A</v>
      </c>
      <c r="I100" s="1" t="e">
        <f>INDEX('electricity shares'!AC$2:AC$184,MATCH($A100,'electricity shares'!$A$2:$A$184,0))</f>
        <v>#N/A</v>
      </c>
      <c r="J100" s="1" t="e">
        <f>INDEX('electricity shares'!AD$2:AD$184,MATCH($A100,'electricity shares'!$A$2:$A$184,0))</f>
        <v>#N/A</v>
      </c>
      <c r="K100" s="1" t="e">
        <f>INDEX('electricity shares'!AE$2:AE$184,MATCH($A100,'electricity shares'!$A$2:$A$184,0))</f>
        <v>#N/A</v>
      </c>
      <c r="L100" s="1" t="e">
        <f>INDEX('electricity shares'!AF$2:AF$184,MATCH($A100,'electricity shares'!$A$2:$A$184,0))</f>
        <v>#N/A</v>
      </c>
      <c r="M100" s="1" t="e">
        <f>INDEX('electricity shares'!AG$2:AG$184,MATCH($A100,'electricity shares'!$A$2:$A$184,0))</f>
        <v>#N/A</v>
      </c>
      <c r="N100" s="1" t="e">
        <f>INDEX('electricity shares'!AH$2:AH$184,MATCH($A100,'electricity shares'!$A$2:$A$184,0))</f>
        <v>#N/A</v>
      </c>
      <c r="O100" s="1" t="e">
        <f>INDEX('electricity shares'!AI$2:AI$184,MATCH($A100,'electricity shares'!$A$2:$A$184,0))</f>
        <v>#N/A</v>
      </c>
      <c r="P100" s="1" t="e">
        <f>INDEX('electricity shares'!AJ$2:AJ$184,MATCH($A100,'electricity shares'!$A$2:$A$184,0))</f>
        <v>#N/A</v>
      </c>
      <c r="Q100" s="1" t="e">
        <f>INDEX('electricity shares'!AK$2:AK$184,MATCH($A100,'electricity shares'!$A$2:$A$184,0))</f>
        <v>#N/A</v>
      </c>
      <c r="R100" s="1" t="e">
        <f>INDEX('electricity shares'!AL$2:AL$184,MATCH($A100,'electricity shares'!$A$2:$A$184,0))</f>
        <v>#N/A</v>
      </c>
    </row>
    <row r="101" spans="1:18" x14ac:dyDescent="0.25">
      <c r="A101" t="s">
        <v>127</v>
      </c>
      <c r="B101" s="2">
        <v>370</v>
      </c>
      <c r="C101">
        <v>2018</v>
      </c>
      <c r="D101" t="s">
        <v>289</v>
      </c>
      <c r="E101" t="s">
        <v>172</v>
      </c>
      <c r="F101" t="s">
        <v>288</v>
      </c>
      <c r="G101" s="1" t="e">
        <f>INDEX('electricity shares'!AA$2:AA$184,MATCH($A101,'electricity shares'!$A$2:$A$184,0))</f>
        <v>#N/A</v>
      </c>
      <c r="H101" s="1" t="e">
        <f>INDEX('electricity shares'!AB$2:AB$184,MATCH($A101,'electricity shares'!$A$2:$A$184,0))</f>
        <v>#N/A</v>
      </c>
      <c r="I101" s="1" t="e">
        <f>INDEX('electricity shares'!AC$2:AC$184,MATCH($A101,'electricity shares'!$A$2:$A$184,0))</f>
        <v>#N/A</v>
      </c>
      <c r="J101" s="1" t="e">
        <f>INDEX('electricity shares'!AD$2:AD$184,MATCH($A101,'electricity shares'!$A$2:$A$184,0))</f>
        <v>#N/A</v>
      </c>
      <c r="K101" s="1" t="e">
        <f>INDEX('electricity shares'!AE$2:AE$184,MATCH($A101,'electricity shares'!$A$2:$A$184,0))</f>
        <v>#N/A</v>
      </c>
      <c r="L101" s="1" t="e">
        <f>INDEX('electricity shares'!AF$2:AF$184,MATCH($A101,'electricity shares'!$A$2:$A$184,0))</f>
        <v>#N/A</v>
      </c>
      <c r="M101" s="1" t="e">
        <f>INDEX('electricity shares'!AG$2:AG$184,MATCH($A101,'electricity shares'!$A$2:$A$184,0))</f>
        <v>#N/A</v>
      </c>
      <c r="N101" s="1" t="e">
        <f>INDEX('electricity shares'!AH$2:AH$184,MATCH($A101,'electricity shares'!$A$2:$A$184,0))</f>
        <v>#N/A</v>
      </c>
      <c r="O101" s="1" t="e">
        <f>INDEX('electricity shares'!AI$2:AI$184,MATCH($A101,'electricity shares'!$A$2:$A$184,0))</f>
        <v>#N/A</v>
      </c>
      <c r="P101" s="1" t="e">
        <f>INDEX('electricity shares'!AJ$2:AJ$184,MATCH($A101,'electricity shares'!$A$2:$A$184,0))</f>
        <v>#N/A</v>
      </c>
      <c r="Q101" s="1" t="e">
        <f>INDEX('electricity shares'!AK$2:AK$184,MATCH($A101,'electricity shares'!$A$2:$A$184,0))</f>
        <v>#N/A</v>
      </c>
      <c r="R101" s="1" t="e">
        <f>INDEX('electricity shares'!AL$2:AL$184,MATCH($A101,'electricity shares'!$A$2:$A$184,0))</f>
        <v>#N/A</v>
      </c>
    </row>
    <row r="102" spans="1:18" x14ac:dyDescent="0.25">
      <c r="A102" t="s">
        <v>415</v>
      </c>
      <c r="B102" s="2">
        <v>718880</v>
      </c>
      <c r="C102">
        <v>2018</v>
      </c>
      <c r="D102" t="s">
        <v>278</v>
      </c>
      <c r="E102" t="s">
        <v>272</v>
      </c>
      <c r="F102" t="s">
        <v>288</v>
      </c>
      <c r="G102" s="1">
        <f>INDEX('electricity shares'!AA$2:AA$184,MATCH($A102,'electricity shares'!$A$2:$A$184,0))</f>
        <v>255509</v>
      </c>
      <c r="H102" s="1">
        <f>INDEX('electricity shares'!AB$2:AB$184,MATCH($A102,'electricity shares'!$A$2:$A$184,0))</f>
        <v>11795</v>
      </c>
      <c r="I102" s="1">
        <f>INDEX('electricity shares'!AC$2:AC$184,MATCH($A102,'electricity shares'!$A$2:$A$184,0))</f>
        <v>125947</v>
      </c>
      <c r="J102" s="1">
        <f>INDEX('electricity shares'!AD$2:AD$184,MATCH($A102,'electricity shares'!$A$2:$A$184,0))</f>
        <v>0</v>
      </c>
      <c r="K102" s="1">
        <f>INDEX('electricity shares'!AE$2:AE$184,MATCH($A102,'electricity shares'!$A$2:$A$184,0))</f>
        <v>148427</v>
      </c>
      <c r="L102" s="1">
        <f>INDEX('electricity shares'!AF$2:AF$184,MATCH($A102,'electricity shares'!$A$2:$A$184,0))</f>
        <v>2820</v>
      </c>
      <c r="M102" s="1">
        <f>INDEX('electricity shares'!AG$2:AG$184,MATCH($A102,'electricity shares'!$A$2:$A$184,0))</f>
        <v>0</v>
      </c>
      <c r="N102" s="1">
        <f>INDEX('electricity shares'!AH$2:AH$184,MATCH($A102,'electricity shares'!$A$2:$A$184,0))</f>
        <v>7056</v>
      </c>
      <c r="O102" s="1">
        <f>INDEX('electricity shares'!AI$2:AI$184,MATCH($A102,'electricity shares'!$A$2:$A$184,0))</f>
        <v>2169</v>
      </c>
      <c r="P102" s="1">
        <f>INDEX('electricity shares'!AJ$2:AJ$184,MATCH($A102,'electricity shares'!$A$2:$A$184,0))</f>
        <v>7386</v>
      </c>
      <c r="Q102" s="1">
        <f>INDEX('electricity shares'!AK$2:AK$184,MATCH($A102,'electricity shares'!$A$2:$A$184,0))</f>
        <v>1584</v>
      </c>
      <c r="R102" s="1">
        <f>INDEX('electricity shares'!AL$2:AL$184,MATCH($A102,'electricity shares'!$A$2:$A$184,0))</f>
        <v>562693</v>
      </c>
    </row>
    <row r="103" spans="1:18" x14ac:dyDescent="0.25">
      <c r="A103" t="s">
        <v>129</v>
      </c>
      <c r="B103" s="2">
        <v>112970</v>
      </c>
      <c r="C103">
        <v>2018</v>
      </c>
      <c r="D103" t="s">
        <v>282</v>
      </c>
      <c r="E103" t="s">
        <v>272</v>
      </c>
      <c r="F103" t="s">
        <v>288</v>
      </c>
      <c r="G103" s="1">
        <f>INDEX('electricity shares'!AA$2:AA$184,MATCH($A103,'electricity shares'!$A$2:$A$184,0))</f>
        <v>0</v>
      </c>
      <c r="H103" s="1">
        <f>INDEX('electricity shares'!AB$2:AB$184,MATCH($A103,'electricity shares'!$A$2:$A$184,0))</f>
        <v>47768</v>
      </c>
      <c r="I103" s="1">
        <f>INDEX('electricity shares'!AC$2:AC$184,MATCH($A103,'electricity shares'!$A$2:$A$184,0))</f>
        <v>25016</v>
      </c>
      <c r="J103" s="1">
        <f>INDEX('electricity shares'!AD$2:AD$184,MATCH($A103,'electricity shares'!$A$2:$A$184,0))</f>
        <v>0</v>
      </c>
      <c r="K103" s="1">
        <f>INDEX('electricity shares'!AE$2:AE$184,MATCH($A103,'electricity shares'!$A$2:$A$184,0))</f>
        <v>0</v>
      </c>
      <c r="L103" s="1">
        <f>INDEX('electricity shares'!AF$2:AF$184,MATCH($A103,'electricity shares'!$A$2:$A$184,0))</f>
        <v>0</v>
      </c>
      <c r="M103" s="1">
        <f>INDEX('electricity shares'!AG$2:AG$184,MATCH($A103,'electricity shares'!$A$2:$A$184,0))</f>
        <v>0</v>
      </c>
      <c r="N103" s="1">
        <f>INDEX('electricity shares'!AH$2:AH$184,MATCH($A103,'electricity shares'!$A$2:$A$184,0))</f>
        <v>4</v>
      </c>
      <c r="O103" s="1">
        <f>INDEX('electricity shares'!AI$2:AI$184,MATCH($A103,'electricity shares'!$A$2:$A$184,0))</f>
        <v>0</v>
      </c>
      <c r="P103" s="1">
        <f>INDEX('electricity shares'!AJ$2:AJ$184,MATCH($A103,'electricity shares'!$A$2:$A$184,0))</f>
        <v>0</v>
      </c>
      <c r="Q103" s="1">
        <f>INDEX('electricity shares'!AK$2:AK$184,MATCH($A103,'electricity shares'!$A$2:$A$184,0))</f>
        <v>0</v>
      </c>
      <c r="R103" s="1">
        <f>INDEX('electricity shares'!AL$2:AL$184,MATCH($A103,'electricity shares'!$A$2:$A$184,0))</f>
        <v>72788</v>
      </c>
    </row>
    <row r="104" spans="1:18" x14ac:dyDescent="0.25">
      <c r="A104" t="s">
        <v>416</v>
      </c>
      <c r="B104" s="2">
        <v>29270</v>
      </c>
      <c r="C104">
        <v>2018</v>
      </c>
      <c r="D104" t="s">
        <v>277</v>
      </c>
      <c r="E104" t="s">
        <v>272</v>
      </c>
      <c r="F104" t="s">
        <v>288</v>
      </c>
      <c r="G104" s="1">
        <f>INDEX('electricity shares'!AA$2:AA$184,MATCH($A104,'electricity shares'!$A$2:$A$184,0))</f>
        <v>10000</v>
      </c>
      <c r="H104" s="1">
        <f>INDEX('electricity shares'!AB$2:AB$184,MATCH($A104,'electricity shares'!$A$2:$A$184,0))</f>
        <v>0</v>
      </c>
      <c r="I104" s="1">
        <f>INDEX('electricity shares'!AC$2:AC$184,MATCH($A104,'electricity shares'!$A$2:$A$184,0))</f>
        <v>0</v>
      </c>
      <c r="J104" s="1">
        <f>INDEX('electricity shares'!AD$2:AD$184,MATCH($A104,'electricity shares'!$A$2:$A$184,0))</f>
        <v>0</v>
      </c>
      <c r="K104" s="1">
        <f>INDEX('electricity shares'!AE$2:AE$184,MATCH($A104,'electricity shares'!$A$2:$A$184,0))</f>
        <v>0</v>
      </c>
      <c r="L104" s="1">
        <f>INDEX('electricity shares'!AF$2:AF$184,MATCH($A104,'electricity shares'!$A$2:$A$184,0))</f>
        <v>18654</v>
      </c>
      <c r="M104" s="1">
        <f>INDEX('electricity shares'!AG$2:AG$184,MATCH($A104,'electricity shares'!$A$2:$A$184,0))</f>
        <v>0</v>
      </c>
      <c r="N104" s="1">
        <f>INDEX('electricity shares'!AH$2:AH$184,MATCH($A104,'electricity shares'!$A$2:$A$184,0))</f>
        <v>3</v>
      </c>
      <c r="O104" s="1">
        <f>INDEX('electricity shares'!AI$2:AI$184,MATCH($A104,'electricity shares'!$A$2:$A$184,0))</f>
        <v>0</v>
      </c>
      <c r="P104" s="1">
        <f>INDEX('electricity shares'!AJ$2:AJ$184,MATCH($A104,'electricity shares'!$A$2:$A$184,0))</f>
        <v>5</v>
      </c>
      <c r="Q104" s="1">
        <f>INDEX('electricity shares'!AK$2:AK$184,MATCH($A104,'electricity shares'!$A$2:$A$184,0))</f>
        <v>-1</v>
      </c>
      <c r="R104" s="1">
        <f>INDEX('electricity shares'!AL$2:AL$184,MATCH($A104,'electricity shares'!$A$2:$A$184,0))</f>
        <v>28661</v>
      </c>
    </row>
    <row r="105" spans="1:18" x14ac:dyDescent="0.25">
      <c r="A105" t="s">
        <v>132</v>
      </c>
      <c r="B105" s="2">
        <v>33790</v>
      </c>
      <c r="C105">
        <v>2016</v>
      </c>
      <c r="D105" t="s">
        <v>282</v>
      </c>
      <c r="E105" t="s">
        <v>272</v>
      </c>
      <c r="F105" t="s">
        <v>288</v>
      </c>
      <c r="G105" s="1">
        <f>INDEX('electricity shares'!AA$2:AA$184,MATCH($A105,'electricity shares'!$A$2:$A$184,0))</f>
        <v>0</v>
      </c>
      <c r="H105" s="1">
        <f>INDEX('electricity shares'!AB$2:AB$184,MATCH($A105,'electricity shares'!$A$2:$A$184,0))</f>
        <v>19890</v>
      </c>
      <c r="I105" s="1">
        <f>INDEX('electricity shares'!AC$2:AC$184,MATCH($A105,'electricity shares'!$A$2:$A$184,0))</f>
        <v>0</v>
      </c>
      <c r="J105" s="1">
        <f>INDEX('electricity shares'!AD$2:AD$184,MATCH($A105,'electricity shares'!$A$2:$A$184,0))</f>
        <v>0</v>
      </c>
      <c r="K105" s="1">
        <f>INDEX('electricity shares'!AE$2:AE$184,MATCH($A105,'electricity shares'!$A$2:$A$184,0))</f>
        <v>0</v>
      </c>
      <c r="L105" s="1">
        <f>INDEX('electricity shares'!AF$2:AF$184,MATCH($A105,'electricity shares'!$A$2:$A$184,0))</f>
        <v>351</v>
      </c>
      <c r="M105" s="1">
        <f>INDEX('electricity shares'!AG$2:AG$184,MATCH($A105,'electricity shares'!$A$2:$A$184,0))</f>
        <v>0</v>
      </c>
      <c r="N105" s="1">
        <f>INDEX('electricity shares'!AH$2:AH$184,MATCH($A105,'electricity shares'!$A$2:$A$184,0))</f>
        <v>0</v>
      </c>
      <c r="O105" s="1">
        <f>INDEX('electricity shares'!AI$2:AI$184,MATCH($A105,'electricity shares'!$A$2:$A$184,0))</f>
        <v>0</v>
      </c>
      <c r="P105" s="1">
        <f>INDEX('electricity shares'!AJ$2:AJ$184,MATCH($A105,'electricity shares'!$A$2:$A$184,0))</f>
        <v>0</v>
      </c>
      <c r="Q105" s="1">
        <f>INDEX('electricity shares'!AK$2:AK$184,MATCH($A105,'electricity shares'!$A$2:$A$184,0))</f>
        <v>0</v>
      </c>
      <c r="R105" s="1">
        <f>INDEX('electricity shares'!AL$2:AL$184,MATCH($A105,'electricity shares'!$A$2:$A$184,0))</f>
        <v>20241</v>
      </c>
    </row>
    <row r="106" spans="1:18" x14ac:dyDescent="0.25">
      <c r="A106" t="s">
        <v>133</v>
      </c>
      <c r="B106" s="2">
        <v>9200</v>
      </c>
      <c r="C106">
        <v>2018</v>
      </c>
      <c r="D106" t="s">
        <v>219</v>
      </c>
      <c r="E106" t="s">
        <v>293</v>
      </c>
      <c r="F106" t="s">
        <v>288</v>
      </c>
      <c r="G106" s="1" t="e">
        <f>INDEX('electricity shares'!AA$2:AA$184,MATCH($A106,'electricity shares'!$A$2:$A$184,0))</f>
        <v>#N/A</v>
      </c>
      <c r="H106" s="1" t="e">
        <f>INDEX('electricity shares'!AB$2:AB$184,MATCH($A106,'electricity shares'!$A$2:$A$184,0))</f>
        <v>#N/A</v>
      </c>
      <c r="I106" s="1" t="e">
        <f>INDEX('electricity shares'!AC$2:AC$184,MATCH($A106,'electricity shares'!$A$2:$A$184,0))</f>
        <v>#N/A</v>
      </c>
      <c r="J106" s="1" t="e">
        <f>INDEX('electricity shares'!AD$2:AD$184,MATCH($A106,'electricity shares'!$A$2:$A$184,0))</f>
        <v>#N/A</v>
      </c>
      <c r="K106" s="1" t="e">
        <f>INDEX('electricity shares'!AE$2:AE$184,MATCH($A106,'electricity shares'!$A$2:$A$184,0))</f>
        <v>#N/A</v>
      </c>
      <c r="L106" s="1" t="e">
        <f>INDEX('electricity shares'!AF$2:AF$184,MATCH($A106,'electricity shares'!$A$2:$A$184,0))</f>
        <v>#N/A</v>
      </c>
      <c r="M106" s="1" t="e">
        <f>INDEX('electricity shares'!AG$2:AG$184,MATCH($A106,'electricity shares'!$A$2:$A$184,0))</f>
        <v>#N/A</v>
      </c>
      <c r="N106" s="1" t="e">
        <f>INDEX('electricity shares'!AH$2:AH$184,MATCH($A106,'electricity shares'!$A$2:$A$184,0))</f>
        <v>#N/A</v>
      </c>
      <c r="O106" s="1" t="e">
        <f>INDEX('electricity shares'!AI$2:AI$184,MATCH($A106,'electricity shares'!$A$2:$A$184,0))</f>
        <v>#N/A</v>
      </c>
      <c r="P106" s="1" t="e">
        <f>INDEX('electricity shares'!AJ$2:AJ$184,MATCH($A106,'electricity shares'!$A$2:$A$184,0))</f>
        <v>#N/A</v>
      </c>
      <c r="Q106" s="1" t="e">
        <f>INDEX('electricity shares'!AK$2:AK$184,MATCH($A106,'electricity shares'!$A$2:$A$184,0))</f>
        <v>#N/A</v>
      </c>
      <c r="R106" s="1" t="e">
        <f>INDEX('electricity shares'!AL$2:AL$184,MATCH($A106,'electricity shares'!$A$2:$A$184,0))</f>
        <v>#N/A</v>
      </c>
    </row>
    <row r="107" spans="1:18" x14ac:dyDescent="0.25">
      <c r="A107" t="s">
        <v>134</v>
      </c>
      <c r="B107" s="2">
        <v>103040</v>
      </c>
      <c r="C107">
        <v>2018</v>
      </c>
      <c r="D107" t="s">
        <v>292</v>
      </c>
      <c r="E107" t="s">
        <v>293</v>
      </c>
      <c r="F107" t="s">
        <v>288</v>
      </c>
      <c r="G107" s="1">
        <f>INDEX('electricity shares'!AA$2:AA$184,MATCH($A107,'electricity shares'!$A$2:$A$184,0))</f>
        <v>0</v>
      </c>
      <c r="H107" s="1">
        <f>INDEX('electricity shares'!AB$2:AB$184,MATCH($A107,'electricity shares'!$A$2:$A$184,0))</f>
        <v>13955</v>
      </c>
      <c r="I107" s="1">
        <f>INDEX('electricity shares'!AC$2:AC$184,MATCH($A107,'electricity shares'!$A$2:$A$184,0))</f>
        <v>22834</v>
      </c>
      <c r="J107" s="1">
        <f>INDEX('electricity shares'!AD$2:AD$184,MATCH($A107,'electricity shares'!$A$2:$A$184,0))</f>
        <v>0</v>
      </c>
      <c r="K107" s="1">
        <f>INDEX('electricity shares'!AE$2:AE$184,MATCH($A107,'electricity shares'!$A$2:$A$184,0))</f>
        <v>0</v>
      </c>
      <c r="L107" s="1">
        <f>INDEX('electricity shares'!AF$2:AF$184,MATCH($A107,'electricity shares'!$A$2:$A$184,0))</f>
        <v>0</v>
      </c>
      <c r="M107" s="1">
        <f>INDEX('electricity shares'!AG$2:AG$184,MATCH($A107,'electricity shares'!$A$2:$A$184,0))</f>
        <v>0</v>
      </c>
      <c r="N107" s="1">
        <f>INDEX('electricity shares'!AH$2:AH$184,MATCH($A107,'electricity shares'!$A$2:$A$184,0))</f>
        <v>8</v>
      </c>
      <c r="O107" s="1">
        <f>INDEX('electricity shares'!AI$2:AI$184,MATCH($A107,'electricity shares'!$A$2:$A$184,0))</f>
        <v>0</v>
      </c>
      <c r="P107" s="1">
        <f>INDEX('electricity shares'!AJ$2:AJ$184,MATCH($A107,'electricity shares'!$A$2:$A$184,0))</f>
        <v>0</v>
      </c>
      <c r="Q107" s="1">
        <f>INDEX('electricity shares'!AK$2:AK$184,MATCH($A107,'electricity shares'!$A$2:$A$184,0))</f>
        <v>0</v>
      </c>
      <c r="R107" s="1">
        <f>INDEX('electricity shares'!AL$2:AL$184,MATCH($A107,'electricity shares'!$A$2:$A$184,0))</f>
        <v>36797</v>
      </c>
    </row>
    <row r="108" spans="1:18" x14ac:dyDescent="0.25">
      <c r="A108" t="s">
        <v>135</v>
      </c>
      <c r="B108" s="2">
        <v>740</v>
      </c>
      <c r="C108">
        <v>2018</v>
      </c>
      <c r="D108" t="s">
        <v>289</v>
      </c>
      <c r="E108" t="s">
        <v>172</v>
      </c>
      <c r="F108" t="s">
        <v>288</v>
      </c>
      <c r="G108" s="1" t="e">
        <f>INDEX('electricity shares'!AA$2:AA$184,MATCH($A108,'electricity shares'!$A$2:$A$184,0))</f>
        <v>#N/A</v>
      </c>
      <c r="H108" s="1" t="e">
        <f>INDEX('electricity shares'!AB$2:AB$184,MATCH($A108,'electricity shares'!$A$2:$A$184,0))</f>
        <v>#N/A</v>
      </c>
      <c r="I108" s="1" t="e">
        <f>INDEX('electricity shares'!AC$2:AC$184,MATCH($A108,'electricity shares'!$A$2:$A$184,0))</f>
        <v>#N/A</v>
      </c>
      <c r="J108" s="1" t="e">
        <f>INDEX('electricity shares'!AD$2:AD$184,MATCH($A108,'electricity shares'!$A$2:$A$184,0))</f>
        <v>#N/A</v>
      </c>
      <c r="K108" s="1" t="e">
        <f>INDEX('electricity shares'!AE$2:AE$184,MATCH($A108,'electricity shares'!$A$2:$A$184,0))</f>
        <v>#N/A</v>
      </c>
      <c r="L108" s="1" t="e">
        <f>INDEX('electricity shares'!AF$2:AF$184,MATCH($A108,'electricity shares'!$A$2:$A$184,0))</f>
        <v>#N/A</v>
      </c>
      <c r="M108" s="1" t="e">
        <f>INDEX('electricity shares'!AG$2:AG$184,MATCH($A108,'electricity shares'!$A$2:$A$184,0))</f>
        <v>#N/A</v>
      </c>
      <c r="N108" s="1" t="e">
        <f>INDEX('electricity shares'!AH$2:AH$184,MATCH($A108,'electricity shares'!$A$2:$A$184,0))</f>
        <v>#N/A</v>
      </c>
      <c r="O108" s="1" t="e">
        <f>INDEX('electricity shares'!AI$2:AI$184,MATCH($A108,'electricity shares'!$A$2:$A$184,0))</f>
        <v>#N/A</v>
      </c>
      <c r="P108" s="1" t="e">
        <f>INDEX('electricity shares'!AJ$2:AJ$184,MATCH($A108,'electricity shares'!$A$2:$A$184,0))</f>
        <v>#N/A</v>
      </c>
      <c r="Q108" s="1" t="e">
        <f>INDEX('electricity shares'!AK$2:AK$184,MATCH($A108,'electricity shares'!$A$2:$A$184,0))</f>
        <v>#N/A</v>
      </c>
      <c r="R108" s="1" t="e">
        <f>INDEX('electricity shares'!AL$2:AL$184,MATCH($A108,'electricity shares'!$A$2:$A$184,0))</f>
        <v>#N/A</v>
      </c>
    </row>
    <row r="109" spans="1:18" x14ac:dyDescent="0.25">
      <c r="A109" t="s">
        <v>139</v>
      </c>
      <c r="B109" s="2">
        <v>260</v>
      </c>
      <c r="C109">
        <v>1998</v>
      </c>
      <c r="D109" t="s">
        <v>297</v>
      </c>
      <c r="E109" t="s">
        <v>279</v>
      </c>
      <c r="F109" t="s">
        <v>288</v>
      </c>
      <c r="G109" s="1" t="e">
        <f>INDEX('electricity shares'!AA$2:AA$184,MATCH($A109,'electricity shares'!$A$2:$A$184,0))</f>
        <v>#N/A</v>
      </c>
      <c r="H109" s="1" t="e">
        <f>INDEX('electricity shares'!AB$2:AB$184,MATCH($A109,'electricity shares'!$A$2:$A$184,0))</f>
        <v>#N/A</v>
      </c>
      <c r="I109" s="1" t="e">
        <f>INDEX('electricity shares'!AC$2:AC$184,MATCH($A109,'electricity shares'!$A$2:$A$184,0))</f>
        <v>#N/A</v>
      </c>
      <c r="J109" s="1" t="e">
        <f>INDEX('electricity shares'!AD$2:AD$184,MATCH($A109,'electricity shares'!$A$2:$A$184,0))</f>
        <v>#N/A</v>
      </c>
      <c r="K109" s="1" t="e">
        <f>INDEX('electricity shares'!AE$2:AE$184,MATCH($A109,'electricity shares'!$A$2:$A$184,0))</f>
        <v>#N/A</v>
      </c>
      <c r="L109" s="1" t="e">
        <f>INDEX('electricity shares'!AF$2:AF$184,MATCH($A109,'electricity shares'!$A$2:$A$184,0))</f>
        <v>#N/A</v>
      </c>
      <c r="M109" s="1" t="e">
        <f>INDEX('electricity shares'!AG$2:AG$184,MATCH($A109,'electricity shares'!$A$2:$A$184,0))</f>
        <v>#N/A</v>
      </c>
      <c r="N109" s="1" t="e">
        <f>INDEX('electricity shares'!AH$2:AH$184,MATCH($A109,'electricity shares'!$A$2:$A$184,0))</f>
        <v>#N/A</v>
      </c>
      <c r="O109" s="1" t="e">
        <f>INDEX('electricity shares'!AI$2:AI$184,MATCH($A109,'electricity shares'!$A$2:$A$184,0))</f>
        <v>#N/A</v>
      </c>
      <c r="P109" s="1" t="e">
        <f>INDEX('electricity shares'!AJ$2:AJ$184,MATCH($A109,'electricity shares'!$A$2:$A$184,0))</f>
        <v>#N/A</v>
      </c>
      <c r="Q109" s="1" t="e">
        <f>INDEX('electricity shares'!AK$2:AK$184,MATCH($A109,'electricity shares'!$A$2:$A$184,0))</f>
        <v>#N/A</v>
      </c>
      <c r="R109" s="1" t="e">
        <f>INDEX('electricity shares'!AL$2:AL$184,MATCH($A109,'electricity shares'!$A$2:$A$184,0))</f>
        <v>#N/A</v>
      </c>
    </row>
    <row r="110" spans="1:18" x14ac:dyDescent="0.25">
      <c r="A110" t="s">
        <v>140</v>
      </c>
      <c r="B110" s="2">
        <v>35240</v>
      </c>
      <c r="C110">
        <v>2018</v>
      </c>
      <c r="D110" t="s">
        <v>206</v>
      </c>
      <c r="E110" t="s">
        <v>272</v>
      </c>
      <c r="F110" t="s">
        <v>288</v>
      </c>
      <c r="G110" s="1">
        <f>INDEX('electricity shares'!AA$2:AA$184,MATCH($A110,'electricity shares'!$A$2:$A$184,0))</f>
        <v>5103</v>
      </c>
      <c r="H110" s="1">
        <f>INDEX('electricity shares'!AB$2:AB$184,MATCH($A110,'electricity shares'!$A$2:$A$184,0))</f>
        <v>6107</v>
      </c>
      <c r="I110" s="1">
        <f>INDEX('electricity shares'!AC$2:AC$184,MATCH($A110,'electricity shares'!$A$2:$A$184,0))</f>
        <v>0</v>
      </c>
      <c r="J110" s="1">
        <f>INDEX('electricity shares'!AD$2:AD$184,MATCH($A110,'electricity shares'!$A$2:$A$184,0))</f>
        <v>0</v>
      </c>
      <c r="K110" s="1">
        <f>INDEX('electricity shares'!AE$2:AE$184,MATCH($A110,'electricity shares'!$A$2:$A$184,0))</f>
        <v>0</v>
      </c>
      <c r="L110" s="1">
        <f>INDEX('electricity shares'!AF$2:AF$184,MATCH($A110,'electricity shares'!$A$2:$A$184,0))</f>
        <v>4021</v>
      </c>
      <c r="M110" s="1">
        <f>INDEX('electricity shares'!AG$2:AG$184,MATCH($A110,'electricity shares'!$A$2:$A$184,0))</f>
        <v>0</v>
      </c>
      <c r="N110" s="1">
        <f>INDEX('electricity shares'!AH$2:AH$184,MATCH($A110,'electricity shares'!$A$2:$A$184,0))</f>
        <v>141</v>
      </c>
      <c r="O110" s="1">
        <f>INDEX('electricity shares'!AI$2:AI$184,MATCH($A110,'electricity shares'!$A$2:$A$184,0))</f>
        <v>365</v>
      </c>
      <c r="P110" s="1">
        <f>INDEX('electricity shares'!AJ$2:AJ$184,MATCH($A110,'electricity shares'!$A$2:$A$184,0))</f>
        <v>67</v>
      </c>
      <c r="Q110" s="1">
        <f>INDEX('electricity shares'!AK$2:AK$184,MATCH($A110,'electricity shares'!$A$2:$A$184,0))</f>
        <v>0</v>
      </c>
      <c r="R110" s="1">
        <f>INDEX('electricity shares'!AL$2:AL$184,MATCH($A110,'electricity shares'!$A$2:$A$184,0))</f>
        <v>15804</v>
      </c>
    </row>
    <row r="111" spans="1:18" x14ac:dyDescent="0.25">
      <c r="A111" t="s">
        <v>143</v>
      </c>
      <c r="B111" s="2">
        <v>5850</v>
      </c>
      <c r="C111">
        <v>2018</v>
      </c>
      <c r="D111" t="s">
        <v>219</v>
      </c>
      <c r="E111" t="s">
        <v>293</v>
      </c>
      <c r="F111" t="s">
        <v>288</v>
      </c>
      <c r="G111" s="1" t="e">
        <f>INDEX('electricity shares'!AA$2:AA$184,MATCH($A111,'electricity shares'!$A$2:$A$184,0))</f>
        <v>#N/A</v>
      </c>
      <c r="H111" s="1" t="e">
        <f>INDEX('electricity shares'!AB$2:AB$184,MATCH($A111,'electricity shares'!$A$2:$A$184,0))</f>
        <v>#N/A</v>
      </c>
      <c r="I111" s="1" t="e">
        <f>INDEX('electricity shares'!AC$2:AC$184,MATCH($A111,'electricity shares'!$A$2:$A$184,0))</f>
        <v>#N/A</v>
      </c>
      <c r="J111" s="1" t="e">
        <f>INDEX('electricity shares'!AD$2:AD$184,MATCH($A111,'electricity shares'!$A$2:$A$184,0))</f>
        <v>#N/A</v>
      </c>
      <c r="K111" s="1" t="e">
        <f>INDEX('electricity shares'!AE$2:AE$184,MATCH($A111,'electricity shares'!$A$2:$A$184,0))</f>
        <v>#N/A</v>
      </c>
      <c r="L111" s="1" t="e">
        <f>INDEX('electricity shares'!AF$2:AF$184,MATCH($A111,'electricity shares'!$A$2:$A$184,0))</f>
        <v>#N/A</v>
      </c>
      <c r="M111" s="1" t="e">
        <f>INDEX('electricity shares'!AG$2:AG$184,MATCH($A111,'electricity shares'!$A$2:$A$184,0))</f>
        <v>#N/A</v>
      </c>
      <c r="N111" s="1" t="e">
        <f>INDEX('electricity shares'!AH$2:AH$184,MATCH($A111,'electricity shares'!$A$2:$A$184,0))</f>
        <v>#N/A</v>
      </c>
      <c r="O111" s="1" t="e">
        <f>INDEX('electricity shares'!AI$2:AI$184,MATCH($A111,'electricity shares'!$A$2:$A$184,0))</f>
        <v>#N/A</v>
      </c>
      <c r="P111" s="1" t="e">
        <f>INDEX('electricity shares'!AJ$2:AJ$184,MATCH($A111,'electricity shares'!$A$2:$A$184,0))</f>
        <v>#N/A</v>
      </c>
      <c r="Q111" s="1" t="e">
        <f>INDEX('electricity shares'!AK$2:AK$184,MATCH($A111,'electricity shares'!$A$2:$A$184,0))</f>
        <v>#N/A</v>
      </c>
      <c r="R111" s="1" t="e">
        <f>INDEX('electricity shares'!AL$2:AL$184,MATCH($A111,'electricity shares'!$A$2:$A$184,0))</f>
        <v>#N/A</v>
      </c>
    </row>
    <row r="112" spans="1:18" x14ac:dyDescent="0.25">
      <c r="A112" t="s">
        <v>145</v>
      </c>
      <c r="B112" s="2">
        <v>18840</v>
      </c>
      <c r="C112">
        <v>2018</v>
      </c>
      <c r="D112" t="s">
        <v>297</v>
      </c>
      <c r="E112" t="s">
        <v>279</v>
      </c>
      <c r="F112" t="s">
        <v>288</v>
      </c>
      <c r="G112" s="1">
        <f>INDEX('electricity shares'!AA$2:AA$184,MATCH($A112,'electricity shares'!$A$2:$A$184,0))</f>
        <v>0</v>
      </c>
      <c r="H112" s="1">
        <f>INDEX('electricity shares'!AB$2:AB$184,MATCH($A112,'electricity shares'!$A$2:$A$184,0))</f>
        <v>139</v>
      </c>
      <c r="I112" s="1">
        <f>INDEX('electricity shares'!AC$2:AC$184,MATCH($A112,'electricity shares'!$A$2:$A$184,0))</f>
        <v>598</v>
      </c>
      <c r="J112" s="1">
        <f>INDEX('electricity shares'!AD$2:AD$184,MATCH($A112,'electricity shares'!$A$2:$A$184,0))</f>
        <v>0</v>
      </c>
      <c r="K112" s="1">
        <f>INDEX('electricity shares'!AE$2:AE$184,MATCH($A112,'electricity shares'!$A$2:$A$184,0))</f>
        <v>0</v>
      </c>
      <c r="L112" s="1">
        <f>INDEX('electricity shares'!AF$2:AF$184,MATCH($A112,'electricity shares'!$A$2:$A$184,0))</f>
        <v>602</v>
      </c>
      <c r="M112" s="1">
        <f>INDEX('electricity shares'!AG$2:AG$184,MATCH($A112,'electricity shares'!$A$2:$A$184,0))</f>
        <v>0</v>
      </c>
      <c r="N112" s="1">
        <f>INDEX('electricity shares'!AH$2:AH$184,MATCH($A112,'electricity shares'!$A$2:$A$184,0))</f>
        <v>68</v>
      </c>
      <c r="O112" s="1">
        <f>INDEX('electricity shares'!AI$2:AI$184,MATCH($A112,'electricity shares'!$A$2:$A$184,0))</f>
        <v>1364</v>
      </c>
      <c r="P112" s="1">
        <f>INDEX('electricity shares'!AJ$2:AJ$184,MATCH($A112,'electricity shares'!$A$2:$A$184,0))</f>
        <v>587</v>
      </c>
      <c r="Q112" s="1">
        <f>INDEX('electricity shares'!AK$2:AK$184,MATCH($A112,'electricity shares'!$A$2:$A$184,0))</f>
        <v>250</v>
      </c>
      <c r="R112" s="1">
        <f>INDEX('electricity shares'!AL$2:AL$184,MATCH($A112,'electricity shares'!$A$2:$A$184,0))</f>
        <v>3608</v>
      </c>
    </row>
    <row r="113" spans="1:18" x14ac:dyDescent="0.25">
      <c r="A113" t="s">
        <v>146</v>
      </c>
      <c r="B113" s="2">
        <v>10220</v>
      </c>
      <c r="C113">
        <v>2018</v>
      </c>
      <c r="D113" t="s">
        <v>280</v>
      </c>
      <c r="E113" t="s">
        <v>279</v>
      </c>
      <c r="F113" t="s">
        <v>288</v>
      </c>
      <c r="G113" s="1">
        <f>INDEX('electricity shares'!AA$2:AA$184,MATCH($A113,'electricity shares'!$A$2:$A$184,0))</f>
        <v>0</v>
      </c>
      <c r="H113" s="1">
        <f>INDEX('electricity shares'!AB$2:AB$184,MATCH($A113,'electricity shares'!$A$2:$A$184,0))</f>
        <v>0</v>
      </c>
      <c r="I113" s="1">
        <f>INDEX('electricity shares'!AC$2:AC$184,MATCH($A113,'electricity shares'!$A$2:$A$184,0))</f>
        <v>221</v>
      </c>
      <c r="J113" s="1">
        <f>INDEX('electricity shares'!AD$2:AD$184,MATCH($A113,'electricity shares'!$A$2:$A$184,0))</f>
        <v>0</v>
      </c>
      <c r="K113" s="1">
        <f>INDEX('electricity shares'!AE$2:AE$184,MATCH($A113,'electricity shares'!$A$2:$A$184,0))</f>
        <v>0</v>
      </c>
      <c r="L113" s="1">
        <f>INDEX('electricity shares'!AF$2:AF$184,MATCH($A113,'electricity shares'!$A$2:$A$184,0))</f>
        <v>86</v>
      </c>
      <c r="M113" s="1">
        <f>INDEX('electricity shares'!AG$2:AG$184,MATCH($A113,'electricity shares'!$A$2:$A$184,0))</f>
        <v>0</v>
      </c>
      <c r="N113" s="1">
        <f>INDEX('electricity shares'!AH$2:AH$184,MATCH($A113,'electricity shares'!$A$2:$A$184,0))</f>
        <v>108</v>
      </c>
      <c r="O113" s="1">
        <f>INDEX('electricity shares'!AI$2:AI$184,MATCH($A113,'electricity shares'!$A$2:$A$184,0))</f>
        <v>235</v>
      </c>
      <c r="P113" s="1">
        <f>INDEX('electricity shares'!AJ$2:AJ$184,MATCH($A113,'electricity shares'!$A$2:$A$184,0))</f>
        <v>249</v>
      </c>
      <c r="Q113" s="1">
        <f>INDEX('electricity shares'!AK$2:AK$184,MATCH($A113,'electricity shares'!$A$2:$A$184,0))</f>
        <v>0</v>
      </c>
      <c r="R113" s="1">
        <f>INDEX('electricity shares'!AL$2:AL$184,MATCH($A113,'electricity shares'!$A$2:$A$184,0))</f>
        <v>899</v>
      </c>
    </row>
    <row r="114" spans="1:18" x14ac:dyDescent="0.25">
      <c r="A114" t="s">
        <v>147</v>
      </c>
      <c r="B114" s="2">
        <v>11660</v>
      </c>
      <c r="C114">
        <v>2018</v>
      </c>
      <c r="D114" t="s">
        <v>297</v>
      </c>
      <c r="E114" t="s">
        <v>279</v>
      </c>
      <c r="F114" t="s">
        <v>288</v>
      </c>
      <c r="G114" s="1">
        <f>INDEX('electricity shares'!AA$2:AA$184,MATCH($A114,'electricity shares'!$A$2:$A$184,0))</f>
        <v>0</v>
      </c>
      <c r="H114" s="1">
        <f>INDEX('electricity shares'!AB$2:AB$184,MATCH($A114,'electricity shares'!$A$2:$A$184,0))</f>
        <v>0</v>
      </c>
      <c r="I114" s="1">
        <f>INDEX('electricity shares'!AC$2:AC$184,MATCH($A114,'electricity shares'!$A$2:$A$184,0))</f>
        <v>2069</v>
      </c>
      <c r="J114" s="1">
        <f>INDEX('electricity shares'!AD$2:AD$184,MATCH($A114,'electricity shares'!$A$2:$A$184,0))</f>
        <v>0</v>
      </c>
      <c r="K114" s="1">
        <f>INDEX('electricity shares'!AE$2:AE$184,MATCH($A114,'electricity shares'!$A$2:$A$184,0))</f>
        <v>0</v>
      </c>
      <c r="L114" s="1">
        <f>INDEX('electricity shares'!AF$2:AF$184,MATCH($A114,'electricity shares'!$A$2:$A$184,0))</f>
        <v>4381</v>
      </c>
      <c r="M114" s="1">
        <f>INDEX('electricity shares'!AG$2:AG$184,MATCH($A114,'electricity shares'!$A$2:$A$184,0))</f>
        <v>0</v>
      </c>
      <c r="N114" s="1">
        <f>INDEX('electricity shares'!AH$2:AH$184,MATCH($A114,'electricity shares'!$A$2:$A$184,0))</f>
        <v>0</v>
      </c>
      <c r="O114" s="1">
        <f>INDEX('electricity shares'!AI$2:AI$184,MATCH($A114,'electricity shares'!$A$2:$A$184,0))</f>
        <v>150</v>
      </c>
      <c r="P114" s="1">
        <f>INDEX('electricity shares'!AJ$2:AJ$184,MATCH($A114,'electricity shares'!$A$2:$A$184,0))</f>
        <v>931</v>
      </c>
      <c r="Q114" s="1">
        <f>INDEX('electricity shares'!AK$2:AK$184,MATCH($A114,'electricity shares'!$A$2:$A$184,0))</f>
        <v>0</v>
      </c>
      <c r="R114" s="1">
        <f>INDEX('electricity shares'!AL$2:AL$184,MATCH($A114,'electricity shares'!$A$2:$A$184,0))</f>
        <v>7531</v>
      </c>
    </row>
    <row r="115" spans="1:18" x14ac:dyDescent="0.25">
      <c r="A115" t="s">
        <v>148</v>
      </c>
      <c r="B115" s="2">
        <v>547.33298200000002</v>
      </c>
      <c r="C115">
        <v>1981</v>
      </c>
      <c r="D115" t="s">
        <v>278</v>
      </c>
      <c r="E115" t="s">
        <v>272</v>
      </c>
      <c r="F115" t="s">
        <v>288</v>
      </c>
      <c r="G115" s="1" t="e">
        <f>INDEX('electricity shares'!AA$2:AA$184,MATCH($A115,'electricity shares'!$A$2:$A$184,0))</f>
        <v>#N/A</v>
      </c>
      <c r="H115" s="1" t="e">
        <f>INDEX('electricity shares'!AB$2:AB$184,MATCH($A115,'electricity shares'!$A$2:$A$184,0))</f>
        <v>#N/A</v>
      </c>
      <c r="I115" s="1" t="e">
        <f>INDEX('electricity shares'!AC$2:AC$184,MATCH($A115,'electricity shares'!$A$2:$A$184,0))</f>
        <v>#N/A</v>
      </c>
      <c r="J115" s="1" t="e">
        <f>INDEX('electricity shares'!AD$2:AD$184,MATCH($A115,'electricity shares'!$A$2:$A$184,0))</f>
        <v>#N/A</v>
      </c>
      <c r="K115" s="1" t="e">
        <f>INDEX('electricity shares'!AE$2:AE$184,MATCH($A115,'electricity shares'!$A$2:$A$184,0))</f>
        <v>#N/A</v>
      </c>
      <c r="L115" s="1" t="e">
        <f>INDEX('electricity shares'!AF$2:AF$184,MATCH($A115,'electricity shares'!$A$2:$A$184,0))</f>
        <v>#N/A</v>
      </c>
      <c r="M115" s="1" t="e">
        <f>INDEX('electricity shares'!AG$2:AG$184,MATCH($A115,'electricity shares'!$A$2:$A$184,0))</f>
        <v>#N/A</v>
      </c>
      <c r="N115" s="1" t="e">
        <f>INDEX('electricity shares'!AH$2:AH$184,MATCH($A115,'electricity shares'!$A$2:$A$184,0))</f>
        <v>#N/A</v>
      </c>
      <c r="O115" s="1" t="e">
        <f>INDEX('electricity shares'!AI$2:AI$184,MATCH($A115,'electricity shares'!$A$2:$A$184,0))</f>
        <v>#N/A</v>
      </c>
      <c r="P115" s="1" t="e">
        <f>INDEX('electricity shares'!AJ$2:AJ$184,MATCH($A115,'electricity shares'!$A$2:$A$184,0))</f>
        <v>#N/A</v>
      </c>
      <c r="Q115" s="1" t="e">
        <f>INDEX('electricity shares'!AK$2:AK$184,MATCH($A115,'electricity shares'!$A$2:$A$184,0))</f>
        <v>#N/A</v>
      </c>
      <c r="R115" s="1" t="e">
        <f>INDEX('electricity shares'!AL$2:AL$184,MATCH($A115,'electricity shares'!$A$2:$A$184,0))</f>
        <v>#N/A</v>
      </c>
    </row>
    <row r="116" spans="1:18" x14ac:dyDescent="0.25">
      <c r="A116" t="s">
        <v>150</v>
      </c>
      <c r="B116" s="2">
        <v>94290</v>
      </c>
      <c r="C116">
        <v>2018</v>
      </c>
      <c r="D116" t="s">
        <v>292</v>
      </c>
      <c r="E116" t="s">
        <v>293</v>
      </c>
      <c r="F116" t="s">
        <v>288</v>
      </c>
      <c r="G116" s="1">
        <f>INDEX('electricity shares'!AA$2:AA$184,MATCH($A116,'electricity shares'!$A$2:$A$184,0))</f>
        <v>17545</v>
      </c>
      <c r="H116" s="1">
        <f>INDEX('electricity shares'!AB$2:AB$184,MATCH($A116,'electricity shares'!$A$2:$A$184,0))</f>
        <v>3494</v>
      </c>
      <c r="I116" s="1">
        <f>INDEX('electricity shares'!AC$2:AC$184,MATCH($A116,'electricity shares'!$A$2:$A$184,0))</f>
        <v>5836</v>
      </c>
      <c r="J116" s="1">
        <f>INDEX('electricity shares'!AD$2:AD$184,MATCH($A116,'electricity shares'!$A$2:$A$184,0))</f>
        <v>0</v>
      </c>
      <c r="K116" s="1">
        <f>INDEX('electricity shares'!AE$2:AE$184,MATCH($A116,'electricity shares'!$A$2:$A$184,0))</f>
        <v>0</v>
      </c>
      <c r="L116" s="1">
        <f>INDEX('electricity shares'!AF$2:AF$184,MATCH($A116,'electricity shares'!$A$2:$A$184,0))</f>
        <v>1185</v>
      </c>
      <c r="M116" s="1">
        <f>INDEX('electricity shares'!AG$2:AG$184,MATCH($A116,'electricity shares'!$A$2:$A$184,0))</f>
        <v>0</v>
      </c>
      <c r="N116" s="1">
        <f>INDEX('electricity shares'!AH$2:AH$184,MATCH($A116,'electricity shares'!$A$2:$A$184,0))</f>
        <v>1</v>
      </c>
      <c r="O116" s="1">
        <f>INDEX('electricity shares'!AI$2:AI$184,MATCH($A116,'electricity shares'!$A$2:$A$184,0))</f>
        <v>3035</v>
      </c>
      <c r="P116" s="1">
        <f>INDEX('electricity shares'!AJ$2:AJ$184,MATCH($A116,'electricity shares'!$A$2:$A$184,0))</f>
        <v>414</v>
      </c>
      <c r="Q116" s="1">
        <f>INDEX('electricity shares'!AK$2:AK$184,MATCH($A116,'electricity shares'!$A$2:$A$184,0))</f>
        <v>1302</v>
      </c>
      <c r="R116" s="1">
        <f>INDEX('electricity shares'!AL$2:AL$184,MATCH($A116,'electricity shares'!$A$2:$A$184,0))</f>
        <v>32812</v>
      </c>
    </row>
    <row r="117" spans="1:18" x14ac:dyDescent="0.25">
      <c r="A117" t="s">
        <v>152</v>
      </c>
      <c r="B117" s="2">
        <v>13180</v>
      </c>
      <c r="C117">
        <v>2018</v>
      </c>
      <c r="D117" t="s">
        <v>281</v>
      </c>
      <c r="E117" t="s">
        <v>279</v>
      </c>
      <c r="F117" t="s">
        <v>288</v>
      </c>
      <c r="G117" s="1">
        <f>INDEX('electricity shares'!AA$2:AA$184,MATCH($A117,'electricity shares'!$A$2:$A$184,0))</f>
        <v>0</v>
      </c>
      <c r="H117" s="1">
        <f>INDEX('electricity shares'!AB$2:AB$184,MATCH($A117,'electricity shares'!$A$2:$A$184,0))</f>
        <v>17</v>
      </c>
      <c r="I117" s="1">
        <f>INDEX('electricity shares'!AC$2:AC$184,MATCH($A117,'electricity shares'!$A$2:$A$184,0))</f>
        <v>4631</v>
      </c>
      <c r="J117" s="1">
        <f>INDEX('electricity shares'!AD$2:AD$184,MATCH($A117,'electricity shares'!$A$2:$A$184,0))</f>
        <v>0</v>
      </c>
      <c r="K117" s="1">
        <f>INDEX('electricity shares'!AE$2:AE$184,MATCH($A117,'electricity shares'!$A$2:$A$184,0))</f>
        <v>0</v>
      </c>
      <c r="L117" s="1">
        <f>INDEX('electricity shares'!AF$2:AF$184,MATCH($A117,'electricity shares'!$A$2:$A$184,0))</f>
        <v>285</v>
      </c>
      <c r="M117" s="1">
        <f>INDEX('electricity shares'!AG$2:AG$184,MATCH($A117,'electricity shares'!$A$2:$A$184,0))</f>
        <v>0</v>
      </c>
      <c r="N117" s="1">
        <f>INDEX('electricity shares'!AH$2:AH$184,MATCH($A117,'electricity shares'!$A$2:$A$184,0))</f>
        <v>2</v>
      </c>
      <c r="O117" s="1">
        <f>INDEX('electricity shares'!AI$2:AI$184,MATCH($A117,'electricity shares'!$A$2:$A$184,0))</f>
        <v>7</v>
      </c>
      <c r="P117" s="1">
        <f>INDEX('electricity shares'!AJ$2:AJ$184,MATCH($A117,'electricity shares'!$A$2:$A$184,0))</f>
        <v>23</v>
      </c>
      <c r="Q117" s="1">
        <f>INDEX('electricity shares'!AK$2:AK$184,MATCH($A117,'electricity shares'!$A$2:$A$184,0))</f>
        <v>0</v>
      </c>
      <c r="R117" s="1">
        <f>INDEX('electricity shares'!AL$2:AL$184,MATCH($A117,'electricity shares'!$A$2:$A$184,0))</f>
        <v>4965</v>
      </c>
    </row>
    <row r="118" spans="1:18" x14ac:dyDescent="0.25">
      <c r="A118" t="s">
        <v>153</v>
      </c>
      <c r="B118" s="2">
        <v>30570</v>
      </c>
      <c r="C118">
        <v>2018</v>
      </c>
      <c r="D118" t="s">
        <v>219</v>
      </c>
      <c r="E118" t="s">
        <v>293</v>
      </c>
      <c r="F118" t="s">
        <v>288</v>
      </c>
      <c r="G118" s="1" t="e">
        <f>INDEX('electricity shares'!AA$2:AA$184,MATCH($A118,'electricity shares'!$A$2:$A$184,0))</f>
        <v>#N/A</v>
      </c>
      <c r="H118" s="1" t="e">
        <f>INDEX('electricity shares'!AB$2:AB$184,MATCH($A118,'electricity shares'!$A$2:$A$184,0))</f>
        <v>#N/A</v>
      </c>
      <c r="I118" s="1" t="e">
        <f>INDEX('electricity shares'!AC$2:AC$184,MATCH($A118,'electricity shares'!$A$2:$A$184,0))</f>
        <v>#N/A</v>
      </c>
      <c r="J118" s="1" t="e">
        <f>INDEX('electricity shares'!AD$2:AD$184,MATCH($A118,'electricity shares'!$A$2:$A$184,0))</f>
        <v>#N/A</v>
      </c>
      <c r="K118" s="1" t="e">
        <f>INDEX('electricity shares'!AE$2:AE$184,MATCH($A118,'electricity shares'!$A$2:$A$184,0))</f>
        <v>#N/A</v>
      </c>
      <c r="L118" s="1" t="e">
        <f>INDEX('electricity shares'!AF$2:AF$184,MATCH($A118,'electricity shares'!$A$2:$A$184,0))</f>
        <v>#N/A</v>
      </c>
      <c r="M118" s="1" t="e">
        <f>INDEX('electricity shares'!AG$2:AG$184,MATCH($A118,'electricity shares'!$A$2:$A$184,0))</f>
        <v>#N/A</v>
      </c>
      <c r="N118" s="1" t="e">
        <f>INDEX('electricity shares'!AH$2:AH$184,MATCH($A118,'electricity shares'!$A$2:$A$184,0))</f>
        <v>#N/A</v>
      </c>
      <c r="O118" s="1" t="e">
        <f>INDEX('electricity shares'!AI$2:AI$184,MATCH($A118,'electricity shares'!$A$2:$A$184,0))</f>
        <v>#N/A</v>
      </c>
      <c r="P118" s="1" t="e">
        <f>INDEX('electricity shares'!AJ$2:AJ$184,MATCH($A118,'electricity shares'!$A$2:$A$184,0))</f>
        <v>#N/A</v>
      </c>
      <c r="Q118" s="1" t="e">
        <f>INDEX('electricity shares'!AK$2:AK$184,MATCH($A118,'electricity shares'!$A$2:$A$184,0))</f>
        <v>#N/A</v>
      </c>
      <c r="R118" s="1" t="e">
        <f>INDEX('electricity shares'!AL$2:AL$184,MATCH($A118,'electricity shares'!$A$2:$A$184,0))</f>
        <v>#N/A</v>
      </c>
    </row>
    <row r="119" spans="1:18" x14ac:dyDescent="0.25">
      <c r="A119" t="s">
        <v>154</v>
      </c>
      <c r="B119" s="2">
        <v>1390</v>
      </c>
      <c r="C119">
        <v>2013</v>
      </c>
      <c r="D119" t="s">
        <v>206</v>
      </c>
      <c r="E119" t="s">
        <v>272</v>
      </c>
      <c r="F119" t="s">
        <v>288</v>
      </c>
      <c r="G119" s="1" t="e">
        <f>INDEX('electricity shares'!AA$2:AA$184,MATCH($A119,'electricity shares'!$A$2:$A$184,0))</f>
        <v>#N/A</v>
      </c>
      <c r="H119" s="1" t="e">
        <f>INDEX('electricity shares'!AB$2:AB$184,MATCH($A119,'electricity shares'!$A$2:$A$184,0))</f>
        <v>#N/A</v>
      </c>
      <c r="I119" s="1" t="e">
        <f>INDEX('electricity shares'!AC$2:AC$184,MATCH($A119,'electricity shares'!$A$2:$A$184,0))</f>
        <v>#N/A</v>
      </c>
      <c r="J119" s="1" t="e">
        <f>INDEX('electricity shares'!AD$2:AD$184,MATCH($A119,'electricity shares'!$A$2:$A$184,0))</f>
        <v>#N/A</v>
      </c>
      <c r="K119" s="1" t="e">
        <f>INDEX('electricity shares'!AE$2:AE$184,MATCH($A119,'electricity shares'!$A$2:$A$184,0))</f>
        <v>#N/A</v>
      </c>
      <c r="L119" s="1" t="e">
        <f>INDEX('electricity shares'!AF$2:AF$184,MATCH($A119,'electricity shares'!$A$2:$A$184,0))</f>
        <v>#N/A</v>
      </c>
      <c r="M119" s="1" t="e">
        <f>INDEX('electricity shares'!AG$2:AG$184,MATCH($A119,'electricity shares'!$A$2:$A$184,0))</f>
        <v>#N/A</v>
      </c>
      <c r="N119" s="1" t="e">
        <f>INDEX('electricity shares'!AH$2:AH$184,MATCH($A119,'electricity shares'!$A$2:$A$184,0))</f>
        <v>#N/A</v>
      </c>
      <c r="O119" s="1" t="e">
        <f>INDEX('electricity shares'!AI$2:AI$184,MATCH($A119,'electricity shares'!$A$2:$A$184,0))</f>
        <v>#N/A</v>
      </c>
      <c r="P119" s="1" t="e">
        <f>INDEX('electricity shares'!AJ$2:AJ$184,MATCH($A119,'electricity shares'!$A$2:$A$184,0))</f>
        <v>#N/A</v>
      </c>
      <c r="Q119" s="1" t="e">
        <f>INDEX('electricity shares'!AK$2:AK$184,MATCH($A119,'electricity shares'!$A$2:$A$184,0))</f>
        <v>#N/A</v>
      </c>
      <c r="R119" s="1" t="e">
        <f>INDEX('electricity shares'!AL$2:AL$184,MATCH($A119,'electricity shares'!$A$2:$A$184,0))</f>
        <v>#N/A</v>
      </c>
    </row>
    <row r="120" spans="1:18" x14ac:dyDescent="0.25">
      <c r="A120" t="s">
        <v>156</v>
      </c>
      <c r="B120" s="2">
        <v>679880</v>
      </c>
      <c r="C120">
        <v>2018</v>
      </c>
      <c r="D120" t="s">
        <v>172</v>
      </c>
      <c r="E120" t="s">
        <v>172</v>
      </c>
      <c r="F120" t="s">
        <v>288</v>
      </c>
      <c r="G120" s="1">
        <f>INDEX('electricity shares'!AA$2:AA$184,MATCH($A120,'electricity shares'!$A$2:$A$184,0))</f>
        <v>31054</v>
      </c>
      <c r="H120" s="1">
        <f>INDEX('electricity shares'!AB$2:AB$184,MATCH($A120,'electricity shares'!$A$2:$A$184,0))</f>
        <v>38498</v>
      </c>
      <c r="I120" s="1">
        <f>INDEX('electricity shares'!AC$2:AC$184,MATCH($A120,'electricity shares'!$A$2:$A$184,0))</f>
        <v>190010</v>
      </c>
      <c r="J120" s="1">
        <f>INDEX('electricity shares'!AD$2:AD$184,MATCH($A120,'electricity shares'!$A$2:$A$184,0))</f>
        <v>0</v>
      </c>
      <c r="K120" s="1">
        <f>INDEX('electricity shares'!AE$2:AE$184,MATCH($A120,'electricity shares'!$A$2:$A$184,0))</f>
        <v>10883</v>
      </c>
      <c r="L120" s="1">
        <f>INDEX('electricity shares'!AF$2:AF$184,MATCH($A120,'electricity shares'!$A$2:$A$184,0))</f>
        <v>31981</v>
      </c>
      <c r="M120" s="1">
        <f>INDEX('electricity shares'!AG$2:AG$184,MATCH($A120,'electricity shares'!$A$2:$A$184,0))</f>
        <v>5945</v>
      </c>
      <c r="N120" s="1">
        <f>INDEX('electricity shares'!AH$2:AH$184,MATCH($A120,'electricity shares'!$A$2:$A$184,0))</f>
        <v>1085</v>
      </c>
      <c r="O120" s="1">
        <f>INDEX('electricity shares'!AI$2:AI$184,MATCH($A120,'electricity shares'!$A$2:$A$184,0))</f>
        <v>10442</v>
      </c>
      <c r="P120" s="1">
        <f>INDEX('electricity shares'!AJ$2:AJ$184,MATCH($A120,'electricity shares'!$A$2:$A$184,0))</f>
        <v>2164</v>
      </c>
      <c r="Q120" s="1">
        <f>INDEX('electricity shares'!AK$2:AK$184,MATCH($A120,'electricity shares'!$A$2:$A$184,0))</f>
        <v>0</v>
      </c>
      <c r="R120" s="1">
        <f>INDEX('electricity shares'!AL$2:AL$184,MATCH($A120,'electricity shares'!$A$2:$A$184,0))</f>
        <v>322062</v>
      </c>
    </row>
    <row r="121" spans="1:18" x14ac:dyDescent="0.25">
      <c r="A121" t="s">
        <v>157</v>
      </c>
      <c r="B121" s="2">
        <v>220</v>
      </c>
      <c r="C121">
        <v>2017</v>
      </c>
      <c r="D121" t="s">
        <v>276</v>
      </c>
      <c r="E121" t="s">
        <v>276</v>
      </c>
      <c r="F121" t="s">
        <v>288</v>
      </c>
      <c r="G121" s="1" t="e">
        <f>INDEX('electricity shares'!AA$2:AA$184,MATCH($A121,'electricity shares'!$A$2:$A$184,0))</f>
        <v>#N/A</v>
      </c>
      <c r="H121" s="1" t="e">
        <f>INDEX('electricity shares'!AB$2:AB$184,MATCH($A121,'electricity shares'!$A$2:$A$184,0))</f>
        <v>#N/A</v>
      </c>
      <c r="I121" s="1" t="e">
        <f>INDEX('electricity shares'!AC$2:AC$184,MATCH($A121,'electricity shares'!$A$2:$A$184,0))</f>
        <v>#N/A</v>
      </c>
      <c r="J121" s="1" t="e">
        <f>INDEX('electricity shares'!AD$2:AD$184,MATCH($A121,'electricity shares'!$A$2:$A$184,0))</f>
        <v>#N/A</v>
      </c>
      <c r="K121" s="1" t="e">
        <f>INDEX('electricity shares'!AE$2:AE$184,MATCH($A121,'electricity shares'!$A$2:$A$184,0))</f>
        <v>#N/A</v>
      </c>
      <c r="L121" s="1" t="e">
        <f>INDEX('electricity shares'!AF$2:AF$184,MATCH($A121,'electricity shares'!$A$2:$A$184,0))</f>
        <v>#N/A</v>
      </c>
      <c r="M121" s="1" t="e">
        <f>INDEX('electricity shares'!AG$2:AG$184,MATCH($A121,'electricity shares'!$A$2:$A$184,0))</f>
        <v>#N/A</v>
      </c>
      <c r="N121" s="1" t="e">
        <f>INDEX('electricity shares'!AH$2:AH$184,MATCH($A121,'electricity shares'!$A$2:$A$184,0))</f>
        <v>#N/A</v>
      </c>
      <c r="O121" s="1" t="e">
        <f>INDEX('electricity shares'!AI$2:AI$184,MATCH($A121,'electricity shares'!$A$2:$A$184,0))</f>
        <v>#N/A</v>
      </c>
      <c r="P121" s="1" t="e">
        <f>INDEX('electricity shares'!AJ$2:AJ$184,MATCH($A121,'electricity shares'!$A$2:$A$184,0))</f>
        <v>#N/A</v>
      </c>
      <c r="Q121" s="1" t="e">
        <f>INDEX('electricity shares'!AK$2:AK$184,MATCH($A121,'electricity shares'!$A$2:$A$184,0))</f>
        <v>#N/A</v>
      </c>
      <c r="R121" s="1" t="e">
        <f>INDEX('electricity shares'!AL$2:AL$184,MATCH($A121,'electricity shares'!$A$2:$A$184,0))</f>
        <v>#N/A</v>
      </c>
    </row>
    <row r="122" spans="1:18" x14ac:dyDescent="0.25">
      <c r="A122" t="s">
        <v>159</v>
      </c>
      <c r="B122" s="2">
        <v>10510</v>
      </c>
      <c r="C122">
        <v>2018</v>
      </c>
      <c r="D122" t="s">
        <v>281</v>
      </c>
      <c r="E122" t="s">
        <v>279</v>
      </c>
      <c r="F122" t="s">
        <v>288</v>
      </c>
      <c r="G122" s="1">
        <f>INDEX('electricity shares'!AA$2:AA$184,MATCH($A122,'electricity shares'!$A$2:$A$184,0))</f>
        <v>3386</v>
      </c>
      <c r="H122" s="1">
        <f>INDEX('electricity shares'!AB$2:AB$184,MATCH($A122,'electricity shares'!$A$2:$A$184,0))</f>
        <v>89</v>
      </c>
      <c r="I122" s="1">
        <f>INDEX('electricity shares'!AC$2:AC$184,MATCH($A122,'electricity shares'!$A$2:$A$184,0))</f>
        <v>829</v>
      </c>
      <c r="J122" s="1">
        <f>INDEX('electricity shares'!AD$2:AD$184,MATCH($A122,'electricity shares'!$A$2:$A$184,0))</f>
        <v>0</v>
      </c>
      <c r="K122" s="1">
        <f>INDEX('electricity shares'!AE$2:AE$184,MATCH($A122,'electricity shares'!$A$2:$A$184,0))</f>
        <v>0</v>
      </c>
      <c r="L122" s="1">
        <f>INDEX('electricity shares'!AF$2:AF$184,MATCH($A122,'electricity shares'!$A$2:$A$184,0))</f>
        <v>1110</v>
      </c>
      <c r="M122" s="1">
        <f>INDEX('electricity shares'!AG$2:AG$184,MATCH($A122,'electricity shares'!$A$2:$A$184,0))</f>
        <v>0</v>
      </c>
      <c r="N122" s="1">
        <f>INDEX('electricity shares'!AH$2:AH$184,MATCH($A122,'electricity shares'!$A$2:$A$184,0))</f>
        <v>24</v>
      </c>
      <c r="O122" s="1">
        <f>INDEX('electricity shares'!AI$2:AI$184,MATCH($A122,'electricity shares'!$A$2:$A$184,0))</f>
        <v>110</v>
      </c>
      <c r="P122" s="1">
        <f>INDEX('electricity shares'!AJ$2:AJ$184,MATCH($A122,'electricity shares'!$A$2:$A$184,0))</f>
        <v>52</v>
      </c>
      <c r="Q122" s="1">
        <f>INDEX('electricity shares'!AK$2:AK$184,MATCH($A122,'electricity shares'!$A$2:$A$184,0))</f>
        <v>0</v>
      </c>
      <c r="R122" s="1">
        <f>INDEX('electricity shares'!AL$2:AL$184,MATCH($A122,'electricity shares'!$A$2:$A$184,0))</f>
        <v>5600</v>
      </c>
    </row>
    <row r="123" spans="1:18" x14ac:dyDescent="0.25">
      <c r="A123" t="s">
        <v>160</v>
      </c>
      <c r="B123" s="2">
        <v>43740</v>
      </c>
      <c r="C123">
        <v>2018</v>
      </c>
      <c r="D123" t="s">
        <v>219</v>
      </c>
      <c r="E123" t="s">
        <v>293</v>
      </c>
      <c r="F123" t="s">
        <v>288</v>
      </c>
      <c r="G123" s="1">
        <f>INDEX('electricity shares'!AA$2:AA$184,MATCH($A123,'electricity shares'!$A$2:$A$184,0))</f>
        <v>0</v>
      </c>
      <c r="H123" s="1">
        <f>INDEX('electricity shares'!AB$2:AB$184,MATCH($A123,'electricity shares'!$A$2:$A$184,0))</f>
        <v>1506</v>
      </c>
      <c r="I123" s="1">
        <f>INDEX('electricity shares'!AC$2:AC$184,MATCH($A123,'electricity shares'!$A$2:$A$184,0))</f>
        <v>0</v>
      </c>
      <c r="J123" s="1">
        <f>INDEX('electricity shares'!AD$2:AD$184,MATCH($A123,'electricity shares'!$A$2:$A$184,0))</f>
        <v>0</v>
      </c>
      <c r="K123" s="1">
        <f>INDEX('electricity shares'!AE$2:AE$184,MATCH($A123,'electricity shares'!$A$2:$A$184,0))</f>
        <v>0</v>
      </c>
      <c r="L123" s="1">
        <f>INDEX('electricity shares'!AF$2:AF$184,MATCH($A123,'electricity shares'!$A$2:$A$184,0))</f>
        <v>1130</v>
      </c>
      <c r="M123" s="1">
        <f>INDEX('electricity shares'!AG$2:AG$184,MATCH($A123,'electricity shares'!$A$2:$A$184,0))</f>
        <v>0</v>
      </c>
      <c r="N123" s="1">
        <f>INDEX('electricity shares'!AH$2:AH$184,MATCH($A123,'electricity shares'!$A$2:$A$184,0))</f>
        <v>3</v>
      </c>
      <c r="O123" s="1">
        <f>INDEX('electricity shares'!AI$2:AI$184,MATCH($A123,'electricity shares'!$A$2:$A$184,0))</f>
        <v>0</v>
      </c>
      <c r="P123" s="1">
        <f>INDEX('electricity shares'!AJ$2:AJ$184,MATCH($A123,'electricity shares'!$A$2:$A$184,0))</f>
        <v>52</v>
      </c>
      <c r="Q123" s="1">
        <f>INDEX('electricity shares'!AK$2:AK$184,MATCH($A123,'electricity shares'!$A$2:$A$184,0))</f>
        <v>0</v>
      </c>
      <c r="R123" s="1">
        <f>INDEX('electricity shares'!AL$2:AL$184,MATCH($A123,'electricity shares'!$A$2:$A$184,0))</f>
        <v>2691</v>
      </c>
    </row>
    <row r="124" spans="1:18" x14ac:dyDescent="0.25">
      <c r="A124" t="s">
        <v>161</v>
      </c>
      <c r="B124" s="2">
        <v>2040</v>
      </c>
      <c r="C124">
        <v>2018</v>
      </c>
      <c r="D124" t="s">
        <v>297</v>
      </c>
      <c r="E124" t="s">
        <v>279</v>
      </c>
      <c r="F124" t="s">
        <v>288</v>
      </c>
      <c r="G124" s="1">
        <f>INDEX('electricity shares'!AA$2:AA$184,MATCH($A124,'electricity shares'!$A$2:$A$184,0))</f>
        <v>0</v>
      </c>
      <c r="H124" s="1">
        <f>INDEX('electricity shares'!AB$2:AB$184,MATCH($A124,'electricity shares'!$A$2:$A$184,0))</f>
        <v>193</v>
      </c>
      <c r="I124" s="1">
        <f>INDEX('electricity shares'!AC$2:AC$184,MATCH($A124,'electricity shares'!$A$2:$A$184,0))</f>
        <v>1287</v>
      </c>
      <c r="J124" s="1">
        <f>INDEX('electricity shares'!AD$2:AD$184,MATCH($A124,'electricity shares'!$A$2:$A$184,0))</f>
        <v>0</v>
      </c>
      <c r="K124" s="1">
        <f>INDEX('electricity shares'!AE$2:AE$184,MATCH($A124,'electricity shares'!$A$2:$A$184,0))</f>
        <v>0</v>
      </c>
      <c r="L124" s="1">
        <f>INDEX('electricity shares'!AF$2:AF$184,MATCH($A124,'electricity shares'!$A$2:$A$184,0))</f>
        <v>0</v>
      </c>
      <c r="M124" s="1">
        <f>INDEX('electricity shares'!AG$2:AG$184,MATCH($A124,'electricity shares'!$A$2:$A$184,0))</f>
        <v>0</v>
      </c>
      <c r="N124" s="1">
        <f>INDEX('electricity shares'!AH$2:AH$184,MATCH($A124,'electricity shares'!$A$2:$A$184,0))</f>
        <v>155</v>
      </c>
      <c r="O124" s="1">
        <f>INDEX('electricity shares'!AI$2:AI$184,MATCH($A124,'electricity shares'!$A$2:$A$184,0))</f>
        <v>0</v>
      </c>
      <c r="P124" s="1">
        <f>INDEX('electricity shares'!AJ$2:AJ$184,MATCH($A124,'electricity shares'!$A$2:$A$184,0))</f>
        <v>10</v>
      </c>
      <c r="Q124" s="1">
        <f>INDEX('electricity shares'!AK$2:AK$184,MATCH($A124,'electricity shares'!$A$2:$A$184,0))</f>
        <v>0</v>
      </c>
      <c r="R124" s="1">
        <f>INDEX('electricity shares'!AL$2:AL$184,MATCH($A124,'electricity shares'!$A$2:$A$184,0))</f>
        <v>1645</v>
      </c>
    </row>
    <row r="125" spans="1:18" x14ac:dyDescent="0.25">
      <c r="A125" t="s">
        <v>162</v>
      </c>
      <c r="B125" s="2">
        <v>119650</v>
      </c>
      <c r="C125">
        <v>2018</v>
      </c>
      <c r="D125" t="s">
        <v>277</v>
      </c>
      <c r="E125" t="s">
        <v>272</v>
      </c>
      <c r="F125" t="s">
        <v>288</v>
      </c>
      <c r="G125" s="1">
        <f>INDEX('electricity shares'!AA$2:AA$184,MATCH($A125,'electricity shares'!$A$2:$A$184,0))</f>
        <v>1415</v>
      </c>
      <c r="H125" s="1">
        <f>INDEX('electricity shares'!AB$2:AB$184,MATCH($A125,'electricity shares'!$A$2:$A$184,0))</f>
        <v>69</v>
      </c>
      <c r="I125" s="1">
        <f>INDEX('electricity shares'!AC$2:AC$184,MATCH($A125,'electricity shares'!$A$2:$A$184,0))</f>
        <v>8345</v>
      </c>
      <c r="J125" s="1">
        <f>INDEX('electricity shares'!AD$2:AD$184,MATCH($A125,'electricity shares'!$A$2:$A$184,0))</f>
        <v>0</v>
      </c>
      <c r="K125" s="1">
        <f>INDEX('electricity shares'!AE$2:AE$184,MATCH($A125,'electricity shares'!$A$2:$A$184,0))</f>
        <v>0</v>
      </c>
      <c r="L125" s="1">
        <f>INDEX('electricity shares'!AF$2:AF$184,MATCH($A125,'electricity shares'!$A$2:$A$184,0))</f>
        <v>12584</v>
      </c>
      <c r="M125" s="1">
        <f>INDEX('electricity shares'!AG$2:AG$184,MATCH($A125,'electricity shares'!$A$2:$A$184,0))</f>
        <v>0</v>
      </c>
      <c r="N125" s="1">
        <f>INDEX('electricity shares'!AH$2:AH$184,MATCH($A125,'electricity shares'!$A$2:$A$184,0))</f>
        <v>9</v>
      </c>
      <c r="O125" s="1">
        <f>INDEX('electricity shares'!AI$2:AI$184,MATCH($A125,'electricity shares'!$A$2:$A$184,0))</f>
        <v>0</v>
      </c>
      <c r="P125" s="1">
        <f>INDEX('electricity shares'!AJ$2:AJ$184,MATCH($A125,'electricity shares'!$A$2:$A$184,0))</f>
        <v>0</v>
      </c>
      <c r="Q125" s="1">
        <f>INDEX('electricity shares'!AK$2:AK$184,MATCH($A125,'electricity shares'!$A$2:$A$184,0))</f>
        <v>0</v>
      </c>
      <c r="R125" s="1">
        <f>INDEX('electricity shares'!AL$2:AL$184,MATCH($A125,'electricity shares'!$A$2:$A$184,0))</f>
        <v>22422</v>
      </c>
    </row>
    <row r="126" spans="1:18" x14ac:dyDescent="0.25">
      <c r="A126" t="s">
        <v>164</v>
      </c>
      <c r="B126" s="2">
        <v>2590</v>
      </c>
      <c r="C126">
        <v>1998</v>
      </c>
      <c r="D126" t="s">
        <v>281</v>
      </c>
      <c r="E126" t="s">
        <v>279</v>
      </c>
      <c r="F126" t="s">
        <v>288</v>
      </c>
      <c r="G126" s="1">
        <f>INDEX('electricity shares'!AA$2:AA$184,MATCH($A126,'electricity shares'!$A$2:$A$184,0))</f>
        <v>1362</v>
      </c>
      <c r="H126" s="1">
        <f>INDEX('electricity shares'!AB$2:AB$184,MATCH($A126,'electricity shares'!$A$2:$A$184,0))</f>
        <v>0</v>
      </c>
      <c r="I126" s="1">
        <f>INDEX('electricity shares'!AC$2:AC$184,MATCH($A126,'electricity shares'!$A$2:$A$184,0))</f>
        <v>0</v>
      </c>
      <c r="J126" s="1">
        <f>INDEX('electricity shares'!AD$2:AD$184,MATCH($A126,'electricity shares'!$A$2:$A$184,0))</f>
        <v>0</v>
      </c>
      <c r="K126" s="1">
        <f>INDEX('electricity shares'!AE$2:AE$184,MATCH($A126,'electricity shares'!$A$2:$A$184,0))</f>
        <v>0</v>
      </c>
      <c r="L126" s="1">
        <f>INDEX('electricity shares'!AF$2:AF$184,MATCH($A126,'electricity shares'!$A$2:$A$184,0))</f>
        <v>1024</v>
      </c>
      <c r="M126" s="1">
        <f>INDEX('electricity shares'!AG$2:AG$184,MATCH($A126,'electricity shares'!$A$2:$A$184,0))</f>
        <v>0</v>
      </c>
      <c r="N126" s="1">
        <f>INDEX('electricity shares'!AH$2:AH$184,MATCH($A126,'electricity shares'!$A$2:$A$184,0))</f>
        <v>0</v>
      </c>
      <c r="O126" s="1">
        <f>INDEX('electricity shares'!AI$2:AI$184,MATCH($A126,'electricity shares'!$A$2:$A$184,0))</f>
        <v>97</v>
      </c>
      <c r="P126" s="1">
        <f>INDEX('electricity shares'!AJ$2:AJ$184,MATCH($A126,'electricity shares'!$A$2:$A$184,0))</f>
        <v>0</v>
      </c>
      <c r="Q126" s="1">
        <f>INDEX('electricity shares'!AK$2:AK$184,MATCH($A126,'electricity shares'!$A$2:$A$184,0))</f>
        <v>0</v>
      </c>
      <c r="R126" s="1">
        <f>INDEX('electricity shares'!AL$2:AL$184,MATCH($A126,'electricity shares'!$A$2:$A$184,0))</f>
        <v>2483</v>
      </c>
    </row>
    <row r="127" spans="1:18" x14ac:dyDescent="0.25">
      <c r="A127" t="s">
        <v>165</v>
      </c>
      <c r="B127" s="2">
        <v>52620</v>
      </c>
      <c r="C127">
        <v>2018</v>
      </c>
      <c r="D127" t="s">
        <v>278</v>
      </c>
      <c r="E127" t="s">
        <v>272</v>
      </c>
      <c r="F127" t="s">
        <v>288</v>
      </c>
      <c r="G127" s="1">
        <f>INDEX('electricity shares'!AA$2:AA$184,MATCH($A127,'electricity shares'!$A$2:$A$184,0))</f>
        <v>5353</v>
      </c>
      <c r="H127" s="1">
        <f>INDEX('electricity shares'!AB$2:AB$184,MATCH($A127,'electricity shares'!$A$2:$A$184,0))</f>
        <v>279</v>
      </c>
      <c r="I127" s="1">
        <f>INDEX('electricity shares'!AC$2:AC$184,MATCH($A127,'electricity shares'!$A$2:$A$184,0))</f>
        <v>0</v>
      </c>
      <c r="J127" s="1">
        <f>INDEX('electricity shares'!AD$2:AD$184,MATCH($A127,'electricity shares'!$A$2:$A$184,0))</f>
        <v>0</v>
      </c>
      <c r="K127" s="1">
        <f>INDEX('electricity shares'!AE$2:AE$184,MATCH($A127,'electricity shares'!$A$2:$A$184,0))</f>
        <v>0</v>
      </c>
      <c r="L127" s="1">
        <f>INDEX('electricity shares'!AF$2:AF$184,MATCH($A127,'electricity shares'!$A$2:$A$184,0))</f>
        <v>59</v>
      </c>
      <c r="M127" s="1">
        <f>INDEX('electricity shares'!AG$2:AG$184,MATCH($A127,'electricity shares'!$A$2:$A$184,0))</f>
        <v>0</v>
      </c>
      <c r="N127" s="1">
        <f>INDEX('electricity shares'!AH$2:AH$184,MATCH($A127,'electricity shares'!$A$2:$A$184,0))</f>
        <v>29</v>
      </c>
      <c r="O127" s="1">
        <f>INDEX('electricity shares'!AI$2:AI$184,MATCH($A127,'electricity shares'!$A$2:$A$184,0))</f>
        <v>309</v>
      </c>
      <c r="P127" s="1">
        <f>INDEX('electricity shares'!AJ$2:AJ$184,MATCH($A127,'electricity shares'!$A$2:$A$184,0))</f>
        <v>0</v>
      </c>
      <c r="Q127" s="1">
        <f>INDEX('electricity shares'!AK$2:AK$184,MATCH($A127,'electricity shares'!$A$2:$A$184,0))</f>
        <v>-2</v>
      </c>
      <c r="R127" s="1">
        <f>INDEX('electricity shares'!AL$2:AL$184,MATCH($A127,'electricity shares'!$A$2:$A$184,0))</f>
        <v>6027</v>
      </c>
    </row>
    <row r="128" spans="1:18" x14ac:dyDescent="0.25">
      <c r="A128" t="s">
        <v>166</v>
      </c>
      <c r="B128" s="2">
        <v>4.8212885999999999</v>
      </c>
      <c r="C128">
        <v>1989</v>
      </c>
      <c r="D128" t="s">
        <v>276</v>
      </c>
      <c r="E128" t="s">
        <v>276</v>
      </c>
      <c r="F128" t="s">
        <v>288</v>
      </c>
      <c r="G128" s="1" t="e">
        <f>INDEX('electricity shares'!AA$2:AA$184,MATCH($A128,'electricity shares'!$A$2:$A$184,0))</f>
        <v>#N/A</v>
      </c>
      <c r="H128" s="1" t="e">
        <f>INDEX('electricity shares'!AB$2:AB$184,MATCH($A128,'electricity shares'!$A$2:$A$184,0))</f>
        <v>#N/A</v>
      </c>
      <c r="I128" s="1" t="e">
        <f>INDEX('electricity shares'!AC$2:AC$184,MATCH($A128,'electricity shares'!$A$2:$A$184,0))</f>
        <v>#N/A</v>
      </c>
      <c r="J128" s="1" t="e">
        <f>INDEX('electricity shares'!AD$2:AD$184,MATCH($A128,'electricity shares'!$A$2:$A$184,0))</f>
        <v>#N/A</v>
      </c>
      <c r="K128" s="1" t="e">
        <f>INDEX('electricity shares'!AE$2:AE$184,MATCH($A128,'electricity shares'!$A$2:$A$184,0))</f>
        <v>#N/A</v>
      </c>
      <c r="L128" s="1" t="e">
        <f>INDEX('electricity shares'!AF$2:AF$184,MATCH($A128,'electricity shares'!$A$2:$A$184,0))</f>
        <v>#N/A</v>
      </c>
      <c r="M128" s="1" t="e">
        <f>INDEX('electricity shares'!AG$2:AG$184,MATCH($A128,'electricity shares'!$A$2:$A$184,0))</f>
        <v>#N/A</v>
      </c>
      <c r="N128" s="1" t="e">
        <f>INDEX('electricity shares'!AH$2:AH$184,MATCH($A128,'electricity shares'!$A$2:$A$184,0))</f>
        <v>#N/A</v>
      </c>
      <c r="O128" s="1" t="e">
        <f>INDEX('electricity shares'!AI$2:AI$184,MATCH($A128,'electricity shares'!$A$2:$A$184,0))</f>
        <v>#N/A</v>
      </c>
      <c r="P128" s="1" t="e">
        <f>INDEX('electricity shares'!AJ$2:AJ$184,MATCH($A128,'electricity shares'!$A$2:$A$184,0))</f>
        <v>#N/A</v>
      </c>
      <c r="Q128" s="1" t="e">
        <f>INDEX('electricity shares'!AK$2:AK$184,MATCH($A128,'electricity shares'!$A$2:$A$184,0))</f>
        <v>#N/A</v>
      </c>
      <c r="R128" s="1" t="e">
        <f>INDEX('electricity shares'!AL$2:AL$184,MATCH($A128,'electricity shares'!$A$2:$A$184,0))</f>
        <v>#N/A</v>
      </c>
    </row>
    <row r="129" spans="1:18" x14ac:dyDescent="0.25">
      <c r="A129" t="s">
        <v>167</v>
      </c>
      <c r="B129" s="2">
        <v>35040</v>
      </c>
      <c r="C129">
        <v>2018</v>
      </c>
      <c r="D129" t="s">
        <v>219</v>
      </c>
      <c r="E129" t="s">
        <v>293</v>
      </c>
      <c r="F129" t="s">
        <v>288</v>
      </c>
      <c r="G129" s="1">
        <f>INDEX('electricity shares'!AA$2:AA$184,MATCH($A129,'electricity shares'!$A$2:$A$184,0))</f>
        <v>0</v>
      </c>
      <c r="H129" s="1">
        <f>INDEX('electricity shares'!AB$2:AB$184,MATCH($A129,'electricity shares'!$A$2:$A$184,0))</f>
        <v>0</v>
      </c>
      <c r="I129" s="1">
        <f>INDEX('electricity shares'!AC$2:AC$184,MATCH($A129,'electricity shares'!$A$2:$A$184,0))</f>
        <v>2930</v>
      </c>
      <c r="J129" s="1">
        <f>INDEX('electricity shares'!AD$2:AD$184,MATCH($A129,'electricity shares'!$A$2:$A$184,0))</f>
        <v>0</v>
      </c>
      <c r="K129" s="1">
        <f>INDEX('electricity shares'!AE$2:AE$184,MATCH($A129,'electricity shares'!$A$2:$A$184,0))</f>
        <v>0</v>
      </c>
      <c r="L129" s="1">
        <f>INDEX('electricity shares'!AF$2:AF$184,MATCH($A129,'electricity shares'!$A$2:$A$184,0))</f>
        <v>14061</v>
      </c>
      <c r="M129" s="1">
        <f>INDEX('electricity shares'!AG$2:AG$184,MATCH($A129,'electricity shares'!$A$2:$A$184,0))</f>
        <v>0</v>
      </c>
      <c r="N129" s="1">
        <f>INDEX('electricity shares'!AH$2:AH$184,MATCH($A129,'electricity shares'!$A$2:$A$184,0))</f>
        <v>2</v>
      </c>
      <c r="O129" s="1">
        <f>INDEX('electricity shares'!AI$2:AI$184,MATCH($A129,'electricity shares'!$A$2:$A$184,0))</f>
        <v>0</v>
      </c>
      <c r="P129" s="1">
        <f>INDEX('electricity shares'!AJ$2:AJ$184,MATCH($A129,'electricity shares'!$A$2:$A$184,0))</f>
        <v>0</v>
      </c>
      <c r="Q129" s="1">
        <f>INDEX('electricity shares'!AK$2:AK$184,MATCH($A129,'electricity shares'!$A$2:$A$184,0))</f>
        <v>-1</v>
      </c>
      <c r="R129" s="1">
        <f>INDEX('electricity shares'!AL$2:AL$184,MATCH($A129,'electricity shares'!$A$2:$A$184,0))</f>
        <v>16992</v>
      </c>
    </row>
    <row r="130" spans="1:18" x14ac:dyDescent="0.25">
      <c r="A130" t="s">
        <v>168</v>
      </c>
      <c r="B130" s="2">
        <v>14080</v>
      </c>
      <c r="C130">
        <v>2018</v>
      </c>
      <c r="D130" t="s">
        <v>219</v>
      </c>
      <c r="E130" t="s">
        <v>293</v>
      </c>
      <c r="F130" t="s">
        <v>288</v>
      </c>
      <c r="G130" s="1" t="e">
        <f>INDEX('electricity shares'!AA$2:AA$184,MATCH($A130,'electricity shares'!$A$2:$A$184,0))</f>
        <v>#N/A</v>
      </c>
      <c r="H130" s="1" t="e">
        <f>INDEX('electricity shares'!AB$2:AB$184,MATCH($A130,'electricity shares'!$A$2:$A$184,0))</f>
        <v>#N/A</v>
      </c>
      <c r="I130" s="1" t="e">
        <f>INDEX('electricity shares'!AC$2:AC$184,MATCH($A130,'electricity shares'!$A$2:$A$184,0))</f>
        <v>#N/A</v>
      </c>
      <c r="J130" s="1" t="e">
        <f>INDEX('electricity shares'!AD$2:AD$184,MATCH($A130,'electricity shares'!$A$2:$A$184,0))</f>
        <v>#N/A</v>
      </c>
      <c r="K130" s="1" t="e">
        <f>INDEX('electricity shares'!AE$2:AE$184,MATCH($A130,'electricity shares'!$A$2:$A$184,0))</f>
        <v>#N/A</v>
      </c>
      <c r="L130" s="1" t="e">
        <f>INDEX('electricity shares'!AF$2:AF$184,MATCH($A130,'electricity shares'!$A$2:$A$184,0))</f>
        <v>#N/A</v>
      </c>
      <c r="M130" s="1" t="e">
        <f>INDEX('electricity shares'!AG$2:AG$184,MATCH($A130,'electricity shares'!$A$2:$A$184,0))</f>
        <v>#N/A</v>
      </c>
      <c r="N130" s="1" t="e">
        <f>INDEX('electricity shares'!AH$2:AH$184,MATCH($A130,'electricity shares'!$A$2:$A$184,0))</f>
        <v>#N/A</v>
      </c>
      <c r="O130" s="1" t="e">
        <f>INDEX('electricity shares'!AI$2:AI$184,MATCH($A130,'electricity shares'!$A$2:$A$184,0))</f>
        <v>#N/A</v>
      </c>
      <c r="P130" s="1" t="e">
        <f>INDEX('electricity shares'!AJ$2:AJ$184,MATCH($A130,'electricity shares'!$A$2:$A$184,0))</f>
        <v>#N/A</v>
      </c>
      <c r="Q130" s="1" t="e">
        <f>INDEX('electricity shares'!AK$2:AK$184,MATCH($A130,'electricity shares'!$A$2:$A$184,0))</f>
        <v>#N/A</v>
      </c>
      <c r="R130" s="1" t="e">
        <f>INDEX('electricity shares'!AL$2:AL$184,MATCH($A130,'electricity shares'!$A$2:$A$184,0))</f>
        <v>#N/A</v>
      </c>
    </row>
    <row r="131" spans="1:18" x14ac:dyDescent="0.25">
      <c r="A131" t="s">
        <v>169</v>
      </c>
      <c r="B131" s="2">
        <v>6740</v>
      </c>
      <c r="C131">
        <v>2018</v>
      </c>
      <c r="D131" t="s">
        <v>219</v>
      </c>
      <c r="E131" t="s">
        <v>293</v>
      </c>
      <c r="F131" t="s">
        <v>288</v>
      </c>
      <c r="G131" s="1">
        <f>INDEX('electricity shares'!AA$2:AA$184,MATCH($A131,'electricity shares'!$A$2:$A$184,0))</f>
        <v>1312</v>
      </c>
      <c r="H131" s="1">
        <f>INDEX('electricity shares'!AB$2:AB$184,MATCH($A131,'electricity shares'!$A$2:$A$184,0))</f>
        <v>1184</v>
      </c>
      <c r="I131" s="1">
        <f>INDEX('electricity shares'!AC$2:AC$184,MATCH($A131,'electricity shares'!$A$2:$A$184,0))</f>
        <v>0</v>
      </c>
      <c r="J131" s="1">
        <f>INDEX('electricity shares'!AD$2:AD$184,MATCH($A131,'electricity shares'!$A$2:$A$184,0))</f>
        <v>0</v>
      </c>
      <c r="K131" s="1">
        <f>INDEX('electricity shares'!AE$2:AE$184,MATCH($A131,'electricity shares'!$A$2:$A$184,0))</f>
        <v>0</v>
      </c>
      <c r="L131" s="1">
        <f>INDEX('electricity shares'!AF$2:AF$184,MATCH($A131,'electricity shares'!$A$2:$A$184,0))</f>
        <v>90</v>
      </c>
      <c r="M131" s="1">
        <f>INDEX('electricity shares'!AG$2:AG$184,MATCH($A131,'electricity shares'!$A$2:$A$184,0))</f>
        <v>0</v>
      </c>
      <c r="N131" s="1">
        <f>INDEX('electricity shares'!AH$2:AH$184,MATCH($A131,'electricity shares'!$A$2:$A$184,0))</f>
        <v>76</v>
      </c>
      <c r="O131" s="1">
        <f>INDEX('electricity shares'!AI$2:AI$184,MATCH($A131,'electricity shares'!$A$2:$A$184,0))</f>
        <v>15</v>
      </c>
      <c r="P131" s="1">
        <f>INDEX('electricity shares'!AJ$2:AJ$184,MATCH($A131,'electricity shares'!$A$2:$A$184,0))</f>
        <v>480</v>
      </c>
      <c r="Q131" s="1">
        <f>INDEX('electricity shares'!AK$2:AK$184,MATCH($A131,'electricity shares'!$A$2:$A$184,0))</f>
        <v>0</v>
      </c>
      <c r="R131" s="1">
        <f>INDEX('electricity shares'!AL$2:AL$184,MATCH($A131,'electricity shares'!$A$2:$A$184,0))</f>
        <v>3157</v>
      </c>
    </row>
    <row r="132" spans="1:18" x14ac:dyDescent="0.25">
      <c r="A132" t="s">
        <v>170</v>
      </c>
      <c r="B132" s="2">
        <v>18320</v>
      </c>
      <c r="C132">
        <v>2018</v>
      </c>
      <c r="D132" t="s">
        <v>219</v>
      </c>
      <c r="E132" t="s">
        <v>293</v>
      </c>
      <c r="F132" t="s">
        <v>288</v>
      </c>
      <c r="G132" s="1" t="e">
        <f>INDEX('electricity shares'!AA$2:AA$184,MATCH($A132,'electricity shares'!$A$2:$A$184,0))</f>
        <v>#N/A</v>
      </c>
      <c r="H132" s="1" t="e">
        <f>INDEX('electricity shares'!AB$2:AB$184,MATCH($A132,'electricity shares'!$A$2:$A$184,0))</f>
        <v>#N/A</v>
      </c>
      <c r="I132" s="1" t="e">
        <f>INDEX('electricity shares'!AC$2:AC$184,MATCH($A132,'electricity shares'!$A$2:$A$184,0))</f>
        <v>#N/A</v>
      </c>
      <c r="J132" s="1" t="e">
        <f>INDEX('electricity shares'!AD$2:AD$184,MATCH($A132,'electricity shares'!$A$2:$A$184,0))</f>
        <v>#N/A</v>
      </c>
      <c r="K132" s="1" t="e">
        <f>INDEX('electricity shares'!AE$2:AE$184,MATCH($A132,'electricity shares'!$A$2:$A$184,0))</f>
        <v>#N/A</v>
      </c>
      <c r="L132" s="1" t="e">
        <f>INDEX('electricity shares'!AF$2:AF$184,MATCH($A132,'electricity shares'!$A$2:$A$184,0))</f>
        <v>#N/A</v>
      </c>
      <c r="M132" s="1" t="e">
        <f>INDEX('electricity shares'!AG$2:AG$184,MATCH($A132,'electricity shares'!$A$2:$A$184,0))</f>
        <v>#N/A</v>
      </c>
      <c r="N132" s="1" t="e">
        <f>INDEX('electricity shares'!AH$2:AH$184,MATCH($A132,'electricity shares'!$A$2:$A$184,0))</f>
        <v>#N/A</v>
      </c>
      <c r="O132" s="1" t="e">
        <f>INDEX('electricity shares'!AI$2:AI$184,MATCH($A132,'electricity shares'!$A$2:$A$184,0))</f>
        <v>#N/A</v>
      </c>
      <c r="P132" s="1" t="e">
        <f>INDEX('electricity shares'!AJ$2:AJ$184,MATCH($A132,'electricity shares'!$A$2:$A$184,0))</f>
        <v>#N/A</v>
      </c>
      <c r="Q132" s="1" t="e">
        <f>INDEX('electricity shares'!AK$2:AK$184,MATCH($A132,'electricity shares'!$A$2:$A$184,0))</f>
        <v>#N/A</v>
      </c>
      <c r="R132" s="1" t="e">
        <f>INDEX('electricity shares'!AL$2:AL$184,MATCH($A132,'electricity shares'!$A$2:$A$184,0))</f>
        <v>#N/A</v>
      </c>
    </row>
    <row r="133" spans="1:18" x14ac:dyDescent="0.25">
      <c r="A133" t="s">
        <v>171</v>
      </c>
      <c r="B133" s="2">
        <v>306670</v>
      </c>
      <c r="C133">
        <v>2018</v>
      </c>
      <c r="D133" t="s">
        <v>277</v>
      </c>
      <c r="E133" t="s">
        <v>272</v>
      </c>
      <c r="F133" t="s">
        <v>288</v>
      </c>
      <c r="G133" s="1">
        <f>INDEX('electricity shares'!AA$2:AA$184,MATCH($A133,'electricity shares'!$A$2:$A$184,0))</f>
        <v>71959</v>
      </c>
      <c r="H133" s="1">
        <f>INDEX('electricity shares'!AB$2:AB$184,MATCH($A133,'electricity shares'!$A$2:$A$184,0))</f>
        <v>1527</v>
      </c>
      <c r="I133" s="1">
        <f>INDEX('electricity shares'!AC$2:AC$184,MATCH($A133,'electricity shares'!$A$2:$A$184,0))</f>
        <v>63273</v>
      </c>
      <c r="J133" s="1">
        <f>INDEX('electricity shares'!AD$2:AD$184,MATCH($A133,'electricity shares'!$A$2:$A$184,0))</f>
        <v>0</v>
      </c>
      <c r="K133" s="1">
        <f>INDEX('electricity shares'!AE$2:AE$184,MATCH($A133,'electricity shares'!$A$2:$A$184,0))</f>
        <v>0</v>
      </c>
      <c r="L133" s="1">
        <f>INDEX('electricity shares'!AF$2:AF$184,MATCH($A133,'electricity shares'!$A$2:$A$184,0))</f>
        <v>26575</v>
      </c>
      <c r="M133" s="1">
        <f>INDEX('electricity shares'!AG$2:AG$184,MATCH($A133,'electricity shares'!$A$2:$A$184,0))</f>
        <v>0</v>
      </c>
      <c r="N133" s="1">
        <f>INDEX('electricity shares'!AH$2:AH$184,MATCH($A133,'electricity shares'!$A$2:$A$184,0))</f>
        <v>330</v>
      </c>
      <c r="O133" s="1">
        <f>INDEX('electricity shares'!AI$2:AI$184,MATCH($A133,'electricity shares'!$A$2:$A$184,0))</f>
        <v>0</v>
      </c>
      <c r="P133" s="1">
        <f>INDEX('electricity shares'!AJ$2:AJ$184,MATCH($A133,'electricity shares'!$A$2:$A$184,0))</f>
        <v>839</v>
      </c>
      <c r="Q133" s="1">
        <f>INDEX('electricity shares'!AK$2:AK$184,MATCH($A133,'electricity shares'!$A$2:$A$184,0))</f>
        <v>-1</v>
      </c>
      <c r="R133" s="1">
        <f>INDEX('electricity shares'!AL$2:AL$184,MATCH($A133,'electricity shares'!$A$2:$A$184,0))</f>
        <v>164502</v>
      </c>
    </row>
    <row r="134" spans="1:18" x14ac:dyDescent="0.25">
      <c r="A134" t="s">
        <v>173</v>
      </c>
      <c r="B134" s="2">
        <v>12890</v>
      </c>
      <c r="C134">
        <v>2017</v>
      </c>
      <c r="D134" t="s">
        <v>219</v>
      </c>
      <c r="E134" t="s">
        <v>293</v>
      </c>
      <c r="F134" t="s">
        <v>288</v>
      </c>
      <c r="G134" s="1">
        <f>INDEX('electricity shares'!AA$2:AA$184,MATCH($A134,'electricity shares'!$A$2:$A$184,0))</f>
        <v>66</v>
      </c>
      <c r="H134" s="1">
        <f>INDEX('electricity shares'!AB$2:AB$184,MATCH($A134,'electricity shares'!$A$2:$A$184,0))</f>
        <v>0</v>
      </c>
      <c r="I134" s="1">
        <f>INDEX('electricity shares'!AC$2:AC$184,MATCH($A134,'electricity shares'!$A$2:$A$184,0))</f>
        <v>0</v>
      </c>
      <c r="J134" s="1">
        <f>INDEX('electricity shares'!AD$2:AD$184,MATCH($A134,'electricity shares'!$A$2:$A$184,0))</f>
        <v>0</v>
      </c>
      <c r="K134" s="1">
        <f>INDEX('electricity shares'!AE$2:AE$184,MATCH($A134,'electricity shares'!$A$2:$A$184,0))</f>
        <v>0</v>
      </c>
      <c r="L134" s="1">
        <f>INDEX('electricity shares'!AF$2:AF$184,MATCH($A134,'electricity shares'!$A$2:$A$184,0))</f>
        <v>1593</v>
      </c>
      <c r="M134" s="1">
        <f>INDEX('electricity shares'!AG$2:AG$184,MATCH($A134,'electricity shares'!$A$2:$A$184,0))</f>
        <v>0</v>
      </c>
      <c r="N134" s="1">
        <f>INDEX('electricity shares'!AH$2:AH$184,MATCH($A134,'electricity shares'!$A$2:$A$184,0))</f>
        <v>0</v>
      </c>
      <c r="O134" s="1">
        <f>INDEX('electricity shares'!AI$2:AI$184,MATCH($A134,'electricity shares'!$A$2:$A$184,0))</f>
        <v>0</v>
      </c>
      <c r="P134" s="1">
        <f>INDEX('electricity shares'!AJ$2:AJ$184,MATCH($A134,'electricity shares'!$A$2:$A$184,0))</f>
        <v>0</v>
      </c>
      <c r="Q134" s="1">
        <f>INDEX('electricity shares'!AK$2:AK$184,MATCH($A134,'electricity shares'!$A$2:$A$184,0))</f>
        <v>0</v>
      </c>
      <c r="R134" s="1">
        <f>INDEX('electricity shares'!AL$2:AL$184,MATCH($A134,'electricity shares'!$A$2:$A$184,0))</f>
        <v>1659</v>
      </c>
    </row>
    <row r="135" spans="1:18" x14ac:dyDescent="0.25">
      <c r="A135" t="s">
        <v>174</v>
      </c>
      <c r="B135" s="2">
        <v>0</v>
      </c>
      <c r="C135">
        <v>1974</v>
      </c>
      <c r="D135" t="s">
        <v>276</v>
      </c>
      <c r="E135" t="s">
        <v>276</v>
      </c>
      <c r="F135" t="s">
        <v>288</v>
      </c>
      <c r="G135" s="1" t="e">
        <f>INDEX('electricity shares'!AA$2:AA$184,MATCH($A135,'electricity shares'!$A$2:$A$184,0))</f>
        <v>#N/A</v>
      </c>
      <c r="H135" s="1" t="e">
        <f>INDEX('electricity shares'!AB$2:AB$184,MATCH($A135,'electricity shares'!$A$2:$A$184,0))</f>
        <v>#N/A</v>
      </c>
      <c r="I135" s="1" t="e">
        <f>INDEX('electricity shares'!AC$2:AC$184,MATCH($A135,'electricity shares'!$A$2:$A$184,0))</f>
        <v>#N/A</v>
      </c>
      <c r="J135" s="1" t="e">
        <f>INDEX('electricity shares'!AD$2:AD$184,MATCH($A135,'electricity shares'!$A$2:$A$184,0))</f>
        <v>#N/A</v>
      </c>
      <c r="K135" s="1" t="e">
        <f>INDEX('electricity shares'!AE$2:AE$184,MATCH($A135,'electricity shares'!$A$2:$A$184,0))</f>
        <v>#N/A</v>
      </c>
      <c r="L135" s="1" t="e">
        <f>INDEX('electricity shares'!AF$2:AF$184,MATCH($A135,'electricity shares'!$A$2:$A$184,0))</f>
        <v>#N/A</v>
      </c>
      <c r="M135" s="1" t="e">
        <f>INDEX('electricity shares'!AG$2:AG$184,MATCH($A135,'electricity shares'!$A$2:$A$184,0))</f>
        <v>#N/A</v>
      </c>
      <c r="N135" s="1" t="e">
        <f>INDEX('electricity shares'!AH$2:AH$184,MATCH($A135,'electricity shares'!$A$2:$A$184,0))</f>
        <v>#N/A</v>
      </c>
      <c r="O135" s="1" t="e">
        <f>INDEX('electricity shares'!AI$2:AI$184,MATCH($A135,'electricity shares'!$A$2:$A$184,0))</f>
        <v>#N/A</v>
      </c>
      <c r="P135" s="1" t="e">
        <f>INDEX('electricity shares'!AJ$2:AJ$184,MATCH($A135,'electricity shares'!$A$2:$A$184,0))</f>
        <v>#N/A</v>
      </c>
      <c r="Q135" s="1" t="e">
        <f>INDEX('electricity shares'!AK$2:AK$184,MATCH($A135,'electricity shares'!$A$2:$A$184,0))</f>
        <v>#N/A</v>
      </c>
      <c r="R135" s="1" t="e">
        <f>INDEX('electricity shares'!AL$2:AL$184,MATCH($A135,'electricity shares'!$A$2:$A$184,0))</f>
        <v>#N/A</v>
      </c>
    </row>
    <row r="136" spans="1:18" x14ac:dyDescent="0.25">
      <c r="A136" t="s">
        <v>175</v>
      </c>
      <c r="B136" s="2">
        <v>45050</v>
      </c>
      <c r="C136">
        <v>2018</v>
      </c>
      <c r="D136" t="s">
        <v>219</v>
      </c>
      <c r="E136" t="s">
        <v>293</v>
      </c>
      <c r="F136" t="s">
        <v>288</v>
      </c>
      <c r="G136" s="1">
        <f>INDEX('electricity shares'!AA$2:AA$184,MATCH($A136,'electricity shares'!$A$2:$A$184,0))</f>
        <v>226</v>
      </c>
      <c r="H136" s="1">
        <f>INDEX('electricity shares'!AB$2:AB$184,MATCH($A136,'electricity shares'!$A$2:$A$184,0))</f>
        <v>321</v>
      </c>
      <c r="I136" s="1">
        <f>INDEX('electricity shares'!AC$2:AC$184,MATCH($A136,'electricity shares'!$A$2:$A$184,0))</f>
        <v>0</v>
      </c>
      <c r="J136" s="1">
        <f>INDEX('electricity shares'!AD$2:AD$184,MATCH($A136,'electricity shares'!$A$2:$A$184,0))</f>
        <v>0</v>
      </c>
      <c r="K136" s="1">
        <f>INDEX('electricity shares'!AE$2:AE$184,MATCH($A136,'electricity shares'!$A$2:$A$184,0))</f>
        <v>0</v>
      </c>
      <c r="L136" s="1">
        <f>INDEX('electricity shares'!AF$2:AF$184,MATCH($A136,'electricity shares'!$A$2:$A$184,0))</f>
        <v>0</v>
      </c>
      <c r="M136" s="1">
        <f>INDEX('electricity shares'!AG$2:AG$184,MATCH($A136,'electricity shares'!$A$2:$A$184,0))</f>
        <v>0</v>
      </c>
      <c r="N136" s="1">
        <f>INDEX('electricity shares'!AH$2:AH$184,MATCH($A136,'electricity shares'!$A$2:$A$184,0))</f>
        <v>5</v>
      </c>
      <c r="O136" s="1">
        <f>INDEX('electricity shares'!AI$2:AI$184,MATCH($A136,'electricity shares'!$A$2:$A$184,0))</f>
        <v>0</v>
      </c>
      <c r="P136" s="1">
        <f>INDEX('electricity shares'!AJ$2:AJ$184,MATCH($A136,'electricity shares'!$A$2:$A$184,0))</f>
        <v>0</v>
      </c>
      <c r="Q136" s="1">
        <f>INDEX('electricity shares'!AK$2:AK$184,MATCH($A136,'electricity shares'!$A$2:$A$184,0))</f>
        <v>0</v>
      </c>
      <c r="R136" s="1">
        <f>INDEX('electricity shares'!AL$2:AL$184,MATCH($A136,'electricity shares'!$A$2:$A$184,0))</f>
        <v>552</v>
      </c>
    </row>
    <row r="137" spans="1:18" x14ac:dyDescent="0.25">
      <c r="A137" t="s">
        <v>176</v>
      </c>
      <c r="B137" s="2">
        <v>311450</v>
      </c>
      <c r="C137">
        <v>2018</v>
      </c>
      <c r="D137" t="s">
        <v>219</v>
      </c>
      <c r="E137" t="s">
        <v>293</v>
      </c>
      <c r="F137" t="s">
        <v>288</v>
      </c>
      <c r="G137" s="1">
        <f>INDEX('electricity shares'!AA$2:AA$184,MATCH($A137,'electricity shares'!$A$2:$A$184,0))</f>
        <v>0</v>
      </c>
      <c r="H137" s="1">
        <f>INDEX('electricity shares'!AB$2:AB$184,MATCH($A137,'electricity shares'!$A$2:$A$184,0))</f>
        <v>26</v>
      </c>
      <c r="I137" s="1">
        <f>INDEX('electricity shares'!AC$2:AC$184,MATCH($A137,'electricity shares'!$A$2:$A$184,0))</f>
        <v>26670</v>
      </c>
      <c r="J137" s="1">
        <f>INDEX('electricity shares'!AD$2:AD$184,MATCH($A137,'electricity shares'!$A$2:$A$184,0))</f>
        <v>0</v>
      </c>
      <c r="K137" s="1">
        <f>INDEX('electricity shares'!AE$2:AE$184,MATCH($A137,'electricity shares'!$A$2:$A$184,0))</f>
        <v>0</v>
      </c>
      <c r="L137" s="1">
        <f>INDEX('electricity shares'!AF$2:AF$184,MATCH($A137,'electricity shares'!$A$2:$A$184,0))</f>
        <v>5527</v>
      </c>
      <c r="M137" s="1">
        <f>INDEX('electricity shares'!AG$2:AG$184,MATCH($A137,'electricity shares'!$A$2:$A$184,0))</f>
        <v>0</v>
      </c>
      <c r="N137" s="1">
        <f>INDEX('electricity shares'!AH$2:AH$184,MATCH($A137,'electricity shares'!$A$2:$A$184,0))</f>
        <v>26</v>
      </c>
      <c r="O137" s="1">
        <f>INDEX('electricity shares'!AI$2:AI$184,MATCH($A137,'electricity shares'!$A$2:$A$184,0))</f>
        <v>0</v>
      </c>
      <c r="P137" s="1">
        <f>INDEX('electricity shares'!AJ$2:AJ$184,MATCH($A137,'electricity shares'!$A$2:$A$184,0))</f>
        <v>0</v>
      </c>
      <c r="Q137" s="1">
        <f>INDEX('electricity shares'!AK$2:AK$184,MATCH($A137,'electricity shares'!$A$2:$A$184,0))</f>
        <v>1</v>
      </c>
      <c r="R137" s="1">
        <f>INDEX('electricity shares'!AL$2:AL$184,MATCH($A137,'electricity shares'!$A$2:$A$184,0))</f>
        <v>32250</v>
      </c>
    </row>
    <row r="138" spans="1:18" x14ac:dyDescent="0.25">
      <c r="A138" t="s">
        <v>177</v>
      </c>
      <c r="B138" s="2">
        <v>19070</v>
      </c>
      <c r="C138">
        <v>2018</v>
      </c>
      <c r="D138" t="s">
        <v>291</v>
      </c>
      <c r="E138" t="s">
        <v>172</v>
      </c>
      <c r="F138" t="s">
        <v>288</v>
      </c>
      <c r="G138" s="1">
        <f>INDEX('electricity shares'!AA$2:AA$184,MATCH($A138,'electricity shares'!$A$2:$A$184,0))</f>
        <v>0</v>
      </c>
      <c r="H138" s="1">
        <f>INDEX('electricity shares'!AB$2:AB$184,MATCH($A138,'electricity shares'!$A$2:$A$184,0))</f>
        <v>1992</v>
      </c>
      <c r="I138" s="1">
        <f>INDEX('electricity shares'!AC$2:AC$184,MATCH($A138,'electricity shares'!$A$2:$A$184,0))</f>
        <v>0</v>
      </c>
      <c r="J138" s="1">
        <f>INDEX('electricity shares'!AD$2:AD$184,MATCH($A138,'electricity shares'!$A$2:$A$184,0))</f>
        <v>0</v>
      </c>
      <c r="K138" s="1">
        <f>INDEX('electricity shares'!AE$2:AE$184,MATCH($A138,'electricity shares'!$A$2:$A$184,0))</f>
        <v>0</v>
      </c>
      <c r="L138" s="1">
        <f>INDEX('electricity shares'!AF$2:AF$184,MATCH($A138,'electricity shares'!$A$2:$A$184,0))</f>
        <v>468</v>
      </c>
      <c r="M138" s="1">
        <f>INDEX('electricity shares'!AG$2:AG$184,MATCH($A138,'electricity shares'!$A$2:$A$184,0))</f>
        <v>751</v>
      </c>
      <c r="N138" s="1">
        <f>INDEX('electricity shares'!AH$2:AH$184,MATCH($A138,'electricity shares'!$A$2:$A$184,0))</f>
        <v>14</v>
      </c>
      <c r="O138" s="1">
        <f>INDEX('electricity shares'!AI$2:AI$184,MATCH($A138,'electricity shares'!$A$2:$A$184,0))</f>
        <v>635</v>
      </c>
      <c r="P138" s="1">
        <f>INDEX('electricity shares'!AJ$2:AJ$184,MATCH($A138,'electricity shares'!$A$2:$A$184,0))</f>
        <v>666</v>
      </c>
      <c r="Q138" s="1">
        <f>INDEX('electricity shares'!AK$2:AK$184,MATCH($A138,'electricity shares'!$A$2:$A$184,0))</f>
        <v>-1</v>
      </c>
      <c r="R138" s="1">
        <f>INDEX('electricity shares'!AL$2:AL$184,MATCH($A138,'electricity shares'!$A$2:$A$184,0))</f>
        <v>4525</v>
      </c>
    </row>
    <row r="139" spans="1:18" x14ac:dyDescent="0.25">
      <c r="A139" t="s">
        <v>178</v>
      </c>
      <c r="B139" s="2">
        <v>178640</v>
      </c>
      <c r="C139">
        <v>2018</v>
      </c>
      <c r="D139" t="s">
        <v>280</v>
      </c>
      <c r="E139" t="s">
        <v>279</v>
      </c>
      <c r="F139" t="s">
        <v>288</v>
      </c>
      <c r="G139" s="1">
        <f>INDEX('electricity shares'!AA$2:AA$184,MATCH($A139,'electricity shares'!$A$2:$A$184,0))</f>
        <v>34031</v>
      </c>
      <c r="H139" s="1">
        <f>INDEX('electricity shares'!AB$2:AB$184,MATCH($A139,'electricity shares'!$A$2:$A$184,0))</f>
        <v>1185</v>
      </c>
      <c r="I139" s="1">
        <f>INDEX('electricity shares'!AC$2:AC$184,MATCH($A139,'electricity shares'!$A$2:$A$184,0))</f>
        <v>59398</v>
      </c>
      <c r="J139" s="1">
        <f>INDEX('electricity shares'!AD$2:AD$184,MATCH($A139,'electricity shares'!$A$2:$A$184,0))</f>
        <v>0</v>
      </c>
      <c r="K139" s="1">
        <f>INDEX('electricity shares'!AE$2:AE$184,MATCH($A139,'electricity shares'!$A$2:$A$184,0))</f>
        <v>3402</v>
      </c>
      <c r="L139" s="1">
        <f>INDEX('electricity shares'!AF$2:AF$184,MATCH($A139,'electricity shares'!$A$2:$A$184,0))</f>
        <v>61</v>
      </c>
      <c r="M139" s="1">
        <f>INDEX('electricity shares'!AG$2:AG$184,MATCH($A139,'electricity shares'!$A$2:$A$184,0))</f>
        <v>0</v>
      </c>
      <c r="N139" s="1">
        <f>INDEX('electricity shares'!AH$2:AH$184,MATCH($A139,'electricity shares'!$A$2:$A$184,0))</f>
        <v>2204</v>
      </c>
      <c r="O139" s="1">
        <f>INDEX('electricity shares'!AI$2:AI$184,MATCH($A139,'electricity shares'!$A$2:$A$184,0))</f>
        <v>10569</v>
      </c>
      <c r="P139" s="1">
        <f>INDEX('electricity shares'!AJ$2:AJ$184,MATCH($A139,'electricity shares'!$A$2:$A$184,0))</f>
        <v>6288</v>
      </c>
      <c r="Q139" s="1">
        <f>INDEX('electricity shares'!AK$2:AK$184,MATCH($A139,'electricity shares'!$A$2:$A$184,0))</f>
        <v>122</v>
      </c>
      <c r="R139" s="1">
        <f>INDEX('electricity shares'!AL$2:AL$184,MATCH($A139,'electricity shares'!$A$2:$A$184,0))</f>
        <v>117260</v>
      </c>
    </row>
    <row r="140" spans="1:18" x14ac:dyDescent="0.25">
      <c r="A140" t="s">
        <v>179</v>
      </c>
      <c r="B140" s="2">
        <v>47340</v>
      </c>
      <c r="C140">
        <v>2018</v>
      </c>
      <c r="D140" t="s">
        <v>283</v>
      </c>
      <c r="E140" t="s">
        <v>279</v>
      </c>
      <c r="F140" t="s">
        <v>288</v>
      </c>
      <c r="G140" s="1">
        <f>INDEX('electricity shares'!AA$2:AA$184,MATCH($A140,'electricity shares'!$A$2:$A$184,0))</f>
        <v>186</v>
      </c>
      <c r="H140" s="1">
        <f>INDEX('electricity shares'!AB$2:AB$184,MATCH($A140,'electricity shares'!$A$2:$A$184,0))</f>
        <v>28</v>
      </c>
      <c r="I140" s="1">
        <f>INDEX('electricity shares'!AC$2:AC$184,MATCH($A140,'electricity shares'!$A$2:$A$184,0))</f>
        <v>2521</v>
      </c>
      <c r="J140" s="1">
        <f>INDEX('electricity shares'!AD$2:AD$184,MATCH($A140,'electricity shares'!$A$2:$A$184,0))</f>
        <v>0</v>
      </c>
      <c r="K140" s="1">
        <f>INDEX('electricity shares'!AE$2:AE$184,MATCH($A140,'electricity shares'!$A$2:$A$184,0))</f>
        <v>0</v>
      </c>
      <c r="L140" s="1">
        <f>INDEX('electricity shares'!AF$2:AF$184,MATCH($A140,'electricity shares'!$A$2:$A$184,0))</f>
        <v>141836</v>
      </c>
      <c r="M140" s="1">
        <f>INDEX('electricity shares'!AG$2:AG$184,MATCH($A140,'electricity shares'!$A$2:$A$184,0))</f>
        <v>0</v>
      </c>
      <c r="N140" s="1" t="str">
        <f>INDEX('electricity shares'!AH$2:AH$184,MATCH($A140,'electricity shares'!$A$2:$A$184,0))</f>
        <v>..</v>
      </c>
      <c r="O140" s="1">
        <f>INDEX('electricity shares'!AI$2:AI$184,MATCH($A140,'electricity shares'!$A$2:$A$184,0))</f>
        <v>2852</v>
      </c>
      <c r="P140" s="1">
        <f>INDEX('electricity shares'!AJ$2:AJ$184,MATCH($A140,'electricity shares'!$A$2:$A$184,0))</f>
        <v>498</v>
      </c>
      <c r="Q140" s="1">
        <f>INDEX('electricity shares'!AK$2:AK$184,MATCH($A140,'electricity shares'!$A$2:$A$184,0))</f>
        <v>281</v>
      </c>
      <c r="R140" s="1">
        <f>INDEX('electricity shares'!AL$2:AL$184,MATCH($A140,'electricity shares'!$A$2:$A$184,0))</f>
        <v>148202</v>
      </c>
    </row>
    <row r="141" spans="1:18" x14ac:dyDescent="0.25">
      <c r="A141" t="s">
        <v>180</v>
      </c>
      <c r="B141" s="2">
        <v>51240</v>
      </c>
      <c r="C141">
        <v>2018</v>
      </c>
      <c r="D141" t="s">
        <v>206</v>
      </c>
      <c r="E141" t="s">
        <v>272</v>
      </c>
      <c r="F141" t="s">
        <v>288</v>
      </c>
      <c r="G141" s="1">
        <f>INDEX('electricity shares'!AA$2:AA$184,MATCH($A141,'electricity shares'!$A$2:$A$184,0))</f>
        <v>0</v>
      </c>
      <c r="H141" s="1">
        <f>INDEX('electricity shares'!AB$2:AB$184,MATCH($A141,'electricity shares'!$A$2:$A$184,0))</f>
        <v>0</v>
      </c>
      <c r="I141" s="1">
        <f>INDEX('electricity shares'!AC$2:AC$184,MATCH($A141,'electricity shares'!$A$2:$A$184,0))</f>
        <v>0</v>
      </c>
      <c r="J141" s="1">
        <f>INDEX('electricity shares'!AD$2:AD$184,MATCH($A141,'electricity shares'!$A$2:$A$184,0))</f>
        <v>0</v>
      </c>
      <c r="K141" s="1">
        <f>INDEX('electricity shares'!AE$2:AE$184,MATCH($A141,'electricity shares'!$A$2:$A$184,0))</f>
        <v>0</v>
      </c>
      <c r="L141" s="1">
        <f>INDEX('electricity shares'!AF$2:AF$184,MATCH($A141,'electricity shares'!$A$2:$A$184,0))</f>
        <v>4632</v>
      </c>
      <c r="M141" s="1">
        <f>INDEX('electricity shares'!AG$2:AG$184,MATCH($A141,'electricity shares'!$A$2:$A$184,0))</f>
        <v>0</v>
      </c>
      <c r="N141" s="1">
        <f>INDEX('electricity shares'!AH$2:AH$184,MATCH($A141,'electricity shares'!$A$2:$A$184,0))</f>
        <v>1</v>
      </c>
      <c r="O141" s="1">
        <f>INDEX('electricity shares'!AI$2:AI$184,MATCH($A141,'electricity shares'!$A$2:$A$184,0))</f>
        <v>6</v>
      </c>
      <c r="P141" s="1">
        <f>INDEX('electricity shares'!AJ$2:AJ$184,MATCH($A141,'electricity shares'!$A$2:$A$184,0))</f>
        <v>0</v>
      </c>
      <c r="Q141" s="1">
        <f>INDEX('electricity shares'!AK$2:AK$184,MATCH($A141,'electricity shares'!$A$2:$A$184,0))</f>
        <v>-1</v>
      </c>
      <c r="R141" s="1">
        <f>INDEX('electricity shares'!AL$2:AL$184,MATCH($A141,'electricity shares'!$A$2:$A$184,0))</f>
        <v>4638</v>
      </c>
    </row>
    <row r="142" spans="1:18" x14ac:dyDescent="0.25">
      <c r="A142" t="s">
        <v>181</v>
      </c>
      <c r="B142" s="2">
        <v>110</v>
      </c>
      <c r="C142">
        <v>1998</v>
      </c>
      <c r="D142" t="s">
        <v>276</v>
      </c>
      <c r="E142" t="s">
        <v>276</v>
      </c>
      <c r="F142" t="s">
        <v>288</v>
      </c>
      <c r="G142" s="1" t="e">
        <f>INDEX('electricity shares'!AA$2:AA$184,MATCH($A142,'electricity shares'!$A$2:$A$184,0))</f>
        <v>#N/A</v>
      </c>
      <c r="H142" s="1" t="e">
        <f>INDEX('electricity shares'!AB$2:AB$184,MATCH($A142,'electricity shares'!$A$2:$A$184,0))</f>
        <v>#N/A</v>
      </c>
      <c r="I142" s="1" t="e">
        <f>INDEX('electricity shares'!AC$2:AC$184,MATCH($A142,'electricity shares'!$A$2:$A$184,0))</f>
        <v>#N/A</v>
      </c>
      <c r="J142" s="1" t="e">
        <f>INDEX('electricity shares'!AD$2:AD$184,MATCH($A142,'electricity shares'!$A$2:$A$184,0))</f>
        <v>#N/A</v>
      </c>
      <c r="K142" s="1" t="e">
        <f>INDEX('electricity shares'!AE$2:AE$184,MATCH($A142,'electricity shares'!$A$2:$A$184,0))</f>
        <v>#N/A</v>
      </c>
      <c r="L142" s="1" t="e">
        <f>INDEX('electricity shares'!AF$2:AF$184,MATCH($A142,'electricity shares'!$A$2:$A$184,0))</f>
        <v>#N/A</v>
      </c>
      <c r="M142" s="1" t="e">
        <f>INDEX('electricity shares'!AG$2:AG$184,MATCH($A142,'electricity shares'!$A$2:$A$184,0))</f>
        <v>#N/A</v>
      </c>
      <c r="N142" s="1" t="e">
        <f>INDEX('electricity shares'!AH$2:AH$184,MATCH($A142,'electricity shares'!$A$2:$A$184,0))</f>
        <v>#N/A</v>
      </c>
      <c r="O142" s="1" t="e">
        <f>INDEX('electricity shares'!AI$2:AI$184,MATCH($A142,'electricity shares'!$A$2:$A$184,0))</f>
        <v>#N/A</v>
      </c>
      <c r="P142" s="1" t="e">
        <f>INDEX('electricity shares'!AJ$2:AJ$184,MATCH($A142,'electricity shares'!$A$2:$A$184,0))</f>
        <v>#N/A</v>
      </c>
      <c r="Q142" s="1" t="e">
        <f>INDEX('electricity shares'!AK$2:AK$184,MATCH($A142,'electricity shares'!$A$2:$A$184,0))</f>
        <v>#N/A</v>
      </c>
      <c r="R142" s="1" t="e">
        <f>INDEX('electricity shares'!AL$2:AL$184,MATCH($A142,'electricity shares'!$A$2:$A$184,0))</f>
        <v>#N/A</v>
      </c>
    </row>
    <row r="143" spans="1:18" x14ac:dyDescent="0.25">
      <c r="A143" t="s">
        <v>182</v>
      </c>
      <c r="B143" s="2">
        <v>81330</v>
      </c>
      <c r="C143">
        <v>2018</v>
      </c>
      <c r="D143" t="s">
        <v>276</v>
      </c>
      <c r="E143" t="s">
        <v>276</v>
      </c>
      <c r="F143" t="s">
        <v>288</v>
      </c>
      <c r="G143" s="1">
        <f>INDEX('electricity shares'!AA$2:AA$184,MATCH($A143,'electricity shares'!$A$2:$A$184,0))</f>
        <v>1213</v>
      </c>
      <c r="H143" s="1">
        <f>INDEX('electricity shares'!AB$2:AB$184,MATCH($A143,'electricity shares'!$A$2:$A$184,0))</f>
        <v>6</v>
      </c>
      <c r="I143" s="1">
        <f>INDEX('electricity shares'!AC$2:AC$184,MATCH($A143,'electricity shares'!$A$2:$A$184,0))</f>
        <v>7053</v>
      </c>
      <c r="J143" s="1">
        <f>INDEX('electricity shares'!AD$2:AD$184,MATCH($A143,'electricity shares'!$A$2:$A$184,0))</f>
        <v>0</v>
      </c>
      <c r="K143" s="1">
        <f>INDEX('electricity shares'!AE$2:AE$184,MATCH($A143,'electricity shares'!$A$2:$A$184,0))</f>
        <v>0</v>
      </c>
      <c r="L143" s="1">
        <f>INDEX('electricity shares'!AF$2:AF$184,MATCH($A143,'electricity shares'!$A$2:$A$184,0))</f>
        <v>25183</v>
      </c>
      <c r="M143" s="1">
        <f>INDEX('electricity shares'!AG$2:AG$184,MATCH($A143,'electricity shares'!$A$2:$A$184,0))</f>
        <v>7907</v>
      </c>
      <c r="N143" s="1">
        <f>INDEX('electricity shares'!AH$2:AH$184,MATCH($A143,'electricity shares'!$A$2:$A$184,0))</f>
        <v>75</v>
      </c>
      <c r="O143" s="1">
        <f>INDEX('electricity shares'!AI$2:AI$184,MATCH($A143,'electricity shares'!$A$2:$A$184,0))</f>
        <v>2141</v>
      </c>
      <c r="P143" s="1">
        <f>INDEX('electricity shares'!AJ$2:AJ$184,MATCH($A143,'electricity shares'!$A$2:$A$184,0))</f>
        <v>586</v>
      </c>
      <c r="Q143" s="1">
        <f>INDEX('electricity shares'!AK$2:AK$184,MATCH($A143,'electricity shares'!$A$2:$A$184,0))</f>
        <v>48</v>
      </c>
      <c r="R143" s="1">
        <f>INDEX('electricity shares'!AL$2:AL$184,MATCH($A143,'electricity shares'!$A$2:$A$184,0))</f>
        <v>44212</v>
      </c>
    </row>
    <row r="144" spans="1:18" x14ac:dyDescent="0.25">
      <c r="A144" t="s">
        <v>184</v>
      </c>
      <c r="B144" s="2">
        <v>82300</v>
      </c>
      <c r="C144">
        <v>2018</v>
      </c>
      <c r="D144" t="s">
        <v>282</v>
      </c>
      <c r="E144" t="s">
        <v>272</v>
      </c>
      <c r="F144" t="s">
        <v>288</v>
      </c>
      <c r="G144" s="1">
        <f>INDEX('electricity shares'!AA$2:AA$184,MATCH($A144,'electricity shares'!$A$2:$A$184,0))</f>
        <v>0</v>
      </c>
      <c r="H144" s="1">
        <f>INDEX('electricity shares'!AB$2:AB$184,MATCH($A144,'electricity shares'!$A$2:$A$184,0))</f>
        <v>1038</v>
      </c>
      <c r="I144" s="1">
        <f>INDEX('electricity shares'!AC$2:AC$184,MATCH($A144,'electricity shares'!$A$2:$A$184,0))</f>
        <v>35088</v>
      </c>
      <c r="J144" s="1">
        <f>INDEX('electricity shares'!AD$2:AD$184,MATCH($A144,'electricity shares'!$A$2:$A$184,0))</f>
        <v>0</v>
      </c>
      <c r="K144" s="1">
        <f>INDEX('electricity shares'!AE$2:AE$184,MATCH($A144,'electricity shares'!$A$2:$A$184,0))</f>
        <v>0</v>
      </c>
      <c r="L144" s="1">
        <f>INDEX('electricity shares'!AF$2:AF$184,MATCH($A144,'electricity shares'!$A$2:$A$184,0))</f>
        <v>0</v>
      </c>
      <c r="M144" s="1">
        <f>INDEX('electricity shares'!AG$2:AG$184,MATCH($A144,'electricity shares'!$A$2:$A$184,0))</f>
        <v>0</v>
      </c>
      <c r="N144" s="1">
        <f>INDEX('electricity shares'!AH$2:AH$184,MATCH($A144,'electricity shares'!$A$2:$A$184,0))</f>
        <v>0</v>
      </c>
      <c r="O144" s="1">
        <f>INDEX('electricity shares'!AI$2:AI$184,MATCH($A144,'electricity shares'!$A$2:$A$184,0))</f>
        <v>0</v>
      </c>
      <c r="P144" s="1">
        <f>INDEX('electricity shares'!AJ$2:AJ$184,MATCH($A144,'electricity shares'!$A$2:$A$184,0))</f>
        <v>0</v>
      </c>
      <c r="Q144" s="1">
        <f>INDEX('electricity shares'!AK$2:AK$184,MATCH($A144,'electricity shares'!$A$2:$A$184,0))</f>
        <v>0</v>
      </c>
      <c r="R144" s="1">
        <f>INDEX('electricity shares'!AL$2:AL$184,MATCH($A144,'electricity shares'!$A$2:$A$184,0))</f>
        <v>36126</v>
      </c>
    </row>
    <row r="145" spans="1:18" x14ac:dyDescent="0.25">
      <c r="A145" t="s">
        <v>186</v>
      </c>
      <c r="B145" s="2">
        <v>431220</v>
      </c>
      <c r="C145">
        <v>2018</v>
      </c>
      <c r="D145" t="s">
        <v>206</v>
      </c>
      <c r="E145" t="s">
        <v>272</v>
      </c>
      <c r="F145" t="s">
        <v>288</v>
      </c>
      <c r="G145" s="1">
        <f>INDEX('electricity shares'!AA$2:AA$184,MATCH($A145,'electricity shares'!$A$2:$A$184,0))</f>
        <v>10911</v>
      </c>
      <c r="H145" s="1">
        <f>INDEX('electricity shares'!AB$2:AB$184,MATCH($A145,'electricity shares'!$A$2:$A$184,0))</f>
        <v>29501</v>
      </c>
      <c r="I145" s="1">
        <f>INDEX('electricity shares'!AC$2:AC$184,MATCH($A145,'electricity shares'!$A$2:$A$184,0))</f>
        <v>49203</v>
      </c>
      <c r="J145" s="1">
        <f>INDEX('electricity shares'!AD$2:AD$184,MATCH($A145,'electricity shares'!$A$2:$A$184,0))</f>
        <v>0</v>
      </c>
      <c r="K145" s="1">
        <f>INDEX('electricity shares'!AE$2:AE$184,MATCH($A145,'electricity shares'!$A$2:$A$184,0))</f>
        <v>9880</v>
      </c>
      <c r="L145" s="1">
        <f>INDEX('electricity shares'!AF$2:AF$184,MATCH($A145,'electricity shares'!$A$2:$A$184,0))</f>
        <v>27925</v>
      </c>
      <c r="M145" s="1">
        <f>INDEX('electricity shares'!AG$2:AG$184,MATCH($A145,'electricity shares'!$A$2:$A$184,0))</f>
        <v>0</v>
      </c>
      <c r="N145" s="1">
        <f>INDEX('electricity shares'!AH$2:AH$184,MATCH($A145,'electricity shares'!$A$2:$A$184,0))</f>
        <v>768</v>
      </c>
      <c r="O145" s="1">
        <f>INDEX('electricity shares'!AI$2:AI$184,MATCH($A145,'electricity shares'!$A$2:$A$184,0))</f>
        <v>2101</v>
      </c>
      <c r="P145" s="1">
        <f>INDEX('electricity shares'!AJ$2:AJ$184,MATCH($A145,'electricity shares'!$A$2:$A$184,0))</f>
        <v>988</v>
      </c>
      <c r="Q145" s="1">
        <f>INDEX('electricity shares'!AK$2:AK$184,MATCH($A145,'electricity shares'!$A$2:$A$184,0))</f>
        <v>0</v>
      </c>
      <c r="R145" s="1">
        <f>INDEX('electricity shares'!AL$2:AL$184,MATCH($A145,'electricity shares'!$A$2:$A$184,0))</f>
        <v>131277</v>
      </c>
    </row>
    <row r="146" spans="1:18" x14ac:dyDescent="0.25">
      <c r="A146" t="s">
        <v>187</v>
      </c>
      <c r="B146" s="2">
        <v>18010</v>
      </c>
      <c r="C146">
        <v>2018</v>
      </c>
      <c r="D146" t="s">
        <v>291</v>
      </c>
      <c r="E146" t="s">
        <v>172</v>
      </c>
      <c r="F146" t="s">
        <v>288</v>
      </c>
      <c r="G146" s="1">
        <f>INDEX('electricity shares'!AA$2:AA$184,MATCH($A146,'electricity shares'!$A$2:$A$184,0))</f>
        <v>171</v>
      </c>
      <c r="H146" s="1">
        <f>INDEX('electricity shares'!AB$2:AB$184,MATCH($A146,'electricity shares'!$A$2:$A$184,0))</f>
        <v>2947</v>
      </c>
      <c r="I146" s="1">
        <f>INDEX('electricity shares'!AC$2:AC$184,MATCH($A146,'electricity shares'!$A$2:$A$184,0))</f>
        <v>0</v>
      </c>
      <c r="J146" s="1">
        <f>INDEX('electricity shares'!AD$2:AD$184,MATCH($A146,'electricity shares'!$A$2:$A$184,0))</f>
        <v>0</v>
      </c>
      <c r="K146" s="1">
        <f>INDEX('electricity shares'!AE$2:AE$184,MATCH($A146,'electricity shares'!$A$2:$A$184,0))</f>
        <v>0</v>
      </c>
      <c r="L146" s="1">
        <f>INDEX('electricity shares'!AF$2:AF$184,MATCH($A146,'electricity shares'!$A$2:$A$184,0))</f>
        <v>7254</v>
      </c>
      <c r="M146" s="1">
        <f>INDEX('electricity shares'!AG$2:AG$184,MATCH($A146,'electricity shares'!$A$2:$A$184,0))</f>
        <v>0</v>
      </c>
      <c r="N146" s="1">
        <f>INDEX('electricity shares'!AH$2:AH$184,MATCH($A146,'electricity shares'!$A$2:$A$184,0))</f>
        <v>156</v>
      </c>
      <c r="O146" s="1">
        <f>INDEX('electricity shares'!AI$2:AI$184,MATCH($A146,'electricity shares'!$A$2:$A$184,0))</f>
        <v>491</v>
      </c>
      <c r="P146" s="1">
        <f>INDEX('electricity shares'!AJ$2:AJ$184,MATCH($A146,'electricity shares'!$A$2:$A$184,0))</f>
        <v>32</v>
      </c>
      <c r="Q146" s="1">
        <f>INDEX('electricity shares'!AK$2:AK$184,MATCH($A146,'electricity shares'!$A$2:$A$184,0))</f>
        <v>0</v>
      </c>
      <c r="R146" s="1">
        <f>INDEX('electricity shares'!AL$2:AL$184,MATCH($A146,'electricity shares'!$A$2:$A$184,0))</f>
        <v>11051</v>
      </c>
    </row>
    <row r="147" spans="1:18" x14ac:dyDescent="0.25">
      <c r="A147" t="s">
        <v>188</v>
      </c>
      <c r="B147" s="2">
        <v>96280</v>
      </c>
      <c r="C147">
        <v>2018</v>
      </c>
      <c r="D147" t="s">
        <v>290</v>
      </c>
      <c r="E147" t="s">
        <v>290</v>
      </c>
      <c r="F147" t="s">
        <v>288</v>
      </c>
      <c r="G147" s="1">
        <f>INDEX('electricity shares'!AA$2:AA$184,MATCH($A147,'electricity shares'!$A$2:$A$184,0))</f>
        <v>650</v>
      </c>
      <c r="H147" s="1">
        <f>INDEX('electricity shares'!AB$2:AB$184,MATCH($A147,'electricity shares'!$A$2:$A$184,0))</f>
        <v>1117</v>
      </c>
      <c r="I147" s="1">
        <f>INDEX('electricity shares'!AC$2:AC$184,MATCH($A147,'electricity shares'!$A$2:$A$184,0))</f>
        <v>19699</v>
      </c>
      <c r="J147" s="1">
        <f>INDEX('electricity shares'!AD$2:AD$184,MATCH($A147,'electricity shares'!$A$2:$A$184,0))</f>
        <v>0</v>
      </c>
      <c r="K147" s="1">
        <f>INDEX('electricity shares'!AE$2:AE$184,MATCH($A147,'electricity shares'!$A$2:$A$184,0))</f>
        <v>0</v>
      </c>
      <c r="L147" s="1">
        <f>INDEX('electricity shares'!AF$2:AF$184,MATCH($A147,'electricity shares'!$A$2:$A$184,0))</f>
        <v>29060</v>
      </c>
      <c r="M147" s="1">
        <f>INDEX('electricity shares'!AG$2:AG$184,MATCH($A147,'electricity shares'!$A$2:$A$184,0))</f>
        <v>0</v>
      </c>
      <c r="N147" s="1">
        <f>INDEX('electricity shares'!AH$2:AH$184,MATCH($A147,'electricity shares'!$A$2:$A$184,0))</f>
        <v>287</v>
      </c>
      <c r="O147" s="1">
        <f>INDEX('electricity shares'!AI$2:AI$184,MATCH($A147,'electricity shares'!$A$2:$A$184,0))</f>
        <v>1073</v>
      </c>
      <c r="P147" s="1">
        <f>INDEX('electricity shares'!AJ$2:AJ$184,MATCH($A147,'electricity shares'!$A$2:$A$184,0))</f>
        <v>1032</v>
      </c>
      <c r="Q147" s="1">
        <f>INDEX('electricity shares'!AK$2:AK$184,MATCH($A147,'electricity shares'!$A$2:$A$184,0))</f>
        <v>0</v>
      </c>
      <c r="R147" s="1">
        <f>INDEX('electricity shares'!AL$2:AL$184,MATCH($A147,'electricity shares'!$A$2:$A$184,0))</f>
        <v>52918</v>
      </c>
    </row>
    <row r="148" spans="1:18" x14ac:dyDescent="0.25">
      <c r="A148" t="s">
        <v>189</v>
      </c>
      <c r="B148" s="2">
        <v>232340</v>
      </c>
      <c r="C148">
        <v>2018</v>
      </c>
      <c r="D148" t="s">
        <v>277</v>
      </c>
      <c r="E148" t="s">
        <v>272</v>
      </c>
      <c r="F148" t="s">
        <v>288</v>
      </c>
      <c r="G148" s="1">
        <f>INDEX('electricity shares'!AA$2:AA$184,MATCH($A148,'electricity shares'!$A$2:$A$184,0))</f>
        <v>46847</v>
      </c>
      <c r="H148" s="1">
        <f>INDEX('electricity shares'!AB$2:AB$184,MATCH($A148,'electricity shares'!$A$2:$A$184,0))</f>
        <v>3787</v>
      </c>
      <c r="I148" s="1">
        <f>INDEX('electricity shares'!AC$2:AC$184,MATCH($A148,'electricity shares'!$A$2:$A$184,0))</f>
        <v>20547</v>
      </c>
      <c r="J148" s="1">
        <f>INDEX('electricity shares'!AD$2:AD$184,MATCH($A148,'electricity shares'!$A$2:$A$184,0))</f>
        <v>0</v>
      </c>
      <c r="K148" s="1">
        <f>INDEX('electricity shares'!AE$2:AE$184,MATCH($A148,'electricity shares'!$A$2:$A$184,0))</f>
        <v>0</v>
      </c>
      <c r="L148" s="1">
        <f>INDEX('electricity shares'!AF$2:AF$184,MATCH($A148,'electricity shares'!$A$2:$A$184,0))</f>
        <v>9611</v>
      </c>
      <c r="M148" s="1">
        <f>INDEX('electricity shares'!AG$2:AG$184,MATCH($A148,'electricity shares'!$A$2:$A$184,0))</f>
        <v>10270</v>
      </c>
      <c r="N148" s="1">
        <f>INDEX('electricity shares'!AH$2:AH$184,MATCH($A148,'electricity shares'!$A$2:$A$184,0))</f>
        <v>1201</v>
      </c>
      <c r="O148" s="1">
        <f>INDEX('electricity shares'!AI$2:AI$184,MATCH($A148,'electricity shares'!$A$2:$A$184,0))</f>
        <v>1094</v>
      </c>
      <c r="P148" s="1">
        <f>INDEX('electricity shares'!AJ$2:AJ$184,MATCH($A148,'electricity shares'!$A$2:$A$184,0))</f>
        <v>1013</v>
      </c>
      <c r="Q148" s="1">
        <f>INDEX('electricity shares'!AK$2:AK$184,MATCH($A148,'electricity shares'!$A$2:$A$184,0))</f>
        <v>0</v>
      </c>
      <c r="R148" s="1">
        <f>INDEX('electricity shares'!AL$2:AL$184,MATCH($A148,'electricity shares'!$A$2:$A$184,0))</f>
        <v>94370</v>
      </c>
    </row>
    <row r="149" spans="1:18" x14ac:dyDescent="0.25">
      <c r="A149" t="s">
        <v>190</v>
      </c>
      <c r="B149" s="2">
        <v>220</v>
      </c>
      <c r="C149">
        <v>1997</v>
      </c>
      <c r="D149" t="s">
        <v>276</v>
      </c>
      <c r="E149" t="s">
        <v>276</v>
      </c>
      <c r="F149" t="s">
        <v>288</v>
      </c>
      <c r="G149" s="1" t="e">
        <f>INDEX('electricity shares'!AA$2:AA$184,MATCH($A149,'electricity shares'!$A$2:$A$184,0))</f>
        <v>#N/A</v>
      </c>
      <c r="H149" s="1" t="e">
        <f>INDEX('electricity shares'!AB$2:AB$184,MATCH($A149,'electricity shares'!$A$2:$A$184,0))</f>
        <v>#N/A</v>
      </c>
      <c r="I149" s="1" t="e">
        <f>INDEX('electricity shares'!AC$2:AC$184,MATCH($A149,'electricity shares'!$A$2:$A$184,0))</f>
        <v>#N/A</v>
      </c>
      <c r="J149" s="1" t="e">
        <f>INDEX('electricity shares'!AD$2:AD$184,MATCH($A149,'electricity shares'!$A$2:$A$184,0))</f>
        <v>#N/A</v>
      </c>
      <c r="K149" s="1" t="e">
        <f>INDEX('electricity shares'!AE$2:AE$184,MATCH($A149,'electricity shares'!$A$2:$A$184,0))</f>
        <v>#N/A</v>
      </c>
      <c r="L149" s="1" t="e">
        <f>INDEX('electricity shares'!AF$2:AF$184,MATCH($A149,'electricity shares'!$A$2:$A$184,0))</f>
        <v>#N/A</v>
      </c>
      <c r="M149" s="1" t="e">
        <f>INDEX('electricity shares'!AG$2:AG$184,MATCH($A149,'electricity shares'!$A$2:$A$184,0))</f>
        <v>#N/A</v>
      </c>
      <c r="N149" s="1" t="e">
        <f>INDEX('electricity shares'!AH$2:AH$184,MATCH($A149,'electricity shares'!$A$2:$A$184,0))</f>
        <v>#N/A</v>
      </c>
      <c r="O149" s="1" t="e">
        <f>INDEX('electricity shares'!AI$2:AI$184,MATCH($A149,'electricity shares'!$A$2:$A$184,0))</f>
        <v>#N/A</v>
      </c>
      <c r="P149" s="1" t="e">
        <f>INDEX('electricity shares'!AJ$2:AJ$184,MATCH($A149,'electricity shares'!$A$2:$A$184,0))</f>
        <v>#N/A</v>
      </c>
      <c r="Q149" s="1" t="e">
        <f>INDEX('electricity shares'!AK$2:AK$184,MATCH($A149,'electricity shares'!$A$2:$A$184,0))</f>
        <v>#N/A</v>
      </c>
      <c r="R149" s="1" t="e">
        <f>INDEX('electricity shares'!AL$2:AL$184,MATCH($A149,'electricity shares'!$A$2:$A$184,0))</f>
        <v>#N/A</v>
      </c>
    </row>
    <row r="150" spans="1:18" x14ac:dyDescent="0.25">
      <c r="A150" t="s">
        <v>191</v>
      </c>
      <c r="B150" s="2">
        <v>22970</v>
      </c>
      <c r="C150">
        <v>2018</v>
      </c>
      <c r="D150" t="s">
        <v>276</v>
      </c>
      <c r="E150" t="s">
        <v>276</v>
      </c>
      <c r="F150" t="s">
        <v>288</v>
      </c>
      <c r="G150" s="1" t="e">
        <f>INDEX('electricity shares'!AA$2:AA$184,MATCH($A150,'electricity shares'!$A$2:$A$184,0))</f>
        <v>#N/A</v>
      </c>
      <c r="H150" s="1" t="e">
        <f>INDEX('electricity shares'!AB$2:AB$184,MATCH($A150,'electricity shares'!$A$2:$A$184,0))</f>
        <v>#N/A</v>
      </c>
      <c r="I150" s="1" t="e">
        <f>INDEX('electricity shares'!AC$2:AC$184,MATCH($A150,'electricity shares'!$A$2:$A$184,0))</f>
        <v>#N/A</v>
      </c>
      <c r="J150" s="1" t="e">
        <f>INDEX('electricity shares'!AD$2:AD$184,MATCH($A150,'electricity shares'!$A$2:$A$184,0))</f>
        <v>#N/A</v>
      </c>
      <c r="K150" s="1" t="e">
        <f>INDEX('electricity shares'!AE$2:AE$184,MATCH($A150,'electricity shares'!$A$2:$A$184,0))</f>
        <v>#N/A</v>
      </c>
      <c r="L150" s="1" t="e">
        <f>INDEX('electricity shares'!AF$2:AF$184,MATCH($A150,'electricity shares'!$A$2:$A$184,0))</f>
        <v>#N/A</v>
      </c>
      <c r="M150" s="1" t="e">
        <f>INDEX('electricity shares'!AG$2:AG$184,MATCH($A150,'electricity shares'!$A$2:$A$184,0))</f>
        <v>#N/A</v>
      </c>
      <c r="N150" s="1" t="e">
        <f>INDEX('electricity shares'!AH$2:AH$184,MATCH($A150,'electricity shares'!$A$2:$A$184,0))</f>
        <v>#N/A</v>
      </c>
      <c r="O150" s="1" t="e">
        <f>INDEX('electricity shares'!AI$2:AI$184,MATCH($A150,'electricity shares'!$A$2:$A$184,0))</f>
        <v>#N/A</v>
      </c>
      <c r="P150" s="1" t="e">
        <f>INDEX('electricity shares'!AJ$2:AJ$184,MATCH($A150,'electricity shares'!$A$2:$A$184,0))</f>
        <v>#N/A</v>
      </c>
      <c r="Q150" s="1" t="e">
        <f>INDEX('electricity shares'!AK$2:AK$184,MATCH($A150,'electricity shares'!$A$2:$A$184,0))</f>
        <v>#N/A</v>
      </c>
      <c r="R150" s="1" t="e">
        <f>INDEX('electricity shares'!AL$2:AL$184,MATCH($A150,'electricity shares'!$A$2:$A$184,0))</f>
        <v>#N/A</v>
      </c>
    </row>
    <row r="151" spans="1:18" x14ac:dyDescent="0.25">
      <c r="A151" t="s">
        <v>192</v>
      </c>
      <c r="B151" s="2">
        <v>389650</v>
      </c>
      <c r="C151">
        <v>2018</v>
      </c>
      <c r="D151" t="s">
        <v>297</v>
      </c>
      <c r="E151" t="s">
        <v>279</v>
      </c>
      <c r="F151" t="s">
        <v>288</v>
      </c>
      <c r="G151" s="1">
        <f>INDEX('electricity shares'!AA$2:AA$184,MATCH($A151,'electricity shares'!$A$2:$A$184,0))</f>
        <v>133439</v>
      </c>
      <c r="H151" s="1">
        <f>INDEX('electricity shares'!AB$2:AB$184,MATCH($A151,'electricity shares'!$A$2:$A$184,0))</f>
        <v>2021</v>
      </c>
      <c r="I151" s="1">
        <f>INDEX('electricity shares'!AC$2:AC$184,MATCH($A151,'electricity shares'!$A$2:$A$184,0))</f>
        <v>10035</v>
      </c>
      <c r="J151" s="1">
        <f>INDEX('electricity shares'!AD$2:AD$184,MATCH($A151,'electricity shares'!$A$2:$A$184,0))</f>
        <v>0</v>
      </c>
      <c r="K151" s="1">
        <f>INDEX('electricity shares'!AE$2:AE$184,MATCH($A151,'electricity shares'!$A$2:$A$184,0))</f>
        <v>0</v>
      </c>
      <c r="L151" s="1">
        <f>INDEX('electricity shares'!AF$2:AF$184,MATCH($A151,'electricity shares'!$A$2:$A$184,0))</f>
        <v>2560</v>
      </c>
      <c r="M151" s="1">
        <f>INDEX('electricity shares'!AG$2:AG$184,MATCH($A151,'electricity shares'!$A$2:$A$184,0))</f>
        <v>0</v>
      </c>
      <c r="N151" s="1">
        <f>INDEX('electricity shares'!AH$2:AH$184,MATCH($A151,'electricity shares'!$A$2:$A$184,0))</f>
        <v>165</v>
      </c>
      <c r="O151" s="1">
        <f>INDEX('electricity shares'!AI$2:AI$184,MATCH($A151,'electricity shares'!$A$2:$A$184,0))</f>
        <v>14909</v>
      </c>
      <c r="P151" s="1">
        <f>INDEX('electricity shares'!AJ$2:AJ$184,MATCH($A151,'electricity shares'!$A$2:$A$184,0))</f>
        <v>6801</v>
      </c>
      <c r="Q151" s="1">
        <f>INDEX('electricity shares'!AK$2:AK$184,MATCH($A151,'electricity shares'!$A$2:$A$184,0))</f>
        <v>61</v>
      </c>
      <c r="R151" s="1">
        <f>INDEX('electricity shares'!AL$2:AL$184,MATCH($A151,'electricity shares'!$A$2:$A$184,0))</f>
        <v>169991</v>
      </c>
    </row>
    <row r="152" spans="1:18" x14ac:dyDescent="0.25">
      <c r="A152" t="s">
        <v>194</v>
      </c>
      <c r="B152" s="2">
        <v>2857.9247999999998</v>
      </c>
      <c r="C152">
        <v>1989</v>
      </c>
      <c r="D152" t="s">
        <v>289</v>
      </c>
      <c r="E152" t="s">
        <v>172</v>
      </c>
      <c r="F152" t="s">
        <v>288</v>
      </c>
      <c r="G152" s="1" t="e">
        <f>INDEX('electricity shares'!AA$2:AA$184,MATCH($A152,'electricity shares'!$A$2:$A$184,0))</f>
        <v>#N/A</v>
      </c>
      <c r="H152" s="1" t="e">
        <f>INDEX('electricity shares'!AB$2:AB$184,MATCH($A152,'electricity shares'!$A$2:$A$184,0))</f>
        <v>#N/A</v>
      </c>
      <c r="I152" s="1" t="e">
        <f>INDEX('electricity shares'!AC$2:AC$184,MATCH($A152,'electricity shares'!$A$2:$A$184,0))</f>
        <v>#N/A</v>
      </c>
      <c r="J152" s="1" t="e">
        <f>INDEX('electricity shares'!AD$2:AD$184,MATCH($A152,'electricity shares'!$A$2:$A$184,0))</f>
        <v>#N/A</v>
      </c>
      <c r="K152" s="1" t="e">
        <f>INDEX('electricity shares'!AE$2:AE$184,MATCH($A152,'electricity shares'!$A$2:$A$184,0))</f>
        <v>#N/A</v>
      </c>
      <c r="L152" s="1" t="e">
        <f>INDEX('electricity shares'!AF$2:AF$184,MATCH($A152,'electricity shares'!$A$2:$A$184,0))</f>
        <v>#N/A</v>
      </c>
      <c r="M152" s="1" t="e">
        <f>INDEX('electricity shares'!AG$2:AG$184,MATCH($A152,'electricity shares'!$A$2:$A$184,0))</f>
        <v>#N/A</v>
      </c>
      <c r="N152" s="1" t="e">
        <f>INDEX('electricity shares'!AH$2:AH$184,MATCH($A152,'electricity shares'!$A$2:$A$184,0))</f>
        <v>#N/A</v>
      </c>
      <c r="O152" s="1" t="e">
        <f>INDEX('electricity shares'!AI$2:AI$184,MATCH($A152,'electricity shares'!$A$2:$A$184,0))</f>
        <v>#N/A</v>
      </c>
      <c r="P152" s="1" t="e">
        <f>INDEX('electricity shares'!AJ$2:AJ$184,MATCH($A152,'electricity shares'!$A$2:$A$184,0))</f>
        <v>#N/A</v>
      </c>
      <c r="Q152" s="1" t="e">
        <f>INDEX('electricity shares'!AK$2:AK$184,MATCH($A152,'electricity shares'!$A$2:$A$184,0))</f>
        <v>#N/A</v>
      </c>
      <c r="R152" s="1" t="e">
        <f>INDEX('electricity shares'!AL$2:AL$184,MATCH($A152,'electricity shares'!$A$2:$A$184,0))</f>
        <v>#N/A</v>
      </c>
    </row>
    <row r="153" spans="1:18" x14ac:dyDescent="0.25">
      <c r="A153" t="s">
        <v>414</v>
      </c>
      <c r="B153" s="2">
        <v>41910</v>
      </c>
      <c r="C153">
        <v>2018</v>
      </c>
      <c r="D153" t="s">
        <v>278</v>
      </c>
      <c r="E153" t="s">
        <v>272</v>
      </c>
      <c r="F153" t="s">
        <v>288</v>
      </c>
      <c r="G153" s="1">
        <f>INDEX('electricity shares'!AA$2:AA$184,MATCH($A153,'electricity shares'!$A$2:$A$184,0))</f>
        <v>2482</v>
      </c>
      <c r="H153" s="1">
        <f>INDEX('electricity shares'!AB$2:AB$184,MATCH($A153,'electricity shares'!$A$2:$A$184,0))</f>
        <v>781</v>
      </c>
      <c r="I153" s="1">
        <f>INDEX('electricity shares'!AC$2:AC$184,MATCH($A153,'electricity shares'!$A$2:$A$184,0))</f>
        <v>0</v>
      </c>
      <c r="J153" s="1">
        <f>INDEX('electricity shares'!AD$2:AD$184,MATCH($A153,'electricity shares'!$A$2:$A$184,0))</f>
        <v>0</v>
      </c>
      <c r="K153" s="1">
        <f>INDEX('electricity shares'!AE$2:AE$184,MATCH($A153,'electricity shares'!$A$2:$A$184,0))</f>
        <v>0</v>
      </c>
      <c r="L153" s="1">
        <f>INDEX('electricity shares'!AF$2:AF$184,MATCH($A153,'electricity shares'!$A$2:$A$184,0))</f>
        <v>11900</v>
      </c>
      <c r="M153" s="1">
        <f>INDEX('electricity shares'!AG$2:AG$184,MATCH($A153,'electricity shares'!$A$2:$A$184,0))</f>
        <v>0</v>
      </c>
      <c r="N153" s="1">
        <f>INDEX('electricity shares'!AH$2:AH$184,MATCH($A153,'electricity shares'!$A$2:$A$184,0))</f>
        <v>0</v>
      </c>
      <c r="O153" s="1">
        <f>INDEX('electricity shares'!AI$2:AI$184,MATCH($A153,'electricity shares'!$A$2:$A$184,0))</f>
        <v>0</v>
      </c>
      <c r="P153" s="1">
        <f>INDEX('electricity shares'!AJ$2:AJ$184,MATCH($A153,'electricity shares'!$A$2:$A$184,0))</f>
        <v>0</v>
      </c>
      <c r="Q153" s="1">
        <f>INDEX('electricity shares'!AK$2:AK$184,MATCH($A153,'electricity shares'!$A$2:$A$184,0))</f>
        <v>1</v>
      </c>
      <c r="R153" s="1">
        <f>INDEX('electricity shares'!AL$2:AL$184,MATCH($A153,'electricity shares'!$A$2:$A$184,0))</f>
        <v>15164</v>
      </c>
    </row>
    <row r="154" spans="1:18" x14ac:dyDescent="0.25">
      <c r="A154" t="s">
        <v>196</v>
      </c>
      <c r="B154" s="2">
        <v>66820</v>
      </c>
      <c r="C154">
        <v>2018</v>
      </c>
      <c r="D154" t="s">
        <v>280</v>
      </c>
      <c r="E154" t="s">
        <v>279</v>
      </c>
      <c r="F154" t="s">
        <v>288</v>
      </c>
      <c r="G154" s="1">
        <f>INDEX('electricity shares'!AA$2:AA$184,MATCH($A154,'electricity shares'!$A$2:$A$184,0))</f>
        <v>14666</v>
      </c>
      <c r="H154" s="1">
        <f>INDEX('electricity shares'!AB$2:AB$184,MATCH($A154,'electricity shares'!$A$2:$A$184,0))</f>
        <v>1280</v>
      </c>
      <c r="I154" s="1">
        <f>INDEX('electricity shares'!AC$2:AC$184,MATCH($A154,'electricity shares'!$A$2:$A$184,0))</f>
        <v>18895</v>
      </c>
      <c r="J154" s="1">
        <f>INDEX('electricity shares'!AD$2:AD$184,MATCH($A154,'electricity shares'!$A$2:$A$184,0))</f>
        <v>0</v>
      </c>
      <c r="K154" s="1">
        <f>INDEX('electricity shares'!AE$2:AE$184,MATCH($A154,'electricity shares'!$A$2:$A$184,0))</f>
        <v>0</v>
      </c>
      <c r="L154" s="1">
        <f>INDEX('electricity shares'!AF$2:AF$184,MATCH($A154,'electricity shares'!$A$2:$A$184,0))</f>
        <v>5897</v>
      </c>
      <c r="M154" s="1">
        <f>INDEX('electricity shares'!AG$2:AG$184,MATCH($A154,'electricity shares'!$A$2:$A$184,0))</f>
        <v>217</v>
      </c>
      <c r="N154" s="1">
        <f>INDEX('electricity shares'!AH$2:AH$184,MATCH($A154,'electricity shares'!$A$2:$A$184,0))</f>
        <v>992</v>
      </c>
      <c r="O154" s="1">
        <f>INDEX('electricity shares'!AI$2:AI$184,MATCH($A154,'electricity shares'!$A$2:$A$184,0))</f>
        <v>12248</v>
      </c>
      <c r="P154" s="1">
        <f>INDEX('electricity shares'!AJ$2:AJ$184,MATCH($A154,'electricity shares'!$A$2:$A$184,0))</f>
        <v>3504</v>
      </c>
      <c r="Q154" s="1">
        <f>INDEX('electricity shares'!AK$2:AK$184,MATCH($A154,'electricity shares'!$A$2:$A$184,0))</f>
        <v>-2</v>
      </c>
      <c r="R154" s="1">
        <f>INDEX('electricity shares'!AL$2:AL$184,MATCH($A154,'electricity shares'!$A$2:$A$184,0))</f>
        <v>57697</v>
      </c>
    </row>
    <row r="155" spans="1:18" x14ac:dyDescent="0.25">
      <c r="A155" t="s">
        <v>197</v>
      </c>
      <c r="B155" s="2">
        <v>49170</v>
      </c>
      <c r="C155">
        <v>2018</v>
      </c>
      <c r="D155" t="s">
        <v>290</v>
      </c>
      <c r="E155" t="s">
        <v>290</v>
      </c>
      <c r="F155" t="s">
        <v>288</v>
      </c>
      <c r="G155" s="1">
        <f>INDEX('electricity shares'!AA$2:AA$184,MATCH($A155,'electricity shares'!$A$2:$A$184,0))</f>
        <v>0</v>
      </c>
      <c r="H155" s="1">
        <f>INDEX('electricity shares'!AB$2:AB$184,MATCH($A155,'electricity shares'!$A$2:$A$184,0))</f>
        <v>2</v>
      </c>
      <c r="I155" s="1">
        <f>INDEX('electricity shares'!AC$2:AC$184,MATCH($A155,'electricity shares'!$A$2:$A$184,0))</f>
        <v>0</v>
      </c>
      <c r="J155" s="1">
        <f>INDEX('electricity shares'!AD$2:AD$184,MATCH($A155,'electricity shares'!$A$2:$A$184,0))</f>
        <v>0</v>
      </c>
      <c r="K155" s="1">
        <f>INDEX('electricity shares'!AE$2:AE$184,MATCH($A155,'electricity shares'!$A$2:$A$184,0))</f>
        <v>0</v>
      </c>
      <c r="L155" s="1">
        <f>INDEX('electricity shares'!AF$2:AF$184,MATCH($A155,'electricity shares'!$A$2:$A$184,0))</f>
        <v>59684</v>
      </c>
      <c r="M155" s="1">
        <f>INDEX('electricity shares'!AG$2:AG$184,MATCH($A155,'electricity shares'!$A$2:$A$184,0))</f>
        <v>0</v>
      </c>
      <c r="N155" s="1">
        <f>INDEX('electricity shares'!AH$2:AH$184,MATCH($A155,'electricity shares'!$A$2:$A$184,0))</f>
        <v>0</v>
      </c>
      <c r="O155" s="1">
        <f>INDEX('electricity shares'!AI$2:AI$184,MATCH($A155,'electricity shares'!$A$2:$A$184,0))</f>
        <v>0</v>
      </c>
      <c r="P155" s="1">
        <f>INDEX('electricity shares'!AJ$2:AJ$184,MATCH($A155,'electricity shares'!$A$2:$A$184,0))</f>
        <v>0</v>
      </c>
      <c r="Q155" s="1">
        <f>INDEX('electricity shares'!AK$2:AK$184,MATCH($A155,'electricity shares'!$A$2:$A$184,0))</f>
        <v>-1</v>
      </c>
      <c r="R155" s="1">
        <f>INDEX('electricity shares'!AL$2:AL$184,MATCH($A155,'electricity shares'!$A$2:$A$184,0))</f>
        <v>59685</v>
      </c>
    </row>
    <row r="156" spans="1:18" x14ac:dyDescent="0.25">
      <c r="A156" t="s">
        <v>201</v>
      </c>
      <c r="B156" s="2">
        <v>0</v>
      </c>
      <c r="C156">
        <v>1979</v>
      </c>
      <c r="D156" t="s">
        <v>276</v>
      </c>
      <c r="E156" t="s">
        <v>276</v>
      </c>
      <c r="F156" t="s">
        <v>288</v>
      </c>
      <c r="G156" s="1" t="e">
        <f>INDEX('electricity shares'!AA$2:AA$184,MATCH($A156,'electricity shares'!$A$2:$A$184,0))</f>
        <v>#N/A</v>
      </c>
      <c r="H156" s="1" t="e">
        <f>INDEX('electricity shares'!AB$2:AB$184,MATCH($A156,'electricity shares'!$A$2:$A$184,0))</f>
        <v>#N/A</v>
      </c>
      <c r="I156" s="1" t="e">
        <f>INDEX('electricity shares'!AC$2:AC$184,MATCH($A156,'electricity shares'!$A$2:$A$184,0))</f>
        <v>#N/A</v>
      </c>
      <c r="J156" s="1" t="e">
        <f>INDEX('electricity shares'!AD$2:AD$184,MATCH($A156,'electricity shares'!$A$2:$A$184,0))</f>
        <v>#N/A</v>
      </c>
      <c r="K156" s="1" t="e">
        <f>INDEX('electricity shares'!AE$2:AE$184,MATCH($A156,'electricity shares'!$A$2:$A$184,0))</f>
        <v>#N/A</v>
      </c>
      <c r="L156" s="1" t="e">
        <f>INDEX('electricity shares'!AF$2:AF$184,MATCH($A156,'electricity shares'!$A$2:$A$184,0))</f>
        <v>#N/A</v>
      </c>
      <c r="M156" s="1" t="e">
        <f>INDEX('electricity shares'!AG$2:AG$184,MATCH($A156,'electricity shares'!$A$2:$A$184,0))</f>
        <v>#N/A</v>
      </c>
      <c r="N156" s="1" t="e">
        <f>INDEX('electricity shares'!AH$2:AH$184,MATCH($A156,'electricity shares'!$A$2:$A$184,0))</f>
        <v>#N/A</v>
      </c>
      <c r="O156" s="1" t="e">
        <f>INDEX('electricity shares'!AI$2:AI$184,MATCH($A156,'electricity shares'!$A$2:$A$184,0))</f>
        <v>#N/A</v>
      </c>
      <c r="P156" s="1" t="e">
        <f>INDEX('electricity shares'!AJ$2:AJ$184,MATCH($A156,'electricity shares'!$A$2:$A$184,0))</f>
        <v>#N/A</v>
      </c>
      <c r="Q156" s="1" t="e">
        <f>INDEX('electricity shares'!AK$2:AK$184,MATCH($A156,'electricity shares'!$A$2:$A$184,0))</f>
        <v>#N/A</v>
      </c>
      <c r="R156" s="1" t="e">
        <f>INDEX('electricity shares'!AL$2:AL$184,MATCH($A156,'electricity shares'!$A$2:$A$184,0))</f>
        <v>#N/A</v>
      </c>
    </row>
    <row r="157" spans="1:18" x14ac:dyDescent="0.25">
      <c r="A157" t="s">
        <v>202</v>
      </c>
      <c r="B157" s="2">
        <v>99830</v>
      </c>
      <c r="C157">
        <v>2018</v>
      </c>
      <c r="D157" t="s">
        <v>282</v>
      </c>
      <c r="E157" t="s">
        <v>272</v>
      </c>
      <c r="F157" t="s">
        <v>288</v>
      </c>
      <c r="G157" s="1">
        <f>INDEX('electricity shares'!AA$2:AA$184,MATCH($A157,'electricity shares'!$A$2:$A$184,0))</f>
        <v>0</v>
      </c>
      <c r="H157" s="1">
        <f>INDEX('electricity shares'!AB$2:AB$184,MATCH($A157,'electricity shares'!$A$2:$A$184,0))</f>
        <v>0</v>
      </c>
      <c r="I157" s="1">
        <f>INDEX('electricity shares'!AC$2:AC$184,MATCH($A157,'electricity shares'!$A$2:$A$184,0))</f>
        <v>45555</v>
      </c>
      <c r="J157" s="1">
        <f>INDEX('electricity shares'!AD$2:AD$184,MATCH($A157,'electricity shares'!$A$2:$A$184,0))</f>
        <v>0</v>
      </c>
      <c r="K157" s="1">
        <f>INDEX('electricity shares'!AE$2:AE$184,MATCH($A157,'electricity shares'!$A$2:$A$184,0))</f>
        <v>0</v>
      </c>
      <c r="L157" s="1">
        <f>INDEX('electricity shares'!AF$2:AF$184,MATCH($A157,'electricity shares'!$A$2:$A$184,0))</f>
        <v>0</v>
      </c>
      <c r="M157" s="1">
        <f>INDEX('electricity shares'!AG$2:AG$184,MATCH($A157,'electricity shares'!$A$2:$A$184,0))</f>
        <v>0</v>
      </c>
      <c r="N157" s="1">
        <f>INDEX('electricity shares'!AH$2:AH$184,MATCH($A157,'electricity shares'!$A$2:$A$184,0))</f>
        <v>0</v>
      </c>
      <c r="O157" s="1">
        <f>INDEX('electricity shares'!AI$2:AI$184,MATCH($A157,'electricity shares'!$A$2:$A$184,0))</f>
        <v>0</v>
      </c>
      <c r="P157" s="1">
        <f>INDEX('electricity shares'!AJ$2:AJ$184,MATCH($A157,'electricity shares'!$A$2:$A$184,0))</f>
        <v>0</v>
      </c>
      <c r="Q157" s="1">
        <f>INDEX('electricity shares'!AK$2:AK$184,MATCH($A157,'electricity shares'!$A$2:$A$184,0))</f>
        <v>0</v>
      </c>
      <c r="R157" s="1">
        <f>INDEX('electricity shares'!AL$2:AL$184,MATCH($A157,'electricity shares'!$A$2:$A$184,0))</f>
        <v>45555</v>
      </c>
    </row>
    <row r="158" spans="1:18" x14ac:dyDescent="0.25">
      <c r="A158" t="s">
        <v>203</v>
      </c>
      <c r="B158" s="2">
        <v>109010</v>
      </c>
      <c r="C158">
        <v>2018</v>
      </c>
      <c r="D158" t="s">
        <v>281</v>
      </c>
      <c r="E158" t="s">
        <v>279</v>
      </c>
      <c r="F158" t="s">
        <v>288</v>
      </c>
      <c r="G158" s="1">
        <f>INDEX('electricity shares'!AA$2:AA$184,MATCH($A158,'electricity shares'!$A$2:$A$184,0))</f>
        <v>16857</v>
      </c>
      <c r="H158" s="1">
        <f>INDEX('electricity shares'!AB$2:AB$184,MATCH($A158,'electricity shares'!$A$2:$A$184,0))</f>
        <v>633</v>
      </c>
      <c r="I158" s="1">
        <f>INDEX('electricity shares'!AC$2:AC$184,MATCH($A158,'electricity shares'!$A$2:$A$184,0))</f>
        <v>10656</v>
      </c>
      <c r="J158" s="1">
        <f>INDEX('electricity shares'!AD$2:AD$184,MATCH($A158,'electricity shares'!$A$2:$A$184,0))</f>
        <v>0</v>
      </c>
      <c r="K158" s="1">
        <f>INDEX('electricity shares'!AE$2:AE$184,MATCH($A158,'electricity shares'!$A$2:$A$184,0))</f>
        <v>11509</v>
      </c>
      <c r="L158" s="1">
        <f>INDEX('electricity shares'!AF$2:AF$184,MATCH($A158,'electricity shares'!$A$2:$A$184,0))</f>
        <v>14494</v>
      </c>
      <c r="M158" s="1">
        <f>INDEX('electricity shares'!AG$2:AG$184,MATCH($A158,'electricity shares'!$A$2:$A$184,0))</f>
        <v>0</v>
      </c>
      <c r="N158" s="1">
        <f>INDEX('electricity shares'!AH$2:AH$184,MATCH($A158,'electricity shares'!$A$2:$A$184,0))</f>
        <v>1856</v>
      </c>
      <c r="O158" s="1">
        <f>INDEX('electricity shares'!AI$2:AI$184,MATCH($A158,'electricity shares'!$A$2:$A$184,0))</f>
        <v>7407</v>
      </c>
      <c r="P158" s="1">
        <f>INDEX('electricity shares'!AJ$2:AJ$184,MATCH($A158,'electricity shares'!$A$2:$A$184,0))</f>
        <v>525</v>
      </c>
      <c r="Q158" s="1">
        <f>INDEX('electricity shares'!AK$2:AK$184,MATCH($A158,'electricity shares'!$A$2:$A$184,0))</f>
        <v>0</v>
      </c>
      <c r="R158" s="1">
        <f>INDEX('electricity shares'!AL$2:AL$184,MATCH($A158,'electricity shares'!$A$2:$A$184,0))</f>
        <v>63937</v>
      </c>
    </row>
    <row r="159" spans="1:18" x14ac:dyDescent="0.25">
      <c r="A159" t="s">
        <v>204</v>
      </c>
      <c r="B159" s="2">
        <v>2543400</v>
      </c>
      <c r="C159">
        <v>2018</v>
      </c>
      <c r="D159" t="s">
        <v>281</v>
      </c>
      <c r="E159" t="s">
        <v>279</v>
      </c>
      <c r="F159" t="s">
        <v>288</v>
      </c>
      <c r="G159" s="1">
        <f>INDEX('electricity shares'!AA$2:AA$184,MATCH($A159,'electricity shares'!$A$2:$A$184,0))</f>
        <v>174456</v>
      </c>
      <c r="H159" s="1">
        <f>INDEX('electricity shares'!AB$2:AB$184,MATCH($A159,'electricity shares'!$A$2:$A$184,0))</f>
        <v>6942</v>
      </c>
      <c r="I159" s="1">
        <f>INDEX('electricity shares'!AC$2:AC$184,MATCH($A159,'electricity shares'!$A$2:$A$184,0))</f>
        <v>518660</v>
      </c>
      <c r="J159" s="1">
        <f>INDEX('electricity shares'!AD$2:AD$184,MATCH($A159,'electricity shares'!$A$2:$A$184,0))</f>
        <v>147</v>
      </c>
      <c r="K159" s="1">
        <f>INDEX('electricity shares'!AE$2:AE$184,MATCH($A159,'electricity shares'!$A$2:$A$184,0))</f>
        <v>203143</v>
      </c>
      <c r="L159" s="1">
        <f>INDEX('electricity shares'!AF$2:AF$184,MATCH($A159,'electricity shares'!$A$2:$A$184,0))</f>
        <v>185013</v>
      </c>
      <c r="M159" s="1">
        <f>INDEX('electricity shares'!AG$2:AG$184,MATCH($A159,'electricity shares'!$A$2:$A$184,0))</f>
        <v>435</v>
      </c>
      <c r="N159" s="1">
        <f>INDEX('electricity shares'!AH$2:AH$184,MATCH($A159,'electricity shares'!$A$2:$A$184,0))</f>
        <v>558</v>
      </c>
      <c r="O159" s="1">
        <f>INDEX('electricity shares'!AI$2:AI$184,MATCH($A159,'electricity shares'!$A$2:$A$184,0))</f>
        <v>140</v>
      </c>
      <c r="P159" s="1">
        <f>INDEX('electricity shares'!AJ$2:AJ$184,MATCH($A159,'electricity shares'!$A$2:$A$184,0))</f>
        <v>2678</v>
      </c>
      <c r="Q159" s="1">
        <f>INDEX('electricity shares'!AK$2:AK$184,MATCH($A159,'electricity shares'!$A$2:$A$184,0))</f>
        <v>-1</v>
      </c>
      <c r="R159" s="1">
        <f>INDEX('electricity shares'!AL$2:AL$184,MATCH($A159,'electricity shares'!$A$2:$A$184,0))</f>
        <v>1092171</v>
      </c>
    </row>
    <row r="160" spans="1:18" x14ac:dyDescent="0.25">
      <c r="A160" t="s">
        <v>205</v>
      </c>
      <c r="B160" s="2">
        <v>6170</v>
      </c>
      <c r="C160">
        <v>2018</v>
      </c>
      <c r="D160" t="s">
        <v>219</v>
      </c>
      <c r="E160" t="s">
        <v>293</v>
      </c>
      <c r="F160" t="s">
        <v>288</v>
      </c>
      <c r="G160" s="1" t="e">
        <f>INDEX('electricity shares'!AA$2:AA$184,MATCH($A160,'electricity shares'!$A$2:$A$184,0))</f>
        <v>#N/A</v>
      </c>
      <c r="H160" s="1" t="e">
        <f>INDEX('electricity shares'!AB$2:AB$184,MATCH($A160,'electricity shares'!$A$2:$A$184,0))</f>
        <v>#N/A</v>
      </c>
      <c r="I160" s="1" t="e">
        <f>INDEX('electricity shares'!AC$2:AC$184,MATCH($A160,'electricity shares'!$A$2:$A$184,0))</f>
        <v>#N/A</v>
      </c>
      <c r="J160" s="1" t="e">
        <f>INDEX('electricity shares'!AD$2:AD$184,MATCH($A160,'electricity shares'!$A$2:$A$184,0))</f>
        <v>#N/A</v>
      </c>
      <c r="K160" s="1" t="e">
        <f>INDEX('electricity shares'!AE$2:AE$184,MATCH($A160,'electricity shares'!$A$2:$A$184,0))</f>
        <v>#N/A</v>
      </c>
      <c r="L160" s="1" t="e">
        <f>INDEX('electricity shares'!AF$2:AF$184,MATCH($A160,'electricity shares'!$A$2:$A$184,0))</f>
        <v>#N/A</v>
      </c>
      <c r="M160" s="1" t="e">
        <f>INDEX('electricity shares'!AG$2:AG$184,MATCH($A160,'electricity shares'!$A$2:$A$184,0))</f>
        <v>#N/A</v>
      </c>
      <c r="N160" s="1" t="e">
        <f>INDEX('electricity shares'!AH$2:AH$184,MATCH($A160,'electricity shares'!$A$2:$A$184,0))</f>
        <v>#N/A</v>
      </c>
      <c r="O160" s="1" t="e">
        <f>INDEX('electricity shares'!AI$2:AI$184,MATCH($A160,'electricity shares'!$A$2:$A$184,0))</f>
        <v>#N/A</v>
      </c>
      <c r="P160" s="1" t="e">
        <f>INDEX('electricity shares'!AJ$2:AJ$184,MATCH($A160,'electricity shares'!$A$2:$A$184,0))</f>
        <v>#N/A</v>
      </c>
      <c r="Q160" s="1" t="e">
        <f>INDEX('electricity shares'!AK$2:AK$184,MATCH($A160,'electricity shares'!$A$2:$A$184,0))</f>
        <v>#N/A</v>
      </c>
      <c r="R160" s="1" t="e">
        <f>INDEX('electricity shares'!AL$2:AL$184,MATCH($A160,'electricity shares'!$A$2:$A$184,0))</f>
        <v>#N/A</v>
      </c>
    </row>
    <row r="161" spans="1:18" x14ac:dyDescent="0.25">
      <c r="A161" t="s">
        <v>207</v>
      </c>
      <c r="B161" s="2">
        <v>585810</v>
      </c>
      <c r="C161">
        <v>2013</v>
      </c>
      <c r="D161" t="s">
        <v>282</v>
      </c>
      <c r="E161" t="s">
        <v>272</v>
      </c>
      <c r="F161" t="s">
        <v>288</v>
      </c>
      <c r="G161" s="1">
        <f>INDEX('electricity shares'!AA$2:AA$184,MATCH($A161,'electricity shares'!$A$2:$A$184,0))</f>
        <v>0</v>
      </c>
      <c r="H161" s="1">
        <f>INDEX('electricity shares'!AB$2:AB$184,MATCH($A161,'electricity shares'!$A$2:$A$184,0))</f>
        <v>43397</v>
      </c>
      <c r="I161" s="1">
        <f>INDEX('electricity shares'!AC$2:AC$184,MATCH($A161,'electricity shares'!$A$2:$A$184,0))</f>
        <v>221836</v>
      </c>
      <c r="J161" s="1">
        <f>INDEX('electricity shares'!AD$2:AD$184,MATCH($A161,'electricity shares'!$A$2:$A$184,0))</f>
        <v>82463</v>
      </c>
      <c r="K161" s="1">
        <f>INDEX('electricity shares'!AE$2:AE$184,MATCH($A161,'electricity shares'!$A$2:$A$184,0))</f>
        <v>0</v>
      </c>
      <c r="L161" s="1">
        <f>INDEX('electricity shares'!AF$2:AF$184,MATCH($A161,'electricity shares'!$A$2:$A$184,0))</f>
        <v>0</v>
      </c>
      <c r="M161" s="1">
        <f>INDEX('electricity shares'!AG$2:AG$184,MATCH($A161,'electricity shares'!$A$2:$A$184,0))</f>
        <v>0</v>
      </c>
      <c r="N161" s="1">
        <f>INDEX('electricity shares'!AH$2:AH$184,MATCH($A161,'electricity shares'!$A$2:$A$184,0))</f>
        <v>155</v>
      </c>
      <c r="O161" s="1">
        <f>INDEX('electricity shares'!AI$2:AI$184,MATCH($A161,'electricity shares'!$A$2:$A$184,0))</f>
        <v>0</v>
      </c>
      <c r="P161" s="1">
        <f>INDEX('electricity shares'!AJ$2:AJ$184,MATCH($A161,'electricity shares'!$A$2:$A$184,0))</f>
        <v>0</v>
      </c>
      <c r="Q161" s="1">
        <f>INDEX('electricity shares'!AK$2:AK$184,MATCH($A161,'electricity shares'!$A$2:$A$184,0))</f>
        <v>1</v>
      </c>
      <c r="R161" s="1">
        <f>INDEX('electricity shares'!AL$2:AL$184,MATCH($A161,'electricity shares'!$A$2:$A$184,0))</f>
        <v>347852</v>
      </c>
    </row>
    <row r="162" spans="1:18" x14ac:dyDescent="0.25">
      <c r="A162" t="s">
        <v>208</v>
      </c>
      <c r="B162" s="2">
        <v>109630</v>
      </c>
      <c r="C162">
        <v>2018</v>
      </c>
      <c r="D162" t="s">
        <v>219</v>
      </c>
      <c r="E162" t="s">
        <v>293</v>
      </c>
      <c r="F162" t="s">
        <v>288</v>
      </c>
      <c r="G162" s="1">
        <f>INDEX('electricity shares'!AA$2:AA$184,MATCH($A162,'electricity shares'!$A$2:$A$184,0))</f>
        <v>0</v>
      </c>
      <c r="H162" s="1">
        <f>INDEX('electricity shares'!AB$2:AB$184,MATCH($A162,'electricity shares'!$A$2:$A$184,0))</f>
        <v>3622</v>
      </c>
      <c r="I162" s="1">
        <f>INDEX('electricity shares'!AC$2:AC$184,MATCH($A162,'electricity shares'!$A$2:$A$184,0))</f>
        <v>0</v>
      </c>
      <c r="J162" s="1">
        <f>INDEX('electricity shares'!AD$2:AD$184,MATCH($A162,'electricity shares'!$A$2:$A$184,0))</f>
        <v>2573</v>
      </c>
      <c r="K162" s="1">
        <f>INDEX('electricity shares'!AE$2:AE$184,MATCH($A162,'electricity shares'!$A$2:$A$184,0))</f>
        <v>0</v>
      </c>
      <c r="L162" s="1">
        <f>INDEX('electricity shares'!AF$2:AF$184,MATCH($A162,'electricity shares'!$A$2:$A$184,0))</f>
        <v>9347</v>
      </c>
      <c r="M162" s="1">
        <f>INDEX('electricity shares'!AG$2:AG$184,MATCH($A162,'electricity shares'!$A$2:$A$184,0))</f>
        <v>0</v>
      </c>
      <c r="N162" s="1">
        <f>INDEX('electricity shares'!AH$2:AH$184,MATCH($A162,'electricity shares'!$A$2:$A$184,0))</f>
        <v>0</v>
      </c>
      <c r="O162" s="1">
        <f>INDEX('electricity shares'!AI$2:AI$184,MATCH($A162,'electricity shares'!$A$2:$A$184,0))</f>
        <v>0</v>
      </c>
      <c r="P162" s="1">
        <f>INDEX('electricity shares'!AJ$2:AJ$184,MATCH($A162,'electricity shares'!$A$2:$A$184,0))</f>
        <v>0</v>
      </c>
      <c r="Q162" s="1">
        <f>INDEX('electricity shares'!AK$2:AK$184,MATCH($A162,'electricity shares'!$A$2:$A$184,0))</f>
        <v>0</v>
      </c>
      <c r="R162" s="1">
        <f>INDEX('electricity shares'!AL$2:AL$184,MATCH($A162,'electricity shares'!$A$2:$A$184,0))</f>
        <v>15542</v>
      </c>
    </row>
    <row r="163" spans="1:18" x14ac:dyDescent="0.25">
      <c r="A163" t="s">
        <v>209</v>
      </c>
      <c r="B163" s="2">
        <v>29990</v>
      </c>
      <c r="C163">
        <v>2018</v>
      </c>
      <c r="D163" t="s">
        <v>219</v>
      </c>
      <c r="E163" t="s">
        <v>293</v>
      </c>
      <c r="F163" t="s">
        <v>288</v>
      </c>
      <c r="G163" s="1">
        <f>INDEX('electricity shares'!AA$2:AA$184,MATCH($A163,'electricity shares'!$A$2:$A$184,0))</f>
        <v>0</v>
      </c>
      <c r="H163" s="1">
        <f>INDEX('electricity shares'!AB$2:AB$184,MATCH($A163,'electricity shares'!$A$2:$A$184,0))</f>
        <v>4106</v>
      </c>
      <c r="I163" s="1">
        <f>INDEX('electricity shares'!AC$2:AC$184,MATCH($A163,'electricity shares'!$A$2:$A$184,0))</f>
        <v>81</v>
      </c>
      <c r="J163" s="1">
        <f>INDEX('electricity shares'!AD$2:AD$184,MATCH($A163,'electricity shares'!$A$2:$A$184,0))</f>
        <v>0</v>
      </c>
      <c r="K163" s="1">
        <f>INDEX('electricity shares'!AE$2:AE$184,MATCH($A163,'electricity shares'!$A$2:$A$184,0))</f>
        <v>0</v>
      </c>
      <c r="L163" s="1">
        <f>INDEX('electricity shares'!AF$2:AF$184,MATCH($A163,'electricity shares'!$A$2:$A$184,0))</f>
        <v>337</v>
      </c>
      <c r="M163" s="1">
        <f>INDEX('electricity shares'!AG$2:AG$184,MATCH($A163,'electricity shares'!$A$2:$A$184,0))</f>
        <v>0</v>
      </c>
      <c r="N163" s="1">
        <f>INDEX('electricity shares'!AH$2:AH$184,MATCH($A163,'electricity shares'!$A$2:$A$184,0))</f>
        <v>137</v>
      </c>
      <c r="O163" s="1">
        <f>INDEX('electricity shares'!AI$2:AI$184,MATCH($A163,'electricity shares'!$A$2:$A$184,0))</f>
        <v>0</v>
      </c>
      <c r="P163" s="1">
        <f>INDEX('electricity shares'!AJ$2:AJ$184,MATCH($A163,'electricity shares'!$A$2:$A$184,0))</f>
        <v>68</v>
      </c>
      <c r="Q163" s="1">
        <f>INDEX('electricity shares'!AK$2:AK$184,MATCH($A163,'electricity shares'!$A$2:$A$184,0))</f>
        <v>47</v>
      </c>
      <c r="R163" s="1">
        <f>INDEX('electricity shares'!AL$2:AL$184,MATCH($A163,'electricity shares'!$A$2:$A$184,0))</f>
        <v>4776</v>
      </c>
    </row>
    <row r="164" spans="1:18" x14ac:dyDescent="0.25">
      <c r="A164" t="s">
        <v>210</v>
      </c>
      <c r="B164" s="2">
        <v>49710</v>
      </c>
      <c r="C164">
        <v>1998</v>
      </c>
      <c r="D164" t="s">
        <v>277</v>
      </c>
      <c r="E164" t="s">
        <v>272</v>
      </c>
      <c r="F164" t="s">
        <v>288</v>
      </c>
      <c r="G164" s="1">
        <f>INDEX('electricity shares'!AA$2:AA$184,MATCH($A164,'electricity shares'!$A$2:$A$184,0))</f>
        <v>679</v>
      </c>
      <c r="H164" s="1">
        <f>INDEX('electricity shares'!AB$2:AB$184,MATCH($A164,'electricity shares'!$A$2:$A$184,0))</f>
        <v>366</v>
      </c>
      <c r="I164" s="1">
        <f>INDEX('electricity shares'!AC$2:AC$184,MATCH($A164,'electricity shares'!$A$2:$A$184,0))</f>
        <v>49719</v>
      </c>
      <c r="J164" s="1">
        <f>INDEX('electricity shares'!AD$2:AD$184,MATCH($A164,'electricity shares'!$A$2:$A$184,0))</f>
        <v>0</v>
      </c>
      <c r="K164" s="1">
        <f>INDEX('electricity shares'!AE$2:AE$184,MATCH($A164,'electricity shares'!$A$2:$A$184,0))</f>
        <v>0</v>
      </c>
      <c r="L164" s="1">
        <f>INDEX('electricity shares'!AF$2:AF$184,MATCH($A164,'electricity shares'!$A$2:$A$184,0))</f>
        <v>0</v>
      </c>
      <c r="M164" s="1">
        <f>INDEX('electricity shares'!AG$2:AG$184,MATCH($A164,'electricity shares'!$A$2:$A$184,0))</f>
        <v>0</v>
      </c>
      <c r="N164" s="1">
        <f>INDEX('electricity shares'!AH$2:AH$184,MATCH($A164,'electricity shares'!$A$2:$A$184,0))</f>
        <v>169</v>
      </c>
      <c r="O164" s="1">
        <f>INDEX('electricity shares'!AI$2:AI$184,MATCH($A164,'electricity shares'!$A$2:$A$184,0))</f>
        <v>0</v>
      </c>
      <c r="P164" s="1">
        <f>INDEX('electricity shares'!AJ$2:AJ$184,MATCH($A164,'electricity shares'!$A$2:$A$184,0))</f>
        <v>1454</v>
      </c>
      <c r="Q164" s="1">
        <f>INDEX('electricity shares'!AK$2:AK$184,MATCH($A164,'electricity shares'!$A$2:$A$184,0))</f>
        <v>-1</v>
      </c>
      <c r="R164" s="1">
        <f>INDEX('electricity shares'!AL$2:AL$184,MATCH($A164,'electricity shares'!$A$2:$A$184,0))</f>
        <v>52386</v>
      </c>
    </row>
    <row r="165" spans="1:18" x14ac:dyDescent="0.25">
      <c r="A165" t="s">
        <v>211</v>
      </c>
      <c r="B165" s="2">
        <v>940</v>
      </c>
      <c r="C165">
        <v>2018</v>
      </c>
      <c r="D165" t="s">
        <v>276</v>
      </c>
      <c r="E165" t="s">
        <v>276</v>
      </c>
      <c r="F165" t="s">
        <v>288</v>
      </c>
      <c r="G165" s="1" t="e">
        <f>INDEX('electricity shares'!AA$2:AA$184,MATCH($A165,'electricity shares'!$A$2:$A$184,0))</f>
        <v>#N/A</v>
      </c>
      <c r="H165" s="1" t="e">
        <f>INDEX('electricity shares'!AB$2:AB$184,MATCH($A165,'electricity shares'!$A$2:$A$184,0))</f>
        <v>#N/A</v>
      </c>
      <c r="I165" s="1" t="e">
        <f>INDEX('electricity shares'!AC$2:AC$184,MATCH($A165,'electricity shares'!$A$2:$A$184,0))</f>
        <v>#N/A</v>
      </c>
      <c r="J165" s="1" t="e">
        <f>INDEX('electricity shares'!AD$2:AD$184,MATCH($A165,'electricity shares'!$A$2:$A$184,0))</f>
        <v>#N/A</v>
      </c>
      <c r="K165" s="1" t="e">
        <f>INDEX('electricity shares'!AE$2:AE$184,MATCH($A165,'electricity shares'!$A$2:$A$184,0))</f>
        <v>#N/A</v>
      </c>
      <c r="L165" s="1" t="e">
        <f>INDEX('electricity shares'!AF$2:AF$184,MATCH($A165,'electricity shares'!$A$2:$A$184,0))</f>
        <v>#N/A</v>
      </c>
      <c r="M165" s="1" t="e">
        <f>INDEX('electricity shares'!AG$2:AG$184,MATCH($A165,'electricity shares'!$A$2:$A$184,0))</f>
        <v>#N/A</v>
      </c>
      <c r="N165" s="1" t="e">
        <f>INDEX('electricity shares'!AH$2:AH$184,MATCH($A165,'electricity shares'!$A$2:$A$184,0))</f>
        <v>#N/A</v>
      </c>
      <c r="O165" s="1" t="e">
        <f>INDEX('electricity shares'!AI$2:AI$184,MATCH($A165,'electricity shares'!$A$2:$A$184,0))</f>
        <v>#N/A</v>
      </c>
      <c r="P165" s="1" t="e">
        <f>INDEX('electricity shares'!AJ$2:AJ$184,MATCH($A165,'electricity shares'!$A$2:$A$184,0))</f>
        <v>#N/A</v>
      </c>
      <c r="Q165" s="1" t="e">
        <f>INDEX('electricity shares'!AK$2:AK$184,MATCH($A165,'electricity shares'!$A$2:$A$184,0))</f>
        <v>#N/A</v>
      </c>
      <c r="R165" s="1" t="e">
        <f>INDEX('electricity shares'!AL$2:AL$184,MATCH($A165,'electricity shares'!$A$2:$A$184,0))</f>
        <v>#N/A</v>
      </c>
    </row>
    <row r="166" spans="1:18" x14ac:dyDescent="0.25">
      <c r="A166" t="s">
        <v>212</v>
      </c>
      <c r="B166" s="2">
        <v>7190</v>
      </c>
      <c r="C166">
        <v>2018</v>
      </c>
      <c r="D166" t="s">
        <v>219</v>
      </c>
      <c r="E166" t="s">
        <v>293</v>
      </c>
      <c r="F166" t="s">
        <v>288</v>
      </c>
      <c r="G166" s="1" t="e">
        <f>INDEX('electricity shares'!AA$2:AA$184,MATCH($A166,'electricity shares'!$A$2:$A$184,0))</f>
        <v>#N/A</v>
      </c>
      <c r="H166" s="1" t="e">
        <f>INDEX('electricity shares'!AB$2:AB$184,MATCH($A166,'electricity shares'!$A$2:$A$184,0))</f>
        <v>#N/A</v>
      </c>
      <c r="I166" s="1" t="e">
        <f>INDEX('electricity shares'!AC$2:AC$184,MATCH($A166,'electricity shares'!$A$2:$A$184,0))</f>
        <v>#N/A</v>
      </c>
      <c r="J166" s="1" t="e">
        <f>INDEX('electricity shares'!AD$2:AD$184,MATCH($A166,'electricity shares'!$A$2:$A$184,0))</f>
        <v>#N/A</v>
      </c>
      <c r="K166" s="1" t="e">
        <f>INDEX('electricity shares'!AE$2:AE$184,MATCH($A166,'electricity shares'!$A$2:$A$184,0))</f>
        <v>#N/A</v>
      </c>
      <c r="L166" s="1" t="e">
        <f>INDEX('electricity shares'!AF$2:AF$184,MATCH($A166,'electricity shares'!$A$2:$A$184,0))</f>
        <v>#N/A</v>
      </c>
      <c r="M166" s="1" t="e">
        <f>INDEX('electricity shares'!AG$2:AG$184,MATCH($A166,'electricity shares'!$A$2:$A$184,0))</f>
        <v>#N/A</v>
      </c>
      <c r="N166" s="1" t="e">
        <f>INDEX('electricity shares'!AH$2:AH$184,MATCH($A166,'electricity shares'!$A$2:$A$184,0))</f>
        <v>#N/A</v>
      </c>
      <c r="O166" s="1" t="e">
        <f>INDEX('electricity shares'!AI$2:AI$184,MATCH($A166,'electricity shares'!$A$2:$A$184,0))</f>
        <v>#N/A</v>
      </c>
      <c r="P166" s="1" t="e">
        <f>INDEX('electricity shares'!AJ$2:AJ$184,MATCH($A166,'electricity shares'!$A$2:$A$184,0))</f>
        <v>#N/A</v>
      </c>
      <c r="Q166" s="1" t="e">
        <f>INDEX('electricity shares'!AK$2:AK$184,MATCH($A166,'electricity shares'!$A$2:$A$184,0))</f>
        <v>#N/A</v>
      </c>
      <c r="R166" s="1" t="e">
        <f>INDEX('electricity shares'!AL$2:AL$184,MATCH($A166,'electricity shares'!$A$2:$A$184,0))</f>
        <v>#N/A</v>
      </c>
    </row>
    <row r="167" spans="1:18" x14ac:dyDescent="0.25">
      <c r="A167" t="s">
        <v>213</v>
      </c>
      <c r="B167" s="2">
        <v>12350</v>
      </c>
      <c r="C167">
        <v>2018</v>
      </c>
      <c r="D167" t="s">
        <v>291</v>
      </c>
      <c r="E167" t="s">
        <v>172</v>
      </c>
      <c r="F167" t="s">
        <v>288</v>
      </c>
      <c r="G167" s="1">
        <f>INDEX('electricity shares'!AA$2:AA$184,MATCH($A167,'electricity shares'!$A$2:$A$184,0))</f>
        <v>0</v>
      </c>
      <c r="H167" s="1">
        <f>INDEX('electricity shares'!AB$2:AB$184,MATCH($A167,'electricity shares'!$A$2:$A$184,0))</f>
        <v>1399</v>
      </c>
      <c r="I167" s="1">
        <f>INDEX('electricity shares'!AC$2:AC$184,MATCH($A167,'electricity shares'!$A$2:$A$184,0))</f>
        <v>0</v>
      </c>
      <c r="J167" s="1">
        <f>INDEX('electricity shares'!AD$2:AD$184,MATCH($A167,'electricity shares'!$A$2:$A$184,0))</f>
        <v>0</v>
      </c>
      <c r="K167" s="1">
        <f>INDEX('electricity shares'!AE$2:AE$184,MATCH($A167,'electricity shares'!$A$2:$A$184,0))</f>
        <v>0</v>
      </c>
      <c r="L167" s="1">
        <f>INDEX('electricity shares'!AF$2:AF$184,MATCH($A167,'electricity shares'!$A$2:$A$184,0))</f>
        <v>1619</v>
      </c>
      <c r="M167" s="1">
        <f>INDEX('electricity shares'!AG$2:AG$184,MATCH($A167,'electricity shares'!$A$2:$A$184,0))</f>
        <v>1569</v>
      </c>
      <c r="N167" s="1">
        <f>INDEX('electricity shares'!AH$2:AH$184,MATCH($A167,'electricity shares'!$A$2:$A$184,0))</f>
        <v>164</v>
      </c>
      <c r="O167" s="1">
        <f>INDEX('electricity shares'!AI$2:AI$184,MATCH($A167,'electricity shares'!$A$2:$A$184,0))</f>
        <v>0</v>
      </c>
      <c r="P167" s="1">
        <f>INDEX('electricity shares'!AJ$2:AJ$184,MATCH($A167,'electricity shares'!$A$2:$A$184,0))</f>
        <v>717</v>
      </c>
      <c r="Q167" s="1">
        <f>INDEX('electricity shares'!AK$2:AK$184,MATCH($A167,'electricity shares'!$A$2:$A$184,0))</f>
        <v>0</v>
      </c>
      <c r="R167" s="1">
        <f>INDEX('electricity shares'!AL$2:AL$184,MATCH($A167,'electricity shares'!$A$2:$A$184,0))</f>
        <v>5468</v>
      </c>
    </row>
    <row r="168" spans="1:18" x14ac:dyDescent="0.25">
      <c r="A168" t="s">
        <v>215</v>
      </c>
      <c r="B168" s="2">
        <v>26970</v>
      </c>
      <c r="C168">
        <v>2018</v>
      </c>
      <c r="D168" t="s">
        <v>219</v>
      </c>
      <c r="E168" t="s">
        <v>293</v>
      </c>
      <c r="F168" t="s">
        <v>288</v>
      </c>
      <c r="G168" s="1" t="e">
        <f>INDEX('electricity shares'!AA$2:AA$184,MATCH($A168,'electricity shares'!$A$2:$A$184,0))</f>
        <v>#N/A</v>
      </c>
      <c r="H168" s="1" t="e">
        <f>INDEX('electricity shares'!AB$2:AB$184,MATCH($A168,'electricity shares'!$A$2:$A$184,0))</f>
        <v>#N/A</v>
      </c>
      <c r="I168" s="1" t="e">
        <f>INDEX('electricity shares'!AC$2:AC$184,MATCH($A168,'electricity shares'!$A$2:$A$184,0))</f>
        <v>#N/A</v>
      </c>
      <c r="J168" s="1" t="e">
        <f>INDEX('electricity shares'!AD$2:AD$184,MATCH($A168,'electricity shares'!$A$2:$A$184,0))</f>
        <v>#N/A</v>
      </c>
      <c r="K168" s="1" t="e">
        <f>INDEX('electricity shares'!AE$2:AE$184,MATCH($A168,'electricity shares'!$A$2:$A$184,0))</f>
        <v>#N/A</v>
      </c>
      <c r="L168" s="1" t="e">
        <f>INDEX('electricity shares'!AF$2:AF$184,MATCH($A168,'electricity shares'!$A$2:$A$184,0))</f>
        <v>#N/A</v>
      </c>
      <c r="M168" s="1" t="e">
        <f>INDEX('electricity shares'!AG$2:AG$184,MATCH($A168,'electricity shares'!$A$2:$A$184,0))</f>
        <v>#N/A</v>
      </c>
      <c r="N168" s="1" t="e">
        <f>INDEX('electricity shares'!AH$2:AH$184,MATCH($A168,'electricity shares'!$A$2:$A$184,0))</f>
        <v>#N/A</v>
      </c>
      <c r="O168" s="1" t="e">
        <f>INDEX('electricity shares'!AI$2:AI$184,MATCH($A168,'electricity shares'!$A$2:$A$184,0))</f>
        <v>#N/A</v>
      </c>
      <c r="P168" s="1" t="e">
        <f>INDEX('electricity shares'!AJ$2:AJ$184,MATCH($A168,'electricity shares'!$A$2:$A$184,0))</f>
        <v>#N/A</v>
      </c>
      <c r="Q168" s="1" t="e">
        <f>INDEX('electricity shares'!AK$2:AK$184,MATCH($A168,'electricity shares'!$A$2:$A$184,0))</f>
        <v>#N/A</v>
      </c>
      <c r="R168" s="1" t="e">
        <f>INDEX('electricity shares'!AL$2:AL$184,MATCH($A168,'electricity shares'!$A$2:$A$184,0))</f>
        <v>#N/A</v>
      </c>
    </row>
    <row r="169" spans="1:18" x14ac:dyDescent="0.25">
      <c r="A169" t="s">
        <v>216</v>
      </c>
      <c r="B169" s="2">
        <v>75600</v>
      </c>
      <c r="C169">
        <v>1998</v>
      </c>
      <c r="D169" t="s">
        <v>281</v>
      </c>
      <c r="E169" t="s">
        <v>279</v>
      </c>
      <c r="F169" t="s">
        <v>288</v>
      </c>
      <c r="G169" s="1">
        <f>INDEX('electricity shares'!AA$2:AA$184,MATCH($A169,'electricity shares'!$A$2:$A$184,0))</f>
        <v>26554</v>
      </c>
      <c r="H169" s="1">
        <f>INDEX('electricity shares'!AB$2:AB$184,MATCH($A169,'electricity shares'!$A$2:$A$184,0))</f>
        <v>48</v>
      </c>
      <c r="I169" s="1">
        <f>INDEX('electricity shares'!AC$2:AC$184,MATCH($A169,'electricity shares'!$A$2:$A$184,0))</f>
        <v>549</v>
      </c>
      <c r="J169" s="1">
        <f>INDEX('electricity shares'!AD$2:AD$184,MATCH($A169,'electricity shares'!$A$2:$A$184,0))</f>
        <v>0</v>
      </c>
      <c r="K169" s="1">
        <f>INDEX('electricity shares'!AE$2:AE$184,MATCH($A169,'electricity shares'!$A$2:$A$184,0))</f>
        <v>0</v>
      </c>
      <c r="L169" s="1">
        <f>INDEX('electricity shares'!AF$2:AF$184,MATCH($A169,'electricity shares'!$A$2:$A$184,0))</f>
        <v>9153</v>
      </c>
      <c r="M169" s="1">
        <f>INDEX('electricity shares'!AG$2:AG$184,MATCH($A169,'electricity shares'!$A$2:$A$184,0))</f>
        <v>0</v>
      </c>
      <c r="N169" s="1">
        <f>INDEX('electricity shares'!AH$2:AH$184,MATCH($A169,'electricity shares'!$A$2:$A$184,0))</f>
        <v>13</v>
      </c>
      <c r="O169" s="1">
        <f>INDEX('electricity shares'!AI$2:AI$184,MATCH($A169,'electricity shares'!$A$2:$A$184,0))</f>
        <v>48</v>
      </c>
      <c r="P169" s="1">
        <f>INDEX('electricity shares'!AJ$2:AJ$184,MATCH($A169,'electricity shares'!$A$2:$A$184,0))</f>
        <v>80</v>
      </c>
      <c r="Q169" s="1">
        <f>INDEX('electricity shares'!AK$2:AK$184,MATCH($A169,'electricity shares'!$A$2:$A$184,0))</f>
        <v>2</v>
      </c>
      <c r="R169" s="1">
        <f>INDEX('electricity shares'!AL$2:AL$184,MATCH($A169,'electricity shares'!$A$2:$A$184,0))</f>
        <v>36447</v>
      </c>
    </row>
    <row r="170" spans="1:18" x14ac:dyDescent="0.25">
      <c r="A170" t="s">
        <v>218</v>
      </c>
      <c r="B170" s="2">
        <v>46690</v>
      </c>
      <c r="C170">
        <v>1998</v>
      </c>
      <c r="D170" t="s">
        <v>219</v>
      </c>
      <c r="E170" t="s">
        <v>293</v>
      </c>
      <c r="F170" t="s">
        <v>288</v>
      </c>
      <c r="G170" s="1">
        <f>INDEX('electricity shares'!AA$2:AA$184,MATCH($A170,'electricity shares'!$A$2:$A$184,0))</f>
        <v>0</v>
      </c>
      <c r="H170" s="1">
        <f>INDEX('electricity shares'!AB$2:AB$184,MATCH($A170,'electricity shares'!$A$2:$A$184,0))</f>
        <v>539</v>
      </c>
      <c r="I170" s="1">
        <f>INDEX('electricity shares'!AC$2:AC$184,MATCH($A170,'electricity shares'!$A$2:$A$184,0))</f>
        <v>0</v>
      </c>
      <c r="J170" s="1">
        <f>INDEX('electricity shares'!AD$2:AD$184,MATCH($A170,'electricity shares'!$A$2:$A$184,0))</f>
        <v>0</v>
      </c>
      <c r="K170" s="1">
        <f>INDEX('electricity shares'!AE$2:AE$184,MATCH($A170,'electricity shares'!$A$2:$A$184,0))</f>
        <v>0</v>
      </c>
      <c r="L170" s="1">
        <f>INDEX('electricity shares'!AF$2:AF$184,MATCH($A170,'electricity shares'!$A$2:$A$184,0))</f>
        <v>0</v>
      </c>
      <c r="M170" s="1">
        <f>INDEX('electricity shares'!AG$2:AG$184,MATCH($A170,'electricity shares'!$A$2:$A$184,0))</f>
        <v>0</v>
      </c>
      <c r="N170" s="1">
        <f>INDEX('electricity shares'!AH$2:AH$184,MATCH($A170,'electricity shares'!$A$2:$A$184,0))</f>
        <v>3</v>
      </c>
      <c r="O170" s="1">
        <f>INDEX('electricity shares'!AI$2:AI$184,MATCH($A170,'electricity shares'!$A$2:$A$184,0))</f>
        <v>0</v>
      </c>
      <c r="P170" s="1">
        <f>INDEX('electricity shares'!AJ$2:AJ$184,MATCH($A170,'electricity shares'!$A$2:$A$184,0))</f>
        <v>0</v>
      </c>
      <c r="Q170" s="1">
        <f>INDEX('electricity shares'!AK$2:AK$184,MATCH($A170,'electricity shares'!$A$2:$A$184,0))</f>
        <v>0</v>
      </c>
      <c r="R170" s="1">
        <f>INDEX('electricity shares'!AL$2:AL$184,MATCH($A170,'electricity shares'!$A$2:$A$184,0))</f>
        <v>542</v>
      </c>
    </row>
    <row r="171" spans="1:18" x14ac:dyDescent="0.25">
      <c r="A171" t="s">
        <v>294</v>
      </c>
      <c r="B171" s="2">
        <v>190</v>
      </c>
      <c r="C171">
        <v>2018</v>
      </c>
      <c r="D171" t="s">
        <v>219</v>
      </c>
      <c r="E171" t="s">
        <v>293</v>
      </c>
      <c r="F171" t="s">
        <v>288</v>
      </c>
      <c r="G171" s="1" t="e">
        <f>INDEX('electricity shares'!AA$2:AA$184,MATCH($A171,'electricity shares'!$A$2:$A$184,0))</f>
        <v>#N/A</v>
      </c>
      <c r="H171" s="1" t="e">
        <f>INDEX('electricity shares'!AB$2:AB$184,MATCH($A171,'electricity shares'!$A$2:$A$184,0))</f>
        <v>#N/A</v>
      </c>
      <c r="I171" s="1" t="e">
        <f>INDEX('electricity shares'!AC$2:AC$184,MATCH($A171,'electricity shares'!$A$2:$A$184,0))</f>
        <v>#N/A</v>
      </c>
      <c r="J171" s="1" t="e">
        <f>INDEX('electricity shares'!AD$2:AD$184,MATCH($A171,'electricity shares'!$A$2:$A$184,0))</f>
        <v>#N/A</v>
      </c>
      <c r="K171" s="1" t="e">
        <f>INDEX('electricity shares'!AE$2:AE$184,MATCH($A171,'electricity shares'!$A$2:$A$184,0))</f>
        <v>#N/A</v>
      </c>
      <c r="L171" s="1" t="e">
        <f>INDEX('electricity shares'!AF$2:AF$184,MATCH($A171,'electricity shares'!$A$2:$A$184,0))</f>
        <v>#N/A</v>
      </c>
      <c r="M171" s="1" t="e">
        <f>INDEX('electricity shares'!AG$2:AG$184,MATCH($A171,'electricity shares'!$A$2:$A$184,0))</f>
        <v>#N/A</v>
      </c>
      <c r="N171" s="1" t="e">
        <f>INDEX('electricity shares'!AH$2:AH$184,MATCH($A171,'electricity shares'!$A$2:$A$184,0))</f>
        <v>#N/A</v>
      </c>
      <c r="O171" s="1" t="e">
        <f>INDEX('electricity shares'!AI$2:AI$184,MATCH($A171,'electricity shares'!$A$2:$A$184,0))</f>
        <v>#N/A</v>
      </c>
      <c r="P171" s="1" t="e">
        <f>INDEX('electricity shares'!AJ$2:AJ$184,MATCH($A171,'electricity shares'!$A$2:$A$184,0))</f>
        <v>#N/A</v>
      </c>
      <c r="Q171" s="1" t="e">
        <f>INDEX('electricity shares'!AK$2:AK$184,MATCH($A171,'electricity shares'!$A$2:$A$184,0))</f>
        <v>#N/A</v>
      </c>
      <c r="R171" s="1" t="e">
        <f>INDEX('electricity shares'!AL$2:AL$184,MATCH($A171,'electricity shares'!$A$2:$A$184,0))</f>
        <v>#N/A</v>
      </c>
    </row>
    <row r="172" spans="1:18" x14ac:dyDescent="0.25">
      <c r="A172" t="s">
        <v>221</v>
      </c>
      <c r="B172" s="2">
        <v>3780</v>
      </c>
      <c r="C172">
        <v>2018</v>
      </c>
      <c r="D172" t="s">
        <v>290</v>
      </c>
      <c r="E172" t="s">
        <v>290</v>
      </c>
      <c r="F172" t="s">
        <v>288</v>
      </c>
      <c r="G172" s="1">
        <f>INDEX('electricity shares'!AA$2:AA$184,MATCH($A172,'electricity shares'!$A$2:$A$184,0))</f>
        <v>0</v>
      </c>
      <c r="H172" s="1">
        <f>INDEX('electricity shares'!AB$2:AB$184,MATCH($A172,'electricity shares'!$A$2:$A$184,0))</f>
        <v>808</v>
      </c>
      <c r="I172" s="1">
        <f>INDEX('electricity shares'!AC$2:AC$184,MATCH($A172,'electricity shares'!$A$2:$A$184,0))</f>
        <v>0</v>
      </c>
      <c r="J172" s="1">
        <f>INDEX('electricity shares'!AD$2:AD$184,MATCH($A172,'electricity shares'!$A$2:$A$184,0))</f>
        <v>0</v>
      </c>
      <c r="K172" s="1">
        <f>INDEX('electricity shares'!AE$2:AE$184,MATCH($A172,'electricity shares'!$A$2:$A$184,0))</f>
        <v>0</v>
      </c>
      <c r="L172" s="1">
        <f>INDEX('electricity shares'!AF$2:AF$184,MATCH($A172,'electricity shares'!$A$2:$A$184,0))</f>
        <v>1207</v>
      </c>
      <c r="M172" s="1">
        <f>INDEX('electricity shares'!AG$2:AG$184,MATCH($A172,'electricity shares'!$A$2:$A$184,0))</f>
        <v>0</v>
      </c>
      <c r="N172" s="1">
        <f>INDEX('electricity shares'!AH$2:AH$184,MATCH($A172,'electricity shares'!$A$2:$A$184,0))</f>
        <v>9</v>
      </c>
      <c r="O172" s="1">
        <f>INDEX('electricity shares'!AI$2:AI$184,MATCH($A172,'electricity shares'!$A$2:$A$184,0))</f>
        <v>0</v>
      </c>
      <c r="P172" s="1">
        <f>INDEX('electricity shares'!AJ$2:AJ$184,MATCH($A172,'electricity shares'!$A$2:$A$184,0))</f>
        <v>0</v>
      </c>
      <c r="Q172" s="1">
        <f>INDEX('electricity shares'!AK$2:AK$184,MATCH($A172,'electricity shares'!$A$2:$A$184,0))</f>
        <v>0</v>
      </c>
      <c r="R172" s="1">
        <f>INDEX('electricity shares'!AL$2:AL$184,MATCH($A172,'electricity shares'!$A$2:$A$184,0))</f>
        <v>2024</v>
      </c>
    </row>
    <row r="173" spans="1:18" x14ac:dyDescent="0.25">
      <c r="A173" t="s">
        <v>222</v>
      </c>
      <c r="B173" s="2">
        <v>39930</v>
      </c>
      <c r="C173">
        <v>2018</v>
      </c>
      <c r="D173" t="s">
        <v>297</v>
      </c>
      <c r="E173" t="s">
        <v>279</v>
      </c>
      <c r="F173" t="s">
        <v>288</v>
      </c>
      <c r="G173" s="1">
        <f>INDEX('electricity shares'!AA$2:AA$184,MATCH($A173,'electricity shares'!$A$2:$A$184,0))</f>
        <v>3540</v>
      </c>
      <c r="H173" s="1">
        <f>INDEX('electricity shares'!AB$2:AB$184,MATCH($A173,'electricity shares'!$A$2:$A$184,0))</f>
        <v>439</v>
      </c>
      <c r="I173" s="1">
        <f>INDEX('electricity shares'!AC$2:AC$184,MATCH($A173,'electricity shares'!$A$2:$A$184,0))</f>
        <v>1667</v>
      </c>
      <c r="J173" s="1">
        <f>INDEX('electricity shares'!AD$2:AD$184,MATCH($A173,'electricity shares'!$A$2:$A$184,0))</f>
        <v>0</v>
      </c>
      <c r="K173" s="1">
        <f>INDEX('electricity shares'!AE$2:AE$184,MATCH($A173,'electricity shares'!$A$2:$A$184,0))</f>
        <v>15081</v>
      </c>
      <c r="L173" s="1">
        <f>INDEX('electricity shares'!AF$2:AF$184,MATCH($A173,'electricity shares'!$A$2:$A$184,0))</f>
        <v>4324</v>
      </c>
      <c r="M173" s="1">
        <f>INDEX('electricity shares'!AG$2:AG$184,MATCH($A173,'electricity shares'!$A$2:$A$184,0))</f>
        <v>0</v>
      </c>
      <c r="N173" s="1">
        <f>INDEX('electricity shares'!AH$2:AH$184,MATCH($A173,'electricity shares'!$A$2:$A$184,0))</f>
        <v>506</v>
      </c>
      <c r="O173" s="1">
        <f>INDEX('electricity shares'!AI$2:AI$184,MATCH($A173,'electricity shares'!$A$2:$A$184,0))</f>
        <v>6</v>
      </c>
      <c r="P173" s="1">
        <f>INDEX('electricity shares'!AJ$2:AJ$184,MATCH($A173,'electricity shares'!$A$2:$A$184,0))</f>
        <v>1721</v>
      </c>
      <c r="Q173" s="1">
        <f>INDEX('electricity shares'!AK$2:AK$184,MATCH($A173,'electricity shares'!$A$2:$A$184,0))</f>
        <v>155</v>
      </c>
      <c r="R173" s="1">
        <f>INDEX('electricity shares'!AL$2:AL$184,MATCH($A173,'electricity shares'!$A$2:$A$184,0))</f>
        <v>27439</v>
      </c>
    </row>
    <row r="174" spans="1:18" x14ac:dyDescent="0.25">
      <c r="A174" t="s">
        <v>223</v>
      </c>
      <c r="B174" s="2">
        <v>17170</v>
      </c>
      <c r="C174">
        <v>2018</v>
      </c>
      <c r="D174" t="s">
        <v>297</v>
      </c>
      <c r="E174" t="s">
        <v>279</v>
      </c>
      <c r="F174" t="s">
        <v>288</v>
      </c>
      <c r="G174" s="1">
        <f>INDEX('electricity shares'!AA$2:AA$184,MATCH($A174,'electricity shares'!$A$2:$A$184,0))</f>
        <v>4824</v>
      </c>
      <c r="H174" s="1">
        <f>INDEX('electricity shares'!AB$2:AB$184,MATCH($A174,'electricity shares'!$A$2:$A$184,0))</f>
        <v>14</v>
      </c>
      <c r="I174" s="1">
        <f>INDEX('electricity shares'!AC$2:AC$184,MATCH($A174,'electricity shares'!$A$2:$A$184,0))</f>
        <v>473</v>
      </c>
      <c r="J174" s="1">
        <f>INDEX('electricity shares'!AD$2:AD$184,MATCH($A174,'electricity shares'!$A$2:$A$184,0))</f>
        <v>0</v>
      </c>
      <c r="K174" s="1">
        <f>INDEX('electricity shares'!AE$2:AE$184,MATCH($A174,'electricity shares'!$A$2:$A$184,0))</f>
        <v>6285</v>
      </c>
      <c r="L174" s="1">
        <f>INDEX('electricity shares'!AF$2:AF$184,MATCH($A174,'electricity shares'!$A$2:$A$184,0))</f>
        <v>3868</v>
      </c>
      <c r="M174" s="1">
        <f>INDEX('electricity shares'!AG$2:AG$184,MATCH($A174,'electricity shares'!$A$2:$A$184,0))</f>
        <v>0</v>
      </c>
      <c r="N174" s="1">
        <f>INDEX('electricity shares'!AH$2:AH$184,MATCH($A174,'electricity shares'!$A$2:$A$184,0))</f>
        <v>284</v>
      </c>
      <c r="O174" s="1">
        <f>INDEX('electricity shares'!AI$2:AI$184,MATCH($A174,'electricity shares'!$A$2:$A$184,0))</f>
        <v>6</v>
      </c>
      <c r="P174" s="1">
        <f>INDEX('electricity shares'!AJ$2:AJ$184,MATCH($A174,'electricity shares'!$A$2:$A$184,0))</f>
        <v>299</v>
      </c>
      <c r="Q174" s="1">
        <f>INDEX('electricity shares'!AK$2:AK$184,MATCH($A174,'electricity shares'!$A$2:$A$184,0))</f>
        <v>1</v>
      </c>
      <c r="R174" s="1">
        <f>INDEX('electricity shares'!AL$2:AL$184,MATCH($A174,'electricity shares'!$A$2:$A$184,0))</f>
        <v>16054</v>
      </c>
    </row>
    <row r="175" spans="1:18" x14ac:dyDescent="0.25">
      <c r="A175" t="s">
        <v>224</v>
      </c>
      <c r="B175" s="2">
        <v>46350</v>
      </c>
      <c r="C175">
        <v>2018</v>
      </c>
      <c r="D175" t="s">
        <v>283</v>
      </c>
      <c r="E175" t="s">
        <v>279</v>
      </c>
      <c r="F175" t="s">
        <v>288</v>
      </c>
      <c r="G175" s="1">
        <f>INDEX('electricity shares'!AA$2:AA$184,MATCH($A175,'electricity shares'!$A$2:$A$184,0))</f>
        <v>1030</v>
      </c>
      <c r="H175" s="1">
        <f>INDEX('electricity shares'!AB$2:AB$184,MATCH($A175,'electricity shares'!$A$2:$A$184,0))</f>
        <v>290</v>
      </c>
      <c r="I175" s="1">
        <f>INDEX('electricity shares'!AC$2:AC$184,MATCH($A175,'electricity shares'!$A$2:$A$184,0))</f>
        <v>271</v>
      </c>
      <c r="J175" s="1">
        <f>INDEX('electricity shares'!AD$2:AD$184,MATCH($A175,'electricity shares'!$A$2:$A$184,0))</f>
        <v>199</v>
      </c>
      <c r="K175" s="1">
        <f>INDEX('electricity shares'!AE$2:AE$184,MATCH($A175,'electricity shares'!$A$2:$A$184,0))</f>
        <v>65696</v>
      </c>
      <c r="L175" s="1">
        <f>INDEX('electricity shares'!AF$2:AF$184,MATCH($A175,'electricity shares'!$A$2:$A$184,0))</f>
        <v>65143</v>
      </c>
      <c r="M175" s="1">
        <f>INDEX('electricity shares'!AG$2:AG$184,MATCH($A175,'electricity shares'!$A$2:$A$184,0))</f>
        <v>0</v>
      </c>
      <c r="N175" s="1">
        <f>INDEX('electricity shares'!AH$2:AH$184,MATCH($A175,'electricity shares'!$A$2:$A$184,0))</f>
        <v>230</v>
      </c>
      <c r="O175" s="1">
        <f>INDEX('electricity shares'!AI$2:AI$184,MATCH($A175,'electricity shares'!$A$2:$A$184,0))</f>
        <v>17609</v>
      </c>
      <c r="P175" s="1">
        <f>INDEX('electricity shares'!AJ$2:AJ$184,MATCH($A175,'electricity shares'!$A$2:$A$184,0))</f>
        <v>13757</v>
      </c>
      <c r="Q175" s="1">
        <f>INDEX('electricity shares'!AK$2:AK$184,MATCH($A175,'electricity shares'!$A$2:$A$184,0))</f>
        <v>0</v>
      </c>
      <c r="R175" s="1">
        <f>INDEX('electricity shares'!AL$2:AL$184,MATCH($A175,'electricity shares'!$A$2:$A$184,0))</f>
        <v>164225</v>
      </c>
    </row>
    <row r="176" spans="1:18" x14ac:dyDescent="0.25">
      <c r="A176" t="s">
        <v>225</v>
      </c>
      <c r="B176" s="2">
        <v>3120</v>
      </c>
      <c r="C176">
        <v>2018</v>
      </c>
      <c r="D176" t="s">
        <v>219</v>
      </c>
      <c r="E176" t="s">
        <v>293</v>
      </c>
      <c r="F176" t="s">
        <v>288</v>
      </c>
      <c r="G176" s="1" t="e">
        <f>INDEX('electricity shares'!AA$2:AA$184,MATCH($A176,'electricity shares'!$A$2:$A$184,0))</f>
        <v>#N/A</v>
      </c>
      <c r="H176" s="1" t="e">
        <f>INDEX('electricity shares'!AB$2:AB$184,MATCH($A176,'electricity shares'!$A$2:$A$184,0))</f>
        <v>#N/A</v>
      </c>
      <c r="I176" s="1" t="e">
        <f>INDEX('electricity shares'!AC$2:AC$184,MATCH($A176,'electricity shares'!$A$2:$A$184,0))</f>
        <v>#N/A</v>
      </c>
      <c r="J176" s="1" t="e">
        <f>INDEX('electricity shares'!AD$2:AD$184,MATCH($A176,'electricity shares'!$A$2:$A$184,0))</f>
        <v>#N/A</v>
      </c>
      <c r="K176" s="1" t="e">
        <f>INDEX('electricity shares'!AE$2:AE$184,MATCH($A176,'electricity shares'!$A$2:$A$184,0))</f>
        <v>#N/A</v>
      </c>
      <c r="L176" s="1" t="e">
        <f>INDEX('electricity shares'!AF$2:AF$184,MATCH($A176,'electricity shares'!$A$2:$A$184,0))</f>
        <v>#N/A</v>
      </c>
      <c r="M176" s="1" t="e">
        <f>INDEX('electricity shares'!AG$2:AG$184,MATCH($A176,'electricity shares'!$A$2:$A$184,0))</f>
        <v>#N/A</v>
      </c>
      <c r="N176" s="1" t="e">
        <f>INDEX('electricity shares'!AH$2:AH$184,MATCH($A176,'electricity shares'!$A$2:$A$184,0))</f>
        <v>#N/A</v>
      </c>
      <c r="O176" s="1" t="e">
        <f>INDEX('electricity shares'!AI$2:AI$184,MATCH($A176,'electricity shares'!$A$2:$A$184,0))</f>
        <v>#N/A</v>
      </c>
      <c r="P176" s="1" t="e">
        <f>INDEX('electricity shares'!AJ$2:AJ$184,MATCH($A176,'electricity shares'!$A$2:$A$184,0))</f>
        <v>#N/A</v>
      </c>
      <c r="Q176" s="1" t="e">
        <f>INDEX('electricity shares'!AK$2:AK$184,MATCH($A176,'electricity shares'!$A$2:$A$184,0))</f>
        <v>#N/A</v>
      </c>
      <c r="R176" s="1" t="e">
        <f>INDEX('electricity shares'!AL$2:AL$184,MATCH($A176,'electricity shares'!$A$2:$A$184,0))</f>
        <v>#N/A</v>
      </c>
    </row>
    <row r="177" spans="1:18" x14ac:dyDescent="0.25">
      <c r="A177" t="s">
        <v>227</v>
      </c>
      <c r="B177" s="2">
        <v>780</v>
      </c>
      <c r="C177">
        <v>2018</v>
      </c>
      <c r="D177" t="s">
        <v>219</v>
      </c>
      <c r="E177" t="s">
        <v>293</v>
      </c>
      <c r="F177" t="s">
        <v>288</v>
      </c>
      <c r="G177" s="1" t="e">
        <f>INDEX('electricity shares'!AA$2:AA$184,MATCH($A177,'electricity shares'!$A$2:$A$184,0))</f>
        <v>#N/A</v>
      </c>
      <c r="H177" s="1" t="e">
        <f>INDEX('electricity shares'!AB$2:AB$184,MATCH($A177,'electricity shares'!$A$2:$A$184,0))</f>
        <v>#N/A</v>
      </c>
      <c r="I177" s="1" t="e">
        <f>INDEX('electricity shares'!AC$2:AC$184,MATCH($A177,'electricity shares'!$A$2:$A$184,0))</f>
        <v>#N/A</v>
      </c>
      <c r="J177" s="1" t="e">
        <f>INDEX('electricity shares'!AD$2:AD$184,MATCH($A177,'electricity shares'!$A$2:$A$184,0))</f>
        <v>#N/A</v>
      </c>
      <c r="K177" s="1" t="e">
        <f>INDEX('electricity shares'!AE$2:AE$184,MATCH($A177,'electricity shares'!$A$2:$A$184,0))</f>
        <v>#N/A</v>
      </c>
      <c r="L177" s="1" t="e">
        <f>INDEX('electricity shares'!AF$2:AF$184,MATCH($A177,'electricity shares'!$A$2:$A$184,0))</f>
        <v>#N/A</v>
      </c>
      <c r="M177" s="1" t="e">
        <f>INDEX('electricity shares'!AG$2:AG$184,MATCH($A177,'electricity shares'!$A$2:$A$184,0))</f>
        <v>#N/A</v>
      </c>
      <c r="N177" s="1" t="e">
        <f>INDEX('electricity shares'!AH$2:AH$184,MATCH($A177,'electricity shares'!$A$2:$A$184,0))</f>
        <v>#N/A</v>
      </c>
      <c r="O177" s="1" t="e">
        <f>INDEX('electricity shares'!AI$2:AI$184,MATCH($A177,'electricity shares'!$A$2:$A$184,0))</f>
        <v>#N/A</v>
      </c>
      <c r="P177" s="1" t="e">
        <f>INDEX('electricity shares'!AJ$2:AJ$184,MATCH($A177,'electricity shares'!$A$2:$A$184,0))</f>
        <v>#N/A</v>
      </c>
      <c r="Q177" s="1" t="e">
        <f>INDEX('electricity shares'!AK$2:AK$184,MATCH($A177,'electricity shares'!$A$2:$A$184,0))</f>
        <v>#N/A</v>
      </c>
      <c r="R177" s="1" t="e">
        <f>INDEX('electricity shares'!AL$2:AL$184,MATCH($A177,'electricity shares'!$A$2:$A$184,0))</f>
        <v>#N/A</v>
      </c>
    </row>
    <row r="178" spans="1:18" x14ac:dyDescent="0.25">
      <c r="A178" t="s">
        <v>228</v>
      </c>
      <c r="B178" s="2">
        <v>47540</v>
      </c>
      <c r="C178">
        <v>2017</v>
      </c>
      <c r="D178" t="s">
        <v>282</v>
      </c>
      <c r="E178" t="s">
        <v>272</v>
      </c>
      <c r="F178" t="s">
        <v>288</v>
      </c>
      <c r="G178" s="1">
        <f>INDEX('electricity shares'!AA$2:AA$184,MATCH($A178,'electricity shares'!$A$2:$A$184,0))</f>
        <v>0</v>
      </c>
      <c r="H178" s="1">
        <f>INDEX('electricity shares'!AB$2:AB$184,MATCH($A178,'electricity shares'!$A$2:$A$184,0))</f>
        <v>6918</v>
      </c>
      <c r="I178" s="1">
        <f>INDEX('electricity shares'!AC$2:AC$184,MATCH($A178,'electricity shares'!$A$2:$A$184,0))</f>
        <v>10559</v>
      </c>
      <c r="J178" s="1">
        <f>INDEX('electricity shares'!AD$2:AD$184,MATCH($A178,'electricity shares'!$A$2:$A$184,0))</f>
        <v>0</v>
      </c>
      <c r="K178" s="1">
        <f>INDEX('electricity shares'!AE$2:AE$184,MATCH($A178,'electricity shares'!$A$2:$A$184,0))</f>
        <v>0</v>
      </c>
      <c r="L178" s="1">
        <f>INDEX('electricity shares'!AF$2:AF$184,MATCH($A178,'electricity shares'!$A$2:$A$184,0))</f>
        <v>754</v>
      </c>
      <c r="M178" s="1">
        <f>INDEX('electricity shares'!AG$2:AG$184,MATCH($A178,'electricity shares'!$A$2:$A$184,0))</f>
        <v>0</v>
      </c>
      <c r="N178" s="1">
        <f>INDEX('electricity shares'!AH$2:AH$184,MATCH($A178,'electricity shares'!$A$2:$A$184,0))</f>
        <v>0</v>
      </c>
      <c r="O178" s="1">
        <f>INDEX('electricity shares'!AI$2:AI$184,MATCH($A178,'electricity shares'!$A$2:$A$184,0))</f>
        <v>0</v>
      </c>
      <c r="P178" s="1">
        <f>INDEX('electricity shares'!AJ$2:AJ$184,MATCH($A178,'electricity shares'!$A$2:$A$184,0))</f>
        <v>0</v>
      </c>
      <c r="Q178" s="1">
        <f>INDEX('electricity shares'!AK$2:AK$184,MATCH($A178,'electricity shares'!$A$2:$A$184,0))</f>
        <v>0</v>
      </c>
      <c r="R178" s="1">
        <f>INDEX('electricity shares'!AL$2:AL$184,MATCH($A178,'electricity shares'!$A$2:$A$184,0))</f>
        <v>18231</v>
      </c>
    </row>
    <row r="179" spans="1:18" x14ac:dyDescent="0.25">
      <c r="A179" t="s">
        <v>229</v>
      </c>
      <c r="B179" s="2">
        <v>2.3167859000000002</v>
      </c>
      <c r="C179">
        <v>1989</v>
      </c>
      <c r="D179" t="s">
        <v>289</v>
      </c>
      <c r="E179" t="s">
        <v>172</v>
      </c>
      <c r="F179" t="s">
        <v>288</v>
      </c>
      <c r="G179" s="1" t="e">
        <f>INDEX('electricity shares'!AA$2:AA$184,MATCH($A179,'electricity shares'!$A$2:$A$184,0))</f>
        <v>#N/A</v>
      </c>
      <c r="H179" s="1" t="e">
        <f>INDEX('electricity shares'!AB$2:AB$184,MATCH($A179,'electricity shares'!$A$2:$A$184,0))</f>
        <v>#N/A</v>
      </c>
      <c r="I179" s="1" t="e">
        <f>INDEX('electricity shares'!AC$2:AC$184,MATCH($A179,'electricity shares'!$A$2:$A$184,0))</f>
        <v>#N/A</v>
      </c>
      <c r="J179" s="1" t="e">
        <f>INDEX('electricity shares'!AD$2:AD$184,MATCH($A179,'electricity shares'!$A$2:$A$184,0))</f>
        <v>#N/A</v>
      </c>
      <c r="K179" s="1" t="e">
        <f>INDEX('electricity shares'!AE$2:AE$184,MATCH($A179,'electricity shares'!$A$2:$A$184,0))</f>
        <v>#N/A</v>
      </c>
      <c r="L179" s="1" t="e">
        <f>INDEX('electricity shares'!AF$2:AF$184,MATCH($A179,'electricity shares'!$A$2:$A$184,0))</f>
        <v>#N/A</v>
      </c>
      <c r="M179" s="1" t="e">
        <f>INDEX('electricity shares'!AG$2:AG$184,MATCH($A179,'electricity shares'!$A$2:$A$184,0))</f>
        <v>#N/A</v>
      </c>
      <c r="N179" s="1" t="e">
        <f>INDEX('electricity shares'!AH$2:AH$184,MATCH($A179,'electricity shares'!$A$2:$A$184,0))</f>
        <v>#N/A</v>
      </c>
      <c r="O179" s="1" t="e">
        <f>INDEX('electricity shares'!AI$2:AI$184,MATCH($A179,'electricity shares'!$A$2:$A$184,0))</f>
        <v>#N/A</v>
      </c>
      <c r="P179" s="1" t="e">
        <f>INDEX('electricity shares'!AJ$2:AJ$184,MATCH($A179,'electricity shares'!$A$2:$A$184,0))</f>
        <v>#N/A</v>
      </c>
      <c r="Q179" s="1" t="e">
        <f>INDEX('electricity shares'!AK$2:AK$184,MATCH($A179,'electricity shares'!$A$2:$A$184,0))</f>
        <v>#N/A</v>
      </c>
      <c r="R179" s="1" t="e">
        <f>INDEX('electricity shares'!AL$2:AL$184,MATCH($A179,'electricity shares'!$A$2:$A$184,0))</f>
        <v>#N/A</v>
      </c>
    </row>
    <row r="180" spans="1:18" x14ac:dyDescent="0.25">
      <c r="A180" t="s">
        <v>230</v>
      </c>
      <c r="B180" s="2">
        <v>80680</v>
      </c>
      <c r="C180">
        <v>2018</v>
      </c>
      <c r="D180" t="s">
        <v>219</v>
      </c>
      <c r="E180" t="s">
        <v>293</v>
      </c>
      <c r="F180" t="s">
        <v>288</v>
      </c>
      <c r="G180" s="1" t="e">
        <f>INDEX('electricity shares'!AA$2:AA$184,MATCH($A180,'electricity shares'!$A$2:$A$184,0))</f>
        <v>#N/A</v>
      </c>
      <c r="H180" s="1" t="e">
        <f>INDEX('electricity shares'!AB$2:AB$184,MATCH($A180,'electricity shares'!$A$2:$A$184,0))</f>
        <v>#N/A</v>
      </c>
      <c r="I180" s="1" t="e">
        <f>INDEX('electricity shares'!AC$2:AC$184,MATCH($A180,'electricity shares'!$A$2:$A$184,0))</f>
        <v>#N/A</v>
      </c>
      <c r="J180" s="1" t="e">
        <f>INDEX('electricity shares'!AD$2:AD$184,MATCH($A180,'electricity shares'!$A$2:$A$184,0))</f>
        <v>#N/A</v>
      </c>
      <c r="K180" s="1" t="e">
        <f>INDEX('electricity shares'!AE$2:AE$184,MATCH($A180,'electricity shares'!$A$2:$A$184,0))</f>
        <v>#N/A</v>
      </c>
      <c r="L180" s="1" t="e">
        <f>INDEX('electricity shares'!AF$2:AF$184,MATCH($A180,'electricity shares'!$A$2:$A$184,0))</f>
        <v>#N/A</v>
      </c>
      <c r="M180" s="1" t="e">
        <f>INDEX('electricity shares'!AG$2:AG$184,MATCH($A180,'electricity shares'!$A$2:$A$184,0))</f>
        <v>#N/A</v>
      </c>
      <c r="N180" s="1" t="e">
        <f>INDEX('electricity shares'!AH$2:AH$184,MATCH($A180,'electricity shares'!$A$2:$A$184,0))</f>
        <v>#N/A</v>
      </c>
      <c r="O180" s="1" t="e">
        <f>INDEX('electricity shares'!AI$2:AI$184,MATCH($A180,'electricity shares'!$A$2:$A$184,0))</f>
        <v>#N/A</v>
      </c>
      <c r="P180" s="1" t="e">
        <f>INDEX('electricity shares'!AJ$2:AJ$184,MATCH($A180,'electricity shares'!$A$2:$A$184,0))</f>
        <v>#N/A</v>
      </c>
      <c r="Q180" s="1" t="e">
        <f>INDEX('electricity shares'!AK$2:AK$184,MATCH($A180,'electricity shares'!$A$2:$A$184,0))</f>
        <v>#N/A</v>
      </c>
      <c r="R180" s="1" t="e">
        <f>INDEX('electricity shares'!AL$2:AL$184,MATCH($A180,'electricity shares'!$A$2:$A$184,0))</f>
        <v>#N/A</v>
      </c>
    </row>
    <row r="181" spans="1:18" x14ac:dyDescent="0.25">
      <c r="A181" t="s">
        <v>233</v>
      </c>
      <c r="B181" s="2">
        <v>8420</v>
      </c>
      <c r="C181">
        <v>2018</v>
      </c>
      <c r="D181" t="s">
        <v>219</v>
      </c>
      <c r="E181" t="s">
        <v>293</v>
      </c>
      <c r="F181" t="s">
        <v>288</v>
      </c>
      <c r="G181" s="1">
        <f>INDEX('electricity shares'!AA$2:AA$184,MATCH($A181,'electricity shares'!$A$2:$A$184,0))</f>
        <v>0</v>
      </c>
      <c r="H181" s="1">
        <f>INDEX('electricity shares'!AB$2:AB$184,MATCH($A181,'electricity shares'!$A$2:$A$184,0))</f>
        <v>22</v>
      </c>
      <c r="I181" s="1">
        <f>INDEX('electricity shares'!AC$2:AC$184,MATCH($A181,'electricity shares'!$A$2:$A$184,0))</f>
        <v>0</v>
      </c>
      <c r="J181" s="1">
        <f>INDEX('electricity shares'!AD$2:AD$184,MATCH($A181,'electricity shares'!$A$2:$A$184,0))</f>
        <v>0</v>
      </c>
      <c r="K181" s="1">
        <f>INDEX('electricity shares'!AE$2:AE$184,MATCH($A181,'electricity shares'!$A$2:$A$184,0))</f>
        <v>0</v>
      </c>
      <c r="L181" s="1">
        <f>INDEX('electricity shares'!AF$2:AF$184,MATCH($A181,'electricity shares'!$A$2:$A$184,0))</f>
        <v>205</v>
      </c>
      <c r="M181" s="1">
        <f>INDEX('electricity shares'!AG$2:AG$184,MATCH($A181,'electricity shares'!$A$2:$A$184,0))</f>
        <v>0</v>
      </c>
      <c r="N181" s="1">
        <f>INDEX('electricity shares'!AH$2:AH$184,MATCH($A181,'electricity shares'!$A$2:$A$184,0))</f>
        <v>0</v>
      </c>
      <c r="O181" s="1">
        <f>INDEX('electricity shares'!AI$2:AI$184,MATCH($A181,'electricity shares'!$A$2:$A$184,0))</f>
        <v>0</v>
      </c>
      <c r="P181" s="1">
        <f>INDEX('electricity shares'!AJ$2:AJ$184,MATCH($A181,'electricity shares'!$A$2:$A$184,0))</f>
        <v>5</v>
      </c>
      <c r="Q181" s="1">
        <f>INDEX('electricity shares'!AK$2:AK$184,MATCH($A181,'electricity shares'!$A$2:$A$184,0))</f>
        <v>0</v>
      </c>
      <c r="R181" s="1">
        <f>INDEX('electricity shares'!AL$2:AL$184,MATCH($A181,'electricity shares'!$A$2:$A$184,0))</f>
        <v>232</v>
      </c>
    </row>
    <row r="182" spans="1:18" x14ac:dyDescent="0.25">
      <c r="A182" t="s">
        <v>234</v>
      </c>
      <c r="B182" s="2">
        <v>416950</v>
      </c>
      <c r="C182">
        <v>2018</v>
      </c>
      <c r="D182" t="s">
        <v>277</v>
      </c>
      <c r="E182" t="s">
        <v>272</v>
      </c>
      <c r="F182" t="s">
        <v>288</v>
      </c>
      <c r="G182" s="1">
        <f>INDEX('electricity shares'!AA$2:AA$184,MATCH($A182,'electricity shares'!$A$2:$A$184,0))</f>
        <v>35605</v>
      </c>
      <c r="H182" s="1">
        <f>INDEX('electricity shares'!AB$2:AB$184,MATCH($A182,'electricity shares'!$A$2:$A$184,0))</f>
        <v>305</v>
      </c>
      <c r="I182" s="1">
        <f>INDEX('electricity shares'!AC$2:AC$184,MATCH($A182,'electricity shares'!$A$2:$A$184,0))</f>
        <v>120015</v>
      </c>
      <c r="J182" s="1">
        <f>INDEX('electricity shares'!AD$2:AD$184,MATCH($A182,'electricity shares'!$A$2:$A$184,0))</f>
        <v>0</v>
      </c>
      <c r="K182" s="1">
        <f>INDEX('electricity shares'!AE$2:AE$184,MATCH($A182,'electricity shares'!$A$2:$A$184,0))</f>
        <v>0</v>
      </c>
      <c r="L182" s="1">
        <f>INDEX('electricity shares'!AF$2:AF$184,MATCH($A182,'electricity shares'!$A$2:$A$184,0))</f>
        <v>9527</v>
      </c>
      <c r="M182" s="1">
        <f>INDEX('electricity shares'!AG$2:AG$184,MATCH($A182,'electricity shares'!$A$2:$A$184,0))</f>
        <v>1</v>
      </c>
      <c r="N182" s="1">
        <f>INDEX('electricity shares'!AH$2:AH$184,MATCH($A182,'electricity shares'!$A$2:$A$184,0))</f>
        <v>4543</v>
      </c>
      <c r="O182" s="1">
        <f>INDEX('electricity shares'!AI$2:AI$184,MATCH($A182,'electricity shares'!$A$2:$A$184,0))</f>
        <v>1109</v>
      </c>
      <c r="P182" s="1">
        <f>INDEX('electricity shares'!AJ$2:AJ$184,MATCH($A182,'electricity shares'!$A$2:$A$184,0))</f>
        <v>15442</v>
      </c>
      <c r="Q182" s="1">
        <f>INDEX('electricity shares'!AK$2:AK$184,MATCH($A182,'electricity shares'!$A$2:$A$184,0))</f>
        <v>0</v>
      </c>
      <c r="R182" s="1">
        <f>INDEX('electricity shares'!AL$2:AL$184,MATCH($A182,'electricity shares'!$A$2:$A$184,0))</f>
        <v>186547</v>
      </c>
    </row>
    <row r="183" spans="1:18" x14ac:dyDescent="0.25">
      <c r="A183" t="s">
        <v>235</v>
      </c>
      <c r="B183" s="2">
        <v>15210</v>
      </c>
      <c r="C183">
        <v>2018</v>
      </c>
      <c r="D183" t="s">
        <v>284</v>
      </c>
      <c r="E183" t="s">
        <v>272</v>
      </c>
      <c r="F183" t="s">
        <v>288</v>
      </c>
      <c r="G183" s="1">
        <f>INDEX('electricity shares'!AA$2:AA$184,MATCH($A183,'electricity shares'!$A$2:$A$184,0))</f>
        <v>981</v>
      </c>
      <c r="H183" s="1">
        <f>INDEX('electricity shares'!AB$2:AB$184,MATCH($A183,'electricity shares'!$A$2:$A$184,0))</f>
        <v>0</v>
      </c>
      <c r="I183" s="1">
        <f>INDEX('electricity shares'!AC$2:AC$184,MATCH($A183,'electricity shares'!$A$2:$A$184,0))</f>
        <v>0</v>
      </c>
      <c r="J183" s="1">
        <f>INDEX('electricity shares'!AD$2:AD$184,MATCH($A183,'electricity shares'!$A$2:$A$184,0))</f>
        <v>0</v>
      </c>
      <c r="K183" s="1">
        <f>INDEX('electricity shares'!AE$2:AE$184,MATCH($A183,'electricity shares'!$A$2:$A$184,0))</f>
        <v>0</v>
      </c>
      <c r="L183" s="1">
        <f>INDEX('electricity shares'!AF$2:AF$184,MATCH($A183,'electricity shares'!$A$2:$A$184,0))</f>
        <v>17133</v>
      </c>
      <c r="M183" s="1">
        <f>INDEX('electricity shares'!AG$2:AG$184,MATCH($A183,'electricity shares'!$A$2:$A$184,0))</f>
        <v>0</v>
      </c>
      <c r="N183" s="1">
        <f>INDEX('electricity shares'!AH$2:AH$184,MATCH($A183,'electricity shares'!$A$2:$A$184,0))</f>
        <v>0</v>
      </c>
      <c r="O183" s="1">
        <f>INDEX('electricity shares'!AI$2:AI$184,MATCH($A183,'electricity shares'!$A$2:$A$184,0))</f>
        <v>0</v>
      </c>
      <c r="P183" s="1">
        <f>INDEX('electricity shares'!AJ$2:AJ$184,MATCH($A183,'electricity shares'!$A$2:$A$184,0))</f>
        <v>0</v>
      </c>
      <c r="Q183" s="1">
        <f>INDEX('electricity shares'!AK$2:AK$184,MATCH($A183,'electricity shares'!$A$2:$A$184,0))</f>
        <v>0</v>
      </c>
      <c r="R183" s="1">
        <f>INDEX('electricity shares'!AL$2:AL$184,MATCH($A183,'electricity shares'!$A$2:$A$184,0))</f>
        <v>18114</v>
      </c>
    </row>
    <row r="184" spans="1:18" x14ac:dyDescent="0.25">
      <c r="A184" t="s">
        <v>236</v>
      </c>
      <c r="B184" s="2">
        <v>125080</v>
      </c>
      <c r="C184">
        <v>2018</v>
      </c>
      <c r="D184" t="s">
        <v>284</v>
      </c>
      <c r="E184" t="s">
        <v>272</v>
      </c>
      <c r="F184" t="s">
        <v>288</v>
      </c>
      <c r="G184" s="1">
        <f>INDEX('electricity shares'!AA$2:AA$184,MATCH($A184,'electricity shares'!$A$2:$A$184,0))</f>
        <v>0</v>
      </c>
      <c r="H184" s="1">
        <f>INDEX('electricity shares'!AB$2:AB$184,MATCH($A184,'electricity shares'!$A$2:$A$184,0))</f>
        <v>0</v>
      </c>
      <c r="I184" s="1">
        <f>INDEX('electricity shares'!AC$2:AC$184,MATCH($A184,'electricity shares'!$A$2:$A$184,0))</f>
        <v>22534</v>
      </c>
      <c r="J184" s="1">
        <f>INDEX('electricity shares'!AD$2:AD$184,MATCH($A184,'electricity shares'!$A$2:$A$184,0))</f>
        <v>0</v>
      </c>
      <c r="K184" s="1">
        <f>INDEX('electricity shares'!AE$2:AE$184,MATCH($A184,'electricity shares'!$A$2:$A$184,0))</f>
        <v>0</v>
      </c>
      <c r="L184" s="1">
        <f>INDEX('electricity shares'!AF$2:AF$184,MATCH($A184,'electricity shares'!$A$2:$A$184,0))</f>
        <v>0</v>
      </c>
      <c r="M184" s="1">
        <f>INDEX('electricity shares'!AG$2:AG$184,MATCH($A184,'electricity shares'!$A$2:$A$184,0))</f>
        <v>0</v>
      </c>
      <c r="N184" s="1">
        <f>INDEX('electricity shares'!AH$2:AH$184,MATCH($A184,'electricity shares'!$A$2:$A$184,0))</f>
        <v>0</v>
      </c>
      <c r="O184" s="1">
        <f>INDEX('electricity shares'!AI$2:AI$184,MATCH($A184,'electricity shares'!$A$2:$A$184,0))</f>
        <v>0</v>
      </c>
      <c r="P184" s="1">
        <f>INDEX('electricity shares'!AJ$2:AJ$184,MATCH($A184,'electricity shares'!$A$2:$A$184,0))</f>
        <v>0</v>
      </c>
      <c r="Q184" s="1">
        <f>INDEX('electricity shares'!AK$2:AK$184,MATCH($A184,'electricity shares'!$A$2:$A$184,0))</f>
        <v>0</v>
      </c>
      <c r="R184" s="1">
        <f>INDEX('electricity shares'!AL$2:AL$184,MATCH($A184,'electricity shares'!$A$2:$A$184,0))</f>
        <v>22534</v>
      </c>
    </row>
    <row r="185" spans="1:18" x14ac:dyDescent="0.25">
      <c r="A185" t="s">
        <v>238</v>
      </c>
      <c r="B185" s="2">
        <v>6190</v>
      </c>
      <c r="C185">
        <v>2018</v>
      </c>
      <c r="D185" t="s">
        <v>277</v>
      </c>
      <c r="E185" t="s">
        <v>272</v>
      </c>
      <c r="F185" t="s">
        <v>288</v>
      </c>
      <c r="G185" s="1" t="e">
        <f>INDEX('electricity shares'!AA$2:AA$184,MATCH($A185,'electricity shares'!$A$2:$A$184,0))</f>
        <v>#N/A</v>
      </c>
      <c r="H185" s="1" t="e">
        <f>INDEX('electricity shares'!AB$2:AB$184,MATCH($A185,'electricity shares'!$A$2:$A$184,0))</f>
        <v>#N/A</v>
      </c>
      <c r="I185" s="1" t="e">
        <f>INDEX('electricity shares'!AC$2:AC$184,MATCH($A185,'electricity shares'!$A$2:$A$184,0))</f>
        <v>#N/A</v>
      </c>
      <c r="J185" s="1" t="e">
        <f>INDEX('electricity shares'!AD$2:AD$184,MATCH($A185,'electricity shares'!$A$2:$A$184,0))</f>
        <v>#N/A</v>
      </c>
      <c r="K185" s="1" t="e">
        <f>INDEX('electricity shares'!AE$2:AE$184,MATCH($A185,'electricity shares'!$A$2:$A$184,0))</f>
        <v>#N/A</v>
      </c>
      <c r="L185" s="1" t="e">
        <f>INDEX('electricity shares'!AF$2:AF$184,MATCH($A185,'electricity shares'!$A$2:$A$184,0))</f>
        <v>#N/A</v>
      </c>
      <c r="M185" s="1" t="e">
        <f>INDEX('electricity shares'!AG$2:AG$184,MATCH($A185,'electricity shares'!$A$2:$A$184,0))</f>
        <v>#N/A</v>
      </c>
      <c r="N185" s="1" t="e">
        <f>INDEX('electricity shares'!AH$2:AH$184,MATCH($A185,'electricity shares'!$A$2:$A$184,0))</f>
        <v>#N/A</v>
      </c>
      <c r="O185" s="1" t="e">
        <f>INDEX('electricity shares'!AI$2:AI$184,MATCH($A185,'electricity shares'!$A$2:$A$184,0))</f>
        <v>#N/A</v>
      </c>
      <c r="P185" s="1" t="e">
        <f>INDEX('electricity shares'!AJ$2:AJ$184,MATCH($A185,'electricity shares'!$A$2:$A$184,0))</f>
        <v>#N/A</v>
      </c>
      <c r="Q185" s="1" t="e">
        <f>INDEX('electricity shares'!AK$2:AK$184,MATCH($A185,'electricity shares'!$A$2:$A$184,0))</f>
        <v>#N/A</v>
      </c>
      <c r="R185" s="1" t="e">
        <f>INDEX('electricity shares'!AL$2:AL$184,MATCH($A185,'electricity shares'!$A$2:$A$184,0))</f>
        <v>#N/A</v>
      </c>
    </row>
    <row r="186" spans="1:18" x14ac:dyDescent="0.25">
      <c r="A186" t="s">
        <v>240</v>
      </c>
      <c r="B186" s="2">
        <v>350</v>
      </c>
      <c r="C186">
        <v>2018</v>
      </c>
      <c r="D186" t="s">
        <v>276</v>
      </c>
      <c r="E186" t="s">
        <v>276</v>
      </c>
      <c r="F186" t="s">
        <v>288</v>
      </c>
      <c r="G186" s="1" t="e">
        <f>INDEX('electricity shares'!AA$2:AA$184,MATCH($A186,'electricity shares'!$A$2:$A$184,0))</f>
        <v>#N/A</v>
      </c>
      <c r="H186" s="1" t="e">
        <f>INDEX('electricity shares'!AB$2:AB$184,MATCH($A186,'electricity shares'!$A$2:$A$184,0))</f>
        <v>#N/A</v>
      </c>
      <c r="I186" s="1" t="e">
        <f>INDEX('electricity shares'!AC$2:AC$184,MATCH($A186,'electricity shares'!$A$2:$A$184,0))</f>
        <v>#N/A</v>
      </c>
      <c r="J186" s="1" t="e">
        <f>INDEX('electricity shares'!AD$2:AD$184,MATCH($A186,'electricity shares'!$A$2:$A$184,0))</f>
        <v>#N/A</v>
      </c>
      <c r="K186" s="1" t="e">
        <f>INDEX('electricity shares'!AE$2:AE$184,MATCH($A186,'electricity shares'!$A$2:$A$184,0))</f>
        <v>#N/A</v>
      </c>
      <c r="L186" s="1" t="e">
        <f>INDEX('electricity shares'!AF$2:AF$184,MATCH($A186,'electricity shares'!$A$2:$A$184,0))</f>
        <v>#N/A</v>
      </c>
      <c r="M186" s="1" t="e">
        <f>INDEX('electricity shares'!AG$2:AG$184,MATCH($A186,'electricity shares'!$A$2:$A$184,0))</f>
        <v>#N/A</v>
      </c>
      <c r="N186" s="1" t="e">
        <f>INDEX('electricity shares'!AH$2:AH$184,MATCH($A186,'electricity shares'!$A$2:$A$184,0))</f>
        <v>#N/A</v>
      </c>
      <c r="O186" s="1" t="e">
        <f>INDEX('electricity shares'!AI$2:AI$184,MATCH($A186,'electricity shares'!$A$2:$A$184,0))</f>
        <v>#N/A</v>
      </c>
      <c r="P186" s="1" t="e">
        <f>INDEX('electricity shares'!AJ$2:AJ$184,MATCH($A186,'electricity shares'!$A$2:$A$184,0))</f>
        <v>#N/A</v>
      </c>
      <c r="Q186" s="1" t="e">
        <f>INDEX('electricity shares'!AK$2:AK$184,MATCH($A186,'electricity shares'!$A$2:$A$184,0))</f>
        <v>#N/A</v>
      </c>
      <c r="R186" s="1" t="e">
        <f>INDEX('electricity shares'!AL$2:AL$184,MATCH($A186,'electricity shares'!$A$2:$A$184,0))</f>
        <v>#N/A</v>
      </c>
    </row>
    <row r="187" spans="1:18" x14ac:dyDescent="0.25">
      <c r="A187" t="s">
        <v>243</v>
      </c>
      <c r="B187" s="2">
        <v>15970</v>
      </c>
      <c r="C187">
        <v>2000</v>
      </c>
      <c r="D187" t="s">
        <v>289</v>
      </c>
      <c r="E187" t="s">
        <v>172</v>
      </c>
      <c r="F187" t="s">
        <v>288</v>
      </c>
      <c r="G187" s="1">
        <f>INDEX('electricity shares'!AA$2:AA$184,MATCH($A187,'electricity shares'!$A$2:$A$184,0))</f>
        <v>0</v>
      </c>
      <c r="H187" s="1">
        <f>INDEX('electricity shares'!AB$2:AB$184,MATCH($A187,'electricity shares'!$A$2:$A$184,0))</f>
        <v>33</v>
      </c>
      <c r="I187" s="1">
        <f>INDEX('electricity shares'!AC$2:AC$184,MATCH($A187,'electricity shares'!$A$2:$A$184,0))</f>
        <v>10996</v>
      </c>
      <c r="J187" s="1">
        <f>INDEX('electricity shares'!AD$2:AD$184,MATCH($A187,'electricity shares'!$A$2:$A$184,0))</f>
        <v>0</v>
      </c>
      <c r="K187" s="1">
        <f>INDEX('electricity shares'!AE$2:AE$184,MATCH($A187,'electricity shares'!$A$2:$A$184,0))</f>
        <v>0</v>
      </c>
      <c r="L187" s="1">
        <f>INDEX('electricity shares'!AF$2:AF$184,MATCH($A187,'electricity shares'!$A$2:$A$184,0))</f>
        <v>0</v>
      </c>
      <c r="M187" s="1">
        <f>INDEX('electricity shares'!AG$2:AG$184,MATCH($A187,'electricity shares'!$A$2:$A$184,0))</f>
        <v>0</v>
      </c>
      <c r="N187" s="1">
        <f>INDEX('electricity shares'!AH$2:AH$184,MATCH($A187,'electricity shares'!$A$2:$A$184,0))</f>
        <v>4</v>
      </c>
      <c r="O187" s="1">
        <f>INDEX('electricity shares'!AI$2:AI$184,MATCH($A187,'electricity shares'!$A$2:$A$184,0))</f>
        <v>0</v>
      </c>
      <c r="P187" s="1">
        <f>INDEX('electricity shares'!AJ$2:AJ$184,MATCH($A187,'electricity shares'!$A$2:$A$184,0))</f>
        <v>0</v>
      </c>
      <c r="Q187" s="1">
        <f>INDEX('electricity shares'!AK$2:AK$184,MATCH($A187,'electricity shares'!$A$2:$A$184,0))</f>
        <v>0</v>
      </c>
      <c r="R187" s="1">
        <f>INDEX('electricity shares'!AL$2:AL$184,MATCH($A187,'electricity shares'!$A$2:$A$184,0))</f>
        <v>11033</v>
      </c>
    </row>
    <row r="188" spans="1:18" x14ac:dyDescent="0.25">
      <c r="A188" t="s">
        <v>244</v>
      </c>
      <c r="B188" s="2">
        <v>41100</v>
      </c>
      <c r="C188">
        <v>2018</v>
      </c>
      <c r="D188" t="s">
        <v>292</v>
      </c>
      <c r="E188" t="s">
        <v>293</v>
      </c>
      <c r="F188" t="s">
        <v>288</v>
      </c>
      <c r="G188" s="1">
        <f>INDEX('electricity shares'!AA$2:AA$184,MATCH($A188,'electricity shares'!$A$2:$A$184,0))</f>
        <v>0</v>
      </c>
      <c r="H188" s="1">
        <f>INDEX('electricity shares'!AB$2:AB$184,MATCH($A188,'electricity shares'!$A$2:$A$184,0))</f>
        <v>43</v>
      </c>
      <c r="I188" s="1">
        <f>INDEX('electricity shares'!AC$2:AC$184,MATCH($A188,'electricity shares'!$A$2:$A$184,0))</f>
        <v>19715</v>
      </c>
      <c r="J188" s="1">
        <f>INDEX('electricity shares'!AD$2:AD$184,MATCH($A188,'electricity shares'!$A$2:$A$184,0))</f>
        <v>0</v>
      </c>
      <c r="K188" s="1">
        <f>INDEX('electricity shares'!AE$2:AE$184,MATCH($A188,'electricity shares'!$A$2:$A$184,0))</f>
        <v>0</v>
      </c>
      <c r="L188" s="1">
        <f>INDEX('electricity shares'!AF$2:AF$184,MATCH($A188,'electricity shares'!$A$2:$A$184,0))</f>
        <v>17</v>
      </c>
      <c r="M188" s="1">
        <f>INDEX('electricity shares'!AG$2:AG$184,MATCH($A188,'electricity shares'!$A$2:$A$184,0))</f>
        <v>0</v>
      </c>
      <c r="N188" s="1">
        <f>INDEX('electricity shares'!AH$2:AH$184,MATCH($A188,'electricity shares'!$A$2:$A$184,0))</f>
        <v>133</v>
      </c>
      <c r="O188" s="1">
        <f>INDEX('electricity shares'!AI$2:AI$184,MATCH($A188,'electricity shares'!$A$2:$A$184,0))</f>
        <v>449</v>
      </c>
      <c r="P188" s="1">
        <f>INDEX('electricity shares'!AJ$2:AJ$184,MATCH($A188,'electricity shares'!$A$2:$A$184,0))</f>
        <v>0</v>
      </c>
      <c r="Q188" s="1">
        <f>INDEX('electricity shares'!AK$2:AK$184,MATCH($A188,'electricity shares'!$A$2:$A$184,0))</f>
        <v>232</v>
      </c>
      <c r="R188" s="1">
        <f>INDEX('electricity shares'!AL$2:AL$184,MATCH($A188,'electricity shares'!$A$2:$A$184,0))</f>
        <v>20589</v>
      </c>
    </row>
    <row r="189" spans="1:18" x14ac:dyDescent="0.25">
      <c r="A189" t="s">
        <v>245</v>
      </c>
      <c r="B189" s="2">
        <v>502520</v>
      </c>
      <c r="C189">
        <v>2018</v>
      </c>
      <c r="D189" t="s">
        <v>282</v>
      </c>
      <c r="E189" t="s">
        <v>272</v>
      </c>
      <c r="F189" t="s">
        <v>288</v>
      </c>
      <c r="G189" s="1">
        <f>INDEX('electricity shares'!AA$2:AA$184,MATCH($A189,'electricity shares'!$A$2:$A$184,0))</f>
        <v>97476</v>
      </c>
      <c r="H189" s="1">
        <f>INDEX('electricity shares'!AB$2:AB$184,MATCH($A189,'electricity shares'!$A$2:$A$184,0))</f>
        <v>1200</v>
      </c>
      <c r="I189" s="1">
        <f>INDEX('electricity shares'!AC$2:AC$184,MATCH($A189,'electricity shares'!$A$2:$A$184,0))</f>
        <v>110490</v>
      </c>
      <c r="J189" s="1">
        <f>INDEX('electricity shares'!AD$2:AD$184,MATCH($A189,'electricity shares'!$A$2:$A$184,0))</f>
        <v>0</v>
      </c>
      <c r="K189" s="1">
        <f>INDEX('electricity shares'!AE$2:AE$184,MATCH($A189,'electricity shares'!$A$2:$A$184,0))</f>
        <v>0</v>
      </c>
      <c r="L189" s="1">
        <f>INDEX('electricity shares'!AF$2:AF$184,MATCH($A189,'electricity shares'!$A$2:$A$184,0))</f>
        <v>58218</v>
      </c>
      <c r="M189" s="1">
        <f>INDEX('electricity shares'!AG$2:AG$184,MATCH($A189,'electricity shares'!$A$2:$A$184,0))</f>
        <v>6127</v>
      </c>
      <c r="N189" s="1">
        <f>INDEX('electricity shares'!AH$2:AH$184,MATCH($A189,'electricity shares'!$A$2:$A$184,0))</f>
        <v>2889</v>
      </c>
      <c r="O189" s="1">
        <f>INDEX('electricity shares'!AI$2:AI$184,MATCH($A189,'electricity shares'!$A$2:$A$184,0))</f>
        <v>17904</v>
      </c>
      <c r="P189" s="1">
        <f>INDEX('electricity shares'!AJ$2:AJ$184,MATCH($A189,'electricity shares'!$A$2:$A$184,0))</f>
        <v>2124</v>
      </c>
      <c r="Q189" s="1">
        <f>INDEX('electricity shares'!AK$2:AK$184,MATCH($A189,'electricity shares'!$A$2:$A$184,0))</f>
        <v>850</v>
      </c>
      <c r="R189" s="1">
        <f>INDEX('electricity shares'!AL$2:AL$184,MATCH($A189,'electricity shares'!$A$2:$A$184,0))</f>
        <v>297278</v>
      </c>
    </row>
    <row r="190" spans="1:18" x14ac:dyDescent="0.25">
      <c r="A190" t="s">
        <v>246</v>
      </c>
      <c r="B190" s="2">
        <v>30</v>
      </c>
      <c r="C190">
        <v>2018</v>
      </c>
      <c r="D190" t="s">
        <v>276</v>
      </c>
      <c r="E190" t="s">
        <v>276</v>
      </c>
      <c r="F190" t="s">
        <v>288</v>
      </c>
      <c r="G190" s="1" t="e">
        <f>INDEX('electricity shares'!AA$2:AA$184,MATCH($A190,'electricity shares'!$A$2:$A$184,0))</f>
        <v>#N/A</v>
      </c>
      <c r="H190" s="1" t="e">
        <f>INDEX('electricity shares'!AB$2:AB$184,MATCH($A190,'electricity shares'!$A$2:$A$184,0))</f>
        <v>#N/A</v>
      </c>
      <c r="I190" s="1" t="e">
        <f>INDEX('electricity shares'!AC$2:AC$184,MATCH($A190,'electricity shares'!$A$2:$A$184,0))</f>
        <v>#N/A</v>
      </c>
      <c r="J190" s="1" t="e">
        <f>INDEX('electricity shares'!AD$2:AD$184,MATCH($A190,'electricity shares'!$A$2:$A$184,0))</f>
        <v>#N/A</v>
      </c>
      <c r="K190" s="1" t="e">
        <f>INDEX('electricity shares'!AE$2:AE$184,MATCH($A190,'electricity shares'!$A$2:$A$184,0))</f>
        <v>#N/A</v>
      </c>
      <c r="L190" s="1" t="e">
        <f>INDEX('electricity shares'!AF$2:AF$184,MATCH($A190,'electricity shares'!$A$2:$A$184,0))</f>
        <v>#N/A</v>
      </c>
      <c r="M190" s="1" t="e">
        <f>INDEX('electricity shares'!AG$2:AG$184,MATCH($A190,'electricity shares'!$A$2:$A$184,0))</f>
        <v>#N/A</v>
      </c>
      <c r="N190" s="1" t="e">
        <f>INDEX('electricity shares'!AH$2:AH$184,MATCH($A190,'electricity shares'!$A$2:$A$184,0))</f>
        <v>#N/A</v>
      </c>
      <c r="O190" s="1" t="e">
        <f>INDEX('electricity shares'!AI$2:AI$184,MATCH($A190,'electricity shares'!$A$2:$A$184,0))</f>
        <v>#N/A</v>
      </c>
      <c r="P190" s="1" t="e">
        <f>INDEX('electricity shares'!AJ$2:AJ$184,MATCH($A190,'electricity shares'!$A$2:$A$184,0))</f>
        <v>#N/A</v>
      </c>
      <c r="Q190" s="1" t="e">
        <f>INDEX('electricity shares'!AK$2:AK$184,MATCH($A190,'electricity shares'!$A$2:$A$184,0))</f>
        <v>#N/A</v>
      </c>
      <c r="R190" s="1" t="e">
        <f>INDEX('electricity shares'!AL$2:AL$184,MATCH($A190,'electricity shares'!$A$2:$A$184,0))</f>
        <v>#N/A</v>
      </c>
    </row>
    <row r="191" spans="1:18" x14ac:dyDescent="0.25">
      <c r="A191" t="s">
        <v>247</v>
      </c>
      <c r="B191" s="2">
        <v>105380</v>
      </c>
      <c r="C191">
        <v>2018</v>
      </c>
      <c r="D191" t="s">
        <v>219</v>
      </c>
      <c r="E191" t="s">
        <v>293</v>
      </c>
      <c r="F191" t="s">
        <v>288</v>
      </c>
      <c r="G191" s="1">
        <f>INDEX('electricity shares'!AA$2:AA$184,MATCH($A191,'electricity shares'!$A$2:$A$184,0))</f>
        <v>0</v>
      </c>
      <c r="H191" s="1">
        <f>INDEX('electricity shares'!AB$2:AB$184,MATCH($A191,'electricity shares'!$A$2:$A$184,0))</f>
        <v>1361</v>
      </c>
      <c r="I191" s="1">
        <f>INDEX('electricity shares'!AC$2:AC$184,MATCH($A191,'electricity shares'!$A$2:$A$184,0))</f>
        <v>4227</v>
      </c>
      <c r="J191" s="1">
        <f>INDEX('electricity shares'!AD$2:AD$184,MATCH($A191,'electricity shares'!$A$2:$A$184,0))</f>
        <v>0</v>
      </c>
      <c r="K191" s="1">
        <f>INDEX('electricity shares'!AE$2:AE$184,MATCH($A191,'electricity shares'!$A$2:$A$184,0))</f>
        <v>0</v>
      </c>
      <c r="L191" s="1">
        <f>INDEX('electricity shares'!AF$2:AF$184,MATCH($A191,'electricity shares'!$A$2:$A$184,0))</f>
        <v>2350</v>
      </c>
      <c r="M191" s="1">
        <f>INDEX('electricity shares'!AG$2:AG$184,MATCH($A191,'electricity shares'!$A$2:$A$184,0))</f>
        <v>0</v>
      </c>
      <c r="N191" s="1">
        <f>INDEX('electricity shares'!AH$2:AH$184,MATCH($A191,'electricity shares'!$A$2:$A$184,0))</f>
        <v>19</v>
      </c>
      <c r="O191" s="1">
        <f>INDEX('electricity shares'!AI$2:AI$184,MATCH($A191,'electricity shares'!$A$2:$A$184,0))</f>
        <v>0</v>
      </c>
      <c r="P191" s="1">
        <f>INDEX('electricity shares'!AJ$2:AJ$184,MATCH($A191,'electricity shares'!$A$2:$A$184,0))</f>
        <v>21</v>
      </c>
      <c r="Q191" s="1">
        <f>INDEX('electricity shares'!AK$2:AK$184,MATCH($A191,'electricity shares'!$A$2:$A$184,0))</f>
        <v>0</v>
      </c>
      <c r="R191" s="1">
        <f>INDEX('electricity shares'!AL$2:AL$184,MATCH($A191,'electricity shares'!$A$2:$A$184,0))</f>
        <v>7978</v>
      </c>
    </row>
    <row r="192" spans="1:18" x14ac:dyDescent="0.25">
      <c r="A192" t="s">
        <v>248</v>
      </c>
      <c r="B192" s="2">
        <v>54870</v>
      </c>
      <c r="C192">
        <v>2018</v>
      </c>
      <c r="D192" t="s">
        <v>219</v>
      </c>
      <c r="E192" t="s">
        <v>293</v>
      </c>
      <c r="F192" t="s">
        <v>288</v>
      </c>
      <c r="G192" s="1">
        <f>INDEX('electricity shares'!AA$2:AA$184,MATCH($A192,'electricity shares'!$A$2:$A$184,0))</f>
        <v>0</v>
      </c>
      <c r="H192" s="1">
        <f>INDEX('electricity shares'!AB$2:AB$184,MATCH($A192,'electricity shares'!$A$2:$A$184,0))</f>
        <v>253</v>
      </c>
      <c r="I192" s="1">
        <f>INDEX('electricity shares'!AC$2:AC$184,MATCH($A192,'electricity shares'!$A$2:$A$184,0))</f>
        <v>0</v>
      </c>
      <c r="J192" s="1">
        <f>INDEX('electricity shares'!AD$2:AD$184,MATCH($A192,'electricity shares'!$A$2:$A$184,0))</f>
        <v>0</v>
      </c>
      <c r="K192" s="1">
        <f>INDEX('electricity shares'!AE$2:AE$184,MATCH($A192,'electricity shares'!$A$2:$A$184,0))</f>
        <v>0</v>
      </c>
      <c r="L192" s="1">
        <f>INDEX('electricity shares'!AF$2:AF$184,MATCH($A192,'electricity shares'!$A$2:$A$184,0))</f>
        <v>3441</v>
      </c>
      <c r="M192" s="1">
        <f>INDEX('electricity shares'!AG$2:AG$184,MATCH($A192,'electricity shares'!$A$2:$A$184,0))</f>
        <v>0</v>
      </c>
      <c r="N192" s="1">
        <f>INDEX('electricity shares'!AH$2:AH$184,MATCH($A192,'electricity shares'!$A$2:$A$184,0))</f>
        <v>23</v>
      </c>
      <c r="O192" s="1">
        <f>INDEX('electricity shares'!AI$2:AI$184,MATCH($A192,'electricity shares'!$A$2:$A$184,0))</f>
        <v>0</v>
      </c>
      <c r="P192" s="1">
        <f>INDEX('electricity shares'!AJ$2:AJ$184,MATCH($A192,'electricity shares'!$A$2:$A$184,0))</f>
        <v>425</v>
      </c>
      <c r="Q192" s="1">
        <f>INDEX('electricity shares'!AK$2:AK$184,MATCH($A192,'electricity shares'!$A$2:$A$184,0))</f>
        <v>1</v>
      </c>
      <c r="R192" s="1">
        <f>INDEX('electricity shares'!AL$2:AL$184,MATCH($A192,'electricity shares'!$A$2:$A$184,0))</f>
        <v>4143</v>
      </c>
    </row>
    <row r="193" spans="1:18" x14ac:dyDescent="0.25">
      <c r="A193" t="s">
        <v>249</v>
      </c>
      <c r="B193" s="2">
        <v>274510</v>
      </c>
      <c r="C193">
        <v>2018</v>
      </c>
      <c r="D193" t="s">
        <v>281</v>
      </c>
      <c r="E193" t="s">
        <v>279</v>
      </c>
      <c r="F193" t="s">
        <v>288</v>
      </c>
      <c r="G193" s="1">
        <f>INDEX('electricity shares'!AA$2:AA$184,MATCH($A193,'electricity shares'!$A$2:$A$184,0))</f>
        <v>49251</v>
      </c>
      <c r="H193" s="1">
        <f>INDEX('electricity shares'!AB$2:AB$184,MATCH($A193,'electricity shares'!$A$2:$A$184,0))</f>
        <v>1314</v>
      </c>
      <c r="I193" s="1">
        <f>INDEX('electricity shares'!AC$2:AC$184,MATCH($A193,'electricity shares'!$A$2:$A$184,0))</f>
        <v>7381</v>
      </c>
      <c r="J193" s="1">
        <f>INDEX('electricity shares'!AD$2:AD$184,MATCH($A193,'electricity shares'!$A$2:$A$184,0))</f>
        <v>18</v>
      </c>
      <c r="K193" s="1">
        <f>INDEX('electricity shares'!AE$2:AE$184,MATCH($A193,'electricity shares'!$A$2:$A$184,0))</f>
        <v>85576</v>
      </c>
      <c r="L193" s="1">
        <f>INDEX('electricity shares'!AF$2:AF$184,MATCH($A193,'electricity shares'!$A$2:$A$184,0))</f>
        <v>8945</v>
      </c>
      <c r="M193" s="1">
        <f>INDEX('electricity shares'!AG$2:AG$184,MATCH($A193,'electricity shares'!$A$2:$A$184,0))</f>
        <v>0</v>
      </c>
      <c r="N193" s="1">
        <f>INDEX('electricity shares'!AH$2:AH$184,MATCH($A193,'electricity shares'!$A$2:$A$184,0))</f>
        <v>739</v>
      </c>
      <c r="O193" s="1">
        <f>INDEX('electricity shares'!AI$2:AI$184,MATCH($A193,'electricity shares'!$A$2:$A$184,0))</f>
        <v>983</v>
      </c>
      <c r="P193" s="1">
        <f>INDEX('electricity shares'!AJ$2:AJ$184,MATCH($A193,'electricity shares'!$A$2:$A$184,0))</f>
        <v>210</v>
      </c>
      <c r="Q193" s="1">
        <f>INDEX('electricity shares'!AK$2:AK$184,MATCH($A193,'electricity shares'!$A$2:$A$184,0))</f>
        <v>44</v>
      </c>
      <c r="R193" s="1">
        <f>INDEX('electricity shares'!AL$2:AL$184,MATCH($A193,'electricity shares'!$A$2:$A$184,0))</f>
        <v>154461</v>
      </c>
    </row>
    <row r="194" spans="1:18" x14ac:dyDescent="0.25">
      <c r="A194" t="s">
        <v>251</v>
      </c>
      <c r="B194" s="2">
        <v>36160</v>
      </c>
      <c r="C194">
        <v>2018</v>
      </c>
      <c r="D194" t="s">
        <v>290</v>
      </c>
      <c r="E194" t="s">
        <v>290</v>
      </c>
      <c r="F194" t="s">
        <v>288</v>
      </c>
      <c r="G194" s="1">
        <f>INDEX('electricity shares'!AA$2:AA$184,MATCH($A194,'electricity shares'!$A$2:$A$184,0))</f>
        <v>0</v>
      </c>
      <c r="H194" s="1">
        <f>INDEX('electricity shares'!AB$2:AB$184,MATCH($A194,'electricity shares'!$A$2:$A$184,0))</f>
        <v>187</v>
      </c>
      <c r="I194" s="1">
        <f>INDEX('electricity shares'!AC$2:AC$184,MATCH($A194,'electricity shares'!$A$2:$A$184,0))</f>
        <v>40</v>
      </c>
      <c r="J194" s="1">
        <f>INDEX('electricity shares'!AD$2:AD$184,MATCH($A194,'electricity shares'!$A$2:$A$184,0))</f>
        <v>0</v>
      </c>
      <c r="K194" s="1">
        <f>INDEX('electricity shares'!AE$2:AE$184,MATCH($A194,'electricity shares'!$A$2:$A$184,0))</f>
        <v>0</v>
      </c>
      <c r="L194" s="1">
        <f>INDEX('electricity shares'!AF$2:AF$184,MATCH($A194,'electricity shares'!$A$2:$A$184,0))</f>
        <v>7518</v>
      </c>
      <c r="M194" s="1">
        <f>INDEX('electricity shares'!AG$2:AG$184,MATCH($A194,'electricity shares'!$A$2:$A$184,0))</f>
        <v>0</v>
      </c>
      <c r="N194" s="1">
        <f>INDEX('electricity shares'!AH$2:AH$184,MATCH($A194,'electricity shares'!$A$2:$A$184,0))</f>
        <v>269</v>
      </c>
      <c r="O194" s="1">
        <f>INDEX('electricity shares'!AI$2:AI$184,MATCH($A194,'electricity shares'!$A$2:$A$184,0))</f>
        <v>3774</v>
      </c>
      <c r="P194" s="1">
        <f>INDEX('electricity shares'!AJ$2:AJ$184,MATCH($A194,'electricity shares'!$A$2:$A$184,0))</f>
        <v>1847</v>
      </c>
      <c r="Q194" s="1">
        <f>INDEX('electricity shares'!AK$2:AK$184,MATCH($A194,'electricity shares'!$A$2:$A$184,0))</f>
        <v>1</v>
      </c>
      <c r="R194" s="1">
        <f>INDEX('electricity shares'!AL$2:AL$184,MATCH($A194,'electricity shares'!$A$2:$A$184,0))</f>
        <v>13636</v>
      </c>
    </row>
    <row r="195" spans="1:18" x14ac:dyDescent="0.25">
      <c r="A195" t="s">
        <v>252</v>
      </c>
      <c r="B195" s="2">
        <v>6023620</v>
      </c>
      <c r="C195">
        <v>2018</v>
      </c>
      <c r="D195" t="s">
        <v>172</v>
      </c>
      <c r="E195" t="s">
        <v>172</v>
      </c>
      <c r="F195" t="s">
        <v>288</v>
      </c>
      <c r="G195" s="1">
        <f>INDEX('electricity shares'!AA$2:AA$184,MATCH($A195,'electricity shares'!$A$2:$A$184,0))</f>
        <v>1321421</v>
      </c>
      <c r="H195" s="1">
        <f>INDEX('electricity shares'!AB$2:AB$184,MATCH($A195,'electricity shares'!$A$2:$A$184,0))</f>
        <v>32412</v>
      </c>
      <c r="I195" s="1">
        <f>INDEX('electricity shares'!AC$2:AC$184,MATCH($A195,'electricity shares'!$A$2:$A$184,0))</f>
        <v>1337703</v>
      </c>
      <c r="J195" s="1">
        <f>INDEX('electricity shares'!AD$2:AD$184,MATCH($A195,'electricity shares'!$A$2:$A$184,0))</f>
        <v>0</v>
      </c>
      <c r="K195" s="1">
        <f>INDEX('electricity shares'!AE$2:AE$184,MATCH($A195,'electricity shares'!$A$2:$A$184,0))</f>
        <v>838861</v>
      </c>
      <c r="L195" s="1">
        <f>INDEX('electricity shares'!AF$2:AF$184,MATCH($A195,'electricity shares'!$A$2:$A$184,0))</f>
        <v>302362</v>
      </c>
      <c r="M195" s="1">
        <f>INDEX('electricity shares'!AG$2:AG$184,MATCH($A195,'electricity shares'!$A$2:$A$184,0))</f>
        <v>18726</v>
      </c>
      <c r="N195" s="1">
        <f>INDEX('electricity shares'!AH$2:AH$184,MATCH($A195,'electricity shares'!$A$2:$A$184,0))</f>
        <v>67393</v>
      </c>
      <c r="O195" s="1">
        <f>INDEX('electricity shares'!AI$2:AI$184,MATCH($A195,'electricity shares'!$A$2:$A$184,0))</f>
        <v>257249</v>
      </c>
      <c r="P195" s="1">
        <f>INDEX('electricity shares'!AJ$2:AJ$184,MATCH($A195,'electricity shares'!$A$2:$A$184,0))</f>
        <v>82105</v>
      </c>
      <c r="Q195" s="1">
        <f>INDEX('electricity shares'!AK$2:AK$184,MATCH($A195,'electricity shares'!$A$2:$A$184,0))</f>
        <v>5445</v>
      </c>
      <c r="R195" s="1">
        <f>INDEX('electricity shares'!AL$2:AL$184,MATCH($A195,'electricity shares'!$A$2:$A$184,0))</f>
        <v>4263677</v>
      </c>
    </row>
    <row r="196" spans="1:18" x14ac:dyDescent="0.25">
      <c r="A196" t="s">
        <v>253</v>
      </c>
      <c r="B196" s="2">
        <v>235510</v>
      </c>
      <c r="C196">
        <v>2018</v>
      </c>
      <c r="D196" t="s">
        <v>284</v>
      </c>
      <c r="E196" t="s">
        <v>272</v>
      </c>
      <c r="F196" t="s">
        <v>288</v>
      </c>
      <c r="G196" s="1">
        <f>INDEX('electricity shares'!AA$2:AA$184,MATCH($A196,'electricity shares'!$A$2:$A$184,0))</f>
        <v>2482</v>
      </c>
      <c r="H196" s="1">
        <f>INDEX('electricity shares'!AB$2:AB$184,MATCH($A196,'electricity shares'!$A$2:$A$184,0))</f>
        <v>156</v>
      </c>
      <c r="I196" s="1">
        <f>INDEX('electricity shares'!AC$2:AC$184,MATCH($A196,'electricity shares'!$A$2:$A$184,0))</f>
        <v>50723</v>
      </c>
      <c r="J196" s="1">
        <f>INDEX('electricity shares'!AD$2:AD$184,MATCH($A196,'electricity shares'!$A$2:$A$184,0))</f>
        <v>0</v>
      </c>
      <c r="K196" s="1">
        <f>INDEX('electricity shares'!AE$2:AE$184,MATCH($A196,'electricity shares'!$A$2:$A$184,0))</f>
        <v>0</v>
      </c>
      <c r="L196" s="1">
        <f>INDEX('electricity shares'!AF$2:AF$184,MATCH($A196,'electricity shares'!$A$2:$A$184,0))</f>
        <v>8427</v>
      </c>
      <c r="M196" s="1">
        <f>INDEX('electricity shares'!AG$2:AG$184,MATCH($A196,'electricity shares'!$A$2:$A$184,0))</f>
        <v>0</v>
      </c>
      <c r="N196" s="1">
        <f>INDEX('electricity shares'!AH$2:AH$184,MATCH($A196,'electricity shares'!$A$2:$A$184,0))</f>
        <v>0</v>
      </c>
      <c r="O196" s="1">
        <f>INDEX('electricity shares'!AI$2:AI$184,MATCH($A196,'electricity shares'!$A$2:$A$184,0))</f>
        <v>0</v>
      </c>
      <c r="P196" s="1">
        <f>INDEX('electricity shares'!AJ$2:AJ$184,MATCH($A196,'electricity shares'!$A$2:$A$184,0))</f>
        <v>0</v>
      </c>
      <c r="Q196" s="1">
        <f>INDEX('electricity shares'!AK$2:AK$184,MATCH($A196,'electricity shares'!$A$2:$A$184,0))</f>
        <v>1</v>
      </c>
      <c r="R196" s="1">
        <f>INDEX('electricity shares'!AL$2:AL$184,MATCH($A196,'electricity shares'!$A$2:$A$184,0))</f>
        <v>61789</v>
      </c>
    </row>
    <row r="197" spans="1:18" x14ac:dyDescent="0.25">
      <c r="A197" t="s">
        <v>254</v>
      </c>
      <c r="B197" s="2">
        <v>370</v>
      </c>
      <c r="C197">
        <v>2018</v>
      </c>
      <c r="D197" t="s">
        <v>289</v>
      </c>
      <c r="E197" t="s">
        <v>172</v>
      </c>
      <c r="F197" t="s">
        <v>288</v>
      </c>
      <c r="G197" s="1" t="e">
        <f>INDEX('electricity shares'!AA$2:AA$184,MATCH($A197,'electricity shares'!$A$2:$A$184,0))</f>
        <v>#N/A</v>
      </c>
      <c r="H197" s="1" t="e">
        <f>INDEX('electricity shares'!AB$2:AB$184,MATCH($A197,'electricity shares'!$A$2:$A$184,0))</f>
        <v>#N/A</v>
      </c>
      <c r="I197" s="1" t="e">
        <f>INDEX('electricity shares'!AC$2:AC$184,MATCH($A197,'electricity shares'!$A$2:$A$184,0))</f>
        <v>#N/A</v>
      </c>
      <c r="J197" s="1" t="e">
        <f>INDEX('electricity shares'!AD$2:AD$184,MATCH($A197,'electricity shares'!$A$2:$A$184,0))</f>
        <v>#N/A</v>
      </c>
      <c r="K197" s="1" t="e">
        <f>INDEX('electricity shares'!AE$2:AE$184,MATCH($A197,'electricity shares'!$A$2:$A$184,0))</f>
        <v>#N/A</v>
      </c>
      <c r="L197" s="1" t="e">
        <f>INDEX('electricity shares'!AF$2:AF$184,MATCH($A197,'electricity shares'!$A$2:$A$184,0))</f>
        <v>#N/A</v>
      </c>
      <c r="M197" s="1" t="e">
        <f>INDEX('electricity shares'!AG$2:AG$184,MATCH($A197,'electricity shares'!$A$2:$A$184,0))</f>
        <v>#N/A</v>
      </c>
      <c r="N197" s="1" t="e">
        <f>INDEX('electricity shares'!AH$2:AH$184,MATCH($A197,'electricity shares'!$A$2:$A$184,0))</f>
        <v>#N/A</v>
      </c>
      <c r="O197" s="1" t="e">
        <f>INDEX('electricity shares'!AI$2:AI$184,MATCH($A197,'electricity shares'!$A$2:$A$184,0))</f>
        <v>#N/A</v>
      </c>
      <c r="P197" s="1" t="e">
        <f>INDEX('electricity shares'!AJ$2:AJ$184,MATCH($A197,'electricity shares'!$A$2:$A$184,0))</f>
        <v>#N/A</v>
      </c>
      <c r="Q197" s="1" t="e">
        <f>INDEX('electricity shares'!AK$2:AK$184,MATCH($A197,'electricity shares'!$A$2:$A$184,0))</f>
        <v>#N/A</v>
      </c>
      <c r="R197" s="1" t="e">
        <f>INDEX('electricity shares'!AL$2:AL$184,MATCH($A197,'electricity shares'!$A$2:$A$184,0))</f>
        <v>#N/A</v>
      </c>
    </row>
    <row r="198" spans="1:18" x14ac:dyDescent="0.25">
      <c r="A198" t="s">
        <v>417</v>
      </c>
      <c r="B198" s="2">
        <v>233920</v>
      </c>
      <c r="C198">
        <v>2018</v>
      </c>
      <c r="D198" t="s">
        <v>290</v>
      </c>
      <c r="E198" t="s">
        <v>172</v>
      </c>
      <c r="F198" t="s">
        <v>288</v>
      </c>
      <c r="G198" s="1">
        <f>INDEX('electricity shares'!AA$2:AA$184,MATCH($A198,'electricity shares'!$A$2:$A$184,0))</f>
        <v>0</v>
      </c>
      <c r="H198" s="1">
        <f>INDEX('electricity shares'!AB$2:AB$184,MATCH($A198,'electricity shares'!$A$2:$A$184,0))</f>
        <v>14273</v>
      </c>
      <c r="I198" s="1">
        <f>INDEX('electricity shares'!AC$2:AC$184,MATCH($A198,'electricity shares'!$A$2:$A$184,0))</f>
        <v>27824</v>
      </c>
      <c r="J198" s="1">
        <f>INDEX('electricity shares'!AD$2:AD$184,MATCH($A198,'electricity shares'!$A$2:$A$184,0))</f>
        <v>0</v>
      </c>
      <c r="K198" s="1">
        <f>INDEX('electricity shares'!AE$2:AE$184,MATCH($A198,'electricity shares'!$A$2:$A$184,0))</f>
        <v>0</v>
      </c>
      <c r="L198" s="1">
        <f>INDEX('electricity shares'!AF$2:AF$184,MATCH($A198,'electricity shares'!$A$2:$A$184,0))</f>
        <v>64847</v>
      </c>
      <c r="M198" s="1">
        <f>INDEX('electricity shares'!AG$2:AG$184,MATCH($A198,'electricity shares'!$A$2:$A$184,0))</f>
        <v>0</v>
      </c>
      <c r="N198" s="1">
        <f>INDEX('electricity shares'!AH$2:AH$184,MATCH($A198,'electricity shares'!$A$2:$A$184,0))</f>
        <v>7</v>
      </c>
      <c r="O198" s="1">
        <f>INDEX('electricity shares'!AI$2:AI$184,MATCH($A198,'electricity shares'!$A$2:$A$184,0))</f>
        <v>88</v>
      </c>
      <c r="P198" s="1">
        <f>INDEX('electricity shares'!AJ$2:AJ$184,MATCH($A198,'electricity shares'!$A$2:$A$184,0))</f>
        <v>0</v>
      </c>
      <c r="Q198" s="1">
        <f>INDEX('electricity shares'!AK$2:AK$184,MATCH($A198,'electricity shares'!$A$2:$A$184,0))</f>
        <v>0</v>
      </c>
      <c r="R198" s="1">
        <f>INDEX('electricity shares'!AL$2:AL$184,MATCH($A198,'electricity shares'!$A$2:$A$184,0))</f>
        <v>107039</v>
      </c>
    </row>
    <row r="199" spans="1:18" x14ac:dyDescent="0.25">
      <c r="A199" t="s">
        <v>256</v>
      </c>
      <c r="B199" s="2">
        <v>72.239671000000001</v>
      </c>
      <c r="C199">
        <v>1988</v>
      </c>
      <c r="D199" t="s">
        <v>289</v>
      </c>
      <c r="E199" t="s">
        <v>172</v>
      </c>
      <c r="F199" t="s">
        <v>288</v>
      </c>
      <c r="G199" s="1" t="e">
        <f>INDEX('electricity shares'!AA$2:AA$184,MATCH($A199,'electricity shares'!$A$2:$A$184,0))</f>
        <v>#N/A</v>
      </c>
      <c r="H199" s="1" t="e">
        <f>INDEX('electricity shares'!AB$2:AB$184,MATCH($A199,'electricity shares'!$A$2:$A$184,0))</f>
        <v>#N/A</v>
      </c>
      <c r="I199" s="1" t="e">
        <f>INDEX('electricity shares'!AC$2:AC$184,MATCH($A199,'electricity shares'!$A$2:$A$184,0))</f>
        <v>#N/A</v>
      </c>
      <c r="J199" s="1" t="e">
        <f>INDEX('electricity shares'!AD$2:AD$184,MATCH($A199,'electricity shares'!$A$2:$A$184,0))</f>
        <v>#N/A</v>
      </c>
      <c r="K199" s="1" t="e">
        <f>INDEX('electricity shares'!AE$2:AE$184,MATCH($A199,'electricity shares'!$A$2:$A$184,0))</f>
        <v>#N/A</v>
      </c>
      <c r="L199" s="1" t="e">
        <f>INDEX('electricity shares'!AF$2:AF$184,MATCH($A199,'electricity shares'!$A$2:$A$184,0))</f>
        <v>#N/A</v>
      </c>
      <c r="M199" s="1" t="e">
        <f>INDEX('electricity shares'!AG$2:AG$184,MATCH($A199,'electricity shares'!$A$2:$A$184,0))</f>
        <v>#N/A</v>
      </c>
      <c r="N199" s="1" t="e">
        <f>INDEX('electricity shares'!AH$2:AH$184,MATCH($A199,'electricity shares'!$A$2:$A$184,0))</f>
        <v>#N/A</v>
      </c>
      <c r="O199" s="1" t="e">
        <f>INDEX('electricity shares'!AI$2:AI$184,MATCH($A199,'electricity shares'!$A$2:$A$184,0))</f>
        <v>#N/A</v>
      </c>
      <c r="P199" s="1" t="e">
        <f>INDEX('electricity shares'!AJ$2:AJ$184,MATCH($A199,'electricity shares'!$A$2:$A$184,0))</f>
        <v>#N/A</v>
      </c>
      <c r="Q199" s="1" t="e">
        <f>INDEX('electricity shares'!AK$2:AK$184,MATCH($A199,'electricity shares'!$A$2:$A$184,0))</f>
        <v>#N/A</v>
      </c>
      <c r="R199" s="1" t="e">
        <f>INDEX('electricity shares'!AL$2:AL$184,MATCH($A199,'electricity shares'!$A$2:$A$184,0))</f>
        <v>#N/A</v>
      </c>
    </row>
    <row r="200" spans="1:18" x14ac:dyDescent="0.25">
      <c r="A200" t="s">
        <v>257</v>
      </c>
      <c r="B200" s="2">
        <v>44.728346000000002</v>
      </c>
      <c r="C200">
        <v>1989</v>
      </c>
      <c r="D200" t="s">
        <v>289</v>
      </c>
      <c r="E200" t="s">
        <v>172</v>
      </c>
      <c r="F200" t="s">
        <v>288</v>
      </c>
      <c r="G200" s="1" t="e">
        <f>INDEX('electricity shares'!AA$2:AA$184,MATCH($A200,'electricity shares'!$A$2:$A$184,0))</f>
        <v>#N/A</v>
      </c>
      <c r="H200" s="1" t="e">
        <f>INDEX('electricity shares'!AB$2:AB$184,MATCH($A200,'electricity shares'!$A$2:$A$184,0))</f>
        <v>#N/A</v>
      </c>
      <c r="I200" s="1" t="e">
        <f>INDEX('electricity shares'!AC$2:AC$184,MATCH($A200,'electricity shares'!$A$2:$A$184,0))</f>
        <v>#N/A</v>
      </c>
      <c r="J200" s="1" t="e">
        <f>INDEX('electricity shares'!AD$2:AD$184,MATCH($A200,'electricity shares'!$A$2:$A$184,0))</f>
        <v>#N/A</v>
      </c>
      <c r="K200" s="1" t="e">
        <f>INDEX('electricity shares'!AE$2:AE$184,MATCH($A200,'electricity shares'!$A$2:$A$184,0))</f>
        <v>#N/A</v>
      </c>
      <c r="L200" s="1" t="e">
        <f>INDEX('electricity shares'!AF$2:AF$184,MATCH($A200,'electricity shares'!$A$2:$A$184,0))</f>
        <v>#N/A</v>
      </c>
      <c r="M200" s="1" t="e">
        <f>INDEX('electricity shares'!AG$2:AG$184,MATCH($A200,'electricity shares'!$A$2:$A$184,0))</f>
        <v>#N/A</v>
      </c>
      <c r="N200" s="1" t="e">
        <f>INDEX('electricity shares'!AH$2:AH$184,MATCH($A200,'electricity shares'!$A$2:$A$184,0))</f>
        <v>#N/A</v>
      </c>
      <c r="O200" s="1" t="e">
        <f>INDEX('electricity shares'!AI$2:AI$184,MATCH($A200,'electricity shares'!$A$2:$A$184,0))</f>
        <v>#N/A</v>
      </c>
      <c r="P200" s="1" t="e">
        <f>INDEX('electricity shares'!AJ$2:AJ$184,MATCH($A200,'electricity shares'!$A$2:$A$184,0))</f>
        <v>#N/A</v>
      </c>
      <c r="Q200" s="1" t="e">
        <f>INDEX('electricity shares'!AK$2:AK$184,MATCH($A200,'electricity shares'!$A$2:$A$184,0))</f>
        <v>#N/A</v>
      </c>
      <c r="R200" s="1" t="e">
        <f>INDEX('electricity shares'!AL$2:AL$184,MATCH($A200,'electricity shares'!$A$2:$A$184,0))</f>
        <v>#N/A</v>
      </c>
    </row>
    <row r="201" spans="1:18" x14ac:dyDescent="0.25">
      <c r="A201" t="s">
        <v>258</v>
      </c>
      <c r="B201" s="2">
        <v>376530</v>
      </c>
      <c r="C201">
        <v>2018</v>
      </c>
      <c r="D201" t="s">
        <v>277</v>
      </c>
      <c r="E201" t="s">
        <v>272</v>
      </c>
      <c r="F201" t="s">
        <v>288</v>
      </c>
      <c r="G201" s="1">
        <f>INDEX('electricity shares'!AA$2:AA$184,MATCH($A201,'electricity shares'!$A$2:$A$184,0))</f>
        <v>67558</v>
      </c>
      <c r="H201" s="1">
        <f>INDEX('electricity shares'!AB$2:AB$184,MATCH($A201,'electricity shares'!$A$2:$A$184,0))</f>
        <v>700</v>
      </c>
      <c r="I201" s="1">
        <f>INDEX('electricity shares'!AC$2:AC$184,MATCH($A201,'electricity shares'!$A$2:$A$184,0))</f>
        <v>41020</v>
      </c>
      <c r="J201" s="1">
        <f>INDEX('electricity shares'!AD$2:AD$184,MATCH($A201,'electricity shares'!$A$2:$A$184,0))</f>
        <v>0</v>
      </c>
      <c r="K201" s="1">
        <f>INDEX('electricity shares'!AE$2:AE$184,MATCH($A201,'electricity shares'!$A$2:$A$184,0))</f>
        <v>0</v>
      </c>
      <c r="L201" s="1">
        <f>INDEX('electricity shares'!AF$2:AF$184,MATCH($A201,'electricity shares'!$A$2:$A$184,0))</f>
        <v>88982</v>
      </c>
      <c r="M201" s="1">
        <f>INDEX('electricity shares'!AG$2:AG$184,MATCH($A201,'electricity shares'!$A$2:$A$184,0))</f>
        <v>0</v>
      </c>
      <c r="N201" s="1">
        <f>INDEX('electricity shares'!AH$2:AH$184,MATCH($A201,'electricity shares'!$A$2:$A$184,0))</f>
        <v>0</v>
      </c>
      <c r="O201" s="1">
        <f>INDEX('electricity shares'!AI$2:AI$184,MATCH($A201,'electricity shares'!$A$2:$A$184,0))</f>
        <v>323</v>
      </c>
      <c r="P201" s="1">
        <f>INDEX('electricity shares'!AJ$2:AJ$184,MATCH($A201,'electricity shares'!$A$2:$A$184,0))</f>
        <v>76</v>
      </c>
      <c r="Q201" s="1">
        <f>INDEX('electricity shares'!AK$2:AK$184,MATCH($A201,'electricity shares'!$A$2:$A$184,0))</f>
        <v>0</v>
      </c>
      <c r="R201" s="1">
        <f>INDEX('electricity shares'!AL$2:AL$184,MATCH($A201,'electricity shares'!$A$2:$A$184,0))</f>
        <v>198659</v>
      </c>
    </row>
    <row r="202" spans="1:18" x14ac:dyDescent="0.25">
      <c r="A202" t="s">
        <v>259</v>
      </c>
      <c r="B202" s="2">
        <v>870</v>
      </c>
      <c r="C202">
        <v>2018</v>
      </c>
      <c r="D202" t="s">
        <v>276</v>
      </c>
      <c r="E202" t="s">
        <v>276</v>
      </c>
      <c r="F202" t="s">
        <v>288</v>
      </c>
      <c r="G202" s="1" t="e">
        <f>INDEX('electricity shares'!AA$2:AA$184,MATCH($A202,'electricity shares'!$A$2:$A$184,0))</f>
        <v>#N/A</v>
      </c>
      <c r="H202" s="1" t="e">
        <f>INDEX('electricity shares'!AB$2:AB$184,MATCH($A202,'electricity shares'!$A$2:$A$184,0))</f>
        <v>#N/A</v>
      </c>
      <c r="I202" s="1" t="e">
        <f>INDEX('electricity shares'!AC$2:AC$184,MATCH($A202,'electricity shares'!$A$2:$A$184,0))</f>
        <v>#N/A</v>
      </c>
      <c r="J202" s="1" t="e">
        <f>INDEX('electricity shares'!AD$2:AD$184,MATCH($A202,'electricity shares'!$A$2:$A$184,0))</f>
        <v>#N/A</v>
      </c>
      <c r="K202" s="1" t="e">
        <f>INDEX('electricity shares'!AE$2:AE$184,MATCH($A202,'electricity shares'!$A$2:$A$184,0))</f>
        <v>#N/A</v>
      </c>
      <c r="L202" s="1" t="e">
        <f>INDEX('electricity shares'!AF$2:AF$184,MATCH($A202,'electricity shares'!$A$2:$A$184,0))</f>
        <v>#N/A</v>
      </c>
      <c r="M202" s="1" t="e">
        <f>INDEX('electricity shares'!AG$2:AG$184,MATCH($A202,'electricity shares'!$A$2:$A$184,0))</f>
        <v>#N/A</v>
      </c>
      <c r="N202" s="1" t="e">
        <f>INDEX('electricity shares'!AH$2:AH$184,MATCH($A202,'electricity shares'!$A$2:$A$184,0))</f>
        <v>#N/A</v>
      </c>
      <c r="O202" s="1" t="e">
        <f>INDEX('electricity shares'!AI$2:AI$184,MATCH($A202,'electricity shares'!$A$2:$A$184,0))</f>
        <v>#N/A</v>
      </c>
      <c r="P202" s="1" t="e">
        <f>INDEX('electricity shares'!AJ$2:AJ$184,MATCH($A202,'electricity shares'!$A$2:$A$184,0))</f>
        <v>#N/A</v>
      </c>
      <c r="Q202" s="1" t="e">
        <f>INDEX('electricity shares'!AK$2:AK$184,MATCH($A202,'electricity shares'!$A$2:$A$184,0))</f>
        <v>#N/A</v>
      </c>
      <c r="R202" s="1" t="e">
        <f>INDEX('electricity shares'!AL$2:AL$184,MATCH($A202,'electricity shares'!$A$2:$A$184,0))</f>
        <v>#N/A</v>
      </c>
    </row>
    <row r="203" spans="1:18" x14ac:dyDescent="0.25">
      <c r="A203" t="s">
        <v>261</v>
      </c>
      <c r="B203" s="2">
        <v>690</v>
      </c>
      <c r="C203">
        <v>2018</v>
      </c>
      <c r="D203" t="s">
        <v>276</v>
      </c>
      <c r="E203" t="s">
        <v>276</v>
      </c>
      <c r="F203" t="s">
        <v>288</v>
      </c>
      <c r="G203" s="1" t="e">
        <f>INDEX('electricity shares'!AA$2:AA$184,MATCH($A203,'electricity shares'!$A$2:$A$184,0))</f>
        <v>#N/A</v>
      </c>
      <c r="H203" s="1" t="e">
        <f>INDEX('electricity shares'!AB$2:AB$184,MATCH($A203,'electricity shares'!$A$2:$A$184,0))</f>
        <v>#N/A</v>
      </c>
      <c r="I203" s="1" t="e">
        <f>INDEX('electricity shares'!AC$2:AC$184,MATCH($A203,'electricity shares'!$A$2:$A$184,0))</f>
        <v>#N/A</v>
      </c>
      <c r="J203" s="1" t="e">
        <f>INDEX('electricity shares'!AD$2:AD$184,MATCH($A203,'electricity shares'!$A$2:$A$184,0))</f>
        <v>#N/A</v>
      </c>
      <c r="K203" s="1" t="e">
        <f>INDEX('electricity shares'!AE$2:AE$184,MATCH($A203,'electricity shares'!$A$2:$A$184,0))</f>
        <v>#N/A</v>
      </c>
      <c r="L203" s="1" t="e">
        <f>INDEX('electricity shares'!AF$2:AF$184,MATCH($A203,'electricity shares'!$A$2:$A$184,0))</f>
        <v>#N/A</v>
      </c>
      <c r="M203" s="1" t="e">
        <f>INDEX('electricity shares'!AG$2:AG$184,MATCH($A203,'electricity shares'!$A$2:$A$184,0))</f>
        <v>#N/A</v>
      </c>
      <c r="N203" s="1" t="e">
        <f>INDEX('electricity shares'!AH$2:AH$184,MATCH($A203,'electricity shares'!$A$2:$A$184,0))</f>
        <v>#N/A</v>
      </c>
      <c r="O203" s="1" t="e">
        <f>INDEX('electricity shares'!AI$2:AI$184,MATCH($A203,'electricity shares'!$A$2:$A$184,0))</f>
        <v>#N/A</v>
      </c>
      <c r="P203" s="1" t="e">
        <f>INDEX('electricity shares'!AJ$2:AJ$184,MATCH($A203,'electricity shares'!$A$2:$A$184,0))</f>
        <v>#N/A</v>
      </c>
      <c r="Q203" s="1" t="e">
        <f>INDEX('electricity shares'!AK$2:AK$184,MATCH($A203,'electricity shares'!$A$2:$A$184,0))</f>
        <v>#N/A</v>
      </c>
      <c r="R203" s="1" t="e">
        <f>INDEX('electricity shares'!AL$2:AL$184,MATCH($A203,'electricity shares'!$A$2:$A$184,0))</f>
        <v>#N/A</v>
      </c>
    </row>
    <row r="204" spans="1:18" x14ac:dyDescent="0.25">
      <c r="A204" t="s">
        <v>328</v>
      </c>
      <c r="B204" s="2">
        <v>21760</v>
      </c>
      <c r="C204">
        <v>2018</v>
      </c>
      <c r="D204" t="s">
        <v>282</v>
      </c>
      <c r="E204" t="s">
        <v>272</v>
      </c>
      <c r="F204" t="s">
        <v>288</v>
      </c>
      <c r="G204" s="1">
        <f>INDEX('electricity shares'!AA$2:AA$184,MATCH($A204,'electricity shares'!$A$2:$A$184,0))</f>
        <v>0</v>
      </c>
      <c r="H204" s="1">
        <f>INDEX('electricity shares'!AB$2:AB$184,MATCH($A204,'electricity shares'!$A$2:$A$184,0))</f>
        <v>2692</v>
      </c>
      <c r="I204" s="1">
        <f>INDEX('electricity shares'!AC$2:AC$184,MATCH($A204,'electricity shares'!$A$2:$A$184,0))</f>
        <v>1892</v>
      </c>
      <c r="J204" s="1">
        <f>INDEX('electricity shares'!AD$2:AD$184,MATCH($A204,'electricity shares'!$A$2:$A$184,0))</f>
        <v>0</v>
      </c>
      <c r="K204" s="1">
        <f>INDEX('electricity shares'!AE$2:AE$184,MATCH($A204,'electricity shares'!$A$2:$A$184,0))</f>
        <v>0</v>
      </c>
      <c r="L204" s="1">
        <f>INDEX('electricity shares'!AF$2:AF$184,MATCH($A204,'electricity shares'!$A$2:$A$184,0))</f>
        <v>0</v>
      </c>
      <c r="M204" s="1">
        <f>INDEX('electricity shares'!AG$2:AG$184,MATCH($A204,'electricity shares'!$A$2:$A$184,0))</f>
        <v>0</v>
      </c>
      <c r="N204" s="1">
        <f>INDEX('electricity shares'!AH$2:AH$184,MATCH($A204,'electricity shares'!$A$2:$A$184,0))</f>
        <v>732</v>
      </c>
      <c r="O204" s="1">
        <f>INDEX('electricity shares'!AI$2:AI$184,MATCH($A204,'electricity shares'!$A$2:$A$184,0))</f>
        <v>0</v>
      </c>
      <c r="P204" s="1">
        <f>INDEX('electricity shares'!AJ$2:AJ$184,MATCH($A204,'electricity shares'!$A$2:$A$184,0))</f>
        <v>0</v>
      </c>
      <c r="Q204" s="1">
        <f>INDEX('electricity shares'!AK$2:AK$184,MATCH($A204,'electricity shares'!$A$2:$A$184,0))</f>
        <v>0</v>
      </c>
      <c r="R204" s="1">
        <f>INDEX('electricity shares'!AL$2:AL$184,MATCH($A204,'electricity shares'!$A$2:$A$184,0))</f>
        <v>5316</v>
      </c>
    </row>
    <row r="205" spans="1:18" x14ac:dyDescent="0.25">
      <c r="A205" t="s">
        <v>264</v>
      </c>
      <c r="B205" s="2">
        <v>503110</v>
      </c>
      <c r="C205">
        <v>2012</v>
      </c>
      <c r="D205" t="s">
        <v>219</v>
      </c>
      <c r="E205" t="s">
        <v>293</v>
      </c>
      <c r="F205" t="s">
        <v>288</v>
      </c>
      <c r="G205" s="1">
        <f>INDEX('electricity shares'!AA$2:AA$184,MATCH($A205,'electricity shares'!$A$2:$A$184,0))</f>
        <v>226710</v>
      </c>
      <c r="H205" s="1">
        <f>INDEX('electricity shares'!AB$2:AB$184,MATCH($A205,'electricity shares'!$A$2:$A$184,0))</f>
        <v>183</v>
      </c>
      <c r="I205" s="1">
        <f>INDEX('electricity shares'!AC$2:AC$184,MATCH($A205,'electricity shares'!$A$2:$A$184,0))</f>
        <v>0</v>
      </c>
      <c r="J205" s="1">
        <f>INDEX('electricity shares'!AD$2:AD$184,MATCH($A205,'electricity shares'!$A$2:$A$184,0))</f>
        <v>0</v>
      </c>
      <c r="K205" s="1">
        <f>INDEX('electricity shares'!AE$2:AE$184,MATCH($A205,'electricity shares'!$A$2:$A$184,0))</f>
        <v>14193</v>
      </c>
      <c r="L205" s="1">
        <f>INDEX('electricity shares'!AF$2:AF$184,MATCH($A205,'electricity shares'!$A$2:$A$184,0))</f>
        <v>871</v>
      </c>
      <c r="M205" s="1">
        <f>INDEX('electricity shares'!AG$2:AG$184,MATCH($A205,'electricity shares'!$A$2:$A$184,0))</f>
        <v>0</v>
      </c>
      <c r="N205" s="1">
        <f>INDEX('electricity shares'!AH$2:AH$184,MATCH($A205,'electricity shares'!$A$2:$A$184,0))</f>
        <v>2634</v>
      </c>
      <c r="O205" s="1">
        <f>INDEX('electricity shares'!AI$2:AI$184,MATCH($A205,'electricity shares'!$A$2:$A$184,0))</f>
        <v>5090</v>
      </c>
      <c r="P205" s="1">
        <f>INDEX('electricity shares'!AJ$2:AJ$184,MATCH($A205,'electricity shares'!$A$2:$A$184,0))</f>
        <v>973</v>
      </c>
      <c r="Q205" s="1">
        <f>INDEX('electricity shares'!AK$2:AK$184,MATCH($A205,'electricity shares'!$A$2:$A$184,0))</f>
        <v>1</v>
      </c>
      <c r="R205" s="1">
        <f>INDEX('electricity shares'!AL$2:AL$184,MATCH($A205,'electricity shares'!$A$2:$A$184,0))</f>
        <v>250655</v>
      </c>
    </row>
    <row r="206" spans="1:18" x14ac:dyDescent="0.25">
      <c r="A206" t="s">
        <v>265</v>
      </c>
      <c r="B206" s="2">
        <v>40670</v>
      </c>
      <c r="C206">
        <v>2018</v>
      </c>
      <c r="D206" t="s">
        <v>219</v>
      </c>
      <c r="E206" t="s">
        <v>293</v>
      </c>
      <c r="F206" t="s">
        <v>288</v>
      </c>
      <c r="G206" s="1">
        <f>INDEX('electricity shares'!AA$2:AA$184,MATCH($A206,'electricity shares'!$A$2:$A$184,0))</f>
        <v>1279</v>
      </c>
      <c r="H206" s="1">
        <f>INDEX('electricity shares'!AB$2:AB$184,MATCH($A206,'electricity shares'!$A$2:$A$184,0))</f>
        <v>708</v>
      </c>
      <c r="I206" s="1">
        <f>INDEX('electricity shares'!AC$2:AC$184,MATCH($A206,'electricity shares'!$A$2:$A$184,0))</f>
        <v>0</v>
      </c>
      <c r="J206" s="1">
        <f>INDEX('electricity shares'!AD$2:AD$184,MATCH($A206,'electricity shares'!$A$2:$A$184,0))</f>
        <v>0</v>
      </c>
      <c r="K206" s="1">
        <f>INDEX('electricity shares'!AE$2:AE$184,MATCH($A206,'electricity shares'!$A$2:$A$184,0))</f>
        <v>0</v>
      </c>
      <c r="L206" s="1">
        <f>INDEX('electricity shares'!AF$2:AF$184,MATCH($A206,'electricity shares'!$A$2:$A$184,0))</f>
        <v>12198</v>
      </c>
      <c r="M206" s="1">
        <f>INDEX('electricity shares'!AG$2:AG$184,MATCH($A206,'electricity shares'!$A$2:$A$184,0))</f>
        <v>0</v>
      </c>
      <c r="N206" s="1">
        <f>INDEX('electricity shares'!AH$2:AH$184,MATCH($A206,'electricity shares'!$A$2:$A$184,0))</f>
        <v>0</v>
      </c>
      <c r="O206" s="1">
        <f>INDEX('electricity shares'!AI$2:AI$184,MATCH($A206,'electricity shares'!$A$2:$A$184,0))</f>
        <v>0</v>
      </c>
      <c r="P206" s="1">
        <f>INDEX('electricity shares'!AJ$2:AJ$184,MATCH($A206,'electricity shares'!$A$2:$A$184,0))</f>
        <v>0</v>
      </c>
      <c r="Q206" s="1">
        <f>INDEX('electricity shares'!AK$2:AK$184,MATCH($A206,'electricity shares'!$A$2:$A$184,0))</f>
        <v>0</v>
      </c>
      <c r="R206" s="1">
        <f>INDEX('electricity shares'!AL$2:AL$184,MATCH($A206,'electricity shares'!$A$2:$A$184,0))</f>
        <v>14185</v>
      </c>
    </row>
    <row r="207" spans="1:18" x14ac:dyDescent="0.25">
      <c r="A207" t="s">
        <v>266</v>
      </c>
      <c r="B207" s="2">
        <v>31380</v>
      </c>
      <c r="C207">
        <v>2018</v>
      </c>
      <c r="D207" t="s">
        <v>219</v>
      </c>
      <c r="E207" t="s">
        <v>293</v>
      </c>
      <c r="F207" t="s">
        <v>288</v>
      </c>
      <c r="G207" s="1">
        <f>INDEX('electricity shares'!AA$2:AA$184,MATCH($A207,'electricity shares'!$A$2:$A$184,0))</f>
        <v>3383</v>
      </c>
      <c r="H207" s="1">
        <f>INDEX('electricity shares'!AB$2:AB$184,MATCH($A207,'electricity shares'!$A$2:$A$184,0))</f>
        <v>41</v>
      </c>
      <c r="I207" s="1">
        <f>INDEX('electricity shares'!AC$2:AC$184,MATCH($A207,'electricity shares'!$A$2:$A$184,0))</f>
        <v>0</v>
      </c>
      <c r="J207" s="1">
        <f>INDEX('electricity shares'!AD$2:AD$184,MATCH($A207,'electricity shares'!$A$2:$A$184,0))</f>
        <v>0</v>
      </c>
      <c r="K207" s="1">
        <f>INDEX('electricity shares'!AE$2:AE$184,MATCH($A207,'electricity shares'!$A$2:$A$184,0))</f>
        <v>0</v>
      </c>
      <c r="L207" s="1">
        <f>INDEX('electricity shares'!AF$2:AF$184,MATCH($A207,'electricity shares'!$A$2:$A$184,0))</f>
        <v>3969</v>
      </c>
      <c r="M207" s="1">
        <f>INDEX('electricity shares'!AG$2:AG$184,MATCH($A207,'electricity shares'!$A$2:$A$184,0))</f>
        <v>0</v>
      </c>
      <c r="N207" s="1">
        <f>INDEX('electricity shares'!AH$2:AH$184,MATCH($A207,'electricity shares'!$A$2:$A$184,0))</f>
        <v>0</v>
      </c>
      <c r="O207" s="1">
        <f>INDEX('electricity shares'!AI$2:AI$184,MATCH($A207,'electricity shares'!$A$2:$A$184,0))</f>
        <v>0</v>
      </c>
      <c r="P207" s="1">
        <f>INDEX('electricity shares'!AJ$2:AJ$184,MATCH($A207,'electricity shares'!$A$2:$A$184,0))</f>
        <v>151</v>
      </c>
      <c r="Q207" s="1">
        <f>INDEX('electricity shares'!AK$2:AK$184,MATCH($A207,'electricity shares'!$A$2:$A$184,0))</f>
        <v>0</v>
      </c>
      <c r="R207" s="1">
        <f>INDEX('electricity shares'!AL$2:AL$184,MATCH($A207,'electricity shares'!$A$2:$A$184,0))</f>
        <v>7544</v>
      </c>
    </row>
    <row r="208" spans="1:18" x14ac:dyDescent="0.25">
      <c r="A208" t="s">
        <v>276</v>
      </c>
      <c r="B208" s="1">
        <f>SUMIF($D$2:$D$207,A208,$B$2:$B$207)</f>
        <v>726365.08730479993</v>
      </c>
      <c r="C208" t="s">
        <v>298</v>
      </c>
      <c r="D208" t="s">
        <v>276</v>
      </c>
      <c r="E208" t="s">
        <v>276</v>
      </c>
      <c r="F208" t="s">
        <v>285</v>
      </c>
      <c r="G208" s="1">
        <f>SUMIFS(G$2:G$207,$D$2:$D$207,$D208,G$2:G$207,"&lt;&gt;#N/A")</f>
        <v>163043</v>
      </c>
      <c r="H208" s="1">
        <f t="shared" ref="H208:R223" si="0">SUMIFS(H$2:H$207,$D$2:$D$207,$D208,H$2:H$207,"&lt;&gt;#N/A")</f>
        <v>5278</v>
      </c>
      <c r="I208" s="1">
        <f t="shared" si="0"/>
        <v>57513</v>
      </c>
      <c r="J208" s="1">
        <f t="shared" si="0"/>
        <v>0</v>
      </c>
      <c r="K208" s="1">
        <f t="shared" si="0"/>
        <v>0</v>
      </c>
      <c r="L208" s="1">
        <f t="shared" si="0"/>
        <v>41220</v>
      </c>
      <c r="M208" s="1">
        <f t="shared" si="0"/>
        <v>7908</v>
      </c>
      <c r="N208" s="1">
        <f t="shared" si="0"/>
        <v>8146</v>
      </c>
      <c r="O208" s="1">
        <f t="shared" si="0"/>
        <v>14738</v>
      </c>
      <c r="P208" s="1">
        <f t="shared" si="0"/>
        <v>4088</v>
      </c>
      <c r="Q208" s="1">
        <f t="shared" si="0"/>
        <v>48</v>
      </c>
      <c r="R208" s="1">
        <f t="shared" si="0"/>
        <v>301982</v>
      </c>
    </row>
    <row r="209" spans="1:18" x14ac:dyDescent="0.25">
      <c r="A209" t="s">
        <v>277</v>
      </c>
      <c r="B209" s="1">
        <f t="shared" ref="B209:B223" si="1">SUMIF($D$2:$D$207,A209,$B$2:$B$207)</f>
        <v>2560970</v>
      </c>
      <c r="C209" t="s">
        <v>298</v>
      </c>
      <c r="D209" t="s">
        <v>277</v>
      </c>
      <c r="E209" t="s">
        <v>272</v>
      </c>
      <c r="F209" t="s">
        <v>285</v>
      </c>
      <c r="G209" s="1">
        <f t="shared" ref="G209:G223" si="2">SUMIFS(G$2:G$207,$D$2:$D$207,$D209,G$2:G$207,"&lt;&gt;#N/A")</f>
        <v>385849</v>
      </c>
      <c r="H209" s="1">
        <f t="shared" si="0"/>
        <v>26509</v>
      </c>
      <c r="I209" s="1">
        <f t="shared" si="0"/>
        <v>362349</v>
      </c>
      <c r="J209" s="1">
        <f t="shared" si="0"/>
        <v>0</v>
      </c>
      <c r="K209" s="1">
        <f t="shared" si="0"/>
        <v>0</v>
      </c>
      <c r="L209" s="1">
        <f t="shared" si="0"/>
        <v>187298</v>
      </c>
      <c r="M209" s="1">
        <f t="shared" si="0"/>
        <v>23035</v>
      </c>
      <c r="N209" s="1">
        <f t="shared" si="0"/>
        <v>6291</v>
      </c>
      <c r="O209" s="1">
        <f t="shared" si="0"/>
        <v>2532</v>
      </c>
      <c r="P209" s="1">
        <f t="shared" si="0"/>
        <v>19711</v>
      </c>
      <c r="Q209" s="1">
        <f t="shared" si="0"/>
        <v>-3</v>
      </c>
      <c r="R209" s="1">
        <f t="shared" si="0"/>
        <v>1013571</v>
      </c>
    </row>
    <row r="210" spans="1:18" x14ac:dyDescent="0.25">
      <c r="A210" t="s">
        <v>278</v>
      </c>
      <c r="B210" s="1">
        <f t="shared" si="1"/>
        <v>14392416.034982</v>
      </c>
      <c r="C210" t="s">
        <v>298</v>
      </c>
      <c r="D210" t="s">
        <v>278</v>
      </c>
      <c r="E210" t="s">
        <v>272</v>
      </c>
      <c r="F210" t="s">
        <v>285</v>
      </c>
      <c r="G210" s="1">
        <f t="shared" si="2"/>
        <v>5123743</v>
      </c>
      <c r="H210" s="1">
        <f t="shared" si="0"/>
        <v>86245</v>
      </c>
      <c r="I210" s="1">
        <f t="shared" si="0"/>
        <v>720487</v>
      </c>
      <c r="J210" s="1">
        <f t="shared" si="0"/>
        <v>6816</v>
      </c>
      <c r="K210" s="1">
        <f t="shared" si="0"/>
        <v>429409</v>
      </c>
      <c r="L210" s="1">
        <f t="shared" si="0"/>
        <v>1254720</v>
      </c>
      <c r="M210" s="1">
        <f t="shared" si="0"/>
        <v>2582</v>
      </c>
      <c r="N210" s="1">
        <f t="shared" si="0"/>
        <v>192813</v>
      </c>
      <c r="O210" s="1">
        <f t="shared" si="0"/>
        <v>303993</v>
      </c>
      <c r="P210" s="1">
        <f t="shared" si="0"/>
        <v>141281</v>
      </c>
      <c r="Q210" s="1">
        <f t="shared" si="0"/>
        <v>21984</v>
      </c>
      <c r="R210" s="1">
        <f t="shared" si="0"/>
        <v>8284073</v>
      </c>
    </row>
    <row r="211" spans="1:18" x14ac:dyDescent="0.25">
      <c r="A211" t="s">
        <v>281</v>
      </c>
      <c r="B211" s="1">
        <f t="shared" si="1"/>
        <v>3421360</v>
      </c>
      <c r="C211" t="s">
        <v>298</v>
      </c>
      <c r="D211" t="s">
        <v>281</v>
      </c>
      <c r="E211" t="s">
        <v>279</v>
      </c>
      <c r="F211" t="s">
        <v>285</v>
      </c>
      <c r="G211" s="1">
        <f t="shared" si="2"/>
        <v>325276</v>
      </c>
      <c r="H211" s="1">
        <f t="shared" si="0"/>
        <v>16746</v>
      </c>
      <c r="I211" s="1">
        <f t="shared" si="0"/>
        <v>624461</v>
      </c>
      <c r="J211" s="1">
        <f t="shared" si="0"/>
        <v>192</v>
      </c>
      <c r="K211" s="1">
        <f t="shared" si="0"/>
        <v>318393</v>
      </c>
      <c r="L211" s="1">
        <f t="shared" si="0"/>
        <v>254264</v>
      </c>
      <c r="M211" s="1">
        <f t="shared" si="0"/>
        <v>435</v>
      </c>
      <c r="N211" s="1">
        <f t="shared" si="0"/>
        <v>8816</v>
      </c>
      <c r="O211" s="1">
        <f t="shared" si="0"/>
        <v>17246</v>
      </c>
      <c r="P211" s="1">
        <f t="shared" si="0"/>
        <v>5171</v>
      </c>
      <c r="Q211" s="1">
        <f t="shared" si="0"/>
        <v>80</v>
      </c>
      <c r="R211" s="1">
        <f t="shared" si="0"/>
        <v>1571080</v>
      </c>
    </row>
    <row r="212" spans="1:18" x14ac:dyDescent="0.25">
      <c r="A212" t="s">
        <v>280</v>
      </c>
      <c r="B212" s="1">
        <f t="shared" si="1"/>
        <v>1632531.3374099999</v>
      </c>
      <c r="C212" t="s">
        <v>298</v>
      </c>
      <c r="D212" t="s">
        <v>280</v>
      </c>
      <c r="E212" t="s">
        <v>279</v>
      </c>
      <c r="F212" t="s">
        <v>285</v>
      </c>
      <c r="G212" s="1">
        <f t="shared" si="2"/>
        <v>139458</v>
      </c>
      <c r="H212" s="1">
        <f t="shared" si="0"/>
        <v>27816</v>
      </c>
      <c r="I212" s="1">
        <f t="shared" si="0"/>
        <v>358324</v>
      </c>
      <c r="J212" s="1">
        <f t="shared" si="0"/>
        <v>2164</v>
      </c>
      <c r="K212" s="1">
        <f t="shared" si="0"/>
        <v>572363</v>
      </c>
      <c r="L212" s="1">
        <f t="shared" si="0"/>
        <v>81690</v>
      </c>
      <c r="M212" s="1">
        <f t="shared" si="0"/>
        <v>350</v>
      </c>
      <c r="N212" s="1">
        <f t="shared" si="0"/>
        <v>36215</v>
      </c>
      <c r="O212" s="1">
        <f t="shared" si="0"/>
        <v>160850</v>
      </c>
      <c r="P212" s="1">
        <f t="shared" si="0"/>
        <v>77543</v>
      </c>
      <c r="Q212" s="1">
        <f t="shared" si="0"/>
        <v>1417</v>
      </c>
      <c r="R212" s="1">
        <f t="shared" si="0"/>
        <v>1458190</v>
      </c>
    </row>
    <row r="213" spans="1:18" x14ac:dyDescent="0.25">
      <c r="A213" t="s">
        <v>297</v>
      </c>
      <c r="B213" s="1">
        <f t="shared" si="1"/>
        <v>2008610</v>
      </c>
      <c r="C213" t="s">
        <v>298</v>
      </c>
      <c r="D213" t="s">
        <v>297</v>
      </c>
      <c r="E213" t="s">
        <v>279</v>
      </c>
      <c r="F213" t="s">
        <v>285</v>
      </c>
      <c r="G213" s="1">
        <f t="shared" si="2"/>
        <v>483433</v>
      </c>
      <c r="H213" s="1">
        <f t="shared" si="0"/>
        <v>21078</v>
      </c>
      <c r="I213" s="1">
        <f t="shared" si="0"/>
        <v>267447</v>
      </c>
      <c r="J213" s="1">
        <f t="shared" si="0"/>
        <v>10021</v>
      </c>
      <c r="K213" s="1">
        <f t="shared" si="0"/>
        <v>162504</v>
      </c>
      <c r="L213" s="1">
        <f t="shared" si="0"/>
        <v>146661</v>
      </c>
      <c r="M213" s="1">
        <f t="shared" si="0"/>
        <v>6365</v>
      </c>
      <c r="N213" s="1">
        <f t="shared" si="0"/>
        <v>70451</v>
      </c>
      <c r="O213" s="1">
        <f t="shared" si="0"/>
        <v>148649</v>
      </c>
      <c r="P213" s="1">
        <f t="shared" si="0"/>
        <v>107612</v>
      </c>
      <c r="Q213" s="1">
        <f t="shared" si="0"/>
        <v>3027</v>
      </c>
      <c r="R213" s="1">
        <f t="shared" si="0"/>
        <v>1427248</v>
      </c>
    </row>
    <row r="214" spans="1:18" x14ac:dyDescent="0.25">
      <c r="A214" t="s">
        <v>282</v>
      </c>
      <c r="B214" s="1">
        <f t="shared" si="1"/>
        <v>2974920</v>
      </c>
      <c r="C214" t="s">
        <v>298</v>
      </c>
      <c r="D214" t="s">
        <v>282</v>
      </c>
      <c r="E214" t="s">
        <v>272</v>
      </c>
      <c r="F214" t="s">
        <v>285</v>
      </c>
      <c r="G214" s="1">
        <f t="shared" si="2"/>
        <v>120131</v>
      </c>
      <c r="H214" s="1">
        <f t="shared" si="0"/>
        <v>184403</v>
      </c>
      <c r="I214" s="1">
        <f t="shared" si="0"/>
        <v>961214</v>
      </c>
      <c r="J214" s="1">
        <f t="shared" si="0"/>
        <v>111097</v>
      </c>
      <c r="K214" s="1">
        <f t="shared" si="0"/>
        <v>7514</v>
      </c>
      <c r="L214" s="1">
        <f t="shared" si="0"/>
        <v>75870</v>
      </c>
      <c r="M214" s="1">
        <f t="shared" si="0"/>
        <v>6127</v>
      </c>
      <c r="N214" s="1">
        <f t="shared" si="0"/>
        <v>6978</v>
      </c>
      <c r="O214" s="1">
        <f t="shared" si="0"/>
        <v>19050</v>
      </c>
      <c r="P214" s="1">
        <f t="shared" si="0"/>
        <v>2461</v>
      </c>
      <c r="Q214" s="1">
        <f t="shared" si="0"/>
        <v>1091</v>
      </c>
      <c r="R214" s="1">
        <f t="shared" si="0"/>
        <v>1495936</v>
      </c>
    </row>
    <row r="215" spans="1:18" x14ac:dyDescent="0.25">
      <c r="A215" t="s">
        <v>283</v>
      </c>
      <c r="B215" s="1">
        <f t="shared" si="1"/>
        <v>197490</v>
      </c>
      <c r="C215" t="s">
        <v>298</v>
      </c>
      <c r="D215" t="s">
        <v>283</v>
      </c>
      <c r="E215" t="s">
        <v>279</v>
      </c>
      <c r="F215" t="s">
        <v>285</v>
      </c>
      <c r="G215" s="1">
        <f t="shared" si="2"/>
        <v>13868</v>
      </c>
      <c r="H215" s="1">
        <f t="shared" si="0"/>
        <v>784</v>
      </c>
      <c r="I215" s="1">
        <f t="shared" si="0"/>
        <v>8004</v>
      </c>
      <c r="J215" s="1">
        <f t="shared" si="0"/>
        <v>2970</v>
      </c>
      <c r="K215" s="1">
        <f t="shared" si="0"/>
        <v>88173</v>
      </c>
      <c r="L215" s="1">
        <f t="shared" si="0"/>
        <v>235828</v>
      </c>
      <c r="M215" s="1">
        <f t="shared" si="0"/>
        <v>5170</v>
      </c>
      <c r="N215" s="1">
        <f t="shared" si="0"/>
        <v>1025</v>
      </c>
      <c r="O215" s="1">
        <f t="shared" si="0"/>
        <v>40044</v>
      </c>
      <c r="P215" s="1">
        <f t="shared" si="0"/>
        <v>33682</v>
      </c>
      <c r="Q215" s="1">
        <f t="shared" si="0"/>
        <v>680</v>
      </c>
      <c r="R215" s="1">
        <f t="shared" si="0"/>
        <v>430228</v>
      </c>
    </row>
    <row r="216" spans="1:18" x14ac:dyDescent="0.25">
      <c r="A216" t="s">
        <v>172</v>
      </c>
      <c r="B216" s="1">
        <f t="shared" si="1"/>
        <v>7428430</v>
      </c>
      <c r="C216" t="s">
        <v>298</v>
      </c>
      <c r="D216" t="s">
        <v>172</v>
      </c>
      <c r="E216" t="s">
        <v>172</v>
      </c>
      <c r="F216" t="s">
        <v>285</v>
      </c>
      <c r="G216" s="1">
        <f t="shared" si="2"/>
        <v>1412321</v>
      </c>
      <c r="H216" s="1">
        <f t="shared" si="0"/>
        <v>78206</v>
      </c>
      <c r="I216" s="1">
        <f t="shared" si="0"/>
        <v>1585281</v>
      </c>
      <c r="J216" s="1">
        <f t="shared" si="0"/>
        <v>0</v>
      </c>
      <c r="K216" s="1">
        <f t="shared" si="0"/>
        <v>950856</v>
      </c>
      <c r="L216" s="1">
        <f t="shared" si="0"/>
        <v>726879</v>
      </c>
      <c r="M216" s="1">
        <f t="shared" si="0"/>
        <v>24671</v>
      </c>
      <c r="N216" s="1">
        <f t="shared" si="0"/>
        <v>72051</v>
      </c>
      <c r="O216" s="1">
        <f t="shared" si="0"/>
        <v>296466</v>
      </c>
      <c r="P216" s="1">
        <f t="shared" si="0"/>
        <v>91637</v>
      </c>
      <c r="Q216" s="1">
        <f t="shared" si="0"/>
        <v>5659</v>
      </c>
      <c r="R216" s="1">
        <f t="shared" si="0"/>
        <v>5244027</v>
      </c>
    </row>
    <row r="217" spans="1:18" x14ac:dyDescent="0.25">
      <c r="A217" t="s">
        <v>284</v>
      </c>
      <c r="B217" s="1">
        <f t="shared" si="1"/>
        <v>668140</v>
      </c>
      <c r="C217" t="s">
        <v>298</v>
      </c>
      <c r="D217" t="s">
        <v>284</v>
      </c>
      <c r="E217" t="s">
        <v>272</v>
      </c>
      <c r="F217" t="s">
        <v>285</v>
      </c>
      <c r="G217" s="1">
        <f t="shared" si="2"/>
        <v>75703</v>
      </c>
      <c r="H217" s="1">
        <f t="shared" si="0"/>
        <v>970</v>
      </c>
      <c r="I217" s="1">
        <f t="shared" si="0"/>
        <v>92998</v>
      </c>
      <c r="J217" s="1">
        <f t="shared" si="0"/>
        <v>0</v>
      </c>
      <c r="K217" s="1">
        <f t="shared" si="0"/>
        <v>0</v>
      </c>
      <c r="L217" s="1">
        <f t="shared" si="0"/>
        <v>50973</v>
      </c>
      <c r="M217" s="1">
        <f t="shared" si="0"/>
        <v>0</v>
      </c>
      <c r="N217" s="1">
        <f t="shared" si="0"/>
        <v>94</v>
      </c>
      <c r="O217" s="1">
        <f t="shared" si="0"/>
        <v>339</v>
      </c>
      <c r="P217" s="1">
        <f t="shared" si="0"/>
        <v>0</v>
      </c>
      <c r="Q217" s="1">
        <f t="shared" si="0"/>
        <v>1</v>
      </c>
      <c r="R217" s="1">
        <f t="shared" si="0"/>
        <v>221078</v>
      </c>
    </row>
    <row r="218" spans="1:18" x14ac:dyDescent="0.25">
      <c r="A218" t="s">
        <v>289</v>
      </c>
      <c r="B218" s="1">
        <f t="shared" si="1"/>
        <v>131501.51775389997</v>
      </c>
      <c r="C218" t="s">
        <v>298</v>
      </c>
      <c r="D218" t="s">
        <v>289</v>
      </c>
      <c r="E218" t="s">
        <v>172</v>
      </c>
      <c r="F218" t="s">
        <v>285</v>
      </c>
      <c r="G218" s="1">
        <f t="shared" si="2"/>
        <v>2407</v>
      </c>
      <c r="H218" s="1">
        <f t="shared" si="0"/>
        <v>24470</v>
      </c>
      <c r="I218" s="1">
        <f t="shared" si="0"/>
        <v>19707</v>
      </c>
      <c r="J218" s="1">
        <f t="shared" si="0"/>
        <v>4935</v>
      </c>
      <c r="K218" s="1">
        <f t="shared" si="0"/>
        <v>0</v>
      </c>
      <c r="L218" s="1">
        <f t="shared" si="0"/>
        <v>2560</v>
      </c>
      <c r="M218" s="1">
        <f t="shared" si="0"/>
        <v>0</v>
      </c>
      <c r="N218" s="1">
        <f t="shared" si="0"/>
        <v>248</v>
      </c>
      <c r="O218" s="1">
        <f t="shared" si="0"/>
        <v>700</v>
      </c>
      <c r="P218" s="1">
        <f t="shared" si="0"/>
        <v>1036</v>
      </c>
      <c r="Q218" s="1">
        <f t="shared" si="0"/>
        <v>0</v>
      </c>
      <c r="R218" s="1">
        <f t="shared" si="0"/>
        <v>56063</v>
      </c>
    </row>
    <row r="219" spans="1:18" x14ac:dyDescent="0.25">
      <c r="A219" t="s">
        <v>290</v>
      </c>
      <c r="B219" s="1">
        <f t="shared" si="1"/>
        <v>2238880</v>
      </c>
      <c r="C219" t="s">
        <v>298</v>
      </c>
      <c r="D219" t="s">
        <v>290</v>
      </c>
      <c r="E219" t="s">
        <v>290</v>
      </c>
      <c r="F219" t="s">
        <v>285</v>
      </c>
      <c r="G219" s="1">
        <f t="shared" si="2"/>
        <v>60882</v>
      </c>
      <c r="H219" s="1">
        <f t="shared" si="0"/>
        <v>53825</v>
      </c>
      <c r="I219" s="1">
        <f t="shared" si="0"/>
        <v>229944</v>
      </c>
      <c r="J219" s="1">
        <f t="shared" si="0"/>
        <v>0</v>
      </c>
      <c r="K219" s="1">
        <f t="shared" si="0"/>
        <v>21952</v>
      </c>
      <c r="L219" s="1">
        <f t="shared" si="0"/>
        <v>678146</v>
      </c>
      <c r="M219" s="1">
        <f t="shared" si="0"/>
        <v>64</v>
      </c>
      <c r="N219" s="1">
        <f t="shared" si="0"/>
        <v>5383</v>
      </c>
      <c r="O219" s="1">
        <f t="shared" si="0"/>
        <v>51581</v>
      </c>
      <c r="P219" s="1">
        <f t="shared" si="0"/>
        <v>65441</v>
      </c>
      <c r="Q219" s="1">
        <f t="shared" si="0"/>
        <v>450</v>
      </c>
      <c r="R219" s="1">
        <f t="shared" si="0"/>
        <v>1167668</v>
      </c>
    </row>
    <row r="220" spans="1:18" x14ac:dyDescent="0.25">
      <c r="A220" t="s">
        <v>291</v>
      </c>
      <c r="B220" s="1">
        <f t="shared" si="1"/>
        <v>124600</v>
      </c>
      <c r="C220" t="s">
        <v>298</v>
      </c>
      <c r="D220" t="s">
        <v>291</v>
      </c>
      <c r="E220" t="s">
        <v>172</v>
      </c>
      <c r="F220" t="s">
        <v>285</v>
      </c>
      <c r="G220" s="1">
        <f t="shared" si="2"/>
        <v>4134</v>
      </c>
      <c r="H220" s="1">
        <f t="shared" si="0"/>
        <v>10192</v>
      </c>
      <c r="I220" s="1">
        <f t="shared" si="0"/>
        <v>0</v>
      </c>
      <c r="J220" s="1">
        <f t="shared" si="0"/>
        <v>0</v>
      </c>
      <c r="K220" s="1">
        <f t="shared" si="0"/>
        <v>0</v>
      </c>
      <c r="L220" s="1">
        <f t="shared" si="0"/>
        <v>26971</v>
      </c>
      <c r="M220" s="1">
        <f t="shared" si="0"/>
        <v>3831</v>
      </c>
      <c r="N220" s="1">
        <f t="shared" si="0"/>
        <v>1461</v>
      </c>
      <c r="O220" s="1">
        <f t="shared" si="0"/>
        <v>3210</v>
      </c>
      <c r="P220" s="1">
        <f t="shared" si="0"/>
        <v>4860</v>
      </c>
      <c r="Q220" s="1">
        <f t="shared" si="0"/>
        <v>-1</v>
      </c>
      <c r="R220" s="1">
        <f t="shared" si="0"/>
        <v>54658</v>
      </c>
    </row>
    <row r="221" spans="1:18" x14ac:dyDescent="0.25">
      <c r="A221" t="s">
        <v>292</v>
      </c>
      <c r="B221" s="1">
        <f t="shared" si="1"/>
        <v>786560</v>
      </c>
      <c r="C221" t="s">
        <v>298</v>
      </c>
      <c r="D221" t="s">
        <v>292</v>
      </c>
      <c r="E221" t="s">
        <v>293</v>
      </c>
      <c r="F221" t="s">
        <v>285</v>
      </c>
      <c r="G221" s="1">
        <f t="shared" si="2"/>
        <v>17545</v>
      </c>
      <c r="H221" s="1">
        <f t="shared" si="0"/>
        <v>42626</v>
      </c>
      <c r="I221" s="1">
        <f t="shared" si="0"/>
        <v>270620</v>
      </c>
      <c r="J221" s="1">
        <f t="shared" si="0"/>
        <v>0</v>
      </c>
      <c r="K221" s="1">
        <f t="shared" si="0"/>
        <v>0</v>
      </c>
      <c r="L221" s="1">
        <f t="shared" si="0"/>
        <v>14650</v>
      </c>
      <c r="M221" s="1">
        <f t="shared" si="0"/>
        <v>0</v>
      </c>
      <c r="N221" s="1">
        <f t="shared" si="0"/>
        <v>924</v>
      </c>
      <c r="O221" s="1">
        <f t="shared" si="0"/>
        <v>6062</v>
      </c>
      <c r="P221" s="1">
        <f t="shared" si="0"/>
        <v>414</v>
      </c>
      <c r="Q221" s="1">
        <f t="shared" si="0"/>
        <v>1534</v>
      </c>
      <c r="R221" s="1">
        <f t="shared" si="0"/>
        <v>354375</v>
      </c>
    </row>
    <row r="222" spans="1:18" x14ac:dyDescent="0.25">
      <c r="A222" t="s">
        <v>219</v>
      </c>
      <c r="B222" s="1">
        <f t="shared" si="1"/>
        <v>2340620</v>
      </c>
      <c r="C222" t="s">
        <v>298</v>
      </c>
      <c r="D222" t="s">
        <v>219</v>
      </c>
      <c r="E222" t="s">
        <v>293</v>
      </c>
      <c r="F222" t="s">
        <v>285</v>
      </c>
      <c r="G222" s="1">
        <f t="shared" si="2"/>
        <v>235988</v>
      </c>
      <c r="H222" s="1">
        <f t="shared" si="0"/>
        <v>22242</v>
      </c>
      <c r="I222" s="1">
        <f t="shared" si="0"/>
        <v>55314</v>
      </c>
      <c r="J222" s="1">
        <f t="shared" si="0"/>
        <v>4534</v>
      </c>
      <c r="K222" s="1">
        <f t="shared" si="0"/>
        <v>14193</v>
      </c>
      <c r="L222" s="1">
        <f t="shared" si="0"/>
        <v>102430</v>
      </c>
      <c r="M222" s="1">
        <f t="shared" si="0"/>
        <v>4810</v>
      </c>
      <c r="N222" s="1">
        <f t="shared" si="0"/>
        <v>3713</v>
      </c>
      <c r="O222" s="1">
        <f t="shared" si="0"/>
        <v>6015</v>
      </c>
      <c r="P222" s="1">
        <f t="shared" si="0"/>
        <v>2508</v>
      </c>
      <c r="Q222" s="1">
        <f t="shared" si="0"/>
        <v>47</v>
      </c>
      <c r="R222" s="1">
        <f t="shared" si="0"/>
        <v>451794</v>
      </c>
    </row>
    <row r="223" spans="1:18" x14ac:dyDescent="0.25">
      <c r="A223" t="s">
        <v>206</v>
      </c>
      <c r="B223" s="1">
        <f t="shared" si="1"/>
        <v>4194440</v>
      </c>
      <c r="C223" t="s">
        <v>298</v>
      </c>
      <c r="D223" t="s">
        <v>206</v>
      </c>
      <c r="E223" t="s">
        <v>272</v>
      </c>
      <c r="F223" t="s">
        <v>285</v>
      </c>
      <c r="G223" s="1">
        <f t="shared" si="2"/>
        <v>1150672</v>
      </c>
      <c r="H223" s="1">
        <f t="shared" si="0"/>
        <v>73977</v>
      </c>
      <c r="I223" s="1">
        <f t="shared" si="0"/>
        <v>177668</v>
      </c>
      <c r="J223" s="1">
        <f t="shared" si="0"/>
        <v>0</v>
      </c>
      <c r="K223" s="1">
        <f t="shared" si="0"/>
        <v>48226</v>
      </c>
      <c r="L223" s="1">
        <f t="shared" si="0"/>
        <v>179420</v>
      </c>
      <c r="M223" s="1">
        <f t="shared" si="0"/>
        <v>0</v>
      </c>
      <c r="N223" s="1">
        <f t="shared" si="0"/>
        <v>27122</v>
      </c>
      <c r="O223" s="1">
        <f t="shared" si="0"/>
        <v>53538</v>
      </c>
      <c r="P223" s="1">
        <f t="shared" si="0"/>
        <v>46486</v>
      </c>
      <c r="Q223" s="1">
        <f t="shared" si="0"/>
        <v>-3</v>
      </c>
      <c r="R223" s="1">
        <f t="shared" si="0"/>
        <v>1757106</v>
      </c>
    </row>
    <row r="224" spans="1:18" x14ac:dyDescent="0.25">
      <c r="A224" t="s">
        <v>272</v>
      </c>
      <c r="B224" s="1">
        <f>SUMIF($E$2:$E$207,A224,$B$2:$B$207)</f>
        <v>24790886.034982</v>
      </c>
      <c r="C224" t="s">
        <v>298</v>
      </c>
      <c r="D224" t="s">
        <v>298</v>
      </c>
      <c r="E224" t="s">
        <v>272</v>
      </c>
      <c r="F224" t="s">
        <v>286</v>
      </c>
      <c r="G224" s="1">
        <f>SUMIFS(G$2:G$207,$E$3:$E$208,$E224,G$2:G$207,"&lt;&gt;#N/A")</f>
        <v>2187351</v>
      </c>
      <c r="H224" s="1">
        <f t="shared" ref="H224:R228" si="3">SUMIFS(H$2:H$207,$E$3:$E$208,$E224,H$2:H$207,"&lt;&gt;#N/A")</f>
        <v>218458</v>
      </c>
      <c r="I224" s="1">
        <f t="shared" si="3"/>
        <v>2490188</v>
      </c>
      <c r="J224" s="1">
        <f t="shared" si="3"/>
        <v>8980</v>
      </c>
      <c r="K224" s="1">
        <f t="shared" si="3"/>
        <v>1059357</v>
      </c>
      <c r="L224" s="1">
        <f t="shared" si="3"/>
        <v>725791</v>
      </c>
      <c r="M224" s="1">
        <f t="shared" si="3"/>
        <v>51900</v>
      </c>
      <c r="N224" s="1">
        <f t="shared" si="3"/>
        <v>141628</v>
      </c>
      <c r="O224" s="1">
        <f t="shared" si="3"/>
        <v>288113</v>
      </c>
      <c r="P224" s="1">
        <f t="shared" si="3"/>
        <v>159934</v>
      </c>
      <c r="Q224" s="1">
        <f t="shared" si="3"/>
        <v>28155</v>
      </c>
      <c r="R224" s="1">
        <f t="shared" si="3"/>
        <v>7359855</v>
      </c>
    </row>
    <row r="225" spans="1:18" x14ac:dyDescent="0.25">
      <c r="A225" t="s">
        <v>279</v>
      </c>
      <c r="B225" s="1">
        <f t="shared" ref="B225:B229" si="4">SUMIF($E$2:$E$207,A225,$B$2:$B$207)</f>
        <v>7259991.3374100002</v>
      </c>
      <c r="C225" t="s">
        <v>298</v>
      </c>
      <c r="D225" t="s">
        <v>298</v>
      </c>
      <c r="E225" t="s">
        <v>279</v>
      </c>
      <c r="F225" t="s">
        <v>286</v>
      </c>
      <c r="G225" s="1">
        <f t="shared" ref="G225:G228" si="5">SUMIFS(G$2:G$207,$E$3:$E$208,$E225,G$2:G$207,"&lt;&gt;#N/A")</f>
        <v>1591838</v>
      </c>
      <c r="H225" s="1">
        <f t="shared" si="3"/>
        <v>130905</v>
      </c>
      <c r="I225" s="1">
        <f t="shared" si="3"/>
        <v>750904</v>
      </c>
      <c r="J225" s="1">
        <f t="shared" si="3"/>
        <v>30595</v>
      </c>
      <c r="K225" s="1">
        <f t="shared" si="3"/>
        <v>338663</v>
      </c>
      <c r="L225" s="1">
        <f t="shared" si="3"/>
        <v>752448</v>
      </c>
      <c r="M225" s="1">
        <f t="shared" si="3"/>
        <v>845</v>
      </c>
      <c r="N225" s="1">
        <f t="shared" si="3"/>
        <v>69238</v>
      </c>
      <c r="O225" s="1">
        <f t="shared" si="3"/>
        <v>224438</v>
      </c>
      <c r="P225" s="1">
        <f t="shared" si="3"/>
        <v>129768</v>
      </c>
      <c r="Q225" s="1">
        <f t="shared" si="3"/>
        <v>2494</v>
      </c>
      <c r="R225" s="1">
        <f t="shared" si="3"/>
        <v>4022136</v>
      </c>
    </row>
    <row r="226" spans="1:18" x14ac:dyDescent="0.25">
      <c r="A226" t="s">
        <v>172</v>
      </c>
      <c r="B226" s="1">
        <f t="shared" si="4"/>
        <v>7918451.517753901</v>
      </c>
      <c r="C226" t="s">
        <v>298</v>
      </c>
      <c r="D226" t="s">
        <v>298</v>
      </c>
      <c r="E226" t="s">
        <v>172</v>
      </c>
      <c r="F226" t="s">
        <v>286</v>
      </c>
      <c r="G226" s="1">
        <f t="shared" si="5"/>
        <v>256814</v>
      </c>
      <c r="H226" s="1">
        <f t="shared" si="3"/>
        <v>113159</v>
      </c>
      <c r="I226" s="1">
        <f t="shared" si="3"/>
        <v>504778</v>
      </c>
      <c r="J226" s="1">
        <f t="shared" si="3"/>
        <v>4962</v>
      </c>
      <c r="K226" s="1">
        <f t="shared" si="3"/>
        <v>25619</v>
      </c>
      <c r="L226" s="1">
        <f t="shared" si="3"/>
        <v>543116</v>
      </c>
      <c r="M226" s="1">
        <f t="shared" si="3"/>
        <v>7319</v>
      </c>
      <c r="N226" s="1">
        <f t="shared" si="3"/>
        <v>31428</v>
      </c>
      <c r="O226" s="1">
        <f t="shared" si="3"/>
        <v>103916</v>
      </c>
      <c r="P226" s="1">
        <f t="shared" si="3"/>
        <v>92777</v>
      </c>
      <c r="Q226" s="1">
        <f t="shared" si="3"/>
        <v>1171</v>
      </c>
      <c r="R226" s="1">
        <f t="shared" si="3"/>
        <v>1685059</v>
      </c>
    </row>
    <row r="227" spans="1:18" x14ac:dyDescent="0.25">
      <c r="A227" t="s">
        <v>290</v>
      </c>
      <c r="B227" s="1">
        <f t="shared" si="4"/>
        <v>2004960</v>
      </c>
      <c r="C227" t="s">
        <v>298</v>
      </c>
      <c r="D227" t="s">
        <v>298</v>
      </c>
      <c r="E227" t="s">
        <v>290</v>
      </c>
      <c r="F227" t="s">
        <v>286</v>
      </c>
      <c r="G227" s="1">
        <f t="shared" si="5"/>
        <v>64088</v>
      </c>
      <c r="H227" s="1">
        <f t="shared" si="3"/>
        <v>7718</v>
      </c>
      <c r="I227" s="1">
        <f t="shared" si="3"/>
        <v>243637</v>
      </c>
      <c r="J227" s="1">
        <f t="shared" si="3"/>
        <v>18</v>
      </c>
      <c r="K227" s="1">
        <f t="shared" si="3"/>
        <v>105952</v>
      </c>
      <c r="L227" s="1">
        <f t="shared" si="3"/>
        <v>59681</v>
      </c>
      <c r="M227" s="1">
        <f t="shared" si="3"/>
        <v>217</v>
      </c>
      <c r="N227" s="1">
        <f t="shared" si="3"/>
        <v>5264</v>
      </c>
      <c r="O227" s="1">
        <f t="shared" si="3"/>
        <v>13923</v>
      </c>
      <c r="P227" s="1">
        <f t="shared" si="3"/>
        <v>7376</v>
      </c>
      <c r="Q227" s="1">
        <f t="shared" si="3"/>
        <v>40</v>
      </c>
      <c r="R227" s="1">
        <f t="shared" si="3"/>
        <v>507914</v>
      </c>
    </row>
    <row r="228" spans="1:18" x14ac:dyDescent="0.25">
      <c r="A228" t="s">
        <v>293</v>
      </c>
      <c r="B228" s="1">
        <f t="shared" si="4"/>
        <v>3127180</v>
      </c>
      <c r="C228" t="s">
        <v>298</v>
      </c>
      <c r="D228" t="s">
        <v>298</v>
      </c>
      <c r="E228" t="s">
        <v>293</v>
      </c>
      <c r="F228" t="s">
        <v>286</v>
      </c>
      <c r="G228" s="1">
        <f t="shared" si="5"/>
        <v>5333103</v>
      </c>
      <c r="H228" s="1">
        <f t="shared" si="3"/>
        <v>151944</v>
      </c>
      <c r="I228" s="1">
        <f t="shared" si="3"/>
        <v>1343427</v>
      </c>
      <c r="J228" s="1">
        <f t="shared" si="3"/>
        <v>95403</v>
      </c>
      <c r="K228" s="1">
        <f t="shared" si="3"/>
        <v>649653</v>
      </c>
      <c r="L228" s="1">
        <f t="shared" si="3"/>
        <v>1644202</v>
      </c>
      <c r="M228" s="1">
        <f t="shared" si="3"/>
        <v>2292</v>
      </c>
      <c r="N228" s="1">
        <f t="shared" si="3"/>
        <v>178975</v>
      </c>
      <c r="O228" s="1">
        <f t="shared" si="3"/>
        <v>434819</v>
      </c>
      <c r="P228" s="1">
        <f t="shared" si="3"/>
        <v>181503</v>
      </c>
      <c r="Q228" s="1">
        <f t="shared" si="3"/>
        <v>2228</v>
      </c>
      <c r="R228" s="1">
        <f t="shared" si="3"/>
        <v>10017549</v>
      </c>
    </row>
    <row r="229" spans="1:18" x14ac:dyDescent="0.25">
      <c r="A229" t="s">
        <v>260</v>
      </c>
      <c r="B229" s="1">
        <f>SUMIF($F$2:$F$228,"country",B$2:B$228)</f>
        <v>45827833.977450699</v>
      </c>
      <c r="C229" t="s">
        <v>298</v>
      </c>
      <c r="D229" t="s">
        <v>260</v>
      </c>
      <c r="E229" s="1" t="s">
        <v>260</v>
      </c>
      <c r="F229" t="s">
        <v>260</v>
      </c>
      <c r="G229" s="1">
        <f>SUMIFS(G$2:G$228,$F$2:$F$228,"country",G$2:G$228,"&lt;&gt;#N/A")</f>
        <v>9714453</v>
      </c>
      <c r="H229" s="1">
        <f t="shared" ref="H229:R229" si="6">SUMIFS(H$2:H$228,$F$2:$F$228,"country",H$2:H$228,"&lt;&gt;#N/A")</f>
        <v>675367</v>
      </c>
      <c r="I229" s="1">
        <f t="shared" si="6"/>
        <v>5791331</v>
      </c>
      <c r="J229" s="1">
        <f t="shared" si="6"/>
        <v>142729</v>
      </c>
      <c r="K229" s="1">
        <f t="shared" si="6"/>
        <v>2613583</v>
      </c>
      <c r="L229" s="1">
        <f t="shared" si="6"/>
        <v>4059580</v>
      </c>
      <c r="M229" s="1">
        <f t="shared" si="6"/>
        <v>85348</v>
      </c>
      <c r="N229" s="1">
        <f t="shared" si="6"/>
        <v>441731</v>
      </c>
      <c r="O229" s="1">
        <f t="shared" si="6"/>
        <v>1125013</v>
      </c>
      <c r="P229" s="1">
        <f t="shared" si="6"/>
        <v>603931</v>
      </c>
      <c r="Q229" s="1">
        <f t="shared" si="6"/>
        <v>36011</v>
      </c>
      <c r="R229" s="1">
        <f t="shared" si="6"/>
        <v>25289077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6"/>
  <sheetViews>
    <sheetView workbookViewId="0">
      <selection activeCell="A2" sqref="A2:A216"/>
    </sheetView>
  </sheetViews>
  <sheetFormatPr defaultRowHeight="15" x14ac:dyDescent="0.25"/>
  <cols>
    <col min="1" max="1" width="24.7109375" bestFit="1" customWidth="1"/>
  </cols>
  <sheetData>
    <row r="1" spans="1:3" x14ac:dyDescent="0.25">
      <c r="A1" t="s">
        <v>273</v>
      </c>
      <c r="B1" t="s">
        <v>275</v>
      </c>
      <c r="C1" t="s">
        <v>274</v>
      </c>
    </row>
    <row r="2" spans="1:3" x14ac:dyDescent="0.25">
      <c r="A2" t="s">
        <v>14</v>
      </c>
      <c r="B2" t="s">
        <v>276</v>
      </c>
      <c r="C2" t="s">
        <v>276</v>
      </c>
    </row>
    <row r="3" spans="1:3" x14ac:dyDescent="0.25">
      <c r="A3" t="s">
        <v>16</v>
      </c>
      <c r="B3" t="s">
        <v>276</v>
      </c>
      <c r="C3" t="s">
        <v>276</v>
      </c>
    </row>
    <row r="4" spans="1:3" x14ac:dyDescent="0.25">
      <c r="A4" t="s">
        <v>34</v>
      </c>
      <c r="B4" t="s">
        <v>277</v>
      </c>
      <c r="C4" t="s">
        <v>272</v>
      </c>
    </row>
    <row r="5" spans="1:3" x14ac:dyDescent="0.25">
      <c r="A5" t="s">
        <v>125</v>
      </c>
      <c r="B5" t="s">
        <v>277</v>
      </c>
      <c r="C5" t="s">
        <v>272</v>
      </c>
    </row>
    <row r="6" spans="1:3" x14ac:dyDescent="0.25">
      <c r="A6" t="s">
        <v>43</v>
      </c>
      <c r="B6" t="s">
        <v>278</v>
      </c>
      <c r="C6" t="s">
        <v>272</v>
      </c>
    </row>
    <row r="7" spans="1:3" x14ac:dyDescent="0.25">
      <c r="A7" t="s">
        <v>78</v>
      </c>
      <c r="B7" t="s">
        <v>276</v>
      </c>
      <c r="C7" t="s">
        <v>276</v>
      </c>
    </row>
    <row r="8" spans="1:3" x14ac:dyDescent="0.25">
      <c r="A8" t="s">
        <v>201</v>
      </c>
      <c r="B8" t="s">
        <v>276</v>
      </c>
      <c r="C8" t="s">
        <v>276</v>
      </c>
    </row>
    <row r="9" spans="1:3" x14ac:dyDescent="0.25">
      <c r="A9" t="s">
        <v>95</v>
      </c>
      <c r="B9" t="s">
        <v>276</v>
      </c>
      <c r="C9" t="s">
        <v>276</v>
      </c>
    </row>
    <row r="10" spans="1:3" x14ac:dyDescent="0.25">
      <c r="A10" t="s">
        <v>98</v>
      </c>
      <c r="B10" t="s">
        <v>278</v>
      </c>
      <c r="C10" t="s">
        <v>272</v>
      </c>
    </row>
    <row r="11" spans="1:3" x14ac:dyDescent="0.25">
      <c r="A11" t="s">
        <v>108</v>
      </c>
      <c r="B11" t="s">
        <v>277</v>
      </c>
      <c r="C11" t="s">
        <v>272</v>
      </c>
    </row>
    <row r="12" spans="1:3" x14ac:dyDescent="0.25">
      <c r="A12" t="s">
        <v>121</v>
      </c>
      <c r="B12" t="s">
        <v>278</v>
      </c>
      <c r="C12" t="s">
        <v>272</v>
      </c>
    </row>
    <row r="13" spans="1:3" x14ac:dyDescent="0.25">
      <c r="A13" t="s">
        <v>126</v>
      </c>
      <c r="B13" t="s">
        <v>276</v>
      </c>
      <c r="C13" t="s">
        <v>276</v>
      </c>
    </row>
    <row r="14" spans="1:3" x14ac:dyDescent="0.25">
      <c r="A14" t="s">
        <v>195</v>
      </c>
      <c r="B14" t="s">
        <v>278</v>
      </c>
      <c r="C14" t="s">
        <v>272</v>
      </c>
    </row>
    <row r="15" spans="1:3" x14ac:dyDescent="0.25">
      <c r="A15" t="s">
        <v>128</v>
      </c>
      <c r="B15" t="s">
        <v>278</v>
      </c>
      <c r="C15" t="s">
        <v>272</v>
      </c>
    </row>
    <row r="16" spans="1:3" x14ac:dyDescent="0.25">
      <c r="A16" t="s">
        <v>131</v>
      </c>
      <c r="B16" t="s">
        <v>277</v>
      </c>
      <c r="C16" t="s">
        <v>272</v>
      </c>
    </row>
    <row r="17" spans="1:3" x14ac:dyDescent="0.25">
      <c r="A17" t="s">
        <v>148</v>
      </c>
      <c r="B17" t="s">
        <v>278</v>
      </c>
      <c r="C17" t="s">
        <v>272</v>
      </c>
    </row>
    <row r="18" spans="1:3" x14ac:dyDescent="0.25">
      <c r="A18" t="s">
        <v>171</v>
      </c>
      <c r="B18" t="s">
        <v>277</v>
      </c>
      <c r="C18" t="s">
        <v>272</v>
      </c>
    </row>
    <row r="19" spans="1:3" x14ac:dyDescent="0.25">
      <c r="A19" t="s">
        <v>157</v>
      </c>
      <c r="B19" t="s">
        <v>276</v>
      </c>
      <c r="C19" t="s">
        <v>276</v>
      </c>
    </row>
    <row r="20" spans="1:3" x14ac:dyDescent="0.25">
      <c r="A20" t="s">
        <v>81</v>
      </c>
      <c r="B20" t="s">
        <v>276</v>
      </c>
      <c r="C20" t="s">
        <v>276</v>
      </c>
    </row>
    <row r="21" spans="1:3" x14ac:dyDescent="0.25">
      <c r="A21" t="s">
        <v>165</v>
      </c>
      <c r="B21" t="s">
        <v>278</v>
      </c>
      <c r="C21" t="s">
        <v>272</v>
      </c>
    </row>
    <row r="22" spans="1:3" x14ac:dyDescent="0.25">
      <c r="A22" t="s">
        <v>162</v>
      </c>
      <c r="B22" t="s">
        <v>277</v>
      </c>
      <c r="C22" t="s">
        <v>272</v>
      </c>
    </row>
    <row r="23" spans="1:3" x14ac:dyDescent="0.25">
      <c r="A23" t="s">
        <v>181</v>
      </c>
      <c r="B23" t="s">
        <v>276</v>
      </c>
      <c r="C23" t="s">
        <v>276</v>
      </c>
    </row>
    <row r="24" spans="1:3" x14ac:dyDescent="0.25">
      <c r="A24" t="s">
        <v>174</v>
      </c>
      <c r="B24" t="s">
        <v>276</v>
      </c>
      <c r="C24" t="s">
        <v>276</v>
      </c>
    </row>
    <row r="25" spans="1:3" x14ac:dyDescent="0.25">
      <c r="A25" t="s">
        <v>182</v>
      </c>
      <c r="B25" t="s">
        <v>276</v>
      </c>
      <c r="C25" t="s">
        <v>276</v>
      </c>
    </row>
    <row r="26" spans="1:3" x14ac:dyDescent="0.25">
      <c r="A26" t="s">
        <v>166</v>
      </c>
      <c r="B26" t="s">
        <v>276</v>
      </c>
      <c r="C26" t="s">
        <v>276</v>
      </c>
    </row>
    <row r="27" spans="1:3" x14ac:dyDescent="0.25">
      <c r="A27" t="s">
        <v>190</v>
      </c>
      <c r="B27" t="s">
        <v>276</v>
      </c>
      <c r="C27" t="s">
        <v>276</v>
      </c>
    </row>
    <row r="28" spans="1:3" x14ac:dyDescent="0.25">
      <c r="A28" t="s">
        <v>189</v>
      </c>
      <c r="B28" t="s">
        <v>277</v>
      </c>
      <c r="C28" t="s">
        <v>272</v>
      </c>
    </row>
    <row r="29" spans="1:3" x14ac:dyDescent="0.25">
      <c r="A29" t="s">
        <v>261</v>
      </c>
      <c r="B29" t="s">
        <v>276</v>
      </c>
      <c r="C29" t="s">
        <v>276</v>
      </c>
    </row>
    <row r="30" spans="1:3" x14ac:dyDescent="0.25">
      <c r="A30" t="s">
        <v>210</v>
      </c>
      <c r="B30" t="s">
        <v>277</v>
      </c>
      <c r="C30" t="s">
        <v>272</v>
      </c>
    </row>
    <row r="31" spans="1:3" x14ac:dyDescent="0.25">
      <c r="A31" t="s">
        <v>211</v>
      </c>
      <c r="B31" t="s">
        <v>276</v>
      </c>
      <c r="C31" t="s">
        <v>276</v>
      </c>
    </row>
    <row r="32" spans="1:3" x14ac:dyDescent="0.25">
      <c r="A32" t="s">
        <v>271</v>
      </c>
      <c r="B32" t="s">
        <v>278</v>
      </c>
      <c r="C32" t="s">
        <v>272</v>
      </c>
    </row>
    <row r="33" spans="1:3" x14ac:dyDescent="0.25">
      <c r="A33" t="s">
        <v>234</v>
      </c>
      <c r="B33" t="s">
        <v>277</v>
      </c>
      <c r="C33" t="s">
        <v>272</v>
      </c>
    </row>
    <row r="34" spans="1:3" x14ac:dyDescent="0.25">
      <c r="A34" t="s">
        <v>238</v>
      </c>
      <c r="B34" t="s">
        <v>277</v>
      </c>
      <c r="C34" t="s">
        <v>272</v>
      </c>
    </row>
    <row r="35" spans="1:3" x14ac:dyDescent="0.25">
      <c r="A35" t="s">
        <v>191</v>
      </c>
      <c r="B35" t="s">
        <v>276</v>
      </c>
      <c r="C35" t="s">
        <v>276</v>
      </c>
    </row>
    <row r="36" spans="1:3" x14ac:dyDescent="0.25">
      <c r="A36" t="s">
        <v>240</v>
      </c>
      <c r="B36" t="s">
        <v>276</v>
      </c>
      <c r="C36" t="s">
        <v>276</v>
      </c>
    </row>
    <row r="37" spans="1:3" x14ac:dyDescent="0.25">
      <c r="A37" t="s">
        <v>246</v>
      </c>
      <c r="B37" t="s">
        <v>276</v>
      </c>
      <c r="C37" t="s">
        <v>276</v>
      </c>
    </row>
    <row r="38" spans="1:3" x14ac:dyDescent="0.25">
      <c r="A38" t="s">
        <v>259</v>
      </c>
      <c r="B38" t="s">
        <v>276</v>
      </c>
      <c r="C38" t="s">
        <v>276</v>
      </c>
    </row>
    <row r="39" spans="1:3" x14ac:dyDescent="0.25">
      <c r="A39" t="s">
        <v>258</v>
      </c>
      <c r="B39" t="s">
        <v>277</v>
      </c>
      <c r="C39" t="s">
        <v>272</v>
      </c>
    </row>
    <row r="40" spans="1:3" x14ac:dyDescent="0.25">
      <c r="A40" t="s">
        <v>8</v>
      </c>
      <c r="B40" t="s">
        <v>281</v>
      </c>
      <c r="C40" t="s">
        <v>279</v>
      </c>
    </row>
    <row r="41" spans="1:3" x14ac:dyDescent="0.25">
      <c r="A41" t="s">
        <v>9</v>
      </c>
      <c r="B41" t="s">
        <v>280</v>
      </c>
      <c r="C41" t="s">
        <v>279</v>
      </c>
    </row>
    <row r="42" spans="1:3" x14ac:dyDescent="0.25">
      <c r="A42" t="s">
        <v>13</v>
      </c>
      <c r="B42" t="s">
        <v>281</v>
      </c>
      <c r="C42" t="s">
        <v>279</v>
      </c>
    </row>
    <row r="43" spans="1:3" x14ac:dyDescent="0.25">
      <c r="A43" t="s">
        <v>17</v>
      </c>
      <c r="B43" t="s">
        <v>297</v>
      </c>
      <c r="C43" t="s">
        <v>279</v>
      </c>
    </row>
    <row r="44" spans="1:3" x14ac:dyDescent="0.25">
      <c r="A44" t="s">
        <v>18</v>
      </c>
      <c r="B44" t="s">
        <v>281</v>
      </c>
      <c r="C44" t="s">
        <v>279</v>
      </c>
    </row>
    <row r="45" spans="1:3" x14ac:dyDescent="0.25">
      <c r="A45" t="s">
        <v>28</v>
      </c>
      <c r="B45" t="s">
        <v>281</v>
      </c>
      <c r="C45" t="s">
        <v>279</v>
      </c>
    </row>
    <row r="46" spans="1:3" x14ac:dyDescent="0.25">
      <c r="A46" t="s">
        <v>20</v>
      </c>
      <c r="B46" t="s">
        <v>280</v>
      </c>
      <c r="C46" t="s">
        <v>279</v>
      </c>
    </row>
    <row r="47" spans="1:3" x14ac:dyDescent="0.25">
      <c r="A47" t="s">
        <v>27</v>
      </c>
      <c r="B47" t="s">
        <v>281</v>
      </c>
      <c r="C47" t="s">
        <v>279</v>
      </c>
    </row>
    <row r="48" spans="1:3" x14ac:dyDescent="0.25">
      <c r="A48" t="s">
        <v>24</v>
      </c>
      <c r="B48" t="s">
        <v>281</v>
      </c>
      <c r="C48" t="s">
        <v>279</v>
      </c>
    </row>
    <row r="49" spans="1:3" x14ac:dyDescent="0.25">
      <c r="A49" t="s">
        <v>101</v>
      </c>
      <c r="B49" t="s">
        <v>281</v>
      </c>
      <c r="C49" t="s">
        <v>279</v>
      </c>
    </row>
    <row r="50" spans="1:3" x14ac:dyDescent="0.25">
      <c r="A50" t="s">
        <v>55</v>
      </c>
      <c r="B50" t="s">
        <v>282</v>
      </c>
      <c r="C50" t="s">
        <v>272</v>
      </c>
    </row>
    <row r="51" spans="1:3" x14ac:dyDescent="0.25">
      <c r="A51" t="s">
        <v>56</v>
      </c>
      <c r="B51" t="s">
        <v>297</v>
      </c>
      <c r="C51" t="s">
        <v>279</v>
      </c>
    </row>
    <row r="52" spans="1:3" x14ac:dyDescent="0.25">
      <c r="A52" t="s">
        <v>60</v>
      </c>
      <c r="B52" t="s">
        <v>283</v>
      </c>
      <c r="C52" t="s">
        <v>279</v>
      </c>
    </row>
    <row r="53" spans="1:3" x14ac:dyDescent="0.25">
      <c r="A53" t="s">
        <v>73</v>
      </c>
      <c r="B53" t="s">
        <v>297</v>
      </c>
      <c r="C53" t="s">
        <v>279</v>
      </c>
    </row>
    <row r="54" spans="1:3" x14ac:dyDescent="0.25">
      <c r="A54" t="s">
        <v>80</v>
      </c>
      <c r="B54" t="s">
        <v>283</v>
      </c>
      <c r="C54" t="s">
        <v>279</v>
      </c>
    </row>
    <row r="55" spans="1:3" x14ac:dyDescent="0.25">
      <c r="A55" t="s">
        <v>77</v>
      </c>
      <c r="B55" t="s">
        <v>283</v>
      </c>
      <c r="C55" t="s">
        <v>279</v>
      </c>
    </row>
    <row r="56" spans="1:3" x14ac:dyDescent="0.25">
      <c r="A56" t="s">
        <v>79</v>
      </c>
      <c r="B56" t="s">
        <v>280</v>
      </c>
      <c r="C56" t="s">
        <v>279</v>
      </c>
    </row>
    <row r="57" spans="1:3" x14ac:dyDescent="0.25">
      <c r="A57" t="s">
        <v>84</v>
      </c>
      <c r="B57" t="s">
        <v>281</v>
      </c>
      <c r="C57" t="s">
        <v>279</v>
      </c>
    </row>
    <row r="58" spans="1:3" x14ac:dyDescent="0.25">
      <c r="A58" t="s">
        <v>57</v>
      </c>
      <c r="B58" t="s">
        <v>297</v>
      </c>
      <c r="C58" t="s">
        <v>279</v>
      </c>
    </row>
    <row r="59" spans="1:3" x14ac:dyDescent="0.25">
      <c r="A59" t="s">
        <v>86</v>
      </c>
      <c r="B59" t="s">
        <v>280</v>
      </c>
      <c r="C59" t="s">
        <v>279</v>
      </c>
    </row>
    <row r="60" spans="1:3" x14ac:dyDescent="0.25">
      <c r="A60" t="s">
        <v>91</v>
      </c>
      <c r="B60" t="s">
        <v>281</v>
      </c>
      <c r="C60" t="s">
        <v>279</v>
      </c>
    </row>
    <row r="61" spans="1:3" x14ac:dyDescent="0.25">
      <c r="A61" t="s">
        <v>93</v>
      </c>
      <c r="B61" t="s">
        <v>172</v>
      </c>
      <c r="C61" t="s">
        <v>172</v>
      </c>
    </row>
    <row r="62" spans="1:3" x14ac:dyDescent="0.25">
      <c r="A62" t="s">
        <v>103</v>
      </c>
      <c r="B62" t="s">
        <v>297</v>
      </c>
      <c r="C62" t="s">
        <v>279</v>
      </c>
    </row>
    <row r="63" spans="1:3" x14ac:dyDescent="0.25">
      <c r="A63" t="s">
        <v>116</v>
      </c>
      <c r="B63" t="s">
        <v>283</v>
      </c>
      <c r="C63" t="s">
        <v>279</v>
      </c>
    </row>
    <row r="64" spans="1:3" x14ac:dyDescent="0.25">
      <c r="A64" t="s">
        <v>113</v>
      </c>
      <c r="B64" t="s">
        <v>280</v>
      </c>
      <c r="C64" t="s">
        <v>279</v>
      </c>
    </row>
    <row r="65" spans="1:3" x14ac:dyDescent="0.25">
      <c r="A65" t="s">
        <v>118</v>
      </c>
      <c r="B65" t="s">
        <v>297</v>
      </c>
      <c r="C65" t="s">
        <v>279</v>
      </c>
    </row>
    <row r="66" spans="1:3" x14ac:dyDescent="0.25">
      <c r="A66" t="s">
        <v>122</v>
      </c>
      <c r="B66" t="s">
        <v>284</v>
      </c>
      <c r="C66" t="s">
        <v>272</v>
      </c>
    </row>
    <row r="67" spans="1:3" x14ac:dyDescent="0.25">
      <c r="A67" t="s">
        <v>124</v>
      </c>
      <c r="B67" t="s">
        <v>284</v>
      </c>
      <c r="C67" t="s">
        <v>272</v>
      </c>
    </row>
    <row r="68" spans="1:3" x14ac:dyDescent="0.25">
      <c r="A68" t="s">
        <v>147</v>
      </c>
      <c r="B68" t="s">
        <v>297</v>
      </c>
      <c r="C68" t="s">
        <v>279</v>
      </c>
    </row>
    <row r="69" spans="1:3" x14ac:dyDescent="0.25">
      <c r="A69" t="s">
        <v>139</v>
      </c>
      <c r="B69" t="s">
        <v>297</v>
      </c>
      <c r="C69" t="s">
        <v>279</v>
      </c>
    </row>
    <row r="70" spans="1:3" x14ac:dyDescent="0.25">
      <c r="A70" t="s">
        <v>145</v>
      </c>
      <c r="B70" t="s">
        <v>297</v>
      </c>
      <c r="C70" t="s">
        <v>279</v>
      </c>
    </row>
    <row r="71" spans="1:3" x14ac:dyDescent="0.25">
      <c r="A71" t="s">
        <v>146</v>
      </c>
      <c r="B71" t="s">
        <v>280</v>
      </c>
      <c r="C71" t="s">
        <v>279</v>
      </c>
    </row>
    <row r="72" spans="1:3" x14ac:dyDescent="0.25">
      <c r="A72" t="s">
        <v>152</v>
      </c>
      <c r="B72" t="s">
        <v>281</v>
      </c>
      <c r="C72" t="s">
        <v>279</v>
      </c>
    </row>
    <row r="73" spans="1:3" x14ac:dyDescent="0.25">
      <c r="A73" t="s">
        <v>151</v>
      </c>
      <c r="B73" t="s">
        <v>280</v>
      </c>
      <c r="C73" t="s">
        <v>279</v>
      </c>
    </row>
    <row r="74" spans="1:3" x14ac:dyDescent="0.25">
      <c r="A74" t="s">
        <v>164</v>
      </c>
      <c r="B74" t="s">
        <v>281</v>
      </c>
      <c r="C74" t="s">
        <v>279</v>
      </c>
    </row>
    <row r="75" spans="1:3" x14ac:dyDescent="0.25">
      <c r="A75" t="s">
        <v>178</v>
      </c>
      <c r="B75" t="s">
        <v>280</v>
      </c>
      <c r="C75" t="s">
        <v>279</v>
      </c>
    </row>
    <row r="76" spans="1:3" x14ac:dyDescent="0.25">
      <c r="A76" t="s">
        <v>159</v>
      </c>
      <c r="B76" t="s">
        <v>281</v>
      </c>
      <c r="C76" t="s">
        <v>279</v>
      </c>
    </row>
    <row r="77" spans="1:3" x14ac:dyDescent="0.25">
      <c r="A77" t="s">
        <v>179</v>
      </c>
      <c r="B77" t="s">
        <v>283</v>
      </c>
      <c r="C77" t="s">
        <v>279</v>
      </c>
    </row>
    <row r="78" spans="1:3" x14ac:dyDescent="0.25">
      <c r="A78" t="s">
        <v>192</v>
      </c>
      <c r="B78" t="s">
        <v>297</v>
      </c>
      <c r="C78" t="s">
        <v>279</v>
      </c>
    </row>
    <row r="79" spans="1:3" x14ac:dyDescent="0.25">
      <c r="A79" t="s">
        <v>196</v>
      </c>
      <c r="B79" t="s">
        <v>280</v>
      </c>
      <c r="C79" t="s">
        <v>279</v>
      </c>
    </row>
    <row r="80" spans="1:3" x14ac:dyDescent="0.25">
      <c r="A80" t="s">
        <v>203</v>
      </c>
      <c r="B80" t="s">
        <v>281</v>
      </c>
      <c r="C80" t="s">
        <v>279</v>
      </c>
    </row>
    <row r="81" spans="1:3" x14ac:dyDescent="0.25">
      <c r="A81" t="s">
        <v>204</v>
      </c>
      <c r="B81" t="s">
        <v>281</v>
      </c>
      <c r="C81" t="s">
        <v>279</v>
      </c>
    </row>
    <row r="82" spans="1:3" x14ac:dyDescent="0.25">
      <c r="A82" t="s">
        <v>214</v>
      </c>
      <c r="B82" t="s">
        <v>297</v>
      </c>
      <c r="C82" t="s">
        <v>279</v>
      </c>
    </row>
    <row r="83" spans="1:3" x14ac:dyDescent="0.25">
      <c r="A83" t="s">
        <v>216</v>
      </c>
      <c r="B83" t="s">
        <v>281</v>
      </c>
      <c r="C83" t="s">
        <v>279</v>
      </c>
    </row>
    <row r="84" spans="1:3" x14ac:dyDescent="0.25">
      <c r="A84" t="s">
        <v>222</v>
      </c>
      <c r="B84" t="s">
        <v>297</v>
      </c>
      <c r="C84" t="s">
        <v>279</v>
      </c>
    </row>
    <row r="85" spans="1:3" x14ac:dyDescent="0.25">
      <c r="A85" t="s">
        <v>223</v>
      </c>
      <c r="B85" t="s">
        <v>297</v>
      </c>
      <c r="C85" t="s">
        <v>279</v>
      </c>
    </row>
    <row r="86" spans="1:3" x14ac:dyDescent="0.25">
      <c r="A86" t="s">
        <v>72</v>
      </c>
      <c r="B86" t="s">
        <v>280</v>
      </c>
      <c r="C86" t="s">
        <v>279</v>
      </c>
    </row>
    <row r="87" spans="1:3" x14ac:dyDescent="0.25">
      <c r="A87" t="s">
        <v>224</v>
      </c>
      <c r="B87" t="s">
        <v>283</v>
      </c>
      <c r="C87" t="s">
        <v>279</v>
      </c>
    </row>
    <row r="88" spans="1:3" x14ac:dyDescent="0.25">
      <c r="A88" t="s">
        <v>40</v>
      </c>
      <c r="B88" t="s">
        <v>297</v>
      </c>
      <c r="C88" t="s">
        <v>279</v>
      </c>
    </row>
    <row r="89" spans="1:3" x14ac:dyDescent="0.25">
      <c r="A89" t="s">
        <v>235</v>
      </c>
      <c r="B89" t="s">
        <v>284</v>
      </c>
      <c r="C89" t="s">
        <v>272</v>
      </c>
    </row>
    <row r="90" spans="1:3" x14ac:dyDescent="0.25">
      <c r="A90" t="s">
        <v>245</v>
      </c>
      <c r="B90" t="s">
        <v>282</v>
      </c>
      <c r="C90" t="s">
        <v>272</v>
      </c>
    </row>
    <row r="91" spans="1:3" x14ac:dyDescent="0.25">
      <c r="A91" t="s">
        <v>236</v>
      </c>
      <c r="B91" t="s">
        <v>284</v>
      </c>
      <c r="C91" t="s">
        <v>272</v>
      </c>
    </row>
    <row r="92" spans="1:3" x14ac:dyDescent="0.25">
      <c r="A92" t="s">
        <v>249</v>
      </c>
      <c r="B92" t="s">
        <v>281</v>
      </c>
      <c r="C92" t="s">
        <v>279</v>
      </c>
    </row>
    <row r="93" spans="1:3" x14ac:dyDescent="0.25">
      <c r="A93" t="s">
        <v>83</v>
      </c>
      <c r="B93" t="s">
        <v>280</v>
      </c>
      <c r="C93" t="s">
        <v>279</v>
      </c>
    </row>
    <row r="94" spans="1:3" x14ac:dyDescent="0.25">
      <c r="A94" t="s">
        <v>253</v>
      </c>
      <c r="B94" t="s">
        <v>284</v>
      </c>
      <c r="C94" t="s">
        <v>272</v>
      </c>
    </row>
    <row r="95" spans="1:3" x14ac:dyDescent="0.25">
      <c r="A95" t="s">
        <v>15</v>
      </c>
      <c r="B95" t="s">
        <v>289</v>
      </c>
      <c r="C95" t="s">
        <v>172</v>
      </c>
    </row>
    <row r="96" spans="1:3" x14ac:dyDescent="0.25">
      <c r="A96" t="s">
        <v>12</v>
      </c>
      <c r="B96" t="s">
        <v>290</v>
      </c>
      <c r="C96" t="s">
        <v>290</v>
      </c>
    </row>
    <row r="97" spans="1:3" x14ac:dyDescent="0.25">
      <c r="A97" t="s">
        <v>3</v>
      </c>
      <c r="B97" t="s">
        <v>289</v>
      </c>
      <c r="C97" t="s">
        <v>172</v>
      </c>
    </row>
    <row r="98" spans="1:3" x14ac:dyDescent="0.25">
      <c r="A98" t="s">
        <v>26</v>
      </c>
      <c r="B98" t="s">
        <v>289</v>
      </c>
      <c r="C98" t="s">
        <v>172</v>
      </c>
    </row>
    <row r="99" spans="1:3" x14ac:dyDescent="0.25">
      <c r="A99" t="s">
        <v>33</v>
      </c>
      <c r="B99" t="s">
        <v>289</v>
      </c>
      <c r="C99" t="s">
        <v>172</v>
      </c>
    </row>
    <row r="100" spans="1:3" x14ac:dyDescent="0.25">
      <c r="A100" t="s">
        <v>29</v>
      </c>
      <c r="B100" t="s">
        <v>291</v>
      </c>
      <c r="C100" t="s">
        <v>172</v>
      </c>
    </row>
    <row r="101" spans="1:3" x14ac:dyDescent="0.25">
      <c r="A101" t="s">
        <v>31</v>
      </c>
      <c r="B101" t="s">
        <v>290</v>
      </c>
      <c r="C101" t="s">
        <v>290</v>
      </c>
    </row>
    <row r="102" spans="1:3" x14ac:dyDescent="0.25">
      <c r="A102" t="s">
        <v>32</v>
      </c>
      <c r="B102" t="s">
        <v>290</v>
      </c>
      <c r="C102" t="s">
        <v>290</v>
      </c>
    </row>
    <row r="103" spans="1:3" x14ac:dyDescent="0.25">
      <c r="A103" t="s">
        <v>256</v>
      </c>
      <c r="B103" t="s">
        <v>289</v>
      </c>
      <c r="C103" t="s">
        <v>172</v>
      </c>
    </row>
    <row r="104" spans="1:3" x14ac:dyDescent="0.25">
      <c r="A104" t="s">
        <v>54</v>
      </c>
      <c r="B104" t="s">
        <v>289</v>
      </c>
      <c r="C104" t="s">
        <v>172</v>
      </c>
    </row>
    <row r="105" spans="1:3" x14ac:dyDescent="0.25">
      <c r="A105" t="s">
        <v>42</v>
      </c>
      <c r="B105" t="s">
        <v>290</v>
      </c>
      <c r="C105" t="s">
        <v>290</v>
      </c>
    </row>
    <row r="106" spans="1:3" x14ac:dyDescent="0.25">
      <c r="A106" t="s">
        <v>47</v>
      </c>
      <c r="B106" t="s">
        <v>290</v>
      </c>
      <c r="C106" t="s">
        <v>290</v>
      </c>
    </row>
    <row r="107" spans="1:3" x14ac:dyDescent="0.25">
      <c r="A107" t="s">
        <v>50</v>
      </c>
      <c r="B107" t="s">
        <v>291</v>
      </c>
      <c r="C107" t="s">
        <v>172</v>
      </c>
    </row>
    <row r="108" spans="1:3" x14ac:dyDescent="0.25">
      <c r="A108" t="s">
        <v>52</v>
      </c>
      <c r="B108" t="s">
        <v>289</v>
      </c>
      <c r="C108" t="s">
        <v>172</v>
      </c>
    </row>
    <row r="109" spans="1:3" x14ac:dyDescent="0.25">
      <c r="A109" t="s">
        <v>53</v>
      </c>
      <c r="B109" t="s">
        <v>289</v>
      </c>
      <c r="C109" t="s">
        <v>172</v>
      </c>
    </row>
    <row r="110" spans="1:3" x14ac:dyDescent="0.25">
      <c r="A110" t="s">
        <v>59</v>
      </c>
      <c r="B110" t="s">
        <v>289</v>
      </c>
      <c r="C110" t="s">
        <v>172</v>
      </c>
    </row>
    <row r="111" spans="1:3" x14ac:dyDescent="0.25">
      <c r="A111" t="s">
        <v>61</v>
      </c>
      <c r="B111" t="s">
        <v>289</v>
      </c>
      <c r="C111" t="s">
        <v>172</v>
      </c>
    </row>
    <row r="112" spans="1:3" x14ac:dyDescent="0.25">
      <c r="A112" t="s">
        <v>68</v>
      </c>
      <c r="B112" t="s">
        <v>290</v>
      </c>
      <c r="C112" t="s">
        <v>290</v>
      </c>
    </row>
    <row r="113" spans="1:3" x14ac:dyDescent="0.25">
      <c r="A113" t="s">
        <v>213</v>
      </c>
      <c r="B113" t="s">
        <v>291</v>
      </c>
      <c r="C113" t="s">
        <v>172</v>
      </c>
    </row>
    <row r="114" spans="1:3" x14ac:dyDescent="0.25">
      <c r="A114" t="s">
        <v>92</v>
      </c>
      <c r="B114" t="s">
        <v>289</v>
      </c>
      <c r="C114" t="s">
        <v>172</v>
      </c>
    </row>
    <row r="115" spans="1:3" x14ac:dyDescent="0.25">
      <c r="A115" t="s">
        <v>94</v>
      </c>
      <c r="B115" t="s">
        <v>291</v>
      </c>
      <c r="C115" t="s">
        <v>172</v>
      </c>
    </row>
    <row r="116" spans="1:3" x14ac:dyDescent="0.25">
      <c r="A116" t="s">
        <v>96</v>
      </c>
      <c r="B116" t="s">
        <v>290</v>
      </c>
      <c r="C116" t="s">
        <v>290</v>
      </c>
    </row>
    <row r="117" spans="1:3" x14ac:dyDescent="0.25">
      <c r="A117" t="s">
        <v>102</v>
      </c>
      <c r="B117" t="s">
        <v>289</v>
      </c>
      <c r="C117" t="s">
        <v>172</v>
      </c>
    </row>
    <row r="118" spans="1:3" x14ac:dyDescent="0.25">
      <c r="A118" t="s">
        <v>99</v>
      </c>
      <c r="B118" t="s">
        <v>291</v>
      </c>
      <c r="C118" t="s">
        <v>172</v>
      </c>
    </row>
    <row r="119" spans="1:3" x14ac:dyDescent="0.25">
      <c r="A119" t="s">
        <v>119</v>
      </c>
      <c r="B119" t="s">
        <v>289</v>
      </c>
      <c r="C119" t="s">
        <v>172</v>
      </c>
    </row>
    <row r="120" spans="1:3" x14ac:dyDescent="0.25">
      <c r="A120" t="s">
        <v>156</v>
      </c>
      <c r="B120" t="s">
        <v>172</v>
      </c>
      <c r="C120" t="s">
        <v>172</v>
      </c>
    </row>
    <row r="121" spans="1:3" x14ac:dyDescent="0.25">
      <c r="A121" t="s">
        <v>177</v>
      </c>
      <c r="B121" t="s">
        <v>291</v>
      </c>
      <c r="C121" t="s">
        <v>172</v>
      </c>
    </row>
    <row r="122" spans="1:3" x14ac:dyDescent="0.25">
      <c r="A122" t="s">
        <v>187</v>
      </c>
      <c r="B122" t="s">
        <v>291</v>
      </c>
      <c r="C122" t="s">
        <v>172</v>
      </c>
    </row>
    <row r="123" spans="1:3" x14ac:dyDescent="0.25">
      <c r="A123" t="s">
        <v>197</v>
      </c>
      <c r="B123" t="s">
        <v>290</v>
      </c>
      <c r="C123" t="s">
        <v>290</v>
      </c>
    </row>
    <row r="124" spans="1:3" x14ac:dyDescent="0.25">
      <c r="A124" t="s">
        <v>188</v>
      </c>
      <c r="B124" t="s">
        <v>290</v>
      </c>
      <c r="C124" t="s">
        <v>290</v>
      </c>
    </row>
    <row r="125" spans="1:3" x14ac:dyDescent="0.25">
      <c r="A125" t="s">
        <v>194</v>
      </c>
      <c r="B125" t="s">
        <v>289</v>
      </c>
      <c r="C125" t="s">
        <v>172</v>
      </c>
    </row>
    <row r="126" spans="1:3" x14ac:dyDescent="0.25">
      <c r="A126" t="s">
        <v>226</v>
      </c>
      <c r="B126" t="s">
        <v>289</v>
      </c>
      <c r="C126" t="s">
        <v>172</v>
      </c>
    </row>
    <row r="127" spans="1:3" x14ac:dyDescent="0.25">
      <c r="A127" t="s">
        <v>127</v>
      </c>
      <c r="B127" t="s">
        <v>289</v>
      </c>
      <c r="C127" t="s">
        <v>172</v>
      </c>
    </row>
    <row r="128" spans="1:3" x14ac:dyDescent="0.25">
      <c r="A128" t="s">
        <v>135</v>
      </c>
      <c r="B128" t="s">
        <v>289</v>
      </c>
      <c r="C128" t="s">
        <v>172</v>
      </c>
    </row>
    <row r="129" spans="1:3" x14ac:dyDescent="0.25">
      <c r="A129" t="s">
        <v>149</v>
      </c>
      <c r="B129" t="s">
        <v>289</v>
      </c>
      <c r="C129" t="s">
        <v>172</v>
      </c>
    </row>
    <row r="130" spans="1:3" x14ac:dyDescent="0.25">
      <c r="A130" t="s">
        <v>254</v>
      </c>
      <c r="B130" t="s">
        <v>289</v>
      </c>
      <c r="C130" t="s">
        <v>172</v>
      </c>
    </row>
    <row r="131" spans="1:3" x14ac:dyDescent="0.25">
      <c r="A131" t="s">
        <v>221</v>
      </c>
      <c r="B131" t="s">
        <v>290</v>
      </c>
      <c r="C131" t="s">
        <v>290</v>
      </c>
    </row>
    <row r="132" spans="1:3" x14ac:dyDescent="0.25">
      <c r="A132" t="s">
        <v>243</v>
      </c>
      <c r="B132" t="s">
        <v>289</v>
      </c>
      <c r="C132" t="s">
        <v>172</v>
      </c>
    </row>
    <row r="133" spans="1:3" x14ac:dyDescent="0.25">
      <c r="A133" t="s">
        <v>229</v>
      </c>
      <c r="B133" t="s">
        <v>289</v>
      </c>
      <c r="C133" t="s">
        <v>172</v>
      </c>
    </row>
    <row r="134" spans="1:3" x14ac:dyDescent="0.25">
      <c r="A134" t="s">
        <v>251</v>
      </c>
      <c r="B134" t="s">
        <v>290</v>
      </c>
      <c r="C134" t="s">
        <v>290</v>
      </c>
    </row>
    <row r="135" spans="1:3" x14ac:dyDescent="0.25">
      <c r="A135" t="s">
        <v>255</v>
      </c>
      <c r="B135" t="s">
        <v>290</v>
      </c>
      <c r="C135" t="s">
        <v>172</v>
      </c>
    </row>
    <row r="136" spans="1:3" x14ac:dyDescent="0.25">
      <c r="A136" t="s">
        <v>257</v>
      </c>
      <c r="B136" t="s">
        <v>289</v>
      </c>
      <c r="C136" t="s">
        <v>172</v>
      </c>
    </row>
    <row r="137" spans="1:3" x14ac:dyDescent="0.25">
      <c r="A137" t="s">
        <v>62</v>
      </c>
      <c r="B137" t="s">
        <v>292</v>
      </c>
      <c r="C137" t="s">
        <v>293</v>
      </c>
    </row>
    <row r="138" spans="1:3" x14ac:dyDescent="0.25">
      <c r="A138" t="s">
        <v>25</v>
      </c>
      <c r="B138" t="s">
        <v>282</v>
      </c>
      <c r="C138" t="s">
        <v>272</v>
      </c>
    </row>
    <row r="139" spans="1:3" x14ac:dyDescent="0.25">
      <c r="A139" t="s">
        <v>58</v>
      </c>
      <c r="B139" t="s">
        <v>219</v>
      </c>
      <c r="C139" t="s">
        <v>293</v>
      </c>
    </row>
    <row r="140" spans="1:3" x14ac:dyDescent="0.25">
      <c r="A140" t="s">
        <v>69</v>
      </c>
      <c r="B140" t="s">
        <v>292</v>
      </c>
      <c r="C140" t="s">
        <v>293</v>
      </c>
    </row>
    <row r="141" spans="1:3" x14ac:dyDescent="0.25">
      <c r="A141" t="s">
        <v>114</v>
      </c>
      <c r="B141" t="s">
        <v>282</v>
      </c>
      <c r="C141" t="s">
        <v>272</v>
      </c>
    </row>
    <row r="142" spans="1:3" x14ac:dyDescent="0.25">
      <c r="A142" t="s">
        <v>115</v>
      </c>
      <c r="B142" t="s">
        <v>282</v>
      </c>
      <c r="C142" t="s">
        <v>272</v>
      </c>
    </row>
    <row r="143" spans="1:3" x14ac:dyDescent="0.25">
      <c r="A143" t="s">
        <v>117</v>
      </c>
      <c r="B143" t="s">
        <v>282</v>
      </c>
      <c r="C143" t="s">
        <v>272</v>
      </c>
    </row>
    <row r="144" spans="1:3" x14ac:dyDescent="0.25">
      <c r="A144" t="s">
        <v>120</v>
      </c>
      <c r="B144" t="s">
        <v>282</v>
      </c>
      <c r="C144" t="s">
        <v>272</v>
      </c>
    </row>
    <row r="145" spans="1:3" x14ac:dyDescent="0.25">
      <c r="A145" t="s">
        <v>129</v>
      </c>
      <c r="B145" t="s">
        <v>282</v>
      </c>
      <c r="C145" t="s">
        <v>272</v>
      </c>
    </row>
    <row r="146" spans="1:3" x14ac:dyDescent="0.25">
      <c r="A146" t="s">
        <v>132</v>
      </c>
      <c r="B146" t="s">
        <v>282</v>
      </c>
      <c r="C146" t="s">
        <v>272</v>
      </c>
    </row>
    <row r="147" spans="1:3" x14ac:dyDescent="0.25">
      <c r="A147" t="s">
        <v>134</v>
      </c>
      <c r="B147" t="s">
        <v>292</v>
      </c>
      <c r="C147" t="s">
        <v>293</v>
      </c>
    </row>
    <row r="148" spans="1:3" x14ac:dyDescent="0.25">
      <c r="A148" t="s">
        <v>161</v>
      </c>
      <c r="B148" t="s">
        <v>297</v>
      </c>
      <c r="C148" t="s">
        <v>279</v>
      </c>
    </row>
    <row r="149" spans="1:3" x14ac:dyDescent="0.25">
      <c r="A149" t="s">
        <v>150</v>
      </c>
      <c r="B149" t="s">
        <v>292</v>
      </c>
      <c r="C149" t="s">
        <v>293</v>
      </c>
    </row>
    <row r="150" spans="1:3" x14ac:dyDescent="0.25">
      <c r="A150" t="s">
        <v>184</v>
      </c>
      <c r="B150" t="s">
        <v>282</v>
      </c>
      <c r="C150" t="s">
        <v>272</v>
      </c>
    </row>
    <row r="151" spans="1:3" x14ac:dyDescent="0.25">
      <c r="A151" t="s">
        <v>202</v>
      </c>
      <c r="B151" t="s">
        <v>282</v>
      </c>
      <c r="C151" t="s">
        <v>272</v>
      </c>
    </row>
    <row r="152" spans="1:3" x14ac:dyDescent="0.25">
      <c r="A152" t="s">
        <v>207</v>
      </c>
      <c r="B152" t="s">
        <v>282</v>
      </c>
      <c r="C152" t="s">
        <v>272</v>
      </c>
    </row>
    <row r="153" spans="1:3" x14ac:dyDescent="0.25">
      <c r="A153" t="s">
        <v>228</v>
      </c>
      <c r="B153" t="s">
        <v>282</v>
      </c>
      <c r="C153" t="s">
        <v>272</v>
      </c>
    </row>
    <row r="154" spans="1:3" x14ac:dyDescent="0.25">
      <c r="A154" t="s">
        <v>244</v>
      </c>
      <c r="B154" t="s">
        <v>292</v>
      </c>
      <c r="C154" t="s">
        <v>293</v>
      </c>
    </row>
    <row r="155" spans="1:3" x14ac:dyDescent="0.25">
      <c r="A155" t="s">
        <v>11</v>
      </c>
      <c r="B155" t="s">
        <v>282</v>
      </c>
      <c r="C155" t="s">
        <v>272</v>
      </c>
    </row>
    <row r="156" spans="1:3" x14ac:dyDescent="0.25">
      <c r="A156" t="s">
        <v>198</v>
      </c>
      <c r="B156" t="s">
        <v>282</v>
      </c>
      <c r="C156" t="s">
        <v>272</v>
      </c>
    </row>
    <row r="157" spans="1:3" x14ac:dyDescent="0.25">
      <c r="A157" t="s">
        <v>263</v>
      </c>
      <c r="B157" t="s">
        <v>282</v>
      </c>
      <c r="C157" t="s">
        <v>272</v>
      </c>
    </row>
    <row r="158" spans="1:3" x14ac:dyDescent="0.25">
      <c r="A158" t="s">
        <v>38</v>
      </c>
      <c r="B158" t="s">
        <v>172</v>
      </c>
      <c r="C158" t="s">
        <v>172</v>
      </c>
    </row>
    <row r="159" spans="1:3" x14ac:dyDescent="0.25">
      <c r="A159" t="s">
        <v>252</v>
      </c>
      <c r="B159" t="s">
        <v>172</v>
      </c>
      <c r="C159" t="s">
        <v>172</v>
      </c>
    </row>
    <row r="160" spans="1:3" x14ac:dyDescent="0.25">
      <c r="A160" t="s">
        <v>30</v>
      </c>
      <c r="B160" t="s">
        <v>289</v>
      </c>
      <c r="C160" t="s">
        <v>172</v>
      </c>
    </row>
    <row r="161" spans="1:3" x14ac:dyDescent="0.25">
      <c r="A161" t="s">
        <v>5</v>
      </c>
      <c r="B161" t="s">
        <v>206</v>
      </c>
      <c r="C161" t="s">
        <v>272</v>
      </c>
    </row>
    <row r="162" spans="1:3" x14ac:dyDescent="0.25">
      <c r="A162" t="s">
        <v>23</v>
      </c>
      <c r="B162" t="s">
        <v>206</v>
      </c>
      <c r="C162" t="s">
        <v>272</v>
      </c>
    </row>
    <row r="163" spans="1:3" x14ac:dyDescent="0.25">
      <c r="A163" t="s">
        <v>35</v>
      </c>
      <c r="B163" t="s">
        <v>206</v>
      </c>
      <c r="C163" t="s">
        <v>272</v>
      </c>
    </row>
    <row r="164" spans="1:3" x14ac:dyDescent="0.25">
      <c r="A164" t="s">
        <v>111</v>
      </c>
      <c r="B164" t="s">
        <v>206</v>
      </c>
      <c r="C164" t="s">
        <v>272</v>
      </c>
    </row>
    <row r="165" spans="1:3" x14ac:dyDescent="0.25">
      <c r="A165" t="s">
        <v>154</v>
      </c>
      <c r="B165" t="s">
        <v>206</v>
      </c>
      <c r="C165" t="s">
        <v>272</v>
      </c>
    </row>
    <row r="166" spans="1:3" x14ac:dyDescent="0.25">
      <c r="A166" t="s">
        <v>180</v>
      </c>
      <c r="B166" t="s">
        <v>206</v>
      </c>
      <c r="C166" t="s">
        <v>272</v>
      </c>
    </row>
    <row r="167" spans="1:3" x14ac:dyDescent="0.25">
      <c r="A167" t="s">
        <v>186</v>
      </c>
      <c r="B167" t="s">
        <v>206</v>
      </c>
      <c r="C167" t="s">
        <v>272</v>
      </c>
    </row>
    <row r="168" spans="1:3" x14ac:dyDescent="0.25">
      <c r="A168" t="s">
        <v>140</v>
      </c>
      <c r="B168" t="s">
        <v>206</v>
      </c>
      <c r="C168" t="s">
        <v>272</v>
      </c>
    </row>
    <row r="169" spans="1:3" x14ac:dyDescent="0.25">
      <c r="A169" t="s">
        <v>7</v>
      </c>
      <c r="B169" t="s">
        <v>219</v>
      </c>
      <c r="C169" t="s">
        <v>293</v>
      </c>
    </row>
    <row r="170" spans="1:3" x14ac:dyDescent="0.25">
      <c r="A170" t="s">
        <v>21</v>
      </c>
      <c r="B170" t="s">
        <v>219</v>
      </c>
      <c r="C170" t="s">
        <v>293</v>
      </c>
    </row>
    <row r="171" spans="1:3" x14ac:dyDescent="0.25">
      <c r="A171" t="s">
        <v>36</v>
      </c>
      <c r="B171" t="s">
        <v>219</v>
      </c>
      <c r="C171" t="s">
        <v>293</v>
      </c>
    </row>
    <row r="172" spans="1:3" x14ac:dyDescent="0.25">
      <c r="A172" t="s">
        <v>22</v>
      </c>
      <c r="B172" t="s">
        <v>219</v>
      </c>
      <c r="C172" t="s">
        <v>293</v>
      </c>
    </row>
    <row r="173" spans="1:3" x14ac:dyDescent="0.25">
      <c r="A173" t="s">
        <v>19</v>
      </c>
      <c r="B173" t="s">
        <v>219</v>
      </c>
      <c r="C173" t="s">
        <v>293</v>
      </c>
    </row>
    <row r="174" spans="1:3" x14ac:dyDescent="0.25">
      <c r="A174" t="s">
        <v>49</v>
      </c>
      <c r="B174" t="s">
        <v>219</v>
      </c>
      <c r="C174" t="s">
        <v>293</v>
      </c>
    </row>
    <row r="175" spans="1:3" x14ac:dyDescent="0.25">
      <c r="A175" t="s">
        <v>44</v>
      </c>
      <c r="B175" t="s">
        <v>219</v>
      </c>
      <c r="C175" t="s">
        <v>293</v>
      </c>
    </row>
    <row r="176" spans="1:3" x14ac:dyDescent="0.25">
      <c r="A176" t="s">
        <v>37</v>
      </c>
      <c r="B176" t="s">
        <v>219</v>
      </c>
      <c r="C176" t="s">
        <v>293</v>
      </c>
    </row>
    <row r="177" spans="1:3" x14ac:dyDescent="0.25">
      <c r="A177" t="s">
        <v>230</v>
      </c>
      <c r="B177" t="s">
        <v>219</v>
      </c>
      <c r="C177" t="s">
        <v>293</v>
      </c>
    </row>
    <row r="178" spans="1:3" x14ac:dyDescent="0.25">
      <c r="A178" t="s">
        <v>48</v>
      </c>
      <c r="B178" t="s">
        <v>219</v>
      </c>
      <c r="C178" t="s">
        <v>293</v>
      </c>
    </row>
    <row r="179" spans="1:3" x14ac:dyDescent="0.25">
      <c r="A179" t="s">
        <v>45</v>
      </c>
      <c r="B179" t="s">
        <v>219</v>
      </c>
      <c r="C179" t="s">
        <v>293</v>
      </c>
    </row>
    <row r="180" spans="1:3" x14ac:dyDescent="0.25">
      <c r="A180" t="s">
        <v>46</v>
      </c>
      <c r="B180" t="s">
        <v>219</v>
      </c>
      <c r="C180" t="s">
        <v>293</v>
      </c>
    </row>
    <row r="181" spans="1:3" x14ac:dyDescent="0.25">
      <c r="A181" t="s">
        <v>295</v>
      </c>
      <c r="B181" t="s">
        <v>219</v>
      </c>
      <c r="C181" t="s">
        <v>293</v>
      </c>
    </row>
    <row r="182" spans="1:3" x14ac:dyDescent="0.25">
      <c r="A182" t="s">
        <v>90</v>
      </c>
      <c r="B182" t="s">
        <v>219</v>
      </c>
      <c r="C182" t="s">
        <v>293</v>
      </c>
    </row>
    <row r="183" spans="1:3" x14ac:dyDescent="0.25">
      <c r="A183" t="s">
        <v>71</v>
      </c>
      <c r="B183" t="s">
        <v>219</v>
      </c>
      <c r="C183" t="s">
        <v>293</v>
      </c>
    </row>
    <row r="184" spans="1:3" x14ac:dyDescent="0.25">
      <c r="A184" t="s">
        <v>225</v>
      </c>
      <c r="B184" t="s">
        <v>219</v>
      </c>
      <c r="C184" t="s">
        <v>293</v>
      </c>
    </row>
    <row r="185" spans="1:3" x14ac:dyDescent="0.25">
      <c r="A185" t="s">
        <v>74</v>
      </c>
      <c r="B185" t="s">
        <v>219</v>
      </c>
      <c r="C185" t="s">
        <v>293</v>
      </c>
    </row>
    <row r="186" spans="1:3" x14ac:dyDescent="0.25">
      <c r="A186" t="s">
        <v>82</v>
      </c>
      <c r="B186" t="s">
        <v>219</v>
      </c>
      <c r="C186" t="s">
        <v>293</v>
      </c>
    </row>
    <row r="187" spans="1:3" x14ac:dyDescent="0.25">
      <c r="A187" t="s">
        <v>88</v>
      </c>
      <c r="B187" t="s">
        <v>219</v>
      </c>
      <c r="C187" t="s">
        <v>293</v>
      </c>
    </row>
    <row r="188" spans="1:3" x14ac:dyDescent="0.25">
      <c r="A188" t="s">
        <v>85</v>
      </c>
      <c r="B188" t="s">
        <v>219</v>
      </c>
      <c r="C188" t="s">
        <v>293</v>
      </c>
    </row>
    <row r="189" spans="1:3" x14ac:dyDescent="0.25">
      <c r="A189" t="s">
        <v>87</v>
      </c>
      <c r="B189" t="s">
        <v>219</v>
      </c>
      <c r="C189" t="s">
        <v>293</v>
      </c>
    </row>
    <row r="190" spans="1:3" x14ac:dyDescent="0.25">
      <c r="A190" t="s">
        <v>89</v>
      </c>
      <c r="B190" t="s">
        <v>219</v>
      </c>
      <c r="C190" t="s">
        <v>293</v>
      </c>
    </row>
    <row r="191" spans="1:3" x14ac:dyDescent="0.25">
      <c r="A191" t="s">
        <v>123</v>
      </c>
      <c r="B191" t="s">
        <v>219</v>
      </c>
      <c r="C191" t="s">
        <v>293</v>
      </c>
    </row>
    <row r="192" spans="1:3" x14ac:dyDescent="0.25">
      <c r="A192" t="s">
        <v>143</v>
      </c>
      <c r="B192" t="s">
        <v>219</v>
      </c>
      <c r="C192" t="s">
        <v>293</v>
      </c>
    </row>
    <row r="193" spans="1:3" x14ac:dyDescent="0.25">
      <c r="A193" t="s">
        <v>133</v>
      </c>
      <c r="B193" t="s">
        <v>219</v>
      </c>
      <c r="C193" t="s">
        <v>293</v>
      </c>
    </row>
    <row r="194" spans="1:3" x14ac:dyDescent="0.25">
      <c r="A194" t="s">
        <v>153</v>
      </c>
      <c r="B194" t="s">
        <v>219</v>
      </c>
      <c r="C194" t="s">
        <v>293</v>
      </c>
    </row>
    <row r="195" spans="1:3" x14ac:dyDescent="0.25">
      <c r="A195" t="s">
        <v>170</v>
      </c>
      <c r="B195" t="s">
        <v>219</v>
      </c>
      <c r="C195" t="s">
        <v>293</v>
      </c>
    </row>
    <row r="196" spans="1:3" x14ac:dyDescent="0.25">
      <c r="A196" t="s">
        <v>160</v>
      </c>
      <c r="B196" t="s">
        <v>219</v>
      </c>
      <c r="C196" t="s">
        <v>293</v>
      </c>
    </row>
    <row r="197" spans="1:3" x14ac:dyDescent="0.25">
      <c r="A197" t="s">
        <v>168</v>
      </c>
      <c r="B197" t="s">
        <v>219</v>
      </c>
      <c r="C197" t="s">
        <v>293</v>
      </c>
    </row>
    <row r="198" spans="1:3" x14ac:dyDescent="0.25">
      <c r="A198" t="s">
        <v>169</v>
      </c>
      <c r="B198" t="s">
        <v>219</v>
      </c>
      <c r="C198" t="s">
        <v>293</v>
      </c>
    </row>
    <row r="199" spans="1:3" x14ac:dyDescent="0.25">
      <c r="A199" t="s">
        <v>167</v>
      </c>
      <c r="B199" t="s">
        <v>219</v>
      </c>
      <c r="C199" t="s">
        <v>293</v>
      </c>
    </row>
    <row r="200" spans="1:3" x14ac:dyDescent="0.25">
      <c r="A200" t="s">
        <v>173</v>
      </c>
      <c r="B200" t="s">
        <v>219</v>
      </c>
      <c r="C200" t="s">
        <v>293</v>
      </c>
    </row>
    <row r="201" spans="1:3" x14ac:dyDescent="0.25">
      <c r="A201" t="s">
        <v>175</v>
      </c>
      <c r="B201" t="s">
        <v>219</v>
      </c>
      <c r="C201" t="s">
        <v>293</v>
      </c>
    </row>
    <row r="202" spans="1:3" x14ac:dyDescent="0.25">
      <c r="A202" t="s">
        <v>176</v>
      </c>
      <c r="B202" t="s">
        <v>219</v>
      </c>
      <c r="C202" t="s">
        <v>293</v>
      </c>
    </row>
    <row r="203" spans="1:3" x14ac:dyDescent="0.25">
      <c r="A203" t="s">
        <v>205</v>
      </c>
      <c r="B203" t="s">
        <v>219</v>
      </c>
      <c r="C203" t="s">
        <v>293</v>
      </c>
    </row>
    <row r="204" spans="1:3" x14ac:dyDescent="0.25">
      <c r="A204" t="s">
        <v>294</v>
      </c>
      <c r="B204" t="s">
        <v>219</v>
      </c>
      <c r="C204" t="s">
        <v>293</v>
      </c>
    </row>
    <row r="205" spans="1:3" x14ac:dyDescent="0.25">
      <c r="A205" t="s">
        <v>209</v>
      </c>
      <c r="B205" t="s">
        <v>219</v>
      </c>
      <c r="C205" t="s">
        <v>293</v>
      </c>
    </row>
    <row r="206" spans="1:3" x14ac:dyDescent="0.25">
      <c r="A206" t="s">
        <v>227</v>
      </c>
      <c r="B206" t="s">
        <v>219</v>
      </c>
      <c r="C206" t="s">
        <v>293</v>
      </c>
    </row>
    <row r="207" spans="1:3" x14ac:dyDescent="0.25">
      <c r="A207" t="s">
        <v>212</v>
      </c>
      <c r="B207" t="s">
        <v>219</v>
      </c>
      <c r="C207" t="s">
        <v>293</v>
      </c>
    </row>
    <row r="208" spans="1:3" x14ac:dyDescent="0.25">
      <c r="A208" t="s">
        <v>215</v>
      </c>
      <c r="B208" t="s">
        <v>219</v>
      </c>
      <c r="C208" t="s">
        <v>293</v>
      </c>
    </row>
    <row r="209" spans="1:3" x14ac:dyDescent="0.25">
      <c r="A209" t="s">
        <v>264</v>
      </c>
      <c r="B209" t="s">
        <v>219</v>
      </c>
      <c r="C209" t="s">
        <v>293</v>
      </c>
    </row>
    <row r="210" spans="1:3" x14ac:dyDescent="0.25">
      <c r="A210" t="s">
        <v>218</v>
      </c>
      <c r="B210" t="s">
        <v>219</v>
      </c>
      <c r="C210" t="s">
        <v>293</v>
      </c>
    </row>
    <row r="211" spans="1:3" x14ac:dyDescent="0.25">
      <c r="A211" t="s">
        <v>208</v>
      </c>
      <c r="B211" t="s">
        <v>219</v>
      </c>
      <c r="C211" t="s">
        <v>293</v>
      </c>
    </row>
    <row r="212" spans="1:3" x14ac:dyDescent="0.25">
      <c r="A212" t="s">
        <v>247</v>
      </c>
      <c r="B212" t="s">
        <v>219</v>
      </c>
      <c r="C212" t="s">
        <v>293</v>
      </c>
    </row>
    <row r="213" spans="1:3" x14ac:dyDescent="0.25">
      <c r="A213" t="s">
        <v>233</v>
      </c>
      <c r="B213" t="s">
        <v>219</v>
      </c>
      <c r="C213" t="s">
        <v>293</v>
      </c>
    </row>
    <row r="214" spans="1:3" x14ac:dyDescent="0.25">
      <c r="A214" t="s">
        <v>248</v>
      </c>
      <c r="B214" t="s">
        <v>219</v>
      </c>
      <c r="C214" t="s">
        <v>293</v>
      </c>
    </row>
    <row r="215" spans="1:3" x14ac:dyDescent="0.25">
      <c r="A215" t="s">
        <v>265</v>
      </c>
      <c r="B215" t="s">
        <v>219</v>
      </c>
      <c r="C215" t="s">
        <v>293</v>
      </c>
    </row>
    <row r="216" spans="1:3" x14ac:dyDescent="0.25">
      <c r="A216" t="s">
        <v>266</v>
      </c>
      <c r="B216" t="s">
        <v>219</v>
      </c>
      <c r="C216" t="s">
        <v>293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84"/>
  <sheetViews>
    <sheetView workbookViewId="0">
      <selection activeCell="A4" sqref="A4"/>
    </sheetView>
  </sheetViews>
  <sheetFormatPr defaultRowHeight="15" x14ac:dyDescent="0.25"/>
  <cols>
    <col min="25" max="25" width="9.140625" style="3"/>
  </cols>
  <sheetData>
    <row r="1" spans="1:38" x14ac:dyDescent="0.25">
      <c r="A1" t="s">
        <v>374</v>
      </c>
      <c r="B1" t="s">
        <v>373</v>
      </c>
      <c r="C1" t="s">
        <v>372</v>
      </c>
      <c r="D1" t="s">
        <v>371</v>
      </c>
      <c r="E1" t="s">
        <v>370</v>
      </c>
      <c r="F1" t="s">
        <v>369</v>
      </c>
      <c r="G1" t="s">
        <v>368</v>
      </c>
      <c r="H1" t="s">
        <v>367</v>
      </c>
      <c r="I1" t="s">
        <v>366</v>
      </c>
      <c r="J1" t="s">
        <v>365</v>
      </c>
      <c r="K1" t="s">
        <v>379</v>
      </c>
      <c r="L1" t="s">
        <v>380</v>
      </c>
      <c r="M1" t="s">
        <v>381</v>
      </c>
      <c r="N1" t="s">
        <v>382</v>
      </c>
      <c r="O1" t="s">
        <v>364</v>
      </c>
      <c r="P1" t="s">
        <v>363</v>
      </c>
      <c r="Q1" t="s">
        <v>362</v>
      </c>
      <c r="R1" t="s">
        <v>361</v>
      </c>
      <c r="S1" t="s">
        <v>360</v>
      </c>
      <c r="T1" t="s">
        <v>359</v>
      </c>
      <c r="U1" t="s">
        <v>358</v>
      </c>
      <c r="V1" t="s">
        <v>357</v>
      </c>
      <c r="W1" t="s">
        <v>356</v>
      </c>
      <c r="Y1" s="4" t="s">
        <v>269</v>
      </c>
      <c r="AA1" t="s">
        <v>375</v>
      </c>
      <c r="AB1" t="s">
        <v>376</v>
      </c>
      <c r="AC1" t="s">
        <v>377</v>
      </c>
      <c r="AD1" t="s">
        <v>378</v>
      </c>
      <c r="AE1" t="s">
        <v>367</v>
      </c>
      <c r="AF1" t="s">
        <v>366</v>
      </c>
      <c r="AG1" t="s">
        <v>365</v>
      </c>
      <c r="AH1" t="s">
        <v>384</v>
      </c>
      <c r="AI1" t="s">
        <v>382</v>
      </c>
      <c r="AJ1" t="s">
        <v>385</v>
      </c>
      <c r="AK1" t="s">
        <v>386</v>
      </c>
      <c r="AL1" t="s">
        <v>360</v>
      </c>
    </row>
    <row r="2" spans="1:38" x14ac:dyDescent="0.25">
      <c r="A2" t="s">
        <v>260</v>
      </c>
      <c r="B2">
        <v>9847979</v>
      </c>
      <c r="C2">
        <v>5401</v>
      </c>
      <c r="D2">
        <v>9959</v>
      </c>
      <c r="E2">
        <v>127369</v>
      </c>
      <c r="F2">
        <v>714509</v>
      </c>
      <c r="G2">
        <v>5882825</v>
      </c>
      <c r="H2">
        <v>2636030</v>
      </c>
      <c r="I2">
        <v>4082471</v>
      </c>
      <c r="J2">
        <v>85348</v>
      </c>
      <c r="K2">
        <v>443554</v>
      </c>
      <c r="L2">
        <v>10848</v>
      </c>
      <c r="M2">
        <v>1044</v>
      </c>
      <c r="N2">
        <v>1127319</v>
      </c>
      <c r="O2">
        <v>595572</v>
      </c>
      <c r="P2">
        <v>0</v>
      </c>
      <c r="Q2">
        <v>0</v>
      </c>
      <c r="R2">
        <v>3860</v>
      </c>
      <c r="S2">
        <v>25606248</v>
      </c>
      <c r="T2">
        <v>6269472</v>
      </c>
      <c r="U2">
        <v>9863339</v>
      </c>
      <c r="V2">
        <v>841878</v>
      </c>
      <c r="W2">
        <v>1704135</v>
      </c>
      <c r="AA2">
        <f>B2</f>
        <v>9847979</v>
      </c>
      <c r="AB2">
        <f>F2</f>
        <v>714509</v>
      </c>
      <c r="AC2">
        <f>G2</f>
        <v>5882825</v>
      </c>
      <c r="AD2">
        <f>SUM(C2:E2)</f>
        <v>142729</v>
      </c>
      <c r="AE2">
        <f>H2</f>
        <v>2636030</v>
      </c>
      <c r="AF2">
        <f t="shared" ref="AF2:AG2" si="0">I2</f>
        <v>4082471</v>
      </c>
      <c r="AG2">
        <f t="shared" si="0"/>
        <v>85348</v>
      </c>
      <c r="AH2">
        <f>K2</f>
        <v>443554</v>
      </c>
      <c r="AI2">
        <f>N2</f>
        <v>1127319</v>
      </c>
      <c r="AJ2">
        <f>SUM(L2:M2,O2)</f>
        <v>607464</v>
      </c>
      <c r="AK2">
        <f>S2-SUM(AA2:AJ2)</f>
        <v>36020</v>
      </c>
      <c r="AL2">
        <f>SUM(AA2:AK2)</f>
        <v>25606248</v>
      </c>
    </row>
    <row r="3" spans="1:38" x14ac:dyDescent="0.25">
      <c r="A3" t="s">
        <v>355</v>
      </c>
      <c r="B3">
        <v>1441598</v>
      </c>
      <c r="C3">
        <v>0</v>
      </c>
      <c r="D3">
        <v>0</v>
      </c>
      <c r="E3">
        <v>0</v>
      </c>
      <c r="F3">
        <v>80120</v>
      </c>
      <c r="G3">
        <v>1598630</v>
      </c>
      <c r="H3">
        <v>950856</v>
      </c>
      <c r="I3">
        <v>748195</v>
      </c>
      <c r="J3">
        <v>24736</v>
      </c>
      <c r="K3">
        <v>75966</v>
      </c>
      <c r="L3">
        <v>3587</v>
      </c>
      <c r="M3">
        <v>18</v>
      </c>
      <c r="N3">
        <v>299987</v>
      </c>
      <c r="O3">
        <v>94093</v>
      </c>
      <c r="P3">
        <v>0</v>
      </c>
      <c r="Q3">
        <v>0</v>
      </c>
      <c r="R3">
        <v>0</v>
      </c>
      <c r="S3">
        <v>5323443</v>
      </c>
      <c r="T3">
        <v>1236710</v>
      </c>
      <c r="U3">
        <v>1441598</v>
      </c>
      <c r="V3">
        <v>80120</v>
      </c>
      <c r="W3">
        <v>409951</v>
      </c>
      <c r="AA3">
        <f t="shared" ref="AA3:AA66" si="1">B3</f>
        <v>1441598</v>
      </c>
      <c r="AB3">
        <f t="shared" ref="AB3:AB66" si="2">F3</f>
        <v>80120</v>
      </c>
      <c r="AC3">
        <f t="shared" ref="AC3:AC66" si="3">G3</f>
        <v>1598630</v>
      </c>
      <c r="AD3">
        <f t="shared" ref="AD3:AD66" si="4">SUM(C3:E3)</f>
        <v>0</v>
      </c>
      <c r="AE3">
        <f t="shared" ref="AE3:AE66" si="5">H3</f>
        <v>950856</v>
      </c>
      <c r="AF3">
        <f t="shared" ref="AF3:AF66" si="6">I3</f>
        <v>748195</v>
      </c>
      <c r="AG3">
        <f t="shared" ref="AG3:AG66" si="7">J3</f>
        <v>24736</v>
      </c>
      <c r="AH3">
        <f t="shared" ref="AH3:AH66" si="8">K3</f>
        <v>75966</v>
      </c>
      <c r="AI3">
        <f t="shared" ref="AI3:AI66" si="9">N3</f>
        <v>299987</v>
      </c>
      <c r="AJ3">
        <f t="shared" ref="AJ3:AJ66" si="10">SUM(L3:M3,O3)</f>
        <v>97698</v>
      </c>
      <c r="AK3">
        <f t="shared" ref="AK3:AK66" si="11">S3-SUM(AA3:AJ3)</f>
        <v>5657</v>
      </c>
      <c r="AL3">
        <f t="shared" ref="AL3:AL66" si="12">SUM(AA3:AK3)</f>
        <v>5323443</v>
      </c>
    </row>
    <row r="4" spans="1:38" x14ac:dyDescent="0.25">
      <c r="A4" t="s">
        <v>354</v>
      </c>
      <c r="B4">
        <v>792411</v>
      </c>
      <c r="C4">
        <v>0</v>
      </c>
      <c r="D4">
        <v>47</v>
      </c>
      <c r="E4">
        <v>6816</v>
      </c>
      <c r="F4">
        <v>81053</v>
      </c>
      <c r="G4">
        <v>624397</v>
      </c>
      <c r="H4">
        <v>181338</v>
      </c>
      <c r="I4">
        <v>126894</v>
      </c>
      <c r="J4">
        <v>10364</v>
      </c>
      <c r="K4">
        <v>71781</v>
      </c>
      <c r="L4">
        <v>2</v>
      </c>
      <c r="M4">
        <v>489</v>
      </c>
      <c r="N4">
        <v>23577</v>
      </c>
      <c r="O4">
        <v>51915</v>
      </c>
      <c r="P4">
        <v>0</v>
      </c>
      <c r="Q4">
        <v>0</v>
      </c>
      <c r="R4">
        <v>357</v>
      </c>
      <c r="S4">
        <v>1993364</v>
      </c>
      <c r="T4">
        <v>264647</v>
      </c>
      <c r="U4">
        <v>792458</v>
      </c>
      <c r="V4">
        <v>87869</v>
      </c>
      <c r="W4">
        <v>128493</v>
      </c>
      <c r="AA4">
        <f t="shared" si="1"/>
        <v>792411</v>
      </c>
      <c r="AB4">
        <f t="shared" si="2"/>
        <v>81053</v>
      </c>
      <c r="AC4">
        <f t="shared" si="3"/>
        <v>624397</v>
      </c>
      <c r="AD4">
        <f t="shared" si="4"/>
        <v>6863</v>
      </c>
      <c r="AE4">
        <f t="shared" si="5"/>
        <v>181338</v>
      </c>
      <c r="AF4">
        <f t="shared" si="6"/>
        <v>126894</v>
      </c>
      <c r="AG4">
        <f t="shared" si="7"/>
        <v>10364</v>
      </c>
      <c r="AH4">
        <f t="shared" si="8"/>
        <v>71781</v>
      </c>
      <c r="AI4">
        <f t="shared" si="9"/>
        <v>23577</v>
      </c>
      <c r="AJ4">
        <f t="shared" si="10"/>
        <v>52406</v>
      </c>
      <c r="AK4">
        <f t="shared" si="11"/>
        <v>22280</v>
      </c>
      <c r="AL4">
        <f t="shared" si="12"/>
        <v>1993364</v>
      </c>
    </row>
    <row r="5" spans="1:38" x14ac:dyDescent="0.25">
      <c r="A5" t="s">
        <v>353</v>
      </c>
      <c r="B5">
        <v>753000</v>
      </c>
      <c r="C5">
        <v>5243</v>
      </c>
      <c r="D5">
        <v>9912</v>
      </c>
      <c r="E5">
        <v>0</v>
      </c>
      <c r="F5">
        <v>55920</v>
      </c>
      <c r="G5">
        <v>760090</v>
      </c>
      <c r="H5">
        <v>823041</v>
      </c>
      <c r="I5">
        <v>526358</v>
      </c>
      <c r="J5">
        <v>18012</v>
      </c>
      <c r="K5">
        <v>114417</v>
      </c>
      <c r="L5">
        <v>5883</v>
      </c>
      <c r="M5">
        <v>526</v>
      </c>
      <c r="N5">
        <v>372982</v>
      </c>
      <c r="O5">
        <v>214850</v>
      </c>
      <c r="P5">
        <v>0</v>
      </c>
      <c r="Q5">
        <v>0</v>
      </c>
      <c r="R5">
        <v>1396</v>
      </c>
      <c r="S5">
        <v>3666213</v>
      </c>
      <c r="T5">
        <v>1226116</v>
      </c>
      <c r="U5">
        <v>768156</v>
      </c>
      <c r="V5">
        <v>55920</v>
      </c>
      <c r="W5">
        <v>517797</v>
      </c>
      <c r="AA5">
        <f t="shared" si="1"/>
        <v>753000</v>
      </c>
      <c r="AB5">
        <f t="shared" si="2"/>
        <v>55920</v>
      </c>
      <c r="AC5">
        <f t="shared" si="3"/>
        <v>760090</v>
      </c>
      <c r="AD5">
        <f t="shared" si="4"/>
        <v>15155</v>
      </c>
      <c r="AE5">
        <f t="shared" si="5"/>
        <v>823041</v>
      </c>
      <c r="AF5">
        <f t="shared" si="6"/>
        <v>526358</v>
      </c>
      <c r="AG5">
        <f t="shared" si="7"/>
        <v>18012</v>
      </c>
      <c r="AH5">
        <f t="shared" si="8"/>
        <v>114417</v>
      </c>
      <c r="AI5">
        <f t="shared" si="9"/>
        <v>372982</v>
      </c>
      <c r="AJ5">
        <f t="shared" si="10"/>
        <v>221259</v>
      </c>
      <c r="AK5">
        <f t="shared" si="11"/>
        <v>5979</v>
      </c>
      <c r="AL5">
        <f t="shared" si="12"/>
        <v>3666213</v>
      </c>
    </row>
    <row r="6" spans="1:38" x14ac:dyDescent="0.25">
      <c r="A6" t="s">
        <v>293</v>
      </c>
      <c r="B6">
        <v>253595</v>
      </c>
      <c r="C6">
        <v>0</v>
      </c>
      <c r="D6">
        <v>0</v>
      </c>
      <c r="E6">
        <v>4534</v>
      </c>
      <c r="F6">
        <v>70713</v>
      </c>
      <c r="G6">
        <v>325438</v>
      </c>
      <c r="H6">
        <v>14193</v>
      </c>
      <c r="I6">
        <v>122558</v>
      </c>
      <c r="J6">
        <v>4810</v>
      </c>
      <c r="K6">
        <v>4671</v>
      </c>
      <c r="L6">
        <v>1090</v>
      </c>
      <c r="M6">
        <v>0</v>
      </c>
      <c r="N6">
        <v>12278</v>
      </c>
      <c r="O6">
        <v>1797</v>
      </c>
      <c r="P6">
        <v>0</v>
      </c>
      <c r="Q6">
        <v>0</v>
      </c>
      <c r="R6">
        <v>1581</v>
      </c>
      <c r="S6">
        <v>817259</v>
      </c>
      <c r="T6">
        <v>147205</v>
      </c>
      <c r="U6">
        <v>253595</v>
      </c>
      <c r="V6">
        <v>75247</v>
      </c>
      <c r="W6">
        <v>24431</v>
      </c>
      <c r="AA6">
        <f t="shared" si="1"/>
        <v>253595</v>
      </c>
      <c r="AB6">
        <f t="shared" si="2"/>
        <v>70713</v>
      </c>
      <c r="AC6">
        <f t="shared" si="3"/>
        <v>325438</v>
      </c>
      <c r="AD6">
        <f t="shared" si="4"/>
        <v>4534</v>
      </c>
      <c r="AE6">
        <f t="shared" si="5"/>
        <v>14193</v>
      </c>
      <c r="AF6">
        <f t="shared" si="6"/>
        <v>122558</v>
      </c>
      <c r="AG6">
        <f t="shared" si="7"/>
        <v>4810</v>
      </c>
      <c r="AH6">
        <f t="shared" si="8"/>
        <v>4671</v>
      </c>
      <c r="AI6">
        <f t="shared" si="9"/>
        <v>12278</v>
      </c>
      <c r="AJ6">
        <f t="shared" si="10"/>
        <v>2887</v>
      </c>
      <c r="AK6">
        <f t="shared" si="11"/>
        <v>1582</v>
      </c>
      <c r="AL6">
        <f t="shared" si="12"/>
        <v>817259</v>
      </c>
    </row>
    <row r="7" spans="1:38" x14ac:dyDescent="0.25">
      <c r="A7" t="s">
        <v>352</v>
      </c>
      <c r="B7">
        <v>38147</v>
      </c>
      <c r="C7">
        <v>0</v>
      </c>
      <c r="D7">
        <v>0</v>
      </c>
      <c r="E7">
        <v>4935</v>
      </c>
      <c r="F7">
        <v>100296</v>
      </c>
      <c r="G7">
        <v>236399</v>
      </c>
      <c r="H7">
        <v>21952</v>
      </c>
      <c r="I7">
        <v>686629</v>
      </c>
      <c r="J7">
        <v>3831</v>
      </c>
      <c r="K7">
        <v>3209</v>
      </c>
      <c r="L7">
        <v>0</v>
      </c>
      <c r="M7">
        <v>0</v>
      </c>
      <c r="N7">
        <v>52290</v>
      </c>
      <c r="O7">
        <v>65376</v>
      </c>
      <c r="P7">
        <v>0</v>
      </c>
      <c r="Q7">
        <v>0</v>
      </c>
      <c r="R7">
        <v>447</v>
      </c>
      <c r="S7">
        <v>1213510</v>
      </c>
      <c r="T7">
        <v>811334</v>
      </c>
      <c r="U7">
        <v>38147</v>
      </c>
      <c r="V7">
        <v>105230</v>
      </c>
      <c r="W7">
        <v>59776</v>
      </c>
      <c r="AA7">
        <f t="shared" si="1"/>
        <v>38147</v>
      </c>
      <c r="AB7">
        <f t="shared" si="2"/>
        <v>100296</v>
      </c>
      <c r="AC7">
        <f t="shared" si="3"/>
        <v>236399</v>
      </c>
      <c r="AD7">
        <f t="shared" si="4"/>
        <v>4935</v>
      </c>
      <c r="AE7">
        <f t="shared" si="5"/>
        <v>21952</v>
      </c>
      <c r="AF7">
        <f t="shared" si="6"/>
        <v>686629</v>
      </c>
      <c r="AG7">
        <f t="shared" si="7"/>
        <v>3831</v>
      </c>
      <c r="AH7">
        <f t="shared" si="8"/>
        <v>3209</v>
      </c>
      <c r="AI7">
        <f t="shared" si="9"/>
        <v>52290</v>
      </c>
      <c r="AJ7">
        <f t="shared" si="10"/>
        <v>65376</v>
      </c>
      <c r="AK7">
        <f t="shared" si="11"/>
        <v>446</v>
      </c>
      <c r="AL7">
        <f t="shared" si="12"/>
        <v>1213510</v>
      </c>
    </row>
    <row r="8" spans="1:38" x14ac:dyDescent="0.25">
      <c r="A8" t="s">
        <v>282</v>
      </c>
      <c r="B8">
        <v>626</v>
      </c>
      <c r="C8">
        <v>0</v>
      </c>
      <c r="D8">
        <v>0</v>
      </c>
      <c r="E8">
        <v>111050</v>
      </c>
      <c r="F8">
        <v>177764</v>
      </c>
      <c r="G8">
        <v>807927</v>
      </c>
      <c r="H8">
        <v>7514</v>
      </c>
      <c r="I8">
        <v>17652</v>
      </c>
      <c r="J8">
        <v>0</v>
      </c>
      <c r="K8">
        <v>2406</v>
      </c>
      <c r="L8">
        <v>257</v>
      </c>
      <c r="M8">
        <v>0</v>
      </c>
      <c r="N8">
        <v>755</v>
      </c>
      <c r="O8">
        <v>29</v>
      </c>
      <c r="P8">
        <v>0</v>
      </c>
      <c r="Q8">
        <v>0</v>
      </c>
      <c r="R8">
        <v>0</v>
      </c>
      <c r="S8">
        <v>1125981</v>
      </c>
      <c r="T8">
        <v>21100</v>
      </c>
      <c r="U8">
        <v>626</v>
      </c>
      <c r="V8">
        <v>288814</v>
      </c>
      <c r="W8">
        <v>3419</v>
      </c>
      <c r="AA8">
        <f t="shared" si="1"/>
        <v>626</v>
      </c>
      <c r="AB8">
        <f t="shared" si="2"/>
        <v>177764</v>
      </c>
      <c r="AC8">
        <f t="shared" si="3"/>
        <v>807927</v>
      </c>
      <c r="AD8">
        <f t="shared" si="4"/>
        <v>111050</v>
      </c>
      <c r="AE8">
        <f t="shared" si="5"/>
        <v>7514</v>
      </c>
      <c r="AF8">
        <f t="shared" si="6"/>
        <v>17652</v>
      </c>
      <c r="AG8">
        <f t="shared" si="7"/>
        <v>0</v>
      </c>
      <c r="AH8">
        <f t="shared" si="8"/>
        <v>2406</v>
      </c>
      <c r="AI8">
        <f t="shared" si="9"/>
        <v>755</v>
      </c>
      <c r="AJ8">
        <f t="shared" si="10"/>
        <v>286</v>
      </c>
      <c r="AK8">
        <f t="shared" si="11"/>
        <v>1</v>
      </c>
      <c r="AL8">
        <f t="shared" si="12"/>
        <v>1125981</v>
      </c>
    </row>
    <row r="9" spans="1:38" x14ac:dyDescent="0.25">
      <c r="A9" t="s">
        <v>351</v>
      </c>
      <c r="B9">
        <v>387941</v>
      </c>
      <c r="C9">
        <v>158</v>
      </c>
      <c r="D9">
        <v>0</v>
      </c>
      <c r="E9">
        <v>34</v>
      </c>
      <c r="F9">
        <v>17253</v>
      </c>
      <c r="G9">
        <v>701633</v>
      </c>
      <c r="H9">
        <v>318393</v>
      </c>
      <c r="I9">
        <v>301457</v>
      </c>
      <c r="J9">
        <v>435</v>
      </c>
      <c r="K9">
        <v>5246</v>
      </c>
      <c r="L9">
        <v>0</v>
      </c>
      <c r="M9">
        <v>0</v>
      </c>
      <c r="N9">
        <v>12261</v>
      </c>
      <c r="O9">
        <v>4922</v>
      </c>
      <c r="P9">
        <v>0</v>
      </c>
      <c r="Q9">
        <v>0</v>
      </c>
      <c r="R9">
        <v>79</v>
      </c>
      <c r="S9">
        <v>1749812</v>
      </c>
      <c r="T9">
        <v>321605</v>
      </c>
      <c r="U9">
        <v>388099</v>
      </c>
      <c r="V9">
        <v>17287</v>
      </c>
      <c r="W9">
        <v>18021</v>
      </c>
      <c r="AA9">
        <f t="shared" si="1"/>
        <v>387941</v>
      </c>
      <c r="AB9">
        <f t="shared" si="2"/>
        <v>17253</v>
      </c>
      <c r="AC9">
        <f t="shared" si="3"/>
        <v>701633</v>
      </c>
      <c r="AD9">
        <f t="shared" si="4"/>
        <v>192</v>
      </c>
      <c r="AE9">
        <f t="shared" si="5"/>
        <v>318393</v>
      </c>
      <c r="AF9">
        <f t="shared" si="6"/>
        <v>301457</v>
      </c>
      <c r="AG9">
        <f t="shared" si="7"/>
        <v>435</v>
      </c>
      <c r="AH9">
        <f t="shared" si="8"/>
        <v>5246</v>
      </c>
      <c r="AI9">
        <f t="shared" si="9"/>
        <v>12261</v>
      </c>
      <c r="AJ9">
        <f t="shared" si="10"/>
        <v>4922</v>
      </c>
      <c r="AK9">
        <f t="shared" si="11"/>
        <v>79</v>
      </c>
      <c r="AL9">
        <f t="shared" si="12"/>
        <v>1749812</v>
      </c>
    </row>
    <row r="10" spans="1:38" x14ac:dyDescent="0.25">
      <c r="A10" t="s">
        <v>350</v>
      </c>
      <c r="B10">
        <v>1672092</v>
      </c>
      <c r="C10">
        <v>0</v>
      </c>
      <c r="D10">
        <v>0</v>
      </c>
      <c r="E10">
        <v>0</v>
      </c>
      <c r="F10">
        <v>121112</v>
      </c>
      <c r="G10">
        <v>631911</v>
      </c>
      <c r="H10">
        <v>70672</v>
      </c>
      <c r="I10">
        <v>395641</v>
      </c>
      <c r="J10">
        <v>23035</v>
      </c>
      <c r="K10">
        <v>35199</v>
      </c>
      <c r="L10">
        <v>0</v>
      </c>
      <c r="M10">
        <v>0</v>
      </c>
      <c r="N10">
        <v>58165</v>
      </c>
      <c r="O10">
        <v>69666</v>
      </c>
      <c r="P10">
        <v>0</v>
      </c>
      <c r="Q10">
        <v>0</v>
      </c>
      <c r="R10">
        <v>0</v>
      </c>
      <c r="S10">
        <v>3077493</v>
      </c>
      <c r="T10">
        <v>578284</v>
      </c>
      <c r="U10">
        <v>1672092</v>
      </c>
      <c r="V10">
        <v>121112</v>
      </c>
      <c r="W10">
        <v>116400</v>
      </c>
      <c r="AA10">
        <f t="shared" si="1"/>
        <v>1672092</v>
      </c>
      <c r="AB10">
        <f t="shared" si="2"/>
        <v>121112</v>
      </c>
      <c r="AC10">
        <f t="shared" si="3"/>
        <v>631911</v>
      </c>
      <c r="AD10">
        <f t="shared" si="4"/>
        <v>0</v>
      </c>
      <c r="AE10">
        <f t="shared" si="5"/>
        <v>70672</v>
      </c>
      <c r="AF10">
        <f t="shared" si="6"/>
        <v>395641</v>
      </c>
      <c r="AG10">
        <f t="shared" si="7"/>
        <v>23035</v>
      </c>
      <c r="AH10">
        <f t="shared" si="8"/>
        <v>35199</v>
      </c>
      <c r="AI10">
        <f t="shared" si="9"/>
        <v>58165</v>
      </c>
      <c r="AJ10">
        <f t="shared" si="10"/>
        <v>69666</v>
      </c>
      <c r="AK10">
        <f t="shared" si="11"/>
        <v>0</v>
      </c>
      <c r="AL10">
        <f t="shared" si="12"/>
        <v>3077493</v>
      </c>
    </row>
    <row r="11" spans="1:38" x14ac:dyDescent="0.25">
      <c r="A11" t="s">
        <v>349</v>
      </c>
      <c r="B11">
        <v>4508568</v>
      </c>
      <c r="C11">
        <v>0</v>
      </c>
      <c r="D11">
        <v>0</v>
      </c>
      <c r="E11">
        <v>0</v>
      </c>
      <c r="F11">
        <v>10278</v>
      </c>
      <c r="G11">
        <v>196400</v>
      </c>
      <c r="H11">
        <v>248070</v>
      </c>
      <c r="I11">
        <v>1157087</v>
      </c>
      <c r="J11">
        <v>125</v>
      </c>
      <c r="K11">
        <v>130659</v>
      </c>
      <c r="L11">
        <v>29</v>
      </c>
      <c r="M11">
        <v>11</v>
      </c>
      <c r="N11">
        <v>295025</v>
      </c>
      <c r="O11">
        <v>92923</v>
      </c>
      <c r="P11">
        <v>0</v>
      </c>
      <c r="Q11">
        <v>0</v>
      </c>
      <c r="R11">
        <v>0</v>
      </c>
      <c r="S11">
        <v>6639174</v>
      </c>
      <c r="T11">
        <v>1662472</v>
      </c>
      <c r="U11">
        <v>4508568</v>
      </c>
      <c r="V11">
        <v>10278</v>
      </c>
      <c r="W11">
        <v>425848</v>
      </c>
      <c r="AA11">
        <f t="shared" si="1"/>
        <v>4508568</v>
      </c>
      <c r="AB11">
        <f t="shared" si="2"/>
        <v>10278</v>
      </c>
      <c r="AC11">
        <f t="shared" si="3"/>
        <v>196400</v>
      </c>
      <c r="AD11">
        <f t="shared" si="4"/>
        <v>0</v>
      </c>
      <c r="AE11">
        <f t="shared" si="5"/>
        <v>248070</v>
      </c>
      <c r="AF11">
        <f t="shared" si="6"/>
        <v>1157087</v>
      </c>
      <c r="AG11">
        <f t="shared" si="7"/>
        <v>125</v>
      </c>
      <c r="AH11">
        <f t="shared" si="8"/>
        <v>130659</v>
      </c>
      <c r="AI11">
        <f t="shared" si="9"/>
        <v>295025</v>
      </c>
      <c r="AJ11">
        <f t="shared" si="10"/>
        <v>92963</v>
      </c>
      <c r="AK11">
        <f t="shared" si="11"/>
        <v>-1</v>
      </c>
      <c r="AL11">
        <f t="shared" si="12"/>
        <v>6639174</v>
      </c>
    </row>
    <row r="12" spans="1:38" x14ac:dyDescent="0.25">
      <c r="A12" t="s">
        <v>348</v>
      </c>
      <c r="B12" t="s">
        <v>325</v>
      </c>
      <c r="C12" t="s">
        <v>325</v>
      </c>
      <c r="D12" t="s">
        <v>325</v>
      </c>
      <c r="E12" t="s">
        <v>325</v>
      </c>
      <c r="F12" t="s">
        <v>325</v>
      </c>
      <c r="G12" t="s">
        <v>325</v>
      </c>
      <c r="H12" t="s">
        <v>325</v>
      </c>
      <c r="I12" t="s">
        <v>325</v>
      </c>
      <c r="J12" t="s">
        <v>325</v>
      </c>
      <c r="K12" t="s">
        <v>325</v>
      </c>
      <c r="L12" t="s">
        <v>325</v>
      </c>
      <c r="M12" t="s">
        <v>325</v>
      </c>
      <c r="N12" t="s">
        <v>325</v>
      </c>
      <c r="O12" t="s">
        <v>325</v>
      </c>
      <c r="P12" t="s">
        <v>325</v>
      </c>
      <c r="Q12" t="s">
        <v>325</v>
      </c>
      <c r="R12" t="s">
        <v>325</v>
      </c>
      <c r="S12" t="s">
        <v>325</v>
      </c>
      <c r="T12" t="s">
        <v>325</v>
      </c>
      <c r="U12" t="s">
        <v>325</v>
      </c>
      <c r="V12" t="s">
        <v>325</v>
      </c>
      <c r="W12" t="s">
        <v>325</v>
      </c>
      <c r="AA12" t="str">
        <f t="shared" si="1"/>
        <v>x</v>
      </c>
      <c r="AB12" t="str">
        <f t="shared" si="2"/>
        <v>x</v>
      </c>
      <c r="AC12" t="str">
        <f t="shared" si="3"/>
        <v>x</v>
      </c>
      <c r="AD12">
        <f t="shared" si="4"/>
        <v>0</v>
      </c>
      <c r="AE12" t="str">
        <f t="shared" si="5"/>
        <v>x</v>
      </c>
      <c r="AF12" t="str">
        <f t="shared" si="6"/>
        <v>x</v>
      </c>
      <c r="AG12" t="str">
        <f t="shared" si="7"/>
        <v>x</v>
      </c>
      <c r="AH12" t="str">
        <f t="shared" si="8"/>
        <v>x</v>
      </c>
      <c r="AI12" t="str">
        <f t="shared" si="9"/>
        <v>x</v>
      </c>
      <c r="AJ12">
        <f t="shared" si="10"/>
        <v>0</v>
      </c>
      <c r="AK12" t="e">
        <f t="shared" si="11"/>
        <v>#VALUE!</v>
      </c>
      <c r="AL12" t="e">
        <f t="shared" si="12"/>
        <v>#VALUE!</v>
      </c>
    </row>
    <row r="13" spans="1:38" x14ac:dyDescent="0.25">
      <c r="A13" t="s">
        <v>347</v>
      </c>
      <c r="B13" t="s">
        <v>325</v>
      </c>
      <c r="C13" t="s">
        <v>325</v>
      </c>
      <c r="D13" t="s">
        <v>325</v>
      </c>
      <c r="E13" t="s">
        <v>325</v>
      </c>
      <c r="F13" t="s">
        <v>325</v>
      </c>
      <c r="G13" t="s">
        <v>325</v>
      </c>
      <c r="H13" t="s">
        <v>325</v>
      </c>
      <c r="I13" t="s">
        <v>325</v>
      </c>
      <c r="J13" t="s">
        <v>325</v>
      </c>
      <c r="K13" t="s">
        <v>325</v>
      </c>
      <c r="L13" t="s">
        <v>325</v>
      </c>
      <c r="M13" t="s">
        <v>325</v>
      </c>
      <c r="N13" t="s">
        <v>325</v>
      </c>
      <c r="O13" t="s">
        <v>325</v>
      </c>
      <c r="P13" t="s">
        <v>325</v>
      </c>
      <c r="Q13" t="s">
        <v>325</v>
      </c>
      <c r="R13" t="s">
        <v>325</v>
      </c>
      <c r="S13" t="s">
        <v>325</v>
      </c>
      <c r="T13" t="s">
        <v>325</v>
      </c>
      <c r="U13" t="s">
        <v>325</v>
      </c>
      <c r="V13" t="s">
        <v>325</v>
      </c>
      <c r="W13" t="s">
        <v>325</v>
      </c>
      <c r="AA13" t="str">
        <f t="shared" si="1"/>
        <v>x</v>
      </c>
      <c r="AB13" t="str">
        <f t="shared" si="2"/>
        <v>x</v>
      </c>
      <c r="AC13" t="str">
        <f t="shared" si="3"/>
        <v>x</v>
      </c>
      <c r="AD13">
        <f t="shared" si="4"/>
        <v>0</v>
      </c>
      <c r="AE13" t="str">
        <f t="shared" si="5"/>
        <v>x</v>
      </c>
      <c r="AF13" t="str">
        <f t="shared" si="6"/>
        <v>x</v>
      </c>
      <c r="AG13" t="str">
        <f t="shared" si="7"/>
        <v>x</v>
      </c>
      <c r="AH13" t="str">
        <f t="shared" si="8"/>
        <v>x</v>
      </c>
      <c r="AI13" t="str">
        <f t="shared" si="9"/>
        <v>x</v>
      </c>
      <c r="AJ13">
        <f t="shared" si="10"/>
        <v>0</v>
      </c>
      <c r="AK13" t="e">
        <f t="shared" si="11"/>
        <v>#VALUE!</v>
      </c>
      <c r="AL13" t="e">
        <f t="shared" si="12"/>
        <v>#VALUE!</v>
      </c>
    </row>
    <row r="14" spans="1:38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4525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4526</v>
      </c>
      <c r="T14">
        <v>4526</v>
      </c>
      <c r="U14">
        <v>0</v>
      </c>
      <c r="V14">
        <v>0</v>
      </c>
      <c r="W14">
        <v>1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0</v>
      </c>
      <c r="AE14">
        <f t="shared" si="5"/>
        <v>0</v>
      </c>
      <c r="AF14">
        <f t="shared" si="6"/>
        <v>4525</v>
      </c>
      <c r="AG14">
        <f t="shared" si="7"/>
        <v>0</v>
      </c>
      <c r="AH14">
        <f t="shared" si="8"/>
        <v>1</v>
      </c>
      <c r="AI14">
        <f t="shared" si="9"/>
        <v>0</v>
      </c>
      <c r="AJ14">
        <f t="shared" si="10"/>
        <v>0</v>
      </c>
      <c r="AK14">
        <f t="shared" si="11"/>
        <v>0</v>
      </c>
      <c r="AL14">
        <f t="shared" si="12"/>
        <v>4526</v>
      </c>
    </row>
    <row r="15" spans="1:38" x14ac:dyDescent="0.25">
      <c r="A15" t="s">
        <v>62</v>
      </c>
      <c r="B15">
        <v>0</v>
      </c>
      <c r="C15">
        <v>0</v>
      </c>
      <c r="D15">
        <v>0</v>
      </c>
      <c r="E15">
        <v>0</v>
      </c>
      <c r="F15">
        <v>321</v>
      </c>
      <c r="G15">
        <v>75062</v>
      </c>
      <c r="H15">
        <v>0</v>
      </c>
      <c r="I15">
        <v>56</v>
      </c>
      <c r="J15">
        <v>0</v>
      </c>
      <c r="K15">
        <v>572</v>
      </c>
      <c r="L15">
        <v>0</v>
      </c>
      <c r="M15">
        <v>0</v>
      </c>
      <c r="N15">
        <v>8</v>
      </c>
      <c r="O15">
        <v>0</v>
      </c>
      <c r="P15">
        <v>0</v>
      </c>
      <c r="Q15">
        <v>0</v>
      </c>
      <c r="R15">
        <v>0</v>
      </c>
      <c r="S15">
        <v>76018</v>
      </c>
      <c r="T15">
        <v>635</v>
      </c>
      <c r="U15">
        <v>0</v>
      </c>
      <c r="V15">
        <v>321</v>
      </c>
      <c r="W15">
        <v>579</v>
      </c>
      <c r="AA15">
        <f t="shared" si="1"/>
        <v>0</v>
      </c>
      <c r="AB15">
        <f t="shared" si="2"/>
        <v>321</v>
      </c>
      <c r="AC15">
        <f t="shared" si="3"/>
        <v>75062</v>
      </c>
      <c r="AD15">
        <f t="shared" si="4"/>
        <v>0</v>
      </c>
      <c r="AE15">
        <f t="shared" si="5"/>
        <v>0</v>
      </c>
      <c r="AF15">
        <f t="shared" si="6"/>
        <v>56</v>
      </c>
      <c r="AG15">
        <f t="shared" si="7"/>
        <v>0</v>
      </c>
      <c r="AH15">
        <f t="shared" si="8"/>
        <v>572</v>
      </c>
      <c r="AI15">
        <f t="shared" si="9"/>
        <v>8</v>
      </c>
      <c r="AJ15">
        <f t="shared" si="10"/>
        <v>0</v>
      </c>
      <c r="AK15">
        <f t="shared" si="11"/>
        <v>-1</v>
      </c>
      <c r="AL15">
        <f t="shared" si="12"/>
        <v>76018</v>
      </c>
    </row>
    <row r="16" spans="1:38" x14ac:dyDescent="0.25">
      <c r="A16" t="s">
        <v>7</v>
      </c>
      <c r="B16">
        <v>0</v>
      </c>
      <c r="C16">
        <v>0</v>
      </c>
      <c r="D16">
        <v>0</v>
      </c>
      <c r="E16">
        <v>0</v>
      </c>
      <c r="F16">
        <v>3066</v>
      </c>
      <c r="G16">
        <v>0</v>
      </c>
      <c r="H16">
        <v>0</v>
      </c>
      <c r="I16">
        <v>7653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10719</v>
      </c>
      <c r="T16">
        <v>7653</v>
      </c>
      <c r="U16">
        <v>0</v>
      </c>
      <c r="V16">
        <v>3066</v>
      </c>
      <c r="W16">
        <v>0</v>
      </c>
      <c r="AA16">
        <f t="shared" si="1"/>
        <v>0</v>
      </c>
      <c r="AB16">
        <f t="shared" si="2"/>
        <v>3066</v>
      </c>
      <c r="AC16">
        <f t="shared" si="3"/>
        <v>0</v>
      </c>
      <c r="AD16">
        <f t="shared" si="4"/>
        <v>0</v>
      </c>
      <c r="AE16">
        <f t="shared" si="5"/>
        <v>0</v>
      </c>
      <c r="AF16">
        <f t="shared" si="6"/>
        <v>7653</v>
      </c>
      <c r="AG16">
        <f t="shared" si="7"/>
        <v>0</v>
      </c>
      <c r="AH16">
        <f t="shared" si="8"/>
        <v>0</v>
      </c>
      <c r="AI16">
        <f t="shared" si="9"/>
        <v>0</v>
      </c>
      <c r="AJ16">
        <f t="shared" si="10"/>
        <v>0</v>
      </c>
      <c r="AK16">
        <f t="shared" si="11"/>
        <v>0</v>
      </c>
      <c r="AL16">
        <f t="shared" si="12"/>
        <v>10719</v>
      </c>
    </row>
    <row r="17" spans="1:38" x14ac:dyDescent="0.25">
      <c r="A17" t="s">
        <v>12</v>
      </c>
      <c r="B17">
        <v>2436</v>
      </c>
      <c r="C17">
        <v>0</v>
      </c>
      <c r="D17">
        <v>0</v>
      </c>
      <c r="E17">
        <v>0</v>
      </c>
      <c r="F17">
        <v>11460</v>
      </c>
      <c r="G17">
        <v>82597</v>
      </c>
      <c r="H17">
        <v>6213</v>
      </c>
      <c r="I17">
        <v>39852</v>
      </c>
      <c r="J17">
        <v>0</v>
      </c>
      <c r="K17">
        <v>16</v>
      </c>
      <c r="L17">
        <v>0</v>
      </c>
      <c r="M17">
        <v>0</v>
      </c>
      <c r="N17">
        <v>616</v>
      </c>
      <c r="O17">
        <v>2095</v>
      </c>
      <c r="P17">
        <v>0</v>
      </c>
      <c r="Q17">
        <v>0</v>
      </c>
      <c r="R17">
        <v>0</v>
      </c>
      <c r="S17">
        <v>145286</v>
      </c>
      <c r="T17">
        <v>42579</v>
      </c>
      <c r="U17">
        <v>2436</v>
      </c>
      <c r="V17">
        <v>11460</v>
      </c>
      <c r="W17">
        <v>632</v>
      </c>
      <c r="AA17">
        <f t="shared" si="1"/>
        <v>2436</v>
      </c>
      <c r="AB17">
        <f t="shared" si="2"/>
        <v>11460</v>
      </c>
      <c r="AC17">
        <f t="shared" si="3"/>
        <v>82597</v>
      </c>
      <c r="AD17">
        <f t="shared" si="4"/>
        <v>0</v>
      </c>
      <c r="AE17">
        <f t="shared" si="5"/>
        <v>6213</v>
      </c>
      <c r="AF17">
        <f t="shared" si="6"/>
        <v>39852</v>
      </c>
      <c r="AG17">
        <f t="shared" si="7"/>
        <v>0</v>
      </c>
      <c r="AH17">
        <f t="shared" si="8"/>
        <v>16</v>
      </c>
      <c r="AI17">
        <f t="shared" si="9"/>
        <v>616</v>
      </c>
      <c r="AJ17">
        <f t="shared" si="10"/>
        <v>2095</v>
      </c>
      <c r="AK17">
        <f t="shared" si="11"/>
        <v>1</v>
      </c>
      <c r="AL17">
        <f t="shared" si="12"/>
        <v>145286</v>
      </c>
    </row>
    <row r="18" spans="1:38" x14ac:dyDescent="0.25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2872</v>
      </c>
      <c r="H18">
        <v>2620</v>
      </c>
      <c r="I18">
        <v>2269</v>
      </c>
      <c r="J18">
        <v>0</v>
      </c>
      <c r="K18">
        <v>3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7765</v>
      </c>
      <c r="T18">
        <v>2274</v>
      </c>
      <c r="U18">
        <v>0</v>
      </c>
      <c r="V18">
        <v>0</v>
      </c>
      <c r="W18">
        <v>5</v>
      </c>
      <c r="AA18">
        <f t="shared" si="1"/>
        <v>0</v>
      </c>
      <c r="AB18">
        <f t="shared" si="2"/>
        <v>0</v>
      </c>
      <c r="AC18">
        <f t="shared" si="3"/>
        <v>2872</v>
      </c>
      <c r="AD18">
        <f t="shared" si="4"/>
        <v>0</v>
      </c>
      <c r="AE18">
        <f t="shared" si="5"/>
        <v>2620</v>
      </c>
      <c r="AF18">
        <f t="shared" si="6"/>
        <v>2269</v>
      </c>
      <c r="AG18">
        <f t="shared" si="7"/>
        <v>0</v>
      </c>
      <c r="AH18">
        <f t="shared" si="8"/>
        <v>3</v>
      </c>
      <c r="AI18">
        <f t="shared" si="9"/>
        <v>2</v>
      </c>
      <c r="AJ18">
        <f t="shared" si="10"/>
        <v>0</v>
      </c>
      <c r="AK18">
        <f t="shared" si="11"/>
        <v>-1</v>
      </c>
      <c r="AL18">
        <f t="shared" si="12"/>
        <v>7765</v>
      </c>
    </row>
    <row r="19" spans="1:38" x14ac:dyDescent="0.25">
      <c r="A19" t="s">
        <v>16</v>
      </c>
      <c r="B19">
        <v>161830</v>
      </c>
      <c r="C19">
        <v>0</v>
      </c>
      <c r="D19">
        <v>0</v>
      </c>
      <c r="E19">
        <v>0</v>
      </c>
      <c r="F19">
        <v>5272</v>
      </c>
      <c r="G19">
        <v>50460</v>
      </c>
      <c r="H19">
        <v>0</v>
      </c>
      <c r="I19">
        <v>16037</v>
      </c>
      <c r="J19">
        <v>1</v>
      </c>
      <c r="K19">
        <v>8071</v>
      </c>
      <c r="L19">
        <v>2</v>
      </c>
      <c r="M19">
        <v>0</v>
      </c>
      <c r="N19">
        <v>12597</v>
      </c>
      <c r="O19">
        <v>3500</v>
      </c>
      <c r="P19">
        <v>0</v>
      </c>
      <c r="Q19">
        <v>0</v>
      </c>
      <c r="R19">
        <v>0</v>
      </c>
      <c r="S19">
        <v>257770</v>
      </c>
      <c r="T19">
        <v>40208</v>
      </c>
      <c r="U19">
        <v>161830</v>
      </c>
      <c r="V19">
        <v>5272</v>
      </c>
      <c r="W19">
        <v>20671</v>
      </c>
      <c r="AA19">
        <f t="shared" si="1"/>
        <v>161830</v>
      </c>
      <c r="AB19">
        <f t="shared" si="2"/>
        <v>5272</v>
      </c>
      <c r="AC19">
        <f t="shared" si="3"/>
        <v>50460</v>
      </c>
      <c r="AD19">
        <f t="shared" si="4"/>
        <v>0</v>
      </c>
      <c r="AE19">
        <f t="shared" si="5"/>
        <v>0</v>
      </c>
      <c r="AF19">
        <f t="shared" si="6"/>
        <v>16037</v>
      </c>
      <c r="AG19">
        <f t="shared" si="7"/>
        <v>1</v>
      </c>
      <c r="AH19">
        <f t="shared" si="8"/>
        <v>8071</v>
      </c>
      <c r="AI19">
        <f t="shared" si="9"/>
        <v>12597</v>
      </c>
      <c r="AJ19">
        <f t="shared" si="10"/>
        <v>3502</v>
      </c>
      <c r="AK19">
        <f t="shared" si="11"/>
        <v>0</v>
      </c>
      <c r="AL19">
        <f t="shared" si="12"/>
        <v>257770</v>
      </c>
    </row>
    <row r="20" spans="1:38" x14ac:dyDescent="0.25">
      <c r="A20" t="s">
        <v>17</v>
      </c>
      <c r="B20">
        <v>3916</v>
      </c>
      <c r="C20">
        <v>0</v>
      </c>
      <c r="D20">
        <v>0</v>
      </c>
      <c r="E20">
        <v>0</v>
      </c>
      <c r="F20">
        <v>814</v>
      </c>
      <c r="G20">
        <v>10980</v>
      </c>
      <c r="H20">
        <v>0</v>
      </c>
      <c r="I20">
        <v>38370</v>
      </c>
      <c r="J20">
        <v>0</v>
      </c>
      <c r="K20">
        <v>1269</v>
      </c>
      <c r="L20">
        <v>0</v>
      </c>
      <c r="M20">
        <v>0</v>
      </c>
      <c r="N20">
        <v>6574</v>
      </c>
      <c r="O20">
        <v>5507</v>
      </c>
      <c r="P20">
        <v>0</v>
      </c>
      <c r="Q20">
        <v>0</v>
      </c>
      <c r="R20">
        <v>13</v>
      </c>
      <c r="S20">
        <v>67443</v>
      </c>
      <c r="T20">
        <v>50854</v>
      </c>
      <c r="U20">
        <v>3916</v>
      </c>
      <c r="V20">
        <v>814</v>
      </c>
      <c r="W20">
        <v>7856</v>
      </c>
      <c r="AA20">
        <f t="shared" si="1"/>
        <v>3916</v>
      </c>
      <c r="AB20">
        <f t="shared" si="2"/>
        <v>814</v>
      </c>
      <c r="AC20">
        <f t="shared" si="3"/>
        <v>10980</v>
      </c>
      <c r="AD20">
        <f t="shared" si="4"/>
        <v>0</v>
      </c>
      <c r="AE20">
        <f t="shared" si="5"/>
        <v>0</v>
      </c>
      <c r="AF20">
        <f t="shared" si="6"/>
        <v>38370</v>
      </c>
      <c r="AG20">
        <f t="shared" si="7"/>
        <v>0</v>
      </c>
      <c r="AH20">
        <f t="shared" si="8"/>
        <v>1269</v>
      </c>
      <c r="AI20">
        <f t="shared" si="9"/>
        <v>6574</v>
      </c>
      <c r="AJ20">
        <f t="shared" si="10"/>
        <v>5507</v>
      </c>
      <c r="AK20">
        <f t="shared" si="11"/>
        <v>13</v>
      </c>
      <c r="AL20">
        <f t="shared" si="12"/>
        <v>67443</v>
      </c>
    </row>
    <row r="21" spans="1:38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1325</v>
      </c>
      <c r="G21">
        <v>21020</v>
      </c>
      <c r="H21">
        <v>0</v>
      </c>
      <c r="I21">
        <v>1746</v>
      </c>
      <c r="J21">
        <v>0</v>
      </c>
      <c r="K21">
        <v>37</v>
      </c>
      <c r="L21">
        <v>0</v>
      </c>
      <c r="M21">
        <v>0</v>
      </c>
      <c r="N21">
        <v>22</v>
      </c>
      <c r="O21">
        <v>170</v>
      </c>
      <c r="P21">
        <v>0</v>
      </c>
      <c r="Q21">
        <v>0</v>
      </c>
      <c r="R21">
        <v>0</v>
      </c>
      <c r="S21">
        <v>24321</v>
      </c>
      <c r="T21">
        <v>1891</v>
      </c>
      <c r="U21">
        <v>0</v>
      </c>
      <c r="V21">
        <v>1325</v>
      </c>
      <c r="W21">
        <v>59</v>
      </c>
      <c r="AA21">
        <f t="shared" si="1"/>
        <v>0</v>
      </c>
      <c r="AB21">
        <f t="shared" si="2"/>
        <v>1325</v>
      </c>
      <c r="AC21">
        <f t="shared" si="3"/>
        <v>21020</v>
      </c>
      <c r="AD21">
        <f t="shared" si="4"/>
        <v>0</v>
      </c>
      <c r="AE21">
        <f t="shared" si="5"/>
        <v>0</v>
      </c>
      <c r="AF21">
        <f t="shared" si="6"/>
        <v>1746</v>
      </c>
      <c r="AG21">
        <f t="shared" si="7"/>
        <v>0</v>
      </c>
      <c r="AH21">
        <f t="shared" si="8"/>
        <v>37</v>
      </c>
      <c r="AI21">
        <f t="shared" si="9"/>
        <v>22</v>
      </c>
      <c r="AJ21">
        <f t="shared" si="10"/>
        <v>170</v>
      </c>
      <c r="AK21">
        <f t="shared" si="11"/>
        <v>1</v>
      </c>
      <c r="AL21">
        <f t="shared" si="12"/>
        <v>24321</v>
      </c>
    </row>
    <row r="22" spans="1:38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2</v>
      </c>
      <c r="G22">
        <v>29223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29225</v>
      </c>
      <c r="T22">
        <v>0</v>
      </c>
      <c r="U22">
        <v>0</v>
      </c>
      <c r="V22">
        <v>2</v>
      </c>
      <c r="W22">
        <v>0</v>
      </c>
      <c r="AA22">
        <f t="shared" si="1"/>
        <v>0</v>
      </c>
      <c r="AB22">
        <f t="shared" si="2"/>
        <v>2</v>
      </c>
      <c r="AC22">
        <f t="shared" si="3"/>
        <v>29223</v>
      </c>
      <c r="AD22">
        <f t="shared" si="4"/>
        <v>0</v>
      </c>
      <c r="AE22">
        <f t="shared" si="5"/>
        <v>0</v>
      </c>
      <c r="AF22">
        <f t="shared" si="6"/>
        <v>0</v>
      </c>
      <c r="AG22">
        <f t="shared" si="7"/>
        <v>0</v>
      </c>
      <c r="AH22">
        <f t="shared" si="8"/>
        <v>0</v>
      </c>
      <c r="AI22">
        <f t="shared" si="9"/>
        <v>0</v>
      </c>
      <c r="AJ22">
        <f t="shared" si="10"/>
        <v>0</v>
      </c>
      <c r="AK22">
        <f t="shared" si="11"/>
        <v>0</v>
      </c>
      <c r="AL22">
        <f t="shared" si="12"/>
        <v>29225</v>
      </c>
    </row>
    <row r="23" spans="1:38" x14ac:dyDescent="0.25">
      <c r="A23" t="s">
        <v>23</v>
      </c>
      <c r="B23">
        <v>1031</v>
      </c>
      <c r="C23">
        <v>0</v>
      </c>
      <c r="D23">
        <v>0</v>
      </c>
      <c r="E23">
        <v>0</v>
      </c>
      <c r="F23">
        <v>13332</v>
      </c>
      <c r="G23">
        <v>57572</v>
      </c>
      <c r="H23">
        <v>0</v>
      </c>
      <c r="I23">
        <v>1041</v>
      </c>
      <c r="J23">
        <v>0</v>
      </c>
      <c r="K23">
        <v>177</v>
      </c>
      <c r="L23">
        <v>0</v>
      </c>
      <c r="M23">
        <v>0</v>
      </c>
      <c r="N23">
        <v>5</v>
      </c>
      <c r="O23">
        <v>0</v>
      </c>
      <c r="P23">
        <v>0</v>
      </c>
      <c r="Q23">
        <v>0</v>
      </c>
      <c r="R23">
        <v>0</v>
      </c>
      <c r="S23">
        <v>73157</v>
      </c>
      <c r="T23">
        <v>1223</v>
      </c>
      <c r="U23">
        <v>1031</v>
      </c>
      <c r="V23">
        <v>13332</v>
      </c>
      <c r="W23">
        <v>182</v>
      </c>
      <c r="AA23">
        <f t="shared" si="1"/>
        <v>1031</v>
      </c>
      <c r="AB23">
        <f t="shared" si="2"/>
        <v>13332</v>
      </c>
      <c r="AC23">
        <f t="shared" si="3"/>
        <v>57572</v>
      </c>
      <c r="AD23">
        <f t="shared" si="4"/>
        <v>0</v>
      </c>
      <c r="AE23">
        <f t="shared" si="5"/>
        <v>0</v>
      </c>
      <c r="AF23">
        <f t="shared" si="6"/>
        <v>1041</v>
      </c>
      <c r="AG23">
        <f t="shared" si="7"/>
        <v>0</v>
      </c>
      <c r="AH23">
        <f t="shared" si="8"/>
        <v>177</v>
      </c>
      <c r="AI23">
        <f t="shared" si="9"/>
        <v>5</v>
      </c>
      <c r="AJ23">
        <f t="shared" si="10"/>
        <v>0</v>
      </c>
      <c r="AK23">
        <f t="shared" si="11"/>
        <v>-1</v>
      </c>
      <c r="AL23">
        <f t="shared" si="12"/>
        <v>73157</v>
      </c>
    </row>
    <row r="24" spans="1:38" x14ac:dyDescent="0.25">
      <c r="A24" t="s">
        <v>28</v>
      </c>
      <c r="B24">
        <v>0</v>
      </c>
      <c r="C24">
        <v>27</v>
      </c>
      <c r="D24">
        <v>0</v>
      </c>
      <c r="E24">
        <v>0</v>
      </c>
      <c r="F24">
        <v>195</v>
      </c>
      <c r="G24">
        <v>33507</v>
      </c>
      <c r="H24">
        <v>0</v>
      </c>
      <c r="I24">
        <v>405</v>
      </c>
      <c r="J24">
        <v>0</v>
      </c>
      <c r="K24">
        <v>89</v>
      </c>
      <c r="L24">
        <v>0</v>
      </c>
      <c r="M24">
        <v>0</v>
      </c>
      <c r="N24">
        <v>97</v>
      </c>
      <c r="O24">
        <v>195</v>
      </c>
      <c r="P24">
        <v>0</v>
      </c>
      <c r="Q24">
        <v>0</v>
      </c>
      <c r="R24">
        <v>0</v>
      </c>
      <c r="S24">
        <v>34515</v>
      </c>
      <c r="T24">
        <v>754</v>
      </c>
      <c r="U24">
        <v>27</v>
      </c>
      <c r="V24">
        <v>195</v>
      </c>
      <c r="W24">
        <v>186</v>
      </c>
      <c r="AA24">
        <f t="shared" si="1"/>
        <v>0</v>
      </c>
      <c r="AB24">
        <f t="shared" si="2"/>
        <v>195</v>
      </c>
      <c r="AC24">
        <f t="shared" si="3"/>
        <v>33507</v>
      </c>
      <c r="AD24">
        <f t="shared" si="4"/>
        <v>27</v>
      </c>
      <c r="AE24">
        <f t="shared" si="5"/>
        <v>0</v>
      </c>
      <c r="AF24">
        <f t="shared" si="6"/>
        <v>405</v>
      </c>
      <c r="AG24">
        <f t="shared" si="7"/>
        <v>0</v>
      </c>
      <c r="AH24">
        <f t="shared" si="8"/>
        <v>89</v>
      </c>
      <c r="AI24">
        <f t="shared" si="9"/>
        <v>97</v>
      </c>
      <c r="AJ24">
        <f t="shared" si="10"/>
        <v>195</v>
      </c>
      <c r="AK24">
        <f t="shared" si="11"/>
        <v>0</v>
      </c>
      <c r="AL24">
        <f t="shared" si="12"/>
        <v>34515</v>
      </c>
    </row>
    <row r="25" spans="1:38" x14ac:dyDescent="0.25">
      <c r="A25" t="s">
        <v>20</v>
      </c>
      <c r="B25">
        <v>2425</v>
      </c>
      <c r="C25">
        <v>0</v>
      </c>
      <c r="D25">
        <v>0</v>
      </c>
      <c r="E25">
        <v>0</v>
      </c>
      <c r="F25">
        <v>165</v>
      </c>
      <c r="G25">
        <v>22908</v>
      </c>
      <c r="H25">
        <v>42227</v>
      </c>
      <c r="I25">
        <v>270</v>
      </c>
      <c r="J25">
        <v>0</v>
      </c>
      <c r="K25">
        <v>3288</v>
      </c>
      <c r="L25">
        <v>0</v>
      </c>
      <c r="M25">
        <v>0</v>
      </c>
      <c r="N25">
        <v>6511</v>
      </c>
      <c r="O25">
        <v>7160</v>
      </c>
      <c r="P25">
        <v>0</v>
      </c>
      <c r="Q25">
        <v>0</v>
      </c>
      <c r="R25">
        <v>517</v>
      </c>
      <c r="S25">
        <v>85481</v>
      </c>
      <c r="T25">
        <v>15831</v>
      </c>
      <c r="U25">
        <v>2425</v>
      </c>
      <c r="V25">
        <v>165</v>
      </c>
      <c r="W25">
        <v>10326</v>
      </c>
      <c r="AA25">
        <f t="shared" si="1"/>
        <v>2425</v>
      </c>
      <c r="AB25">
        <f t="shared" si="2"/>
        <v>165</v>
      </c>
      <c r="AC25">
        <f t="shared" si="3"/>
        <v>22908</v>
      </c>
      <c r="AD25">
        <f t="shared" si="4"/>
        <v>0</v>
      </c>
      <c r="AE25">
        <f t="shared" si="5"/>
        <v>42227</v>
      </c>
      <c r="AF25">
        <f t="shared" si="6"/>
        <v>270</v>
      </c>
      <c r="AG25">
        <f t="shared" si="7"/>
        <v>0</v>
      </c>
      <c r="AH25">
        <f t="shared" si="8"/>
        <v>3288</v>
      </c>
      <c r="AI25">
        <f t="shared" si="9"/>
        <v>6511</v>
      </c>
      <c r="AJ25">
        <f t="shared" si="10"/>
        <v>7160</v>
      </c>
      <c r="AK25">
        <f t="shared" si="11"/>
        <v>527</v>
      </c>
      <c r="AL25">
        <f t="shared" si="12"/>
        <v>85481</v>
      </c>
    </row>
    <row r="26" spans="1:38" x14ac:dyDescent="0.25">
      <c r="A26" t="s">
        <v>21</v>
      </c>
      <c r="B26">
        <v>0</v>
      </c>
      <c r="C26">
        <v>0</v>
      </c>
      <c r="D26">
        <v>0</v>
      </c>
      <c r="E26">
        <v>0</v>
      </c>
      <c r="F26">
        <v>185</v>
      </c>
      <c r="G26">
        <v>140</v>
      </c>
      <c r="H26">
        <v>0</v>
      </c>
      <c r="I26">
        <v>1</v>
      </c>
      <c r="J26">
        <v>0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331</v>
      </c>
      <c r="T26">
        <v>7</v>
      </c>
      <c r="U26">
        <v>0</v>
      </c>
      <c r="V26">
        <v>185</v>
      </c>
      <c r="W26">
        <v>5</v>
      </c>
      <c r="AA26">
        <f t="shared" si="1"/>
        <v>0</v>
      </c>
      <c r="AB26">
        <f t="shared" si="2"/>
        <v>185</v>
      </c>
      <c r="AC26">
        <f t="shared" si="3"/>
        <v>140</v>
      </c>
      <c r="AD26">
        <f t="shared" si="4"/>
        <v>0</v>
      </c>
      <c r="AE26">
        <f t="shared" si="5"/>
        <v>0</v>
      </c>
      <c r="AF26">
        <f t="shared" si="6"/>
        <v>1</v>
      </c>
      <c r="AG26">
        <f t="shared" si="7"/>
        <v>0</v>
      </c>
      <c r="AH26">
        <f t="shared" si="8"/>
        <v>5</v>
      </c>
      <c r="AI26">
        <f t="shared" si="9"/>
        <v>0</v>
      </c>
      <c r="AJ26">
        <f t="shared" si="10"/>
        <v>0</v>
      </c>
      <c r="AK26">
        <f t="shared" si="11"/>
        <v>0</v>
      </c>
      <c r="AL26">
        <f t="shared" si="12"/>
        <v>331</v>
      </c>
    </row>
    <row r="27" spans="1:38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202</v>
      </c>
      <c r="G27">
        <v>7189</v>
      </c>
      <c r="H27">
        <v>0</v>
      </c>
      <c r="I27">
        <v>2234</v>
      </c>
      <c r="J27">
        <v>0</v>
      </c>
      <c r="K27">
        <v>11</v>
      </c>
      <c r="L27">
        <v>0</v>
      </c>
      <c r="M27">
        <v>0</v>
      </c>
      <c r="N27">
        <v>60</v>
      </c>
      <c r="O27">
        <v>268</v>
      </c>
      <c r="P27">
        <v>0</v>
      </c>
      <c r="Q27">
        <v>0</v>
      </c>
      <c r="R27">
        <v>0</v>
      </c>
      <c r="S27">
        <v>9965</v>
      </c>
      <c r="T27">
        <v>2574</v>
      </c>
      <c r="U27">
        <v>0</v>
      </c>
      <c r="V27">
        <v>202</v>
      </c>
      <c r="W27">
        <v>72</v>
      </c>
      <c r="AA27">
        <f t="shared" si="1"/>
        <v>0</v>
      </c>
      <c r="AB27">
        <f t="shared" si="2"/>
        <v>202</v>
      </c>
      <c r="AC27">
        <f t="shared" si="3"/>
        <v>7189</v>
      </c>
      <c r="AD27">
        <f t="shared" si="4"/>
        <v>0</v>
      </c>
      <c r="AE27">
        <f t="shared" si="5"/>
        <v>0</v>
      </c>
      <c r="AF27">
        <f t="shared" si="6"/>
        <v>2234</v>
      </c>
      <c r="AG27">
        <f t="shared" si="7"/>
        <v>0</v>
      </c>
      <c r="AH27">
        <f t="shared" si="8"/>
        <v>11</v>
      </c>
      <c r="AI27">
        <f t="shared" si="9"/>
        <v>60</v>
      </c>
      <c r="AJ27">
        <f t="shared" si="10"/>
        <v>268</v>
      </c>
      <c r="AK27">
        <f t="shared" si="11"/>
        <v>1</v>
      </c>
      <c r="AL27">
        <f t="shared" si="12"/>
        <v>9965</v>
      </c>
    </row>
    <row r="28" spans="1:38" x14ac:dyDescent="0.25">
      <c r="A28" t="s">
        <v>27</v>
      </c>
      <c r="B28">
        <v>12339</v>
      </c>
      <c r="C28">
        <v>0</v>
      </c>
      <c r="D28">
        <v>0</v>
      </c>
      <c r="E28">
        <v>0</v>
      </c>
      <c r="F28">
        <v>62</v>
      </c>
      <c r="G28">
        <v>23</v>
      </c>
      <c r="H28">
        <v>0</v>
      </c>
      <c r="I28">
        <v>3987</v>
      </c>
      <c r="J28">
        <v>0</v>
      </c>
      <c r="K28">
        <v>21</v>
      </c>
      <c r="L28">
        <v>0</v>
      </c>
      <c r="M28">
        <v>0</v>
      </c>
      <c r="N28">
        <v>0</v>
      </c>
      <c r="O28">
        <v>6</v>
      </c>
      <c r="P28">
        <v>0</v>
      </c>
      <c r="Q28">
        <v>0</v>
      </c>
      <c r="R28">
        <v>0</v>
      </c>
      <c r="S28">
        <v>16438</v>
      </c>
      <c r="T28">
        <v>4014</v>
      </c>
      <c r="U28">
        <v>12339</v>
      </c>
      <c r="V28">
        <v>62</v>
      </c>
      <c r="W28">
        <v>21</v>
      </c>
      <c r="AA28">
        <f t="shared" si="1"/>
        <v>12339</v>
      </c>
      <c r="AB28">
        <f t="shared" si="2"/>
        <v>62</v>
      </c>
      <c r="AC28">
        <f t="shared" si="3"/>
        <v>23</v>
      </c>
      <c r="AD28">
        <f t="shared" si="4"/>
        <v>0</v>
      </c>
      <c r="AE28">
        <f t="shared" si="5"/>
        <v>0</v>
      </c>
      <c r="AF28">
        <f t="shared" si="6"/>
        <v>3987</v>
      </c>
      <c r="AG28">
        <f t="shared" si="7"/>
        <v>0</v>
      </c>
      <c r="AH28">
        <f t="shared" si="8"/>
        <v>21</v>
      </c>
      <c r="AI28">
        <f t="shared" si="9"/>
        <v>0</v>
      </c>
      <c r="AJ28">
        <f t="shared" si="10"/>
        <v>6</v>
      </c>
      <c r="AK28">
        <f t="shared" si="11"/>
        <v>0</v>
      </c>
      <c r="AL28">
        <f t="shared" si="12"/>
        <v>16438</v>
      </c>
    </row>
    <row r="29" spans="1:38" x14ac:dyDescent="0.25">
      <c r="A29" t="s">
        <v>36</v>
      </c>
      <c r="B29">
        <v>3012</v>
      </c>
      <c r="C29">
        <v>0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3021</v>
      </c>
      <c r="T29">
        <v>2</v>
      </c>
      <c r="U29">
        <v>3012</v>
      </c>
      <c r="V29">
        <v>8</v>
      </c>
      <c r="W29">
        <v>2</v>
      </c>
      <c r="AA29">
        <f t="shared" si="1"/>
        <v>3012</v>
      </c>
      <c r="AB29">
        <f t="shared" si="2"/>
        <v>8</v>
      </c>
      <c r="AC29">
        <f t="shared" si="3"/>
        <v>0</v>
      </c>
      <c r="AD29">
        <f t="shared" si="4"/>
        <v>0</v>
      </c>
      <c r="AE29">
        <f t="shared" si="5"/>
        <v>0</v>
      </c>
      <c r="AF29">
        <f t="shared" si="6"/>
        <v>0</v>
      </c>
      <c r="AG29">
        <f t="shared" si="7"/>
        <v>0</v>
      </c>
      <c r="AH29">
        <f t="shared" si="8"/>
        <v>2</v>
      </c>
      <c r="AI29">
        <f t="shared" si="9"/>
        <v>0</v>
      </c>
      <c r="AJ29">
        <f t="shared" si="10"/>
        <v>0</v>
      </c>
      <c r="AK29">
        <f t="shared" si="11"/>
        <v>-1</v>
      </c>
      <c r="AL29">
        <f t="shared" si="12"/>
        <v>3021</v>
      </c>
    </row>
    <row r="30" spans="1:38" x14ac:dyDescent="0.25">
      <c r="A30" t="s">
        <v>32</v>
      </c>
      <c r="B30">
        <v>25337</v>
      </c>
      <c r="C30">
        <v>0</v>
      </c>
      <c r="D30">
        <v>0</v>
      </c>
      <c r="E30">
        <v>0</v>
      </c>
      <c r="F30">
        <v>15917</v>
      </c>
      <c r="G30">
        <v>65593</v>
      </c>
      <c r="H30">
        <v>15739</v>
      </c>
      <c r="I30">
        <v>370906</v>
      </c>
      <c r="J30">
        <v>0</v>
      </c>
      <c r="K30">
        <v>832</v>
      </c>
      <c r="L30">
        <v>0</v>
      </c>
      <c r="M30">
        <v>0</v>
      </c>
      <c r="N30">
        <v>42373</v>
      </c>
      <c r="O30">
        <v>52255</v>
      </c>
      <c r="P30">
        <v>0</v>
      </c>
      <c r="Q30">
        <v>0</v>
      </c>
      <c r="R30">
        <v>447</v>
      </c>
      <c r="S30">
        <v>589400</v>
      </c>
      <c r="T30">
        <v>466366</v>
      </c>
      <c r="U30">
        <v>25337</v>
      </c>
      <c r="V30">
        <v>15917</v>
      </c>
      <c r="W30">
        <v>43652</v>
      </c>
      <c r="AA30">
        <f t="shared" si="1"/>
        <v>25337</v>
      </c>
      <c r="AB30">
        <f t="shared" si="2"/>
        <v>15917</v>
      </c>
      <c r="AC30">
        <f t="shared" si="3"/>
        <v>65593</v>
      </c>
      <c r="AD30">
        <f t="shared" si="4"/>
        <v>0</v>
      </c>
      <c r="AE30">
        <f t="shared" si="5"/>
        <v>15739</v>
      </c>
      <c r="AF30">
        <f t="shared" si="6"/>
        <v>370906</v>
      </c>
      <c r="AG30">
        <f t="shared" si="7"/>
        <v>0</v>
      </c>
      <c r="AH30">
        <f t="shared" si="8"/>
        <v>832</v>
      </c>
      <c r="AI30">
        <f t="shared" si="9"/>
        <v>42373</v>
      </c>
      <c r="AJ30">
        <f t="shared" si="10"/>
        <v>52255</v>
      </c>
      <c r="AK30">
        <f t="shared" si="11"/>
        <v>448</v>
      </c>
      <c r="AL30">
        <f t="shared" si="12"/>
        <v>589400</v>
      </c>
    </row>
    <row r="31" spans="1:38" x14ac:dyDescent="0.25">
      <c r="A31" t="s">
        <v>34</v>
      </c>
      <c r="B31">
        <v>0</v>
      </c>
      <c r="C31">
        <v>0</v>
      </c>
      <c r="D31">
        <v>0</v>
      </c>
      <c r="E31">
        <v>0</v>
      </c>
      <c r="F31">
        <v>45</v>
      </c>
      <c r="G31">
        <v>4110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4157</v>
      </c>
      <c r="T31">
        <v>2</v>
      </c>
      <c r="U31">
        <v>0</v>
      </c>
      <c r="V31">
        <v>45</v>
      </c>
      <c r="W31">
        <v>2</v>
      </c>
      <c r="AA31">
        <f t="shared" si="1"/>
        <v>0</v>
      </c>
      <c r="AB31">
        <f t="shared" si="2"/>
        <v>45</v>
      </c>
      <c r="AC31">
        <f t="shared" si="3"/>
        <v>4110</v>
      </c>
      <c r="AD31">
        <f t="shared" si="4"/>
        <v>0</v>
      </c>
      <c r="AE31">
        <f t="shared" si="5"/>
        <v>0</v>
      </c>
      <c r="AF31">
        <f t="shared" si="6"/>
        <v>0</v>
      </c>
      <c r="AG31">
        <f t="shared" si="7"/>
        <v>0</v>
      </c>
      <c r="AH31">
        <f t="shared" si="8"/>
        <v>2</v>
      </c>
      <c r="AI31">
        <f t="shared" si="9"/>
        <v>0</v>
      </c>
      <c r="AJ31">
        <f t="shared" si="10"/>
        <v>0</v>
      </c>
      <c r="AK31">
        <f t="shared" si="11"/>
        <v>0</v>
      </c>
      <c r="AL31">
        <f t="shared" si="12"/>
        <v>4157</v>
      </c>
    </row>
    <row r="32" spans="1:38" x14ac:dyDescent="0.25">
      <c r="A32" t="s">
        <v>24</v>
      </c>
      <c r="B32">
        <v>20914</v>
      </c>
      <c r="C32">
        <v>0</v>
      </c>
      <c r="D32">
        <v>0</v>
      </c>
      <c r="E32">
        <v>0</v>
      </c>
      <c r="F32">
        <v>401</v>
      </c>
      <c r="G32">
        <v>1922</v>
      </c>
      <c r="H32">
        <v>15545</v>
      </c>
      <c r="I32">
        <v>2828</v>
      </c>
      <c r="J32">
        <v>0</v>
      </c>
      <c r="K32">
        <v>1403</v>
      </c>
      <c r="L32">
        <v>0</v>
      </c>
      <c r="M32">
        <v>0</v>
      </c>
      <c r="N32">
        <v>1504</v>
      </c>
      <c r="O32">
        <v>396</v>
      </c>
      <c r="P32">
        <v>0</v>
      </c>
      <c r="Q32">
        <v>0</v>
      </c>
      <c r="R32">
        <v>34</v>
      </c>
      <c r="S32">
        <v>44948</v>
      </c>
      <c r="T32">
        <v>6131</v>
      </c>
      <c r="U32">
        <v>20914</v>
      </c>
      <c r="V32">
        <v>401</v>
      </c>
      <c r="W32">
        <v>2941</v>
      </c>
      <c r="AA32">
        <f t="shared" si="1"/>
        <v>20914</v>
      </c>
      <c r="AB32">
        <f t="shared" si="2"/>
        <v>401</v>
      </c>
      <c r="AC32">
        <f t="shared" si="3"/>
        <v>1922</v>
      </c>
      <c r="AD32">
        <f t="shared" si="4"/>
        <v>0</v>
      </c>
      <c r="AE32">
        <f t="shared" si="5"/>
        <v>15545</v>
      </c>
      <c r="AF32">
        <f t="shared" si="6"/>
        <v>2828</v>
      </c>
      <c r="AG32">
        <f t="shared" si="7"/>
        <v>0</v>
      </c>
      <c r="AH32">
        <f t="shared" si="8"/>
        <v>1403</v>
      </c>
      <c r="AI32">
        <f t="shared" si="9"/>
        <v>1504</v>
      </c>
      <c r="AJ32">
        <f t="shared" si="10"/>
        <v>396</v>
      </c>
      <c r="AK32">
        <f t="shared" si="11"/>
        <v>35</v>
      </c>
      <c r="AL32">
        <f t="shared" si="12"/>
        <v>44948</v>
      </c>
    </row>
    <row r="33" spans="1:38" x14ac:dyDescent="0.25">
      <c r="A33" t="s">
        <v>125</v>
      </c>
      <c r="B33">
        <v>3911</v>
      </c>
      <c r="C33">
        <v>0</v>
      </c>
      <c r="D33">
        <v>0</v>
      </c>
      <c r="E33">
        <v>0</v>
      </c>
      <c r="F33">
        <v>297</v>
      </c>
      <c r="G33">
        <v>0</v>
      </c>
      <c r="H33">
        <v>0</v>
      </c>
      <c r="I33">
        <v>2733</v>
      </c>
      <c r="J33">
        <v>0</v>
      </c>
      <c r="K33">
        <v>5</v>
      </c>
      <c r="L33">
        <v>0</v>
      </c>
      <c r="M33">
        <v>0</v>
      </c>
      <c r="N33">
        <v>0</v>
      </c>
      <c r="O33">
        <v>52</v>
      </c>
      <c r="P33">
        <v>0</v>
      </c>
      <c r="Q33">
        <v>0</v>
      </c>
      <c r="R33">
        <v>0</v>
      </c>
      <c r="S33">
        <v>6998</v>
      </c>
      <c r="T33">
        <v>2790</v>
      </c>
      <c r="U33">
        <v>3911</v>
      </c>
      <c r="V33">
        <v>297</v>
      </c>
      <c r="W33">
        <v>5</v>
      </c>
      <c r="AA33">
        <f t="shared" si="1"/>
        <v>3911</v>
      </c>
      <c r="AB33">
        <f t="shared" si="2"/>
        <v>297</v>
      </c>
      <c r="AC33">
        <f t="shared" si="3"/>
        <v>0</v>
      </c>
      <c r="AD33">
        <f t="shared" si="4"/>
        <v>0</v>
      </c>
      <c r="AE33">
        <f t="shared" si="5"/>
        <v>0</v>
      </c>
      <c r="AF33">
        <f t="shared" si="6"/>
        <v>2733</v>
      </c>
      <c r="AG33">
        <f t="shared" si="7"/>
        <v>0</v>
      </c>
      <c r="AH33">
        <f t="shared" si="8"/>
        <v>5</v>
      </c>
      <c r="AI33">
        <f t="shared" si="9"/>
        <v>0</v>
      </c>
      <c r="AJ33">
        <f t="shared" si="10"/>
        <v>52</v>
      </c>
      <c r="AK33">
        <f t="shared" si="11"/>
        <v>0</v>
      </c>
      <c r="AL33">
        <f t="shared" si="12"/>
        <v>6998</v>
      </c>
    </row>
    <row r="34" spans="1:38" x14ac:dyDescent="0.25">
      <c r="A34" t="s">
        <v>44</v>
      </c>
      <c r="B34">
        <v>0</v>
      </c>
      <c r="C34">
        <v>0</v>
      </c>
      <c r="D34">
        <v>0</v>
      </c>
      <c r="E34">
        <v>0</v>
      </c>
      <c r="F34">
        <v>2205</v>
      </c>
      <c r="G34">
        <v>1783</v>
      </c>
      <c r="H34">
        <v>0</v>
      </c>
      <c r="I34">
        <v>4193</v>
      </c>
      <c r="J34">
        <v>0</v>
      </c>
      <c r="K34">
        <v>12</v>
      </c>
      <c r="L34">
        <v>0</v>
      </c>
      <c r="M34">
        <v>0</v>
      </c>
      <c r="N34">
        <v>0</v>
      </c>
      <c r="O34">
        <v>3</v>
      </c>
      <c r="P34">
        <v>0</v>
      </c>
      <c r="Q34">
        <v>0</v>
      </c>
      <c r="R34">
        <v>0</v>
      </c>
      <c r="S34">
        <v>8196</v>
      </c>
      <c r="T34">
        <v>4208</v>
      </c>
      <c r="U34">
        <v>0</v>
      </c>
      <c r="V34">
        <v>2205</v>
      </c>
      <c r="W34">
        <v>12</v>
      </c>
      <c r="AA34">
        <f t="shared" si="1"/>
        <v>0</v>
      </c>
      <c r="AB34">
        <f t="shared" si="2"/>
        <v>2205</v>
      </c>
      <c r="AC34">
        <f t="shared" si="3"/>
        <v>1783</v>
      </c>
      <c r="AD34">
        <f t="shared" si="4"/>
        <v>0</v>
      </c>
      <c r="AE34">
        <f t="shared" si="5"/>
        <v>0</v>
      </c>
      <c r="AF34">
        <f t="shared" si="6"/>
        <v>4193</v>
      </c>
      <c r="AG34">
        <f t="shared" si="7"/>
        <v>0</v>
      </c>
      <c r="AH34">
        <f t="shared" si="8"/>
        <v>12</v>
      </c>
      <c r="AI34">
        <f t="shared" si="9"/>
        <v>0</v>
      </c>
      <c r="AJ34">
        <f t="shared" si="10"/>
        <v>3</v>
      </c>
      <c r="AK34">
        <f t="shared" si="11"/>
        <v>0</v>
      </c>
      <c r="AL34">
        <f t="shared" si="12"/>
        <v>8196</v>
      </c>
    </row>
    <row r="35" spans="1:38" x14ac:dyDescent="0.25">
      <c r="A35" t="s">
        <v>38</v>
      </c>
      <c r="B35">
        <v>59846</v>
      </c>
      <c r="C35">
        <v>0</v>
      </c>
      <c r="D35">
        <v>0</v>
      </c>
      <c r="E35">
        <v>0</v>
      </c>
      <c r="F35">
        <v>7296</v>
      </c>
      <c r="G35">
        <v>57568</v>
      </c>
      <c r="H35">
        <v>101112</v>
      </c>
      <c r="I35">
        <v>392536</v>
      </c>
      <c r="J35">
        <v>0</v>
      </c>
      <c r="K35">
        <v>3573</v>
      </c>
      <c r="L35">
        <v>0</v>
      </c>
      <c r="M35">
        <v>18</v>
      </c>
      <c r="N35">
        <v>28775</v>
      </c>
      <c r="O35">
        <v>7350</v>
      </c>
      <c r="P35">
        <v>0</v>
      </c>
      <c r="Q35">
        <v>0</v>
      </c>
      <c r="R35">
        <v>0</v>
      </c>
      <c r="S35">
        <v>658288</v>
      </c>
      <c r="T35">
        <v>432159</v>
      </c>
      <c r="U35">
        <v>59846</v>
      </c>
      <c r="V35">
        <v>7296</v>
      </c>
      <c r="W35">
        <v>32580</v>
      </c>
      <c r="AA35">
        <f t="shared" si="1"/>
        <v>59846</v>
      </c>
      <c r="AB35">
        <f t="shared" si="2"/>
        <v>7296</v>
      </c>
      <c r="AC35">
        <f t="shared" si="3"/>
        <v>57568</v>
      </c>
      <c r="AD35">
        <f t="shared" si="4"/>
        <v>0</v>
      </c>
      <c r="AE35">
        <f t="shared" si="5"/>
        <v>101112</v>
      </c>
      <c r="AF35">
        <f t="shared" si="6"/>
        <v>392536</v>
      </c>
      <c r="AG35">
        <f t="shared" si="7"/>
        <v>0</v>
      </c>
      <c r="AH35">
        <f t="shared" si="8"/>
        <v>3573</v>
      </c>
      <c r="AI35">
        <f t="shared" si="9"/>
        <v>28775</v>
      </c>
      <c r="AJ35">
        <f t="shared" si="10"/>
        <v>7368</v>
      </c>
      <c r="AK35">
        <f t="shared" si="11"/>
        <v>214</v>
      </c>
      <c r="AL35">
        <f t="shared" si="12"/>
        <v>658288</v>
      </c>
    </row>
    <row r="36" spans="1:38" x14ac:dyDescent="0.25">
      <c r="A36" t="s">
        <v>42</v>
      </c>
      <c r="B36">
        <v>29277</v>
      </c>
      <c r="C36">
        <v>0</v>
      </c>
      <c r="D36">
        <v>0</v>
      </c>
      <c r="E36">
        <v>0</v>
      </c>
      <c r="F36">
        <v>1914</v>
      </c>
      <c r="G36">
        <v>13349</v>
      </c>
      <c r="H36">
        <v>0</v>
      </c>
      <c r="I36">
        <v>21315</v>
      </c>
      <c r="J36">
        <v>64</v>
      </c>
      <c r="K36">
        <v>3915</v>
      </c>
      <c r="L36">
        <v>0</v>
      </c>
      <c r="M36">
        <v>0</v>
      </c>
      <c r="N36">
        <v>3521</v>
      </c>
      <c r="O36">
        <v>6062</v>
      </c>
      <c r="P36">
        <v>0</v>
      </c>
      <c r="Q36">
        <v>0</v>
      </c>
      <c r="R36">
        <v>0</v>
      </c>
      <c r="S36">
        <v>79417</v>
      </c>
      <c r="T36">
        <v>34876</v>
      </c>
      <c r="U36">
        <v>29277</v>
      </c>
      <c r="V36">
        <v>1914</v>
      </c>
      <c r="W36">
        <v>7499</v>
      </c>
      <c r="AA36">
        <f t="shared" si="1"/>
        <v>29277</v>
      </c>
      <c r="AB36">
        <f t="shared" si="2"/>
        <v>1914</v>
      </c>
      <c r="AC36">
        <f t="shared" si="3"/>
        <v>13349</v>
      </c>
      <c r="AD36">
        <f t="shared" si="4"/>
        <v>0</v>
      </c>
      <c r="AE36">
        <f t="shared" si="5"/>
        <v>0</v>
      </c>
      <c r="AF36">
        <f t="shared" si="6"/>
        <v>21315</v>
      </c>
      <c r="AG36">
        <f t="shared" si="7"/>
        <v>64</v>
      </c>
      <c r="AH36">
        <f t="shared" si="8"/>
        <v>3915</v>
      </c>
      <c r="AI36">
        <f t="shared" si="9"/>
        <v>3521</v>
      </c>
      <c r="AJ36">
        <f t="shared" si="10"/>
        <v>6062</v>
      </c>
      <c r="AK36">
        <f t="shared" si="11"/>
        <v>0</v>
      </c>
      <c r="AL36">
        <f t="shared" si="12"/>
        <v>79417</v>
      </c>
    </row>
    <row r="37" spans="1:38" x14ac:dyDescent="0.25">
      <c r="A37" t="s">
        <v>43</v>
      </c>
      <c r="B37">
        <v>4485361</v>
      </c>
      <c r="C37">
        <v>0</v>
      </c>
      <c r="D37">
        <v>0</v>
      </c>
      <c r="E37">
        <v>0</v>
      </c>
      <c r="F37">
        <v>9869</v>
      </c>
      <c r="G37">
        <v>183099</v>
      </c>
      <c r="H37">
        <v>248070</v>
      </c>
      <c r="I37">
        <v>1157087</v>
      </c>
      <c r="J37">
        <v>125</v>
      </c>
      <c r="K37">
        <v>130658</v>
      </c>
      <c r="L37">
        <v>29</v>
      </c>
      <c r="M37">
        <v>11</v>
      </c>
      <c r="N37">
        <v>295023</v>
      </c>
      <c r="O37">
        <v>92816</v>
      </c>
      <c r="P37">
        <v>0</v>
      </c>
      <c r="Q37">
        <v>0</v>
      </c>
      <c r="R37">
        <v>0</v>
      </c>
      <c r="S37">
        <v>6602147</v>
      </c>
      <c r="T37">
        <v>1662363</v>
      </c>
      <c r="U37">
        <v>4485361</v>
      </c>
      <c r="V37">
        <v>9869</v>
      </c>
      <c r="W37">
        <v>425845</v>
      </c>
      <c r="AA37">
        <f t="shared" si="1"/>
        <v>4485361</v>
      </c>
      <c r="AB37">
        <f t="shared" si="2"/>
        <v>9869</v>
      </c>
      <c r="AC37">
        <f t="shared" si="3"/>
        <v>183099</v>
      </c>
      <c r="AD37">
        <f t="shared" si="4"/>
        <v>0</v>
      </c>
      <c r="AE37">
        <f t="shared" si="5"/>
        <v>248070</v>
      </c>
      <c r="AF37">
        <f t="shared" si="6"/>
        <v>1157087</v>
      </c>
      <c r="AG37">
        <f t="shared" si="7"/>
        <v>125</v>
      </c>
      <c r="AH37">
        <f t="shared" si="8"/>
        <v>130658</v>
      </c>
      <c r="AI37">
        <f t="shared" si="9"/>
        <v>295023</v>
      </c>
      <c r="AJ37">
        <f t="shared" si="10"/>
        <v>92856</v>
      </c>
      <c r="AK37">
        <f t="shared" si="11"/>
        <v>-1</v>
      </c>
      <c r="AL37">
        <f t="shared" si="12"/>
        <v>6602147</v>
      </c>
    </row>
    <row r="38" spans="1:38" x14ac:dyDescent="0.25">
      <c r="A38" t="s">
        <v>47</v>
      </c>
      <c r="B38">
        <v>3182</v>
      </c>
      <c r="C38">
        <v>0</v>
      </c>
      <c r="D38">
        <v>0</v>
      </c>
      <c r="E38">
        <v>0</v>
      </c>
      <c r="F38">
        <v>2214</v>
      </c>
      <c r="G38">
        <v>10717</v>
      </c>
      <c r="H38">
        <v>0</v>
      </c>
      <c r="I38">
        <v>61434</v>
      </c>
      <c r="J38">
        <v>0</v>
      </c>
      <c r="K38">
        <v>0</v>
      </c>
      <c r="L38">
        <v>0</v>
      </c>
      <c r="M38">
        <v>0</v>
      </c>
      <c r="N38">
        <v>3</v>
      </c>
      <c r="O38">
        <v>1423</v>
      </c>
      <c r="P38">
        <v>0</v>
      </c>
      <c r="Q38">
        <v>0</v>
      </c>
      <c r="R38">
        <v>0</v>
      </c>
      <c r="S38">
        <v>78973</v>
      </c>
      <c r="T38">
        <v>62860</v>
      </c>
      <c r="U38">
        <v>3182</v>
      </c>
      <c r="V38">
        <v>2214</v>
      </c>
      <c r="W38">
        <v>3</v>
      </c>
      <c r="AA38">
        <f t="shared" si="1"/>
        <v>3182</v>
      </c>
      <c r="AB38">
        <f t="shared" si="2"/>
        <v>2214</v>
      </c>
      <c r="AC38">
        <f t="shared" si="3"/>
        <v>10717</v>
      </c>
      <c r="AD38">
        <f t="shared" si="4"/>
        <v>0</v>
      </c>
      <c r="AE38">
        <f t="shared" si="5"/>
        <v>0</v>
      </c>
      <c r="AF38">
        <f t="shared" si="6"/>
        <v>61434</v>
      </c>
      <c r="AG38">
        <f t="shared" si="7"/>
        <v>0</v>
      </c>
      <c r="AH38">
        <f t="shared" si="8"/>
        <v>0</v>
      </c>
      <c r="AI38">
        <f t="shared" si="9"/>
        <v>3</v>
      </c>
      <c r="AJ38">
        <f t="shared" si="10"/>
        <v>1423</v>
      </c>
      <c r="AK38">
        <f t="shared" si="11"/>
        <v>0</v>
      </c>
      <c r="AL38">
        <f t="shared" si="12"/>
        <v>78973</v>
      </c>
    </row>
    <row r="39" spans="1:38" x14ac:dyDescent="0.25">
      <c r="A39" t="s">
        <v>344</v>
      </c>
      <c r="B39">
        <v>0</v>
      </c>
      <c r="C39">
        <v>0</v>
      </c>
      <c r="D39">
        <v>0</v>
      </c>
      <c r="E39">
        <v>0</v>
      </c>
      <c r="F39">
        <v>88</v>
      </c>
      <c r="G39">
        <v>2155</v>
      </c>
      <c r="H39">
        <v>0</v>
      </c>
      <c r="I39">
        <v>1203</v>
      </c>
      <c r="J39">
        <v>0</v>
      </c>
      <c r="K39">
        <v>576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4022</v>
      </c>
      <c r="T39">
        <v>1779</v>
      </c>
      <c r="U39">
        <v>0</v>
      </c>
      <c r="V39">
        <v>88</v>
      </c>
      <c r="W39">
        <v>576</v>
      </c>
      <c r="AA39">
        <f t="shared" si="1"/>
        <v>0</v>
      </c>
      <c r="AB39">
        <f t="shared" si="2"/>
        <v>88</v>
      </c>
      <c r="AC39">
        <f t="shared" si="3"/>
        <v>2155</v>
      </c>
      <c r="AD39">
        <f t="shared" si="4"/>
        <v>0</v>
      </c>
      <c r="AE39">
        <f t="shared" si="5"/>
        <v>0</v>
      </c>
      <c r="AF39">
        <f t="shared" si="6"/>
        <v>1203</v>
      </c>
      <c r="AG39">
        <f t="shared" si="7"/>
        <v>0</v>
      </c>
      <c r="AH39">
        <f t="shared" si="8"/>
        <v>576</v>
      </c>
      <c r="AI39">
        <f t="shared" si="9"/>
        <v>0</v>
      </c>
      <c r="AJ39">
        <f t="shared" si="10"/>
        <v>0</v>
      </c>
      <c r="AK39">
        <f t="shared" si="11"/>
        <v>0</v>
      </c>
      <c r="AL39">
        <f t="shared" si="12"/>
        <v>4022</v>
      </c>
    </row>
    <row r="40" spans="1:38" x14ac:dyDescent="0.25">
      <c r="A40" t="s">
        <v>50</v>
      </c>
      <c r="B40">
        <v>0</v>
      </c>
      <c r="C40">
        <v>0</v>
      </c>
      <c r="D40">
        <v>0</v>
      </c>
      <c r="E40">
        <v>0</v>
      </c>
      <c r="F40">
        <v>37</v>
      </c>
      <c r="G40">
        <v>0</v>
      </c>
      <c r="H40">
        <v>0</v>
      </c>
      <c r="I40">
        <v>8677</v>
      </c>
      <c r="J40">
        <v>1118</v>
      </c>
      <c r="K40">
        <v>4</v>
      </c>
      <c r="L40">
        <v>0</v>
      </c>
      <c r="M40">
        <v>0</v>
      </c>
      <c r="N40">
        <v>1288</v>
      </c>
      <c r="O40">
        <v>185</v>
      </c>
      <c r="P40">
        <v>0</v>
      </c>
      <c r="Q40">
        <v>0</v>
      </c>
      <c r="R40">
        <v>0</v>
      </c>
      <c r="S40">
        <v>11309</v>
      </c>
      <c r="T40">
        <v>11271</v>
      </c>
      <c r="U40">
        <v>0</v>
      </c>
      <c r="V40">
        <v>37</v>
      </c>
      <c r="W40">
        <v>2410</v>
      </c>
      <c r="AA40">
        <f t="shared" si="1"/>
        <v>0</v>
      </c>
      <c r="AB40">
        <f t="shared" si="2"/>
        <v>37</v>
      </c>
      <c r="AC40">
        <f t="shared" si="3"/>
        <v>0</v>
      </c>
      <c r="AD40">
        <f t="shared" si="4"/>
        <v>0</v>
      </c>
      <c r="AE40">
        <f t="shared" si="5"/>
        <v>0</v>
      </c>
      <c r="AF40">
        <f t="shared" si="6"/>
        <v>8677</v>
      </c>
      <c r="AG40">
        <f t="shared" si="7"/>
        <v>1118</v>
      </c>
      <c r="AH40">
        <f t="shared" si="8"/>
        <v>4</v>
      </c>
      <c r="AI40">
        <f t="shared" si="9"/>
        <v>1288</v>
      </c>
      <c r="AJ40">
        <f t="shared" si="10"/>
        <v>185</v>
      </c>
      <c r="AK40">
        <f t="shared" si="11"/>
        <v>0</v>
      </c>
      <c r="AL40">
        <f t="shared" si="12"/>
        <v>11309</v>
      </c>
    </row>
    <row r="41" spans="1:38" x14ac:dyDescent="0.25">
      <c r="A41" t="s">
        <v>295</v>
      </c>
      <c r="B41">
        <v>0</v>
      </c>
      <c r="C41">
        <v>0</v>
      </c>
      <c r="D41">
        <v>0</v>
      </c>
      <c r="E41">
        <v>0</v>
      </c>
      <c r="F41">
        <v>74</v>
      </c>
      <c r="G41">
        <v>8478</v>
      </c>
      <c r="H41">
        <v>0</v>
      </c>
      <c r="I41">
        <v>1529</v>
      </c>
      <c r="J41">
        <v>0</v>
      </c>
      <c r="K41">
        <v>0</v>
      </c>
      <c r="L41">
        <v>0</v>
      </c>
      <c r="M41">
        <v>0</v>
      </c>
      <c r="N41">
        <v>0</v>
      </c>
      <c r="O41">
        <v>173</v>
      </c>
      <c r="P41">
        <v>0</v>
      </c>
      <c r="Q41">
        <v>0</v>
      </c>
      <c r="R41">
        <v>0</v>
      </c>
      <c r="S41">
        <v>10253</v>
      </c>
      <c r="T41">
        <v>1702</v>
      </c>
      <c r="U41">
        <v>0</v>
      </c>
      <c r="V41">
        <v>74</v>
      </c>
      <c r="W41">
        <v>0</v>
      </c>
      <c r="AA41">
        <f t="shared" si="1"/>
        <v>0</v>
      </c>
      <c r="AB41">
        <f t="shared" si="2"/>
        <v>74</v>
      </c>
      <c r="AC41">
        <f t="shared" si="3"/>
        <v>8478</v>
      </c>
      <c r="AD41">
        <f t="shared" si="4"/>
        <v>0</v>
      </c>
      <c r="AE41">
        <f t="shared" si="5"/>
        <v>0</v>
      </c>
      <c r="AF41">
        <f t="shared" si="6"/>
        <v>1529</v>
      </c>
      <c r="AG41">
        <f t="shared" si="7"/>
        <v>0</v>
      </c>
      <c r="AH41">
        <f t="shared" si="8"/>
        <v>0</v>
      </c>
      <c r="AI41">
        <f t="shared" si="9"/>
        <v>0</v>
      </c>
      <c r="AJ41">
        <f t="shared" si="10"/>
        <v>173</v>
      </c>
      <c r="AK41">
        <f t="shared" si="11"/>
        <v>-1</v>
      </c>
      <c r="AL41">
        <f t="shared" si="12"/>
        <v>10253</v>
      </c>
    </row>
    <row r="42" spans="1:38" x14ac:dyDescent="0.25">
      <c r="A42" t="s">
        <v>101</v>
      </c>
      <c r="B42">
        <v>1367</v>
      </c>
      <c r="C42">
        <v>0</v>
      </c>
      <c r="D42">
        <v>0</v>
      </c>
      <c r="E42">
        <v>0</v>
      </c>
      <c r="F42">
        <v>210</v>
      </c>
      <c r="G42">
        <v>3090</v>
      </c>
      <c r="H42">
        <v>0</v>
      </c>
      <c r="I42">
        <v>5307</v>
      </c>
      <c r="J42">
        <v>0</v>
      </c>
      <c r="K42">
        <v>79</v>
      </c>
      <c r="L42">
        <v>0</v>
      </c>
      <c r="M42">
        <v>0</v>
      </c>
      <c r="N42">
        <v>1204</v>
      </c>
      <c r="O42">
        <v>526</v>
      </c>
      <c r="P42">
        <v>0</v>
      </c>
      <c r="Q42">
        <v>0</v>
      </c>
      <c r="R42">
        <v>0</v>
      </c>
      <c r="S42">
        <v>11783</v>
      </c>
      <c r="T42">
        <v>7116</v>
      </c>
      <c r="U42">
        <v>1367</v>
      </c>
      <c r="V42">
        <v>210</v>
      </c>
      <c r="W42">
        <v>1283</v>
      </c>
      <c r="AA42">
        <f t="shared" si="1"/>
        <v>1367</v>
      </c>
      <c r="AB42">
        <f t="shared" si="2"/>
        <v>210</v>
      </c>
      <c r="AC42">
        <f t="shared" si="3"/>
        <v>3090</v>
      </c>
      <c r="AD42">
        <f t="shared" si="4"/>
        <v>0</v>
      </c>
      <c r="AE42">
        <f t="shared" si="5"/>
        <v>0</v>
      </c>
      <c r="AF42">
        <f t="shared" si="6"/>
        <v>5307</v>
      </c>
      <c r="AG42">
        <f t="shared" si="7"/>
        <v>0</v>
      </c>
      <c r="AH42">
        <f t="shared" si="8"/>
        <v>79</v>
      </c>
      <c r="AI42">
        <f t="shared" si="9"/>
        <v>1204</v>
      </c>
      <c r="AJ42">
        <f t="shared" si="10"/>
        <v>526</v>
      </c>
      <c r="AK42">
        <f t="shared" si="11"/>
        <v>0</v>
      </c>
      <c r="AL42">
        <f t="shared" si="12"/>
        <v>11783</v>
      </c>
    </row>
    <row r="43" spans="1:38" x14ac:dyDescent="0.25">
      <c r="A43" t="s">
        <v>52</v>
      </c>
      <c r="B43">
        <v>0</v>
      </c>
      <c r="C43">
        <v>0</v>
      </c>
      <c r="D43">
        <v>0</v>
      </c>
      <c r="E43">
        <v>4935</v>
      </c>
      <c r="F43">
        <v>12035</v>
      </c>
      <c r="G43">
        <v>2802</v>
      </c>
      <c r="H43">
        <v>0</v>
      </c>
      <c r="I43">
        <v>83</v>
      </c>
      <c r="J43">
        <v>0</v>
      </c>
      <c r="K43">
        <v>60</v>
      </c>
      <c r="L43">
        <v>0</v>
      </c>
      <c r="M43">
        <v>0</v>
      </c>
      <c r="N43">
        <v>21</v>
      </c>
      <c r="O43">
        <v>622</v>
      </c>
      <c r="P43">
        <v>0</v>
      </c>
      <c r="Q43">
        <v>0</v>
      </c>
      <c r="R43">
        <v>0</v>
      </c>
      <c r="S43">
        <v>20558</v>
      </c>
      <c r="T43">
        <v>787</v>
      </c>
      <c r="U43">
        <v>0</v>
      </c>
      <c r="V43">
        <v>16970</v>
      </c>
      <c r="W43">
        <v>81</v>
      </c>
      <c r="AA43">
        <f t="shared" si="1"/>
        <v>0</v>
      </c>
      <c r="AB43">
        <f t="shared" si="2"/>
        <v>12035</v>
      </c>
      <c r="AC43">
        <f t="shared" si="3"/>
        <v>2802</v>
      </c>
      <c r="AD43">
        <f t="shared" si="4"/>
        <v>4935</v>
      </c>
      <c r="AE43">
        <f t="shared" si="5"/>
        <v>0</v>
      </c>
      <c r="AF43">
        <f t="shared" si="6"/>
        <v>83</v>
      </c>
      <c r="AG43">
        <f t="shared" si="7"/>
        <v>0</v>
      </c>
      <c r="AH43">
        <f t="shared" si="8"/>
        <v>60</v>
      </c>
      <c r="AI43">
        <f t="shared" si="9"/>
        <v>21</v>
      </c>
      <c r="AJ43">
        <f t="shared" si="10"/>
        <v>622</v>
      </c>
      <c r="AK43">
        <f t="shared" si="11"/>
        <v>0</v>
      </c>
      <c r="AL43">
        <f t="shared" si="12"/>
        <v>20558</v>
      </c>
    </row>
    <row r="44" spans="1:38" x14ac:dyDescent="0.25">
      <c r="A44" t="s">
        <v>343</v>
      </c>
      <c r="B44">
        <v>0</v>
      </c>
      <c r="C44">
        <v>0</v>
      </c>
      <c r="D44">
        <v>0</v>
      </c>
      <c r="E44">
        <v>0</v>
      </c>
      <c r="F44">
        <v>547</v>
      </c>
      <c r="G44">
        <v>0</v>
      </c>
      <c r="H44">
        <v>0</v>
      </c>
      <c r="I44">
        <v>0</v>
      </c>
      <c r="J44">
        <v>0</v>
      </c>
      <c r="K44">
        <v>31</v>
      </c>
      <c r="L44">
        <v>0</v>
      </c>
      <c r="M44">
        <v>0</v>
      </c>
      <c r="N44">
        <v>313</v>
      </c>
      <c r="O44">
        <v>0</v>
      </c>
      <c r="P44">
        <v>0</v>
      </c>
      <c r="Q44">
        <v>0</v>
      </c>
      <c r="R44">
        <v>0</v>
      </c>
      <c r="S44">
        <v>891</v>
      </c>
      <c r="T44">
        <v>344</v>
      </c>
      <c r="U44">
        <v>0</v>
      </c>
      <c r="V44">
        <v>547</v>
      </c>
      <c r="W44">
        <v>344</v>
      </c>
      <c r="AA44">
        <f t="shared" si="1"/>
        <v>0</v>
      </c>
      <c r="AB44">
        <f t="shared" si="2"/>
        <v>547</v>
      </c>
      <c r="AC44">
        <f t="shared" si="3"/>
        <v>0</v>
      </c>
      <c r="AD44">
        <f t="shared" si="4"/>
        <v>0</v>
      </c>
      <c r="AE44">
        <f t="shared" si="5"/>
        <v>0</v>
      </c>
      <c r="AF44">
        <f t="shared" si="6"/>
        <v>0</v>
      </c>
      <c r="AG44">
        <f t="shared" si="7"/>
        <v>0</v>
      </c>
      <c r="AH44">
        <f t="shared" si="8"/>
        <v>31</v>
      </c>
      <c r="AI44">
        <f t="shared" si="9"/>
        <v>313</v>
      </c>
      <c r="AJ44">
        <f t="shared" si="10"/>
        <v>0</v>
      </c>
      <c r="AK44">
        <f t="shared" si="11"/>
        <v>0</v>
      </c>
      <c r="AL44">
        <f t="shared" si="12"/>
        <v>891</v>
      </c>
    </row>
    <row r="45" spans="1:38" x14ac:dyDescent="0.25">
      <c r="A45" t="s">
        <v>55</v>
      </c>
      <c r="B45">
        <v>0</v>
      </c>
      <c r="C45">
        <v>0</v>
      </c>
      <c r="D45">
        <v>0</v>
      </c>
      <c r="E45">
        <v>0</v>
      </c>
      <c r="F45">
        <v>4569</v>
      </c>
      <c r="G45">
        <v>0</v>
      </c>
      <c r="H45">
        <v>0</v>
      </c>
      <c r="I45">
        <v>0</v>
      </c>
      <c r="J45">
        <v>0</v>
      </c>
      <c r="K45">
        <v>172</v>
      </c>
      <c r="L45">
        <v>0</v>
      </c>
      <c r="M45">
        <v>0</v>
      </c>
      <c r="N45">
        <v>211</v>
      </c>
      <c r="O45">
        <v>52</v>
      </c>
      <c r="P45">
        <v>0</v>
      </c>
      <c r="Q45">
        <v>0</v>
      </c>
      <c r="R45">
        <v>0</v>
      </c>
      <c r="S45">
        <v>5004</v>
      </c>
      <c r="T45">
        <v>435</v>
      </c>
      <c r="U45">
        <v>0</v>
      </c>
      <c r="V45">
        <v>4569</v>
      </c>
      <c r="W45">
        <v>383</v>
      </c>
      <c r="AA45">
        <f t="shared" si="1"/>
        <v>0</v>
      </c>
      <c r="AB45">
        <f t="shared" si="2"/>
        <v>4569</v>
      </c>
      <c r="AC45">
        <f t="shared" si="3"/>
        <v>0</v>
      </c>
      <c r="AD45">
        <f t="shared" si="4"/>
        <v>0</v>
      </c>
      <c r="AE45">
        <f t="shared" si="5"/>
        <v>0</v>
      </c>
      <c r="AF45">
        <f t="shared" si="6"/>
        <v>0</v>
      </c>
      <c r="AG45">
        <f t="shared" si="7"/>
        <v>0</v>
      </c>
      <c r="AH45">
        <f t="shared" si="8"/>
        <v>172</v>
      </c>
      <c r="AI45">
        <f t="shared" si="9"/>
        <v>211</v>
      </c>
      <c r="AJ45">
        <f t="shared" si="10"/>
        <v>52</v>
      </c>
      <c r="AK45">
        <f t="shared" si="11"/>
        <v>0</v>
      </c>
      <c r="AL45">
        <f t="shared" si="12"/>
        <v>5004</v>
      </c>
    </row>
    <row r="46" spans="1:38" x14ac:dyDescent="0.25">
      <c r="A46" t="s">
        <v>56</v>
      </c>
      <c r="B46">
        <v>43925</v>
      </c>
      <c r="C46">
        <v>0</v>
      </c>
      <c r="D46">
        <v>0</v>
      </c>
      <c r="E46">
        <v>0</v>
      </c>
      <c r="F46">
        <v>119</v>
      </c>
      <c r="G46">
        <v>3679</v>
      </c>
      <c r="H46">
        <v>28340</v>
      </c>
      <c r="I46">
        <v>1869</v>
      </c>
      <c r="J46">
        <v>0</v>
      </c>
      <c r="K46">
        <v>2193</v>
      </c>
      <c r="L46">
        <v>0</v>
      </c>
      <c r="M46">
        <v>0</v>
      </c>
      <c r="N46">
        <v>591</v>
      </c>
      <c r="O46">
        <v>5059</v>
      </c>
      <c r="P46">
        <v>0</v>
      </c>
      <c r="Q46">
        <v>0</v>
      </c>
      <c r="R46">
        <v>18</v>
      </c>
      <c r="S46">
        <v>85880</v>
      </c>
      <c r="T46">
        <v>9621</v>
      </c>
      <c r="U46">
        <v>43925</v>
      </c>
      <c r="V46">
        <v>119</v>
      </c>
      <c r="W46">
        <v>2888</v>
      </c>
      <c r="AA46">
        <f t="shared" si="1"/>
        <v>43925</v>
      </c>
      <c r="AB46">
        <f t="shared" si="2"/>
        <v>119</v>
      </c>
      <c r="AC46">
        <f t="shared" si="3"/>
        <v>3679</v>
      </c>
      <c r="AD46">
        <f t="shared" si="4"/>
        <v>0</v>
      </c>
      <c r="AE46">
        <f t="shared" si="5"/>
        <v>28340</v>
      </c>
      <c r="AF46">
        <f t="shared" si="6"/>
        <v>1869</v>
      </c>
      <c r="AG46">
        <f t="shared" si="7"/>
        <v>0</v>
      </c>
      <c r="AH46">
        <f t="shared" si="8"/>
        <v>2193</v>
      </c>
      <c r="AI46">
        <f t="shared" si="9"/>
        <v>591</v>
      </c>
      <c r="AJ46">
        <f t="shared" si="10"/>
        <v>5059</v>
      </c>
      <c r="AK46">
        <f t="shared" si="11"/>
        <v>105</v>
      </c>
      <c r="AL46">
        <f t="shared" si="12"/>
        <v>85880</v>
      </c>
    </row>
    <row r="47" spans="1:38" x14ac:dyDescent="0.25">
      <c r="A47" t="s">
        <v>414</v>
      </c>
      <c r="B47">
        <v>2482</v>
      </c>
      <c r="C47">
        <v>0</v>
      </c>
      <c r="D47">
        <v>0</v>
      </c>
      <c r="E47">
        <v>0</v>
      </c>
      <c r="F47">
        <v>781</v>
      </c>
      <c r="G47">
        <v>0</v>
      </c>
      <c r="H47">
        <v>0</v>
      </c>
      <c r="I47">
        <v>11900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15164</v>
      </c>
      <c r="T47">
        <v>11900</v>
      </c>
      <c r="U47">
        <v>2482</v>
      </c>
      <c r="V47">
        <v>781</v>
      </c>
      <c r="W47">
        <v>0</v>
      </c>
      <c r="AA47">
        <f t="shared" si="1"/>
        <v>2482</v>
      </c>
      <c r="AB47">
        <f t="shared" si="2"/>
        <v>781</v>
      </c>
      <c r="AC47">
        <f t="shared" si="3"/>
        <v>0</v>
      </c>
      <c r="AD47">
        <f t="shared" si="4"/>
        <v>0</v>
      </c>
      <c r="AE47">
        <f t="shared" si="5"/>
        <v>0</v>
      </c>
      <c r="AF47">
        <f t="shared" si="6"/>
        <v>11900</v>
      </c>
      <c r="AG47">
        <f t="shared" si="7"/>
        <v>0</v>
      </c>
      <c r="AH47">
        <f t="shared" si="8"/>
        <v>0</v>
      </c>
      <c r="AI47">
        <f t="shared" si="9"/>
        <v>0</v>
      </c>
      <c r="AJ47">
        <f t="shared" si="10"/>
        <v>0</v>
      </c>
      <c r="AK47">
        <f t="shared" si="11"/>
        <v>1</v>
      </c>
      <c r="AL47">
        <f t="shared" si="12"/>
        <v>15164</v>
      </c>
    </row>
    <row r="48" spans="1:38" x14ac:dyDescent="0.25">
      <c r="A48" t="s">
        <v>341</v>
      </c>
      <c r="B48">
        <v>0</v>
      </c>
      <c r="C48">
        <v>0</v>
      </c>
      <c r="D48">
        <v>0</v>
      </c>
      <c r="E48">
        <v>0</v>
      </c>
      <c r="F48">
        <v>6</v>
      </c>
      <c r="G48">
        <v>2</v>
      </c>
      <c r="H48">
        <v>0</v>
      </c>
      <c r="I48">
        <v>9482</v>
      </c>
      <c r="J48">
        <v>0</v>
      </c>
      <c r="K48">
        <v>0</v>
      </c>
      <c r="L48">
        <v>0</v>
      </c>
      <c r="M48">
        <v>0</v>
      </c>
      <c r="N48">
        <v>0</v>
      </c>
      <c r="O48">
        <v>20</v>
      </c>
      <c r="P48">
        <v>0</v>
      </c>
      <c r="Q48">
        <v>0</v>
      </c>
      <c r="R48">
        <v>0</v>
      </c>
      <c r="S48">
        <v>9510</v>
      </c>
      <c r="T48">
        <v>9502</v>
      </c>
      <c r="U48">
        <v>0</v>
      </c>
      <c r="V48">
        <v>6</v>
      </c>
      <c r="W48">
        <v>0</v>
      </c>
      <c r="AA48">
        <f t="shared" si="1"/>
        <v>0</v>
      </c>
      <c r="AB48">
        <f t="shared" si="2"/>
        <v>6</v>
      </c>
      <c r="AC48">
        <f t="shared" si="3"/>
        <v>2</v>
      </c>
      <c r="AD48">
        <f t="shared" si="4"/>
        <v>0</v>
      </c>
      <c r="AE48">
        <f t="shared" si="5"/>
        <v>0</v>
      </c>
      <c r="AF48">
        <f t="shared" si="6"/>
        <v>9482</v>
      </c>
      <c r="AG48">
        <f t="shared" si="7"/>
        <v>0</v>
      </c>
      <c r="AH48">
        <f t="shared" si="8"/>
        <v>0</v>
      </c>
      <c r="AI48">
        <f t="shared" si="9"/>
        <v>0</v>
      </c>
      <c r="AJ48">
        <f t="shared" si="10"/>
        <v>20</v>
      </c>
      <c r="AK48">
        <f t="shared" si="11"/>
        <v>0</v>
      </c>
      <c r="AL48">
        <f t="shared" si="12"/>
        <v>9510</v>
      </c>
    </row>
    <row r="49" spans="1:38" x14ac:dyDescent="0.25">
      <c r="A49" t="s">
        <v>60</v>
      </c>
      <c r="B49">
        <v>6209</v>
      </c>
      <c r="C49">
        <v>0</v>
      </c>
      <c r="D49">
        <v>0</v>
      </c>
      <c r="E49">
        <v>0</v>
      </c>
      <c r="F49">
        <v>280</v>
      </c>
      <c r="G49">
        <v>1912</v>
      </c>
      <c r="H49">
        <v>0</v>
      </c>
      <c r="I49">
        <v>18</v>
      </c>
      <c r="J49">
        <v>0</v>
      </c>
      <c r="K49">
        <v>751</v>
      </c>
      <c r="L49">
        <v>0</v>
      </c>
      <c r="M49">
        <v>0</v>
      </c>
      <c r="N49">
        <v>14780</v>
      </c>
      <c r="O49">
        <v>7090</v>
      </c>
      <c r="P49">
        <v>0</v>
      </c>
      <c r="Q49">
        <v>0</v>
      </c>
      <c r="R49">
        <v>0</v>
      </c>
      <c r="S49">
        <v>31039</v>
      </c>
      <c r="T49">
        <v>21916</v>
      </c>
      <c r="U49">
        <v>6209</v>
      </c>
      <c r="V49">
        <v>280</v>
      </c>
      <c r="W49">
        <v>15531</v>
      </c>
      <c r="AA49">
        <f t="shared" si="1"/>
        <v>6209</v>
      </c>
      <c r="AB49">
        <f t="shared" si="2"/>
        <v>280</v>
      </c>
      <c r="AC49">
        <f t="shared" si="3"/>
        <v>1912</v>
      </c>
      <c r="AD49">
        <f t="shared" si="4"/>
        <v>0</v>
      </c>
      <c r="AE49">
        <f t="shared" si="5"/>
        <v>0</v>
      </c>
      <c r="AF49">
        <f t="shared" si="6"/>
        <v>18</v>
      </c>
      <c r="AG49">
        <f t="shared" si="7"/>
        <v>0</v>
      </c>
      <c r="AH49">
        <f t="shared" si="8"/>
        <v>751</v>
      </c>
      <c r="AI49">
        <f t="shared" si="9"/>
        <v>14780</v>
      </c>
      <c r="AJ49">
        <f t="shared" si="10"/>
        <v>7090</v>
      </c>
      <c r="AK49">
        <f t="shared" si="11"/>
        <v>-1</v>
      </c>
      <c r="AL49">
        <f t="shared" si="12"/>
        <v>31039</v>
      </c>
    </row>
    <row r="50" spans="1:38" x14ac:dyDescent="0.25">
      <c r="A50" t="s">
        <v>61</v>
      </c>
      <c r="B50">
        <v>2407</v>
      </c>
      <c r="C50">
        <v>0</v>
      </c>
      <c r="D50">
        <v>0</v>
      </c>
      <c r="E50">
        <v>0</v>
      </c>
      <c r="F50">
        <v>8253</v>
      </c>
      <c r="G50">
        <v>5499</v>
      </c>
      <c r="H50">
        <v>0</v>
      </c>
      <c r="I50">
        <v>2196</v>
      </c>
      <c r="J50">
        <v>0</v>
      </c>
      <c r="K50">
        <v>139</v>
      </c>
      <c r="L50">
        <v>0</v>
      </c>
      <c r="M50">
        <v>0</v>
      </c>
      <c r="N50">
        <v>390</v>
      </c>
      <c r="O50">
        <v>153</v>
      </c>
      <c r="P50">
        <v>0</v>
      </c>
      <c r="Q50">
        <v>0</v>
      </c>
      <c r="R50">
        <v>0</v>
      </c>
      <c r="S50">
        <v>19037</v>
      </c>
      <c r="T50">
        <v>2879</v>
      </c>
      <c r="U50">
        <v>2407</v>
      </c>
      <c r="V50">
        <v>8253</v>
      </c>
      <c r="W50">
        <v>530</v>
      </c>
      <c r="AA50">
        <f t="shared" si="1"/>
        <v>2407</v>
      </c>
      <c r="AB50">
        <f t="shared" si="2"/>
        <v>8253</v>
      </c>
      <c r="AC50">
        <f t="shared" si="3"/>
        <v>5499</v>
      </c>
      <c r="AD50">
        <f t="shared" si="4"/>
        <v>0</v>
      </c>
      <c r="AE50">
        <f t="shared" si="5"/>
        <v>0</v>
      </c>
      <c r="AF50">
        <f t="shared" si="6"/>
        <v>2196</v>
      </c>
      <c r="AG50">
        <f t="shared" si="7"/>
        <v>0</v>
      </c>
      <c r="AH50">
        <f t="shared" si="8"/>
        <v>139</v>
      </c>
      <c r="AI50">
        <f t="shared" si="9"/>
        <v>390</v>
      </c>
      <c r="AJ50">
        <f t="shared" si="10"/>
        <v>153</v>
      </c>
      <c r="AK50">
        <f t="shared" si="11"/>
        <v>0</v>
      </c>
      <c r="AL50">
        <f t="shared" si="12"/>
        <v>19037</v>
      </c>
    </row>
    <row r="51" spans="1:38" x14ac:dyDescent="0.25">
      <c r="A51" t="s">
        <v>68</v>
      </c>
      <c r="B51">
        <v>0</v>
      </c>
      <c r="C51">
        <v>0</v>
      </c>
      <c r="D51">
        <v>0</v>
      </c>
      <c r="E51">
        <v>0</v>
      </c>
      <c r="F51">
        <v>5731</v>
      </c>
      <c r="G51">
        <v>2936</v>
      </c>
      <c r="H51">
        <v>0</v>
      </c>
      <c r="I51">
        <v>20089</v>
      </c>
      <c r="J51">
        <v>0</v>
      </c>
      <c r="K51">
        <v>37</v>
      </c>
      <c r="L51">
        <v>0</v>
      </c>
      <c r="M51">
        <v>0</v>
      </c>
      <c r="N51">
        <v>73</v>
      </c>
      <c r="O51">
        <v>459</v>
      </c>
      <c r="P51">
        <v>0</v>
      </c>
      <c r="Q51">
        <v>0</v>
      </c>
      <c r="R51">
        <v>0</v>
      </c>
      <c r="S51">
        <v>29325</v>
      </c>
      <c r="T51">
        <v>20658</v>
      </c>
      <c r="U51">
        <v>0</v>
      </c>
      <c r="V51">
        <v>5731</v>
      </c>
      <c r="W51">
        <v>111</v>
      </c>
      <c r="AA51">
        <f t="shared" si="1"/>
        <v>0</v>
      </c>
      <c r="AB51">
        <f t="shared" si="2"/>
        <v>5731</v>
      </c>
      <c r="AC51">
        <f t="shared" si="3"/>
        <v>2936</v>
      </c>
      <c r="AD51">
        <f t="shared" si="4"/>
        <v>0</v>
      </c>
      <c r="AE51">
        <f t="shared" si="5"/>
        <v>0</v>
      </c>
      <c r="AF51">
        <f t="shared" si="6"/>
        <v>20089</v>
      </c>
      <c r="AG51">
        <f t="shared" si="7"/>
        <v>0</v>
      </c>
      <c r="AH51">
        <f t="shared" si="8"/>
        <v>37</v>
      </c>
      <c r="AI51">
        <f t="shared" si="9"/>
        <v>73</v>
      </c>
      <c r="AJ51">
        <f t="shared" si="10"/>
        <v>459</v>
      </c>
      <c r="AK51">
        <f t="shared" si="11"/>
        <v>0</v>
      </c>
      <c r="AL51">
        <f t="shared" si="12"/>
        <v>29325</v>
      </c>
    </row>
    <row r="52" spans="1:38" x14ac:dyDescent="0.25">
      <c r="A52" t="s">
        <v>340</v>
      </c>
      <c r="B52">
        <v>0</v>
      </c>
      <c r="C52">
        <v>0</v>
      </c>
      <c r="D52">
        <v>0</v>
      </c>
      <c r="E52">
        <v>0</v>
      </c>
      <c r="F52">
        <v>24813</v>
      </c>
      <c r="G52">
        <v>147173</v>
      </c>
      <c r="H52">
        <v>0</v>
      </c>
      <c r="I52">
        <v>13392</v>
      </c>
      <c r="J52">
        <v>0</v>
      </c>
      <c r="K52">
        <v>210</v>
      </c>
      <c r="L52">
        <v>0</v>
      </c>
      <c r="M52">
        <v>0</v>
      </c>
      <c r="N52">
        <v>2570</v>
      </c>
      <c r="O52">
        <v>0</v>
      </c>
      <c r="P52">
        <v>0</v>
      </c>
      <c r="Q52">
        <v>0</v>
      </c>
      <c r="R52">
        <v>0</v>
      </c>
      <c r="S52">
        <v>188159</v>
      </c>
      <c r="T52">
        <v>16172</v>
      </c>
      <c r="U52">
        <v>0</v>
      </c>
      <c r="V52">
        <v>24813</v>
      </c>
      <c r="W52">
        <v>2780</v>
      </c>
      <c r="AA52">
        <f t="shared" si="1"/>
        <v>0</v>
      </c>
      <c r="AB52">
        <f t="shared" si="2"/>
        <v>24813</v>
      </c>
      <c r="AC52">
        <f t="shared" si="3"/>
        <v>147173</v>
      </c>
      <c r="AD52">
        <f t="shared" si="4"/>
        <v>0</v>
      </c>
      <c r="AE52">
        <f t="shared" si="5"/>
        <v>0</v>
      </c>
      <c r="AF52">
        <f t="shared" si="6"/>
        <v>13392</v>
      </c>
      <c r="AG52">
        <f t="shared" si="7"/>
        <v>0</v>
      </c>
      <c r="AH52">
        <f t="shared" si="8"/>
        <v>210</v>
      </c>
      <c r="AI52">
        <f t="shared" si="9"/>
        <v>2570</v>
      </c>
      <c r="AJ52">
        <f t="shared" si="10"/>
        <v>0</v>
      </c>
      <c r="AK52">
        <f t="shared" si="11"/>
        <v>1</v>
      </c>
      <c r="AL52">
        <f t="shared" si="12"/>
        <v>188159</v>
      </c>
    </row>
    <row r="53" spans="1:38" x14ac:dyDescent="0.25">
      <c r="A53" t="s">
        <v>213</v>
      </c>
      <c r="B53">
        <v>0</v>
      </c>
      <c r="C53">
        <v>0</v>
      </c>
      <c r="D53">
        <v>0</v>
      </c>
      <c r="E53">
        <v>0</v>
      </c>
      <c r="F53">
        <v>1399</v>
      </c>
      <c r="G53">
        <v>0</v>
      </c>
      <c r="H53">
        <v>0</v>
      </c>
      <c r="I53">
        <v>1619</v>
      </c>
      <c r="J53">
        <v>1569</v>
      </c>
      <c r="K53">
        <v>164</v>
      </c>
      <c r="L53">
        <v>0</v>
      </c>
      <c r="M53">
        <v>0</v>
      </c>
      <c r="N53">
        <v>0</v>
      </c>
      <c r="O53">
        <v>717</v>
      </c>
      <c r="P53">
        <v>0</v>
      </c>
      <c r="Q53">
        <v>0</v>
      </c>
      <c r="R53">
        <v>0</v>
      </c>
      <c r="S53">
        <v>5468</v>
      </c>
      <c r="T53">
        <v>4069</v>
      </c>
      <c r="U53">
        <v>0</v>
      </c>
      <c r="V53">
        <v>1399</v>
      </c>
      <c r="W53">
        <v>1733</v>
      </c>
      <c r="AA53">
        <f t="shared" si="1"/>
        <v>0</v>
      </c>
      <c r="AB53">
        <f t="shared" si="2"/>
        <v>1399</v>
      </c>
      <c r="AC53">
        <f t="shared" si="3"/>
        <v>0</v>
      </c>
      <c r="AD53">
        <f t="shared" si="4"/>
        <v>0</v>
      </c>
      <c r="AE53">
        <f t="shared" si="5"/>
        <v>0</v>
      </c>
      <c r="AF53">
        <f t="shared" si="6"/>
        <v>1619</v>
      </c>
      <c r="AG53">
        <f t="shared" si="7"/>
        <v>1569</v>
      </c>
      <c r="AH53">
        <f t="shared" si="8"/>
        <v>164</v>
      </c>
      <c r="AI53">
        <f t="shared" si="9"/>
        <v>0</v>
      </c>
      <c r="AJ53">
        <f t="shared" si="10"/>
        <v>717</v>
      </c>
      <c r="AK53">
        <f t="shared" si="11"/>
        <v>0</v>
      </c>
      <c r="AL53">
        <f t="shared" si="12"/>
        <v>5468</v>
      </c>
    </row>
    <row r="54" spans="1:38" x14ac:dyDescent="0.25">
      <c r="A54" t="s">
        <v>71</v>
      </c>
      <c r="B54">
        <v>0</v>
      </c>
      <c r="C54">
        <v>0</v>
      </c>
      <c r="D54">
        <v>0</v>
      </c>
      <c r="E54">
        <v>0</v>
      </c>
      <c r="F54">
        <v>421</v>
      </c>
      <c r="G54">
        <v>0</v>
      </c>
      <c r="H54">
        <v>0</v>
      </c>
      <c r="I54">
        <v>0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423</v>
      </c>
      <c r="T54">
        <v>2</v>
      </c>
      <c r="U54">
        <v>0</v>
      </c>
      <c r="V54">
        <v>421</v>
      </c>
      <c r="W54">
        <v>2</v>
      </c>
      <c r="AA54">
        <f t="shared" si="1"/>
        <v>0</v>
      </c>
      <c r="AB54">
        <f t="shared" si="2"/>
        <v>421</v>
      </c>
      <c r="AC54">
        <f t="shared" si="3"/>
        <v>0</v>
      </c>
      <c r="AD54">
        <f t="shared" si="4"/>
        <v>0</v>
      </c>
      <c r="AE54">
        <f t="shared" si="5"/>
        <v>0</v>
      </c>
      <c r="AF54">
        <f t="shared" si="6"/>
        <v>0</v>
      </c>
      <c r="AG54">
        <f t="shared" si="7"/>
        <v>0</v>
      </c>
      <c r="AH54">
        <f t="shared" si="8"/>
        <v>2</v>
      </c>
      <c r="AI54">
        <f t="shared" si="9"/>
        <v>0</v>
      </c>
      <c r="AJ54">
        <f t="shared" si="10"/>
        <v>0</v>
      </c>
      <c r="AK54">
        <f t="shared" si="11"/>
        <v>0</v>
      </c>
      <c r="AL54">
        <f t="shared" si="12"/>
        <v>423</v>
      </c>
    </row>
    <row r="55" spans="1:38" x14ac:dyDescent="0.25">
      <c r="A55" t="s">
        <v>73</v>
      </c>
      <c r="B55">
        <v>771</v>
      </c>
      <c r="C55">
        <v>109</v>
      </c>
      <c r="D55">
        <v>9912</v>
      </c>
      <c r="E55">
        <v>0</v>
      </c>
      <c r="F55">
        <v>120</v>
      </c>
      <c r="G55">
        <v>63</v>
      </c>
      <c r="H55">
        <v>0</v>
      </c>
      <c r="I55">
        <v>26</v>
      </c>
      <c r="J55">
        <v>0</v>
      </c>
      <c r="K55">
        <v>0</v>
      </c>
      <c r="L55">
        <v>0</v>
      </c>
      <c r="M55">
        <v>0</v>
      </c>
      <c r="N55">
        <v>723</v>
      </c>
      <c r="O55">
        <v>1179</v>
      </c>
      <c r="P55">
        <v>0</v>
      </c>
      <c r="Q55">
        <v>0</v>
      </c>
      <c r="R55">
        <v>0</v>
      </c>
      <c r="S55">
        <v>12903</v>
      </c>
      <c r="T55">
        <v>1787</v>
      </c>
      <c r="U55">
        <v>10792</v>
      </c>
      <c r="V55">
        <v>120</v>
      </c>
      <c r="W55">
        <v>723</v>
      </c>
      <c r="AA55">
        <f t="shared" si="1"/>
        <v>771</v>
      </c>
      <c r="AB55">
        <f t="shared" si="2"/>
        <v>120</v>
      </c>
      <c r="AC55">
        <f t="shared" si="3"/>
        <v>63</v>
      </c>
      <c r="AD55">
        <f t="shared" si="4"/>
        <v>10021</v>
      </c>
      <c r="AE55">
        <f t="shared" si="5"/>
        <v>0</v>
      </c>
      <c r="AF55">
        <f t="shared" si="6"/>
        <v>26</v>
      </c>
      <c r="AG55">
        <f t="shared" si="7"/>
        <v>0</v>
      </c>
      <c r="AH55">
        <f t="shared" si="8"/>
        <v>0</v>
      </c>
      <c r="AI55">
        <f t="shared" si="9"/>
        <v>723</v>
      </c>
      <c r="AJ55">
        <f t="shared" si="10"/>
        <v>1179</v>
      </c>
      <c r="AK55">
        <f t="shared" si="11"/>
        <v>0</v>
      </c>
      <c r="AL55">
        <f t="shared" si="12"/>
        <v>12903</v>
      </c>
    </row>
    <row r="56" spans="1:38" x14ac:dyDescent="0.25">
      <c r="A56" t="s">
        <v>74</v>
      </c>
      <c r="B56">
        <v>0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I56">
        <v>12957</v>
      </c>
      <c r="J56">
        <v>0</v>
      </c>
      <c r="K56">
        <v>118</v>
      </c>
      <c r="L56">
        <v>0</v>
      </c>
      <c r="M56">
        <v>0</v>
      </c>
      <c r="N56">
        <v>862</v>
      </c>
      <c r="O56">
        <v>0</v>
      </c>
      <c r="P56">
        <v>0</v>
      </c>
      <c r="Q56">
        <v>0</v>
      </c>
      <c r="R56">
        <v>0</v>
      </c>
      <c r="S56">
        <v>13942</v>
      </c>
      <c r="T56">
        <v>13938</v>
      </c>
      <c r="U56">
        <v>0</v>
      </c>
      <c r="V56">
        <v>4</v>
      </c>
      <c r="W56">
        <v>980</v>
      </c>
      <c r="AA56">
        <f t="shared" si="1"/>
        <v>0</v>
      </c>
      <c r="AB56">
        <f t="shared" si="2"/>
        <v>4</v>
      </c>
      <c r="AC56">
        <f t="shared" si="3"/>
        <v>0</v>
      </c>
      <c r="AD56">
        <f t="shared" si="4"/>
        <v>0</v>
      </c>
      <c r="AE56">
        <f t="shared" si="5"/>
        <v>0</v>
      </c>
      <c r="AF56">
        <f t="shared" si="6"/>
        <v>12957</v>
      </c>
      <c r="AG56">
        <f t="shared" si="7"/>
        <v>0</v>
      </c>
      <c r="AH56">
        <f t="shared" si="8"/>
        <v>118</v>
      </c>
      <c r="AI56">
        <f t="shared" si="9"/>
        <v>862</v>
      </c>
      <c r="AJ56">
        <f t="shared" si="10"/>
        <v>0</v>
      </c>
      <c r="AK56">
        <f t="shared" si="11"/>
        <v>1</v>
      </c>
      <c r="AL56">
        <f t="shared" si="12"/>
        <v>13942</v>
      </c>
    </row>
    <row r="57" spans="1:38" x14ac:dyDescent="0.25">
      <c r="A57" t="s">
        <v>77</v>
      </c>
      <c r="B57">
        <v>6443</v>
      </c>
      <c r="C57">
        <v>2771</v>
      </c>
      <c r="D57">
        <v>0</v>
      </c>
      <c r="E57">
        <v>0</v>
      </c>
      <c r="F57">
        <v>184</v>
      </c>
      <c r="G57">
        <v>3300</v>
      </c>
      <c r="H57">
        <v>22477</v>
      </c>
      <c r="I57">
        <v>14772</v>
      </c>
      <c r="J57">
        <v>0</v>
      </c>
      <c r="K57">
        <v>44</v>
      </c>
      <c r="L57">
        <v>0</v>
      </c>
      <c r="M57">
        <v>0</v>
      </c>
      <c r="N57">
        <v>4795</v>
      </c>
      <c r="O57">
        <v>12337</v>
      </c>
      <c r="P57">
        <v>0</v>
      </c>
      <c r="Q57">
        <v>0</v>
      </c>
      <c r="R57">
        <v>263</v>
      </c>
      <c r="S57">
        <v>67523</v>
      </c>
      <c r="T57">
        <v>31475</v>
      </c>
      <c r="U57">
        <v>9214</v>
      </c>
      <c r="V57">
        <v>184</v>
      </c>
      <c r="W57">
        <v>5240</v>
      </c>
      <c r="AA57">
        <f t="shared" si="1"/>
        <v>6443</v>
      </c>
      <c r="AB57">
        <f t="shared" si="2"/>
        <v>184</v>
      </c>
      <c r="AC57">
        <f t="shared" si="3"/>
        <v>3300</v>
      </c>
      <c r="AD57">
        <f t="shared" si="4"/>
        <v>2771</v>
      </c>
      <c r="AE57">
        <f t="shared" si="5"/>
        <v>22477</v>
      </c>
      <c r="AF57">
        <f t="shared" si="6"/>
        <v>14772</v>
      </c>
      <c r="AG57">
        <f t="shared" si="7"/>
        <v>0</v>
      </c>
      <c r="AH57">
        <f t="shared" si="8"/>
        <v>44</v>
      </c>
      <c r="AI57">
        <f t="shared" si="9"/>
        <v>4795</v>
      </c>
      <c r="AJ57">
        <f t="shared" si="10"/>
        <v>12337</v>
      </c>
      <c r="AK57">
        <f t="shared" si="11"/>
        <v>400</v>
      </c>
      <c r="AL57">
        <f t="shared" si="12"/>
        <v>67523</v>
      </c>
    </row>
    <row r="58" spans="1:38" x14ac:dyDescent="0.25">
      <c r="A58" t="s">
        <v>79</v>
      </c>
      <c r="B58">
        <v>15058</v>
      </c>
      <c r="C58">
        <v>0</v>
      </c>
      <c r="D58">
        <v>0</v>
      </c>
      <c r="E58">
        <v>0</v>
      </c>
      <c r="F58">
        <v>7390</v>
      </c>
      <c r="G58">
        <v>40439</v>
      </c>
      <c r="H58">
        <v>398359</v>
      </c>
      <c r="I58">
        <v>49974</v>
      </c>
      <c r="J58">
        <v>133</v>
      </c>
      <c r="K58">
        <v>9573</v>
      </c>
      <c r="L58">
        <v>0</v>
      </c>
      <c r="M58">
        <v>522</v>
      </c>
      <c r="N58">
        <v>24711</v>
      </c>
      <c r="O58">
        <v>10172</v>
      </c>
      <c r="P58">
        <v>0</v>
      </c>
      <c r="Q58">
        <v>0</v>
      </c>
      <c r="R58">
        <v>0</v>
      </c>
      <c r="S58">
        <v>557010</v>
      </c>
      <c r="T58">
        <v>92610</v>
      </c>
      <c r="U58">
        <v>15058</v>
      </c>
      <c r="V58">
        <v>7390</v>
      </c>
      <c r="W58">
        <v>35618</v>
      </c>
      <c r="AA58">
        <f t="shared" si="1"/>
        <v>15058</v>
      </c>
      <c r="AB58">
        <f t="shared" si="2"/>
        <v>7390</v>
      </c>
      <c r="AC58">
        <f t="shared" si="3"/>
        <v>40439</v>
      </c>
      <c r="AD58">
        <f t="shared" si="4"/>
        <v>0</v>
      </c>
      <c r="AE58">
        <f t="shared" si="5"/>
        <v>398359</v>
      </c>
      <c r="AF58">
        <f t="shared" si="6"/>
        <v>49974</v>
      </c>
      <c r="AG58">
        <f t="shared" si="7"/>
        <v>133</v>
      </c>
      <c r="AH58">
        <f t="shared" si="8"/>
        <v>9573</v>
      </c>
      <c r="AI58">
        <f t="shared" si="9"/>
        <v>24711</v>
      </c>
      <c r="AJ58">
        <f t="shared" si="10"/>
        <v>10694</v>
      </c>
      <c r="AK58">
        <f t="shared" si="11"/>
        <v>679</v>
      </c>
      <c r="AL58">
        <f t="shared" si="12"/>
        <v>557010</v>
      </c>
    </row>
    <row r="59" spans="1:38" x14ac:dyDescent="0.25">
      <c r="A59" t="s">
        <v>82</v>
      </c>
      <c r="B59">
        <v>0</v>
      </c>
      <c r="C59">
        <v>0</v>
      </c>
      <c r="D59">
        <v>0</v>
      </c>
      <c r="E59">
        <v>0</v>
      </c>
      <c r="F59">
        <v>210</v>
      </c>
      <c r="G59">
        <v>1166</v>
      </c>
      <c r="H59">
        <v>0</v>
      </c>
      <c r="I59">
        <v>894</v>
      </c>
      <c r="J59">
        <v>0</v>
      </c>
      <c r="K59">
        <v>2</v>
      </c>
      <c r="L59">
        <v>0</v>
      </c>
      <c r="M59">
        <v>0</v>
      </c>
      <c r="N59">
        <v>0</v>
      </c>
      <c r="O59">
        <v>11</v>
      </c>
      <c r="P59">
        <v>0</v>
      </c>
      <c r="Q59">
        <v>0</v>
      </c>
      <c r="R59">
        <v>0</v>
      </c>
      <c r="S59">
        <v>2282</v>
      </c>
      <c r="T59">
        <v>906</v>
      </c>
      <c r="U59">
        <v>0</v>
      </c>
      <c r="V59">
        <v>210</v>
      </c>
      <c r="W59">
        <v>2</v>
      </c>
      <c r="AA59">
        <f t="shared" si="1"/>
        <v>0</v>
      </c>
      <c r="AB59">
        <f t="shared" si="2"/>
        <v>210</v>
      </c>
      <c r="AC59">
        <f t="shared" si="3"/>
        <v>1166</v>
      </c>
      <c r="AD59">
        <f t="shared" si="4"/>
        <v>0</v>
      </c>
      <c r="AE59">
        <f t="shared" si="5"/>
        <v>0</v>
      </c>
      <c r="AF59">
        <f t="shared" si="6"/>
        <v>894</v>
      </c>
      <c r="AG59">
        <f t="shared" si="7"/>
        <v>0</v>
      </c>
      <c r="AH59">
        <f t="shared" si="8"/>
        <v>2</v>
      </c>
      <c r="AI59">
        <f t="shared" si="9"/>
        <v>0</v>
      </c>
      <c r="AJ59">
        <f t="shared" si="10"/>
        <v>11</v>
      </c>
      <c r="AK59">
        <f t="shared" si="11"/>
        <v>-1</v>
      </c>
      <c r="AL59">
        <f t="shared" si="12"/>
        <v>2282</v>
      </c>
    </row>
    <row r="60" spans="1:38" x14ac:dyDescent="0.25">
      <c r="A60" t="s">
        <v>84</v>
      </c>
      <c r="B60">
        <v>25</v>
      </c>
      <c r="C60">
        <v>0</v>
      </c>
      <c r="D60">
        <v>0</v>
      </c>
      <c r="E60">
        <v>0</v>
      </c>
      <c r="F60">
        <v>0</v>
      </c>
      <c r="G60">
        <v>2208</v>
      </c>
      <c r="H60">
        <v>0</v>
      </c>
      <c r="I60">
        <v>9210</v>
      </c>
      <c r="J60">
        <v>0</v>
      </c>
      <c r="K60">
        <v>0</v>
      </c>
      <c r="L60">
        <v>0</v>
      </c>
      <c r="M60">
        <v>0</v>
      </c>
      <c r="N60">
        <v>88</v>
      </c>
      <c r="O60">
        <v>0</v>
      </c>
      <c r="P60">
        <v>0</v>
      </c>
      <c r="Q60">
        <v>0</v>
      </c>
      <c r="R60">
        <v>0</v>
      </c>
      <c r="S60">
        <v>11531</v>
      </c>
      <c r="T60">
        <v>9298</v>
      </c>
      <c r="U60">
        <v>25</v>
      </c>
      <c r="V60">
        <v>0</v>
      </c>
      <c r="W60">
        <v>88</v>
      </c>
      <c r="AA60">
        <f t="shared" si="1"/>
        <v>25</v>
      </c>
      <c r="AB60">
        <f t="shared" si="2"/>
        <v>0</v>
      </c>
      <c r="AC60">
        <f t="shared" si="3"/>
        <v>2208</v>
      </c>
      <c r="AD60">
        <f t="shared" si="4"/>
        <v>0</v>
      </c>
      <c r="AE60">
        <f t="shared" si="5"/>
        <v>0</v>
      </c>
      <c r="AF60">
        <f t="shared" si="6"/>
        <v>9210</v>
      </c>
      <c r="AG60">
        <f t="shared" si="7"/>
        <v>0</v>
      </c>
      <c r="AH60">
        <f t="shared" si="8"/>
        <v>0</v>
      </c>
      <c r="AI60">
        <f t="shared" si="9"/>
        <v>88</v>
      </c>
      <c r="AJ60">
        <f t="shared" si="10"/>
        <v>0</v>
      </c>
      <c r="AK60">
        <f t="shared" si="11"/>
        <v>0</v>
      </c>
      <c r="AL60">
        <f t="shared" si="12"/>
        <v>11531</v>
      </c>
    </row>
    <row r="61" spans="1:38" x14ac:dyDescent="0.25">
      <c r="A61" t="s">
        <v>57</v>
      </c>
      <c r="B61">
        <v>252824</v>
      </c>
      <c r="C61">
        <v>0</v>
      </c>
      <c r="D61">
        <v>0</v>
      </c>
      <c r="E61">
        <v>0</v>
      </c>
      <c r="F61">
        <v>5571</v>
      </c>
      <c r="G61">
        <v>87685</v>
      </c>
      <c r="H61">
        <v>76324</v>
      </c>
      <c r="I61">
        <v>20150</v>
      </c>
      <c r="J61">
        <v>163</v>
      </c>
      <c r="K61">
        <v>39401</v>
      </c>
      <c r="L61">
        <v>0</v>
      </c>
      <c r="M61">
        <v>0</v>
      </c>
      <c r="N61">
        <v>105693</v>
      </c>
      <c r="O61">
        <v>58220</v>
      </c>
      <c r="P61">
        <v>0</v>
      </c>
      <c r="Q61">
        <v>0</v>
      </c>
      <c r="R61">
        <v>0</v>
      </c>
      <c r="S61">
        <v>647732</v>
      </c>
      <c r="T61">
        <v>216336</v>
      </c>
      <c r="U61">
        <v>252824</v>
      </c>
      <c r="V61">
        <v>5571</v>
      </c>
      <c r="W61">
        <v>146958</v>
      </c>
      <c r="AA61">
        <f t="shared" si="1"/>
        <v>252824</v>
      </c>
      <c r="AB61">
        <f t="shared" si="2"/>
        <v>5571</v>
      </c>
      <c r="AC61">
        <f t="shared" si="3"/>
        <v>87685</v>
      </c>
      <c r="AD61">
        <f t="shared" si="4"/>
        <v>0</v>
      </c>
      <c r="AE61">
        <f t="shared" si="5"/>
        <v>76324</v>
      </c>
      <c r="AF61">
        <f t="shared" si="6"/>
        <v>20150</v>
      </c>
      <c r="AG61">
        <f t="shared" si="7"/>
        <v>163</v>
      </c>
      <c r="AH61">
        <f t="shared" si="8"/>
        <v>39401</v>
      </c>
      <c r="AI61">
        <f t="shared" si="9"/>
        <v>105693</v>
      </c>
      <c r="AJ61">
        <f t="shared" si="10"/>
        <v>58220</v>
      </c>
      <c r="AK61">
        <f t="shared" si="11"/>
        <v>1701</v>
      </c>
      <c r="AL61">
        <f t="shared" si="12"/>
        <v>647732</v>
      </c>
    </row>
    <row r="62" spans="1:38" x14ac:dyDescent="0.25">
      <c r="A62" t="s">
        <v>85</v>
      </c>
      <c r="B62">
        <v>0</v>
      </c>
      <c r="C62">
        <v>0</v>
      </c>
      <c r="D62">
        <v>0</v>
      </c>
      <c r="E62">
        <v>1961</v>
      </c>
      <c r="F62">
        <v>0</v>
      </c>
      <c r="G62">
        <v>6463</v>
      </c>
      <c r="H62">
        <v>0</v>
      </c>
      <c r="I62">
        <v>5616</v>
      </c>
      <c r="J62">
        <v>0</v>
      </c>
      <c r="K62">
        <v>28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14068</v>
      </c>
      <c r="T62">
        <v>5644</v>
      </c>
      <c r="U62">
        <v>0</v>
      </c>
      <c r="V62">
        <v>1961</v>
      </c>
      <c r="W62">
        <v>28</v>
      </c>
      <c r="AA62">
        <f t="shared" si="1"/>
        <v>0</v>
      </c>
      <c r="AB62">
        <f t="shared" si="2"/>
        <v>0</v>
      </c>
      <c r="AC62">
        <f t="shared" si="3"/>
        <v>6463</v>
      </c>
      <c r="AD62">
        <f t="shared" si="4"/>
        <v>1961</v>
      </c>
      <c r="AE62">
        <f t="shared" si="5"/>
        <v>0</v>
      </c>
      <c r="AF62">
        <f t="shared" si="6"/>
        <v>5616</v>
      </c>
      <c r="AG62">
        <f t="shared" si="7"/>
        <v>0</v>
      </c>
      <c r="AH62">
        <f t="shared" si="8"/>
        <v>28</v>
      </c>
      <c r="AI62">
        <f t="shared" si="9"/>
        <v>0</v>
      </c>
      <c r="AJ62">
        <f t="shared" si="10"/>
        <v>0</v>
      </c>
      <c r="AK62">
        <f t="shared" si="11"/>
        <v>0</v>
      </c>
      <c r="AL62">
        <f t="shared" si="12"/>
        <v>14068</v>
      </c>
    </row>
    <row r="63" spans="1:38" x14ac:dyDescent="0.25">
      <c r="A63" t="s">
        <v>86</v>
      </c>
      <c r="B63">
        <v>0</v>
      </c>
      <c r="C63">
        <v>0</v>
      </c>
      <c r="D63">
        <v>0</v>
      </c>
      <c r="E63">
        <v>0</v>
      </c>
      <c r="F63">
        <v>274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274</v>
      </c>
      <c r="T63">
        <v>0</v>
      </c>
      <c r="U63">
        <v>0</v>
      </c>
      <c r="V63">
        <v>274</v>
      </c>
      <c r="W63">
        <v>0</v>
      </c>
      <c r="AA63">
        <f t="shared" si="1"/>
        <v>0</v>
      </c>
      <c r="AB63">
        <f t="shared" si="2"/>
        <v>274</v>
      </c>
      <c r="AC63">
        <f t="shared" si="3"/>
        <v>0</v>
      </c>
      <c r="AD63">
        <f t="shared" si="4"/>
        <v>0</v>
      </c>
      <c r="AE63">
        <f t="shared" si="5"/>
        <v>0</v>
      </c>
      <c r="AF63">
        <f t="shared" si="6"/>
        <v>0</v>
      </c>
      <c r="AG63">
        <f t="shared" si="7"/>
        <v>0</v>
      </c>
      <c r="AH63">
        <f t="shared" si="8"/>
        <v>0</v>
      </c>
      <c r="AI63">
        <f t="shared" si="9"/>
        <v>0</v>
      </c>
      <c r="AJ63">
        <f t="shared" si="10"/>
        <v>0</v>
      </c>
      <c r="AK63">
        <f t="shared" si="11"/>
        <v>0</v>
      </c>
      <c r="AL63">
        <f t="shared" si="12"/>
        <v>274</v>
      </c>
    </row>
    <row r="64" spans="1:38" x14ac:dyDescent="0.25">
      <c r="A64" t="s">
        <v>91</v>
      </c>
      <c r="B64">
        <v>18765</v>
      </c>
      <c r="C64">
        <v>0</v>
      </c>
      <c r="D64">
        <v>0</v>
      </c>
      <c r="E64">
        <v>0</v>
      </c>
      <c r="F64">
        <v>5510</v>
      </c>
      <c r="G64">
        <v>17113</v>
      </c>
      <c r="H64">
        <v>0</v>
      </c>
      <c r="I64">
        <v>3963</v>
      </c>
      <c r="J64">
        <v>0</v>
      </c>
      <c r="K64">
        <v>3991</v>
      </c>
      <c r="L64">
        <v>0</v>
      </c>
      <c r="M64">
        <v>0</v>
      </c>
      <c r="N64">
        <v>5537</v>
      </c>
      <c r="O64">
        <v>310</v>
      </c>
      <c r="P64">
        <v>0</v>
      </c>
      <c r="Q64">
        <v>0</v>
      </c>
      <c r="R64">
        <v>0</v>
      </c>
      <c r="S64">
        <v>55189</v>
      </c>
      <c r="T64">
        <v>13801</v>
      </c>
      <c r="U64">
        <v>18765</v>
      </c>
      <c r="V64">
        <v>5510</v>
      </c>
      <c r="W64">
        <v>9528</v>
      </c>
      <c r="AA64">
        <f t="shared" si="1"/>
        <v>18765</v>
      </c>
      <c r="AB64">
        <f t="shared" si="2"/>
        <v>5510</v>
      </c>
      <c r="AC64">
        <f t="shared" si="3"/>
        <v>17113</v>
      </c>
      <c r="AD64">
        <f t="shared" si="4"/>
        <v>0</v>
      </c>
      <c r="AE64">
        <f t="shared" si="5"/>
        <v>0</v>
      </c>
      <c r="AF64">
        <f t="shared" si="6"/>
        <v>3963</v>
      </c>
      <c r="AG64">
        <f t="shared" si="7"/>
        <v>0</v>
      </c>
      <c r="AH64">
        <f t="shared" si="8"/>
        <v>3991</v>
      </c>
      <c r="AI64">
        <f t="shared" si="9"/>
        <v>5537</v>
      </c>
      <c r="AJ64">
        <f t="shared" si="10"/>
        <v>310</v>
      </c>
      <c r="AK64">
        <f t="shared" si="11"/>
        <v>0</v>
      </c>
      <c r="AL64">
        <f t="shared" si="12"/>
        <v>55189</v>
      </c>
    </row>
    <row r="65" spans="1:38" x14ac:dyDescent="0.25">
      <c r="A65" t="s">
        <v>94</v>
      </c>
      <c r="B65">
        <v>3431</v>
      </c>
      <c r="C65">
        <v>0</v>
      </c>
      <c r="D65">
        <v>0</v>
      </c>
      <c r="E65">
        <v>0</v>
      </c>
      <c r="F65">
        <v>439</v>
      </c>
      <c r="G65">
        <v>0</v>
      </c>
      <c r="H65">
        <v>0</v>
      </c>
      <c r="I65">
        <v>5865</v>
      </c>
      <c r="J65">
        <v>300</v>
      </c>
      <c r="K65">
        <v>199</v>
      </c>
      <c r="L65">
        <v>0</v>
      </c>
      <c r="M65">
        <v>0</v>
      </c>
      <c r="N65">
        <v>218</v>
      </c>
      <c r="O65">
        <v>2508</v>
      </c>
      <c r="P65">
        <v>0</v>
      </c>
      <c r="Q65">
        <v>0</v>
      </c>
      <c r="R65">
        <v>0</v>
      </c>
      <c r="S65">
        <v>12960</v>
      </c>
      <c r="T65">
        <v>9090</v>
      </c>
      <c r="U65">
        <v>3431</v>
      </c>
      <c r="V65">
        <v>439</v>
      </c>
      <c r="W65">
        <v>717</v>
      </c>
      <c r="AA65">
        <f t="shared" si="1"/>
        <v>3431</v>
      </c>
      <c r="AB65">
        <f t="shared" si="2"/>
        <v>439</v>
      </c>
      <c r="AC65">
        <f t="shared" si="3"/>
        <v>0</v>
      </c>
      <c r="AD65">
        <f t="shared" si="4"/>
        <v>0</v>
      </c>
      <c r="AE65">
        <f t="shared" si="5"/>
        <v>0</v>
      </c>
      <c r="AF65">
        <f t="shared" si="6"/>
        <v>5865</v>
      </c>
      <c r="AG65">
        <f t="shared" si="7"/>
        <v>300</v>
      </c>
      <c r="AH65">
        <f t="shared" si="8"/>
        <v>199</v>
      </c>
      <c r="AI65">
        <f t="shared" si="9"/>
        <v>218</v>
      </c>
      <c r="AJ65">
        <f t="shared" si="10"/>
        <v>2508</v>
      </c>
      <c r="AK65">
        <f t="shared" si="11"/>
        <v>0</v>
      </c>
      <c r="AL65">
        <f t="shared" si="12"/>
        <v>12960</v>
      </c>
    </row>
    <row r="66" spans="1:38" x14ac:dyDescent="0.25">
      <c r="A66" t="s">
        <v>102</v>
      </c>
      <c r="B66">
        <v>0</v>
      </c>
      <c r="C66">
        <v>0</v>
      </c>
      <c r="D66">
        <v>0</v>
      </c>
      <c r="E66">
        <v>0</v>
      </c>
      <c r="F66">
        <v>928</v>
      </c>
      <c r="G66">
        <v>0</v>
      </c>
      <c r="H66">
        <v>0</v>
      </c>
      <c r="I66">
        <v>127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1056</v>
      </c>
      <c r="T66">
        <v>128</v>
      </c>
      <c r="U66">
        <v>0</v>
      </c>
      <c r="V66">
        <v>928</v>
      </c>
      <c r="W66">
        <v>1</v>
      </c>
      <c r="AA66">
        <f t="shared" si="1"/>
        <v>0</v>
      </c>
      <c r="AB66">
        <f t="shared" si="2"/>
        <v>928</v>
      </c>
      <c r="AC66">
        <f t="shared" si="3"/>
        <v>0</v>
      </c>
      <c r="AD66">
        <f t="shared" si="4"/>
        <v>0</v>
      </c>
      <c r="AE66">
        <f t="shared" si="5"/>
        <v>0</v>
      </c>
      <c r="AF66">
        <f t="shared" si="6"/>
        <v>127</v>
      </c>
      <c r="AG66">
        <f t="shared" si="7"/>
        <v>0</v>
      </c>
      <c r="AH66">
        <f t="shared" si="8"/>
        <v>1</v>
      </c>
      <c r="AI66">
        <f t="shared" si="9"/>
        <v>0</v>
      </c>
      <c r="AJ66">
        <f t="shared" si="10"/>
        <v>0</v>
      </c>
      <c r="AK66">
        <f t="shared" si="11"/>
        <v>0</v>
      </c>
      <c r="AL66">
        <f t="shared" si="12"/>
        <v>1056</v>
      </c>
    </row>
    <row r="67" spans="1:38" x14ac:dyDescent="0.25">
      <c r="A67" t="s">
        <v>99</v>
      </c>
      <c r="B67">
        <v>532</v>
      </c>
      <c r="C67">
        <v>0</v>
      </c>
      <c r="D67">
        <v>0</v>
      </c>
      <c r="E67">
        <v>0</v>
      </c>
      <c r="F67">
        <v>3378</v>
      </c>
      <c r="G67">
        <v>0</v>
      </c>
      <c r="H67">
        <v>0</v>
      </c>
      <c r="I67">
        <v>3088</v>
      </c>
      <c r="J67">
        <v>93</v>
      </c>
      <c r="K67">
        <v>924</v>
      </c>
      <c r="L67">
        <v>0</v>
      </c>
      <c r="M67">
        <v>0</v>
      </c>
      <c r="N67">
        <v>578</v>
      </c>
      <c r="O67">
        <v>752</v>
      </c>
      <c r="P67">
        <v>0</v>
      </c>
      <c r="Q67">
        <v>0</v>
      </c>
      <c r="R67">
        <v>0</v>
      </c>
      <c r="S67">
        <v>9345</v>
      </c>
      <c r="T67">
        <v>5435</v>
      </c>
      <c r="U67">
        <v>532</v>
      </c>
      <c r="V67">
        <v>3378</v>
      </c>
      <c r="W67">
        <v>1594</v>
      </c>
      <c r="AA67">
        <f t="shared" ref="AA67:AA130" si="13">B67</f>
        <v>532</v>
      </c>
      <c r="AB67">
        <f t="shared" ref="AB67:AB130" si="14">F67</f>
        <v>3378</v>
      </c>
      <c r="AC67">
        <f t="shared" ref="AC67:AC130" si="15">G67</f>
        <v>0</v>
      </c>
      <c r="AD67">
        <f t="shared" ref="AD67:AD130" si="16">SUM(C67:E67)</f>
        <v>0</v>
      </c>
      <c r="AE67">
        <f t="shared" ref="AE67:AE130" si="17">H67</f>
        <v>0</v>
      </c>
      <c r="AF67">
        <f t="shared" ref="AF67:AF130" si="18">I67</f>
        <v>3088</v>
      </c>
      <c r="AG67">
        <f t="shared" ref="AG67:AG130" si="19">J67</f>
        <v>93</v>
      </c>
      <c r="AH67">
        <f t="shared" ref="AH67:AH130" si="20">K67</f>
        <v>924</v>
      </c>
      <c r="AI67">
        <f t="shared" ref="AI67:AI130" si="21">N67</f>
        <v>578</v>
      </c>
      <c r="AJ67">
        <f t="shared" ref="AJ67:AJ130" si="22">SUM(L67:M67,O67)</f>
        <v>752</v>
      </c>
      <c r="AK67">
        <f t="shared" ref="AK67:AK130" si="23">S67-SUM(AA67:AJ67)</f>
        <v>0</v>
      </c>
      <c r="AL67">
        <f t="shared" ref="AL67:AL130" si="24">SUM(AA67:AK67)</f>
        <v>9345</v>
      </c>
    </row>
    <row r="68" spans="1:38" x14ac:dyDescent="0.25">
      <c r="A68" t="s">
        <v>339</v>
      </c>
      <c r="B68">
        <v>23208</v>
      </c>
      <c r="C68">
        <v>0</v>
      </c>
      <c r="D68">
        <v>0</v>
      </c>
      <c r="E68">
        <v>0</v>
      </c>
      <c r="F68">
        <v>409</v>
      </c>
      <c r="G68">
        <v>13301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2</v>
      </c>
      <c r="O68">
        <v>107</v>
      </c>
      <c r="P68">
        <v>0</v>
      </c>
      <c r="Q68">
        <v>0</v>
      </c>
      <c r="R68">
        <v>0</v>
      </c>
      <c r="S68">
        <v>37027</v>
      </c>
      <c r="T68">
        <v>110</v>
      </c>
      <c r="U68">
        <v>23208</v>
      </c>
      <c r="V68">
        <v>409</v>
      </c>
      <c r="W68">
        <v>3</v>
      </c>
      <c r="AA68">
        <f t="shared" si="13"/>
        <v>23208</v>
      </c>
      <c r="AB68">
        <f t="shared" si="14"/>
        <v>409</v>
      </c>
      <c r="AC68">
        <f t="shared" si="15"/>
        <v>13301</v>
      </c>
      <c r="AD68">
        <f t="shared" si="16"/>
        <v>0</v>
      </c>
      <c r="AE68">
        <f t="shared" si="17"/>
        <v>0</v>
      </c>
      <c r="AF68">
        <f t="shared" si="18"/>
        <v>0</v>
      </c>
      <c r="AG68">
        <f t="shared" si="19"/>
        <v>0</v>
      </c>
      <c r="AH68">
        <f t="shared" si="20"/>
        <v>1</v>
      </c>
      <c r="AI68">
        <f t="shared" si="21"/>
        <v>2</v>
      </c>
      <c r="AJ68">
        <f t="shared" si="22"/>
        <v>107</v>
      </c>
      <c r="AK68">
        <f t="shared" si="23"/>
        <v>-1</v>
      </c>
      <c r="AL68">
        <f t="shared" si="24"/>
        <v>37027</v>
      </c>
    </row>
    <row r="69" spans="1:38" x14ac:dyDescent="0.25">
      <c r="A69" t="s">
        <v>103</v>
      </c>
      <c r="B69">
        <v>5098</v>
      </c>
      <c r="C69">
        <v>0</v>
      </c>
      <c r="D69">
        <v>0</v>
      </c>
      <c r="E69">
        <v>0</v>
      </c>
      <c r="F69">
        <v>85</v>
      </c>
      <c r="G69">
        <v>7838</v>
      </c>
      <c r="H69">
        <v>16098</v>
      </c>
      <c r="I69">
        <v>220</v>
      </c>
      <c r="J69">
        <v>1</v>
      </c>
      <c r="K69">
        <v>349</v>
      </c>
      <c r="L69">
        <v>0</v>
      </c>
      <c r="M69">
        <v>0</v>
      </c>
      <c r="N69">
        <v>758</v>
      </c>
      <c r="O69">
        <v>2342</v>
      </c>
      <c r="P69">
        <v>0</v>
      </c>
      <c r="Q69">
        <v>0</v>
      </c>
      <c r="R69">
        <v>0</v>
      </c>
      <c r="S69">
        <v>32871</v>
      </c>
      <c r="T69">
        <v>3468</v>
      </c>
      <c r="U69">
        <v>5098</v>
      </c>
      <c r="V69">
        <v>85</v>
      </c>
      <c r="W69">
        <v>1190</v>
      </c>
      <c r="AA69">
        <f t="shared" si="13"/>
        <v>5098</v>
      </c>
      <c r="AB69">
        <f t="shared" si="14"/>
        <v>85</v>
      </c>
      <c r="AC69">
        <f t="shared" si="15"/>
        <v>7838</v>
      </c>
      <c r="AD69">
        <f t="shared" si="16"/>
        <v>0</v>
      </c>
      <c r="AE69">
        <f t="shared" si="17"/>
        <v>16098</v>
      </c>
      <c r="AF69">
        <f t="shared" si="18"/>
        <v>220</v>
      </c>
      <c r="AG69">
        <f t="shared" si="19"/>
        <v>1</v>
      </c>
      <c r="AH69">
        <f t="shared" si="20"/>
        <v>349</v>
      </c>
      <c r="AI69">
        <f t="shared" si="21"/>
        <v>758</v>
      </c>
      <c r="AJ69">
        <f t="shared" si="22"/>
        <v>2342</v>
      </c>
      <c r="AK69">
        <f t="shared" si="23"/>
        <v>82</v>
      </c>
      <c r="AL69">
        <f t="shared" si="24"/>
        <v>32871</v>
      </c>
    </row>
    <row r="70" spans="1:38" x14ac:dyDescent="0.25">
      <c r="A70" t="s">
        <v>116</v>
      </c>
      <c r="B70">
        <v>0</v>
      </c>
      <c r="C70">
        <v>0</v>
      </c>
      <c r="D70">
        <v>0</v>
      </c>
      <c r="E70">
        <v>0</v>
      </c>
      <c r="F70">
        <v>2</v>
      </c>
      <c r="G70">
        <v>0</v>
      </c>
      <c r="H70">
        <v>0</v>
      </c>
      <c r="I70">
        <v>14059</v>
      </c>
      <c r="J70">
        <v>5170</v>
      </c>
      <c r="K70">
        <v>0</v>
      </c>
      <c r="L70">
        <v>0</v>
      </c>
      <c r="M70">
        <v>0</v>
      </c>
      <c r="N70">
        <v>8</v>
      </c>
      <c r="O70">
        <v>0</v>
      </c>
      <c r="P70">
        <v>0</v>
      </c>
      <c r="Q70">
        <v>0</v>
      </c>
      <c r="R70">
        <v>0</v>
      </c>
      <c r="S70">
        <v>19239</v>
      </c>
      <c r="T70">
        <v>19236</v>
      </c>
      <c r="U70">
        <v>0</v>
      </c>
      <c r="V70">
        <v>2</v>
      </c>
      <c r="W70">
        <v>5178</v>
      </c>
      <c r="AA70">
        <f t="shared" si="13"/>
        <v>0</v>
      </c>
      <c r="AB70">
        <f t="shared" si="14"/>
        <v>2</v>
      </c>
      <c r="AC70">
        <f t="shared" si="15"/>
        <v>0</v>
      </c>
      <c r="AD70">
        <f t="shared" si="16"/>
        <v>0</v>
      </c>
      <c r="AE70">
        <f t="shared" si="17"/>
        <v>0</v>
      </c>
      <c r="AF70">
        <f t="shared" si="18"/>
        <v>14059</v>
      </c>
      <c r="AG70">
        <f t="shared" si="19"/>
        <v>5170</v>
      </c>
      <c r="AH70">
        <f t="shared" si="20"/>
        <v>0</v>
      </c>
      <c r="AI70">
        <f t="shared" si="21"/>
        <v>8</v>
      </c>
      <c r="AJ70">
        <f t="shared" si="22"/>
        <v>0</v>
      </c>
      <c r="AK70">
        <f t="shared" si="23"/>
        <v>0</v>
      </c>
      <c r="AL70">
        <f t="shared" si="24"/>
        <v>19239</v>
      </c>
    </row>
    <row r="71" spans="1:38" x14ac:dyDescent="0.25">
      <c r="A71" t="s">
        <v>111</v>
      </c>
      <c r="B71">
        <v>1133627</v>
      </c>
      <c r="C71">
        <v>0</v>
      </c>
      <c r="D71">
        <v>0</v>
      </c>
      <c r="E71">
        <v>0</v>
      </c>
      <c r="F71">
        <v>25037</v>
      </c>
      <c r="G71">
        <v>70893</v>
      </c>
      <c r="H71">
        <v>38346</v>
      </c>
      <c r="I71">
        <v>141801</v>
      </c>
      <c r="J71">
        <v>0</v>
      </c>
      <c r="K71">
        <v>26035</v>
      </c>
      <c r="L71">
        <v>0</v>
      </c>
      <c r="M71">
        <v>0</v>
      </c>
      <c r="N71">
        <v>51061</v>
      </c>
      <c r="O71">
        <v>45431</v>
      </c>
      <c r="P71">
        <v>0</v>
      </c>
      <c r="Q71">
        <v>0</v>
      </c>
      <c r="R71">
        <v>0</v>
      </c>
      <c r="S71">
        <v>1532230</v>
      </c>
      <c r="T71">
        <v>263496</v>
      </c>
      <c r="U71">
        <v>1133627</v>
      </c>
      <c r="V71">
        <v>25037</v>
      </c>
      <c r="W71">
        <v>77096</v>
      </c>
      <c r="AA71">
        <f t="shared" si="13"/>
        <v>1133627</v>
      </c>
      <c r="AB71">
        <f t="shared" si="14"/>
        <v>25037</v>
      </c>
      <c r="AC71">
        <f t="shared" si="15"/>
        <v>70893</v>
      </c>
      <c r="AD71">
        <f t="shared" si="16"/>
        <v>0</v>
      </c>
      <c r="AE71">
        <f t="shared" si="17"/>
        <v>38346</v>
      </c>
      <c r="AF71">
        <f t="shared" si="18"/>
        <v>141801</v>
      </c>
      <c r="AG71">
        <f t="shared" si="19"/>
        <v>0</v>
      </c>
      <c r="AH71">
        <f t="shared" si="20"/>
        <v>26035</v>
      </c>
      <c r="AI71">
        <f t="shared" si="21"/>
        <v>51061</v>
      </c>
      <c r="AJ71">
        <f t="shared" si="22"/>
        <v>45431</v>
      </c>
      <c r="AK71">
        <f t="shared" si="23"/>
        <v>-1</v>
      </c>
      <c r="AL71">
        <f t="shared" si="24"/>
        <v>1532230</v>
      </c>
    </row>
    <row r="72" spans="1:38" x14ac:dyDescent="0.25">
      <c r="A72" t="s">
        <v>108</v>
      </c>
      <c r="B72">
        <v>147875</v>
      </c>
      <c r="C72">
        <v>0</v>
      </c>
      <c r="D72">
        <v>0</v>
      </c>
      <c r="E72">
        <v>0</v>
      </c>
      <c r="F72">
        <v>19413</v>
      </c>
      <c r="G72">
        <v>55320</v>
      </c>
      <c r="H72">
        <v>0</v>
      </c>
      <c r="I72">
        <v>18632</v>
      </c>
      <c r="J72">
        <v>12764</v>
      </c>
      <c r="K72">
        <v>29</v>
      </c>
      <c r="L72">
        <v>0</v>
      </c>
      <c r="M72">
        <v>0</v>
      </c>
      <c r="N72">
        <v>6</v>
      </c>
      <c r="O72">
        <v>830</v>
      </c>
      <c r="P72">
        <v>0</v>
      </c>
      <c r="Q72">
        <v>0</v>
      </c>
      <c r="R72">
        <v>0</v>
      </c>
      <c r="S72">
        <v>254869</v>
      </c>
      <c r="T72">
        <v>31966</v>
      </c>
      <c r="U72">
        <v>147875</v>
      </c>
      <c r="V72">
        <v>19413</v>
      </c>
      <c r="W72">
        <v>12799</v>
      </c>
      <c r="AA72">
        <f t="shared" si="13"/>
        <v>147875</v>
      </c>
      <c r="AB72">
        <f t="shared" si="14"/>
        <v>19413</v>
      </c>
      <c r="AC72">
        <f t="shared" si="15"/>
        <v>55320</v>
      </c>
      <c r="AD72">
        <f t="shared" si="16"/>
        <v>0</v>
      </c>
      <c r="AE72">
        <f t="shared" si="17"/>
        <v>0</v>
      </c>
      <c r="AF72">
        <f t="shared" si="18"/>
        <v>18632</v>
      </c>
      <c r="AG72">
        <f t="shared" si="19"/>
        <v>12764</v>
      </c>
      <c r="AH72">
        <f t="shared" si="20"/>
        <v>29</v>
      </c>
      <c r="AI72">
        <f t="shared" si="21"/>
        <v>6</v>
      </c>
      <c r="AJ72">
        <f t="shared" si="22"/>
        <v>830</v>
      </c>
      <c r="AK72">
        <f t="shared" si="23"/>
        <v>0</v>
      </c>
      <c r="AL72">
        <f t="shared" si="24"/>
        <v>254869</v>
      </c>
    </row>
    <row r="73" spans="1:38" x14ac:dyDescent="0.25">
      <c r="A73" t="s">
        <v>413</v>
      </c>
      <c r="B73">
        <v>626</v>
      </c>
      <c r="C73">
        <v>0</v>
      </c>
      <c r="D73">
        <v>0</v>
      </c>
      <c r="E73">
        <v>0</v>
      </c>
      <c r="F73">
        <v>26389</v>
      </c>
      <c r="G73">
        <v>257973</v>
      </c>
      <c r="H73">
        <v>7514</v>
      </c>
      <c r="I73">
        <v>15051</v>
      </c>
      <c r="J73">
        <v>0</v>
      </c>
      <c r="K73">
        <v>85</v>
      </c>
      <c r="L73">
        <v>0</v>
      </c>
      <c r="M73">
        <v>0</v>
      </c>
      <c r="N73">
        <v>306</v>
      </c>
      <c r="O73">
        <v>24</v>
      </c>
      <c r="P73">
        <v>0</v>
      </c>
      <c r="Q73">
        <v>0</v>
      </c>
      <c r="R73">
        <v>0</v>
      </c>
      <c r="S73">
        <v>307968</v>
      </c>
      <c r="T73">
        <v>15467</v>
      </c>
      <c r="U73">
        <v>626</v>
      </c>
      <c r="V73">
        <v>26389</v>
      </c>
      <c r="W73">
        <v>391</v>
      </c>
      <c r="AA73">
        <f t="shared" si="13"/>
        <v>626</v>
      </c>
      <c r="AB73">
        <f t="shared" si="14"/>
        <v>26389</v>
      </c>
      <c r="AC73">
        <f t="shared" si="15"/>
        <v>257973</v>
      </c>
      <c r="AD73">
        <f t="shared" si="16"/>
        <v>0</v>
      </c>
      <c r="AE73">
        <f t="shared" si="17"/>
        <v>7514</v>
      </c>
      <c r="AF73">
        <f t="shared" si="18"/>
        <v>15051</v>
      </c>
      <c r="AG73">
        <f t="shared" si="19"/>
        <v>0</v>
      </c>
      <c r="AH73">
        <f t="shared" si="20"/>
        <v>85</v>
      </c>
      <c r="AI73">
        <f t="shared" si="21"/>
        <v>306</v>
      </c>
      <c r="AJ73">
        <f t="shared" si="22"/>
        <v>24</v>
      </c>
      <c r="AK73">
        <f t="shared" si="23"/>
        <v>0</v>
      </c>
      <c r="AL73">
        <f t="shared" si="24"/>
        <v>307968</v>
      </c>
    </row>
    <row r="74" spans="1:38" x14ac:dyDescent="0.25">
      <c r="A74" t="s">
        <v>115</v>
      </c>
      <c r="B74">
        <v>0</v>
      </c>
      <c r="C74">
        <v>0</v>
      </c>
      <c r="D74">
        <v>0</v>
      </c>
      <c r="E74">
        <v>28587</v>
      </c>
      <c r="F74">
        <v>25366</v>
      </c>
      <c r="G74">
        <v>31955</v>
      </c>
      <c r="H74">
        <v>0</v>
      </c>
      <c r="I74">
        <v>1458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87365</v>
      </c>
      <c r="T74">
        <v>1458</v>
      </c>
      <c r="U74">
        <v>0</v>
      </c>
      <c r="V74">
        <v>53953</v>
      </c>
      <c r="W74">
        <v>0</v>
      </c>
      <c r="AA74">
        <f t="shared" si="13"/>
        <v>0</v>
      </c>
      <c r="AB74">
        <f t="shared" si="14"/>
        <v>25366</v>
      </c>
      <c r="AC74">
        <f t="shared" si="15"/>
        <v>31955</v>
      </c>
      <c r="AD74">
        <f t="shared" si="16"/>
        <v>28587</v>
      </c>
      <c r="AE74">
        <f t="shared" si="17"/>
        <v>0</v>
      </c>
      <c r="AF74">
        <f t="shared" si="18"/>
        <v>1458</v>
      </c>
      <c r="AG74">
        <f t="shared" si="19"/>
        <v>0</v>
      </c>
      <c r="AH74">
        <f t="shared" si="20"/>
        <v>0</v>
      </c>
      <c r="AI74">
        <f t="shared" si="21"/>
        <v>0</v>
      </c>
      <c r="AJ74">
        <f t="shared" si="22"/>
        <v>0</v>
      </c>
      <c r="AK74">
        <f t="shared" si="23"/>
        <v>-1</v>
      </c>
      <c r="AL74">
        <f t="shared" si="24"/>
        <v>87365</v>
      </c>
    </row>
    <row r="75" spans="1:38" x14ac:dyDescent="0.25">
      <c r="A75" t="s">
        <v>113</v>
      </c>
      <c r="B75">
        <v>3645</v>
      </c>
      <c r="C75">
        <v>2164</v>
      </c>
      <c r="D75">
        <v>0</v>
      </c>
      <c r="E75">
        <v>0</v>
      </c>
      <c r="F75">
        <v>142</v>
      </c>
      <c r="G75">
        <v>15680</v>
      </c>
      <c r="H75">
        <v>0</v>
      </c>
      <c r="I75">
        <v>692</v>
      </c>
      <c r="J75">
        <v>0</v>
      </c>
      <c r="K75">
        <v>11</v>
      </c>
      <c r="L75">
        <v>0</v>
      </c>
      <c r="M75">
        <v>0</v>
      </c>
      <c r="N75">
        <v>7445</v>
      </c>
      <c r="O75">
        <v>889</v>
      </c>
      <c r="P75">
        <v>0</v>
      </c>
      <c r="Q75">
        <v>0</v>
      </c>
      <c r="R75">
        <v>0</v>
      </c>
      <c r="S75">
        <v>30667</v>
      </c>
      <c r="T75">
        <v>8877</v>
      </c>
      <c r="U75">
        <v>5809</v>
      </c>
      <c r="V75">
        <v>142</v>
      </c>
      <c r="W75">
        <v>7456</v>
      </c>
      <c r="AA75">
        <f t="shared" si="13"/>
        <v>3645</v>
      </c>
      <c r="AB75">
        <f t="shared" si="14"/>
        <v>142</v>
      </c>
      <c r="AC75">
        <f t="shared" si="15"/>
        <v>15680</v>
      </c>
      <c r="AD75">
        <f t="shared" si="16"/>
        <v>2164</v>
      </c>
      <c r="AE75">
        <f t="shared" si="17"/>
        <v>0</v>
      </c>
      <c r="AF75">
        <f t="shared" si="18"/>
        <v>692</v>
      </c>
      <c r="AG75">
        <f t="shared" si="19"/>
        <v>0</v>
      </c>
      <c r="AH75">
        <f t="shared" si="20"/>
        <v>11</v>
      </c>
      <c r="AI75">
        <f t="shared" si="21"/>
        <v>7445</v>
      </c>
      <c r="AJ75">
        <f t="shared" si="22"/>
        <v>889</v>
      </c>
      <c r="AK75">
        <f t="shared" si="23"/>
        <v>-1</v>
      </c>
      <c r="AL75">
        <f t="shared" si="24"/>
        <v>30667</v>
      </c>
    </row>
    <row r="76" spans="1:38" x14ac:dyDescent="0.25">
      <c r="A76" t="s">
        <v>117</v>
      </c>
      <c r="B76">
        <v>22029</v>
      </c>
      <c r="C76">
        <v>0</v>
      </c>
      <c r="D76">
        <v>47</v>
      </c>
      <c r="E76">
        <v>0</v>
      </c>
      <c r="F76">
        <v>869</v>
      </c>
      <c r="G76">
        <v>42797</v>
      </c>
      <c r="H76">
        <v>0</v>
      </c>
      <c r="I76" t="s">
        <v>337</v>
      </c>
      <c r="J76">
        <v>0</v>
      </c>
      <c r="K76">
        <v>1511</v>
      </c>
      <c r="L76">
        <v>0</v>
      </c>
      <c r="M76">
        <v>0</v>
      </c>
      <c r="N76">
        <v>180</v>
      </c>
      <c r="O76" t="s">
        <v>337</v>
      </c>
      <c r="P76">
        <v>0</v>
      </c>
      <c r="Q76">
        <v>0</v>
      </c>
      <c r="R76">
        <v>242</v>
      </c>
      <c r="S76">
        <v>67674</v>
      </c>
      <c r="T76">
        <v>1691</v>
      </c>
      <c r="U76">
        <v>22076</v>
      </c>
      <c r="V76">
        <v>869</v>
      </c>
      <c r="W76">
        <v>1933</v>
      </c>
      <c r="AA76">
        <f t="shared" si="13"/>
        <v>22029</v>
      </c>
      <c r="AB76">
        <f t="shared" si="14"/>
        <v>869</v>
      </c>
      <c r="AC76">
        <f t="shared" si="15"/>
        <v>42797</v>
      </c>
      <c r="AD76">
        <f t="shared" si="16"/>
        <v>47</v>
      </c>
      <c r="AE76">
        <f t="shared" si="17"/>
        <v>0</v>
      </c>
      <c r="AF76" t="str">
        <f t="shared" si="18"/>
        <v>c</v>
      </c>
      <c r="AG76">
        <f t="shared" si="19"/>
        <v>0</v>
      </c>
      <c r="AH76">
        <f t="shared" si="20"/>
        <v>1511</v>
      </c>
      <c r="AI76">
        <f t="shared" si="21"/>
        <v>180</v>
      </c>
      <c r="AJ76">
        <f t="shared" si="22"/>
        <v>0</v>
      </c>
      <c r="AK76">
        <f t="shared" si="23"/>
        <v>241</v>
      </c>
      <c r="AL76">
        <f t="shared" si="24"/>
        <v>67674</v>
      </c>
    </row>
    <row r="77" spans="1:38" x14ac:dyDescent="0.25">
      <c r="A77" t="s">
        <v>118</v>
      </c>
      <c r="B77">
        <v>35096</v>
      </c>
      <c r="C77">
        <v>0</v>
      </c>
      <c r="D77">
        <v>0</v>
      </c>
      <c r="E77">
        <v>0</v>
      </c>
      <c r="F77">
        <v>11527</v>
      </c>
      <c r="G77">
        <v>140349</v>
      </c>
      <c r="H77">
        <v>0</v>
      </c>
      <c r="I77">
        <v>36199</v>
      </c>
      <c r="J77">
        <v>6201</v>
      </c>
      <c r="K77">
        <v>24378</v>
      </c>
      <c r="L77">
        <v>0</v>
      </c>
      <c r="M77">
        <v>0</v>
      </c>
      <c r="N77">
        <v>17742</v>
      </c>
      <c r="O77">
        <v>21851</v>
      </c>
      <c r="P77">
        <v>0</v>
      </c>
      <c r="Q77">
        <v>0</v>
      </c>
      <c r="R77">
        <v>0</v>
      </c>
      <c r="S77">
        <v>294004</v>
      </c>
      <c r="T77">
        <v>103898</v>
      </c>
      <c r="U77">
        <v>35096</v>
      </c>
      <c r="V77">
        <v>11527</v>
      </c>
      <c r="W77">
        <v>48982</v>
      </c>
      <c r="AA77">
        <f t="shared" si="13"/>
        <v>35096</v>
      </c>
      <c r="AB77">
        <f t="shared" si="14"/>
        <v>11527</v>
      </c>
      <c r="AC77">
        <f t="shared" si="15"/>
        <v>140349</v>
      </c>
      <c r="AD77">
        <f t="shared" si="16"/>
        <v>0</v>
      </c>
      <c r="AE77">
        <f t="shared" si="17"/>
        <v>0</v>
      </c>
      <c r="AF77">
        <f t="shared" si="18"/>
        <v>36199</v>
      </c>
      <c r="AG77">
        <f t="shared" si="19"/>
        <v>6201</v>
      </c>
      <c r="AH77">
        <f t="shared" si="20"/>
        <v>24378</v>
      </c>
      <c r="AI77">
        <f t="shared" si="21"/>
        <v>17742</v>
      </c>
      <c r="AJ77">
        <f t="shared" si="22"/>
        <v>21851</v>
      </c>
      <c r="AK77">
        <f t="shared" si="23"/>
        <v>661</v>
      </c>
      <c r="AL77">
        <f t="shared" si="24"/>
        <v>294004</v>
      </c>
    </row>
    <row r="78" spans="1:38" x14ac:dyDescent="0.25">
      <c r="A78" t="s">
        <v>119</v>
      </c>
      <c r="B78">
        <v>0</v>
      </c>
      <c r="C78">
        <v>0</v>
      </c>
      <c r="D78">
        <v>0</v>
      </c>
      <c r="E78">
        <v>0</v>
      </c>
      <c r="F78">
        <v>3221</v>
      </c>
      <c r="G78">
        <v>410</v>
      </c>
      <c r="H78">
        <v>0</v>
      </c>
      <c r="I78">
        <v>154</v>
      </c>
      <c r="J78">
        <v>0</v>
      </c>
      <c r="K78">
        <v>44</v>
      </c>
      <c r="L78">
        <v>0</v>
      </c>
      <c r="M78">
        <v>0</v>
      </c>
      <c r="N78">
        <v>289</v>
      </c>
      <c r="O78">
        <v>261</v>
      </c>
      <c r="P78">
        <v>0</v>
      </c>
      <c r="Q78">
        <v>0</v>
      </c>
      <c r="R78">
        <v>0</v>
      </c>
      <c r="S78">
        <v>4379</v>
      </c>
      <c r="T78">
        <v>748</v>
      </c>
      <c r="U78">
        <v>0</v>
      </c>
      <c r="V78">
        <v>3221</v>
      </c>
      <c r="W78">
        <v>333</v>
      </c>
      <c r="AA78">
        <f t="shared" si="13"/>
        <v>0</v>
      </c>
      <c r="AB78">
        <f t="shared" si="14"/>
        <v>3221</v>
      </c>
      <c r="AC78">
        <f t="shared" si="15"/>
        <v>410</v>
      </c>
      <c r="AD78">
        <f t="shared" si="16"/>
        <v>0</v>
      </c>
      <c r="AE78">
        <f t="shared" si="17"/>
        <v>0</v>
      </c>
      <c r="AF78">
        <f t="shared" si="18"/>
        <v>154</v>
      </c>
      <c r="AG78">
        <f t="shared" si="19"/>
        <v>0</v>
      </c>
      <c r="AH78">
        <f t="shared" si="20"/>
        <v>44</v>
      </c>
      <c r="AI78">
        <f t="shared" si="21"/>
        <v>289</v>
      </c>
      <c r="AJ78">
        <f t="shared" si="22"/>
        <v>261</v>
      </c>
      <c r="AK78">
        <f t="shared" si="23"/>
        <v>0</v>
      </c>
      <c r="AL78">
        <f t="shared" si="24"/>
        <v>4379</v>
      </c>
    </row>
    <row r="79" spans="1:38" x14ac:dyDescent="0.25">
      <c r="A79" t="s">
        <v>121</v>
      </c>
      <c r="B79">
        <v>351830</v>
      </c>
      <c r="C79">
        <v>0</v>
      </c>
      <c r="D79">
        <v>0</v>
      </c>
      <c r="E79">
        <v>6816</v>
      </c>
      <c r="F79">
        <v>63112</v>
      </c>
      <c r="G79">
        <v>398140</v>
      </c>
      <c r="H79">
        <v>32912</v>
      </c>
      <c r="I79">
        <v>82854</v>
      </c>
      <c r="J79">
        <v>2457</v>
      </c>
      <c r="K79">
        <v>55069</v>
      </c>
      <c r="L79">
        <v>0</v>
      </c>
      <c r="M79">
        <v>0</v>
      </c>
      <c r="N79">
        <v>6490</v>
      </c>
      <c r="O79">
        <v>40932</v>
      </c>
      <c r="P79">
        <v>0</v>
      </c>
      <c r="Q79">
        <v>0</v>
      </c>
      <c r="R79">
        <v>0</v>
      </c>
      <c r="S79">
        <v>1061015</v>
      </c>
      <c r="T79">
        <v>168236</v>
      </c>
      <c r="U79">
        <v>351830</v>
      </c>
      <c r="V79">
        <v>69928</v>
      </c>
      <c r="W79">
        <v>84419</v>
      </c>
      <c r="AA79">
        <f t="shared" si="13"/>
        <v>351830</v>
      </c>
      <c r="AB79">
        <f t="shared" si="14"/>
        <v>63112</v>
      </c>
      <c r="AC79">
        <f t="shared" si="15"/>
        <v>398140</v>
      </c>
      <c r="AD79">
        <f t="shared" si="16"/>
        <v>6816</v>
      </c>
      <c r="AE79">
        <f t="shared" si="17"/>
        <v>32912</v>
      </c>
      <c r="AF79">
        <f t="shared" si="18"/>
        <v>82854</v>
      </c>
      <c r="AG79">
        <f t="shared" si="19"/>
        <v>2457</v>
      </c>
      <c r="AH79">
        <f t="shared" si="20"/>
        <v>55069</v>
      </c>
      <c r="AI79">
        <f t="shared" si="21"/>
        <v>6490</v>
      </c>
      <c r="AJ79">
        <f t="shared" si="22"/>
        <v>40932</v>
      </c>
      <c r="AK79">
        <f t="shared" si="23"/>
        <v>20403</v>
      </c>
      <c r="AL79">
        <f t="shared" si="24"/>
        <v>1061015</v>
      </c>
    </row>
    <row r="80" spans="1:38" x14ac:dyDescent="0.25">
      <c r="A80" t="s">
        <v>120</v>
      </c>
      <c r="B80">
        <v>0</v>
      </c>
      <c r="C80">
        <v>0</v>
      </c>
      <c r="D80">
        <v>0</v>
      </c>
      <c r="E80">
        <v>0</v>
      </c>
      <c r="F80">
        <v>2775</v>
      </c>
      <c r="G80">
        <v>16599</v>
      </c>
      <c r="H80">
        <v>0</v>
      </c>
      <c r="I80">
        <v>38</v>
      </c>
      <c r="J80">
        <v>0</v>
      </c>
      <c r="K80">
        <v>895</v>
      </c>
      <c r="L80">
        <v>0</v>
      </c>
      <c r="M80">
        <v>0</v>
      </c>
      <c r="N80">
        <v>449</v>
      </c>
      <c r="O80">
        <v>4</v>
      </c>
      <c r="P80">
        <v>0</v>
      </c>
      <c r="Q80">
        <v>0</v>
      </c>
      <c r="R80">
        <v>0</v>
      </c>
      <c r="S80">
        <v>20760</v>
      </c>
      <c r="T80">
        <v>1386</v>
      </c>
      <c r="U80">
        <v>0</v>
      </c>
      <c r="V80">
        <v>2775</v>
      </c>
      <c r="W80">
        <v>1344</v>
      </c>
      <c r="AA80">
        <f t="shared" si="13"/>
        <v>0</v>
      </c>
      <c r="AB80">
        <f t="shared" si="14"/>
        <v>2775</v>
      </c>
      <c r="AC80">
        <f t="shared" si="15"/>
        <v>16599</v>
      </c>
      <c r="AD80">
        <f t="shared" si="16"/>
        <v>0</v>
      </c>
      <c r="AE80">
        <f t="shared" si="17"/>
        <v>0</v>
      </c>
      <c r="AF80">
        <f t="shared" si="18"/>
        <v>38</v>
      </c>
      <c r="AG80">
        <f t="shared" si="19"/>
        <v>0</v>
      </c>
      <c r="AH80">
        <f t="shared" si="20"/>
        <v>895</v>
      </c>
      <c r="AI80">
        <f t="shared" si="21"/>
        <v>449</v>
      </c>
      <c r="AJ80">
        <f t="shared" si="22"/>
        <v>4</v>
      </c>
      <c r="AK80">
        <f t="shared" si="23"/>
        <v>0</v>
      </c>
      <c r="AL80">
        <f t="shared" si="24"/>
        <v>20760</v>
      </c>
    </row>
    <row r="81" spans="1:38" x14ac:dyDescent="0.25">
      <c r="A81" t="s">
        <v>122</v>
      </c>
      <c r="B81">
        <v>71081</v>
      </c>
      <c r="C81">
        <v>0</v>
      </c>
      <c r="D81">
        <v>0</v>
      </c>
      <c r="E81">
        <v>0</v>
      </c>
      <c r="F81">
        <v>782</v>
      </c>
      <c r="G81">
        <v>19622</v>
      </c>
      <c r="H81">
        <v>0</v>
      </c>
      <c r="I81">
        <v>11210</v>
      </c>
      <c r="J81">
        <v>0</v>
      </c>
      <c r="K81">
        <v>94</v>
      </c>
      <c r="L81">
        <v>0</v>
      </c>
      <c r="M81">
        <v>0</v>
      </c>
      <c r="N81">
        <v>339</v>
      </c>
      <c r="O81">
        <v>0</v>
      </c>
      <c r="P81">
        <v>0</v>
      </c>
      <c r="Q81">
        <v>0</v>
      </c>
      <c r="R81">
        <v>0</v>
      </c>
      <c r="S81">
        <v>103128</v>
      </c>
      <c r="T81">
        <v>11643</v>
      </c>
      <c r="U81">
        <v>71081</v>
      </c>
      <c r="V81">
        <v>782</v>
      </c>
      <c r="W81">
        <v>433</v>
      </c>
      <c r="AA81">
        <f t="shared" si="13"/>
        <v>71081</v>
      </c>
      <c r="AB81">
        <f t="shared" si="14"/>
        <v>782</v>
      </c>
      <c r="AC81">
        <f t="shared" si="15"/>
        <v>19622</v>
      </c>
      <c r="AD81">
        <f t="shared" si="16"/>
        <v>0</v>
      </c>
      <c r="AE81">
        <f t="shared" si="17"/>
        <v>0</v>
      </c>
      <c r="AF81">
        <f t="shared" si="18"/>
        <v>11210</v>
      </c>
      <c r="AG81">
        <f t="shared" si="19"/>
        <v>0</v>
      </c>
      <c r="AH81">
        <f t="shared" si="20"/>
        <v>94</v>
      </c>
      <c r="AI81">
        <f t="shared" si="21"/>
        <v>339</v>
      </c>
      <c r="AJ81">
        <f t="shared" si="22"/>
        <v>0</v>
      </c>
      <c r="AK81">
        <f t="shared" si="23"/>
        <v>0</v>
      </c>
      <c r="AL81">
        <f t="shared" si="24"/>
        <v>103128</v>
      </c>
    </row>
    <row r="82" spans="1:38" x14ac:dyDescent="0.25">
      <c r="A82" t="s">
        <v>123</v>
      </c>
      <c r="B82">
        <v>0</v>
      </c>
      <c r="C82">
        <v>0</v>
      </c>
      <c r="D82">
        <v>0</v>
      </c>
      <c r="E82">
        <v>0</v>
      </c>
      <c r="F82">
        <v>2094</v>
      </c>
      <c r="G82">
        <v>0</v>
      </c>
      <c r="H82">
        <v>0</v>
      </c>
      <c r="I82">
        <v>3206</v>
      </c>
      <c r="J82">
        <v>4810</v>
      </c>
      <c r="K82">
        <v>40</v>
      </c>
      <c r="L82">
        <v>0</v>
      </c>
      <c r="M82">
        <v>0</v>
      </c>
      <c r="N82">
        <v>48</v>
      </c>
      <c r="O82">
        <v>126</v>
      </c>
      <c r="P82">
        <v>0</v>
      </c>
      <c r="Q82">
        <v>0</v>
      </c>
      <c r="R82">
        <v>0</v>
      </c>
      <c r="S82">
        <v>10324</v>
      </c>
      <c r="T82">
        <v>8230</v>
      </c>
      <c r="U82">
        <v>0</v>
      </c>
      <c r="V82">
        <v>2094</v>
      </c>
      <c r="W82">
        <v>4898</v>
      </c>
      <c r="AA82">
        <f t="shared" si="13"/>
        <v>0</v>
      </c>
      <c r="AB82">
        <f t="shared" si="14"/>
        <v>2094</v>
      </c>
      <c r="AC82">
        <f t="shared" si="15"/>
        <v>0</v>
      </c>
      <c r="AD82">
        <f t="shared" si="16"/>
        <v>0</v>
      </c>
      <c r="AE82">
        <f t="shared" si="17"/>
        <v>0</v>
      </c>
      <c r="AF82">
        <f t="shared" si="18"/>
        <v>3206</v>
      </c>
      <c r="AG82">
        <f t="shared" si="19"/>
        <v>4810</v>
      </c>
      <c r="AH82">
        <f t="shared" si="20"/>
        <v>40</v>
      </c>
      <c r="AI82">
        <f t="shared" si="21"/>
        <v>48</v>
      </c>
      <c r="AJ82">
        <f t="shared" si="22"/>
        <v>126</v>
      </c>
      <c r="AK82">
        <f t="shared" si="23"/>
        <v>0</v>
      </c>
      <c r="AL82">
        <f t="shared" si="24"/>
        <v>10324</v>
      </c>
    </row>
    <row r="83" spans="1:38" x14ac:dyDescent="0.25">
      <c r="A83" t="s">
        <v>415</v>
      </c>
      <c r="B83">
        <v>255509</v>
      </c>
      <c r="C83">
        <v>0</v>
      </c>
      <c r="D83">
        <v>0</v>
      </c>
      <c r="E83">
        <v>0</v>
      </c>
      <c r="F83">
        <v>11795</v>
      </c>
      <c r="G83">
        <v>125947</v>
      </c>
      <c r="H83">
        <v>148427</v>
      </c>
      <c r="I83">
        <v>2820</v>
      </c>
      <c r="J83">
        <v>0</v>
      </c>
      <c r="K83">
        <v>7056</v>
      </c>
      <c r="L83">
        <v>0</v>
      </c>
      <c r="M83">
        <v>489</v>
      </c>
      <c r="N83">
        <v>2169</v>
      </c>
      <c r="O83">
        <v>6897</v>
      </c>
      <c r="P83">
        <v>0</v>
      </c>
      <c r="Q83">
        <v>0</v>
      </c>
      <c r="R83">
        <v>115</v>
      </c>
      <c r="S83">
        <v>562693</v>
      </c>
      <c r="T83">
        <v>18621</v>
      </c>
      <c r="U83">
        <v>255509</v>
      </c>
      <c r="V83">
        <v>11795</v>
      </c>
      <c r="W83">
        <v>11299</v>
      </c>
      <c r="AA83">
        <f t="shared" si="13"/>
        <v>255509</v>
      </c>
      <c r="AB83">
        <f t="shared" si="14"/>
        <v>11795</v>
      </c>
      <c r="AC83">
        <f t="shared" si="15"/>
        <v>125947</v>
      </c>
      <c r="AD83">
        <f t="shared" si="16"/>
        <v>0</v>
      </c>
      <c r="AE83">
        <f t="shared" si="17"/>
        <v>148427</v>
      </c>
      <c r="AF83">
        <f t="shared" si="18"/>
        <v>2820</v>
      </c>
      <c r="AG83">
        <f t="shared" si="19"/>
        <v>0</v>
      </c>
      <c r="AH83">
        <f t="shared" si="20"/>
        <v>7056</v>
      </c>
      <c r="AI83">
        <f t="shared" si="21"/>
        <v>2169</v>
      </c>
      <c r="AJ83">
        <f t="shared" si="22"/>
        <v>7386</v>
      </c>
      <c r="AK83">
        <f t="shared" si="23"/>
        <v>1584</v>
      </c>
      <c r="AL83">
        <f t="shared" si="24"/>
        <v>562693</v>
      </c>
    </row>
    <row r="84" spans="1:38" x14ac:dyDescent="0.25">
      <c r="A84" t="s">
        <v>262</v>
      </c>
      <c r="B84">
        <v>5726</v>
      </c>
      <c r="C84">
        <v>0</v>
      </c>
      <c r="D84">
        <v>0</v>
      </c>
      <c r="E84">
        <v>0</v>
      </c>
      <c r="F84">
        <v>12</v>
      </c>
      <c r="G84">
        <v>0</v>
      </c>
      <c r="H84">
        <v>0</v>
      </c>
      <c r="I84">
        <v>179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5918</v>
      </c>
      <c r="T84">
        <v>180</v>
      </c>
      <c r="U84">
        <v>5726</v>
      </c>
      <c r="V84">
        <v>12</v>
      </c>
      <c r="W84">
        <v>1</v>
      </c>
      <c r="AA84">
        <f t="shared" si="13"/>
        <v>5726</v>
      </c>
      <c r="AB84">
        <f t="shared" si="14"/>
        <v>12</v>
      </c>
      <c r="AC84">
        <f t="shared" si="15"/>
        <v>0</v>
      </c>
      <c r="AD84">
        <f t="shared" si="16"/>
        <v>0</v>
      </c>
      <c r="AE84">
        <f t="shared" si="17"/>
        <v>0</v>
      </c>
      <c r="AF84">
        <f t="shared" si="18"/>
        <v>179</v>
      </c>
      <c r="AG84">
        <f t="shared" si="19"/>
        <v>0</v>
      </c>
      <c r="AH84">
        <f t="shared" si="20"/>
        <v>1</v>
      </c>
      <c r="AI84">
        <f t="shared" si="21"/>
        <v>0</v>
      </c>
      <c r="AJ84">
        <f t="shared" si="22"/>
        <v>0</v>
      </c>
      <c r="AK84">
        <f t="shared" si="23"/>
        <v>0</v>
      </c>
      <c r="AL84">
        <f t="shared" si="24"/>
        <v>5918</v>
      </c>
    </row>
    <row r="85" spans="1:38" x14ac:dyDescent="0.25">
      <c r="A85" t="s">
        <v>129</v>
      </c>
      <c r="B85">
        <v>0</v>
      </c>
      <c r="C85">
        <v>0</v>
      </c>
      <c r="D85">
        <v>0</v>
      </c>
      <c r="E85">
        <v>0</v>
      </c>
      <c r="F85">
        <v>47768</v>
      </c>
      <c r="G85">
        <v>25016</v>
      </c>
      <c r="H85">
        <v>0</v>
      </c>
      <c r="I85">
        <v>0</v>
      </c>
      <c r="J85">
        <v>0</v>
      </c>
      <c r="K85">
        <v>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72788</v>
      </c>
      <c r="T85">
        <v>4</v>
      </c>
      <c r="U85">
        <v>0</v>
      </c>
      <c r="V85">
        <v>47768</v>
      </c>
      <c r="W85">
        <v>4</v>
      </c>
      <c r="AA85">
        <f t="shared" si="13"/>
        <v>0</v>
      </c>
      <c r="AB85">
        <f t="shared" si="14"/>
        <v>47768</v>
      </c>
      <c r="AC85">
        <f t="shared" si="15"/>
        <v>25016</v>
      </c>
      <c r="AD85">
        <f t="shared" si="16"/>
        <v>0</v>
      </c>
      <c r="AE85">
        <f t="shared" si="17"/>
        <v>0</v>
      </c>
      <c r="AF85">
        <f t="shared" si="18"/>
        <v>0</v>
      </c>
      <c r="AG85">
        <f t="shared" si="19"/>
        <v>0</v>
      </c>
      <c r="AH85">
        <f t="shared" si="20"/>
        <v>4</v>
      </c>
      <c r="AI85">
        <f t="shared" si="21"/>
        <v>0</v>
      </c>
      <c r="AJ85">
        <f t="shared" si="22"/>
        <v>0</v>
      </c>
      <c r="AK85">
        <f t="shared" si="23"/>
        <v>0</v>
      </c>
      <c r="AL85">
        <f t="shared" si="24"/>
        <v>72788</v>
      </c>
    </row>
    <row r="86" spans="1:38" x14ac:dyDescent="0.25">
      <c r="A86" t="s">
        <v>335</v>
      </c>
      <c r="B86">
        <v>1159</v>
      </c>
      <c r="C86">
        <v>0</v>
      </c>
      <c r="D86">
        <v>0</v>
      </c>
      <c r="E86">
        <v>0</v>
      </c>
      <c r="F86">
        <v>32</v>
      </c>
      <c r="G86">
        <v>119</v>
      </c>
      <c r="H86">
        <v>0</v>
      </c>
      <c r="I86">
        <v>14203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15513</v>
      </c>
      <c r="T86">
        <v>14203</v>
      </c>
      <c r="U86">
        <v>1159</v>
      </c>
      <c r="V86">
        <v>32</v>
      </c>
      <c r="W86">
        <v>0</v>
      </c>
      <c r="AA86">
        <f t="shared" si="13"/>
        <v>1159</v>
      </c>
      <c r="AB86">
        <f t="shared" si="14"/>
        <v>32</v>
      </c>
      <c r="AC86">
        <f t="shared" si="15"/>
        <v>119</v>
      </c>
      <c r="AD86">
        <f t="shared" si="16"/>
        <v>0</v>
      </c>
      <c r="AE86">
        <f t="shared" si="17"/>
        <v>0</v>
      </c>
      <c r="AF86">
        <f t="shared" si="18"/>
        <v>14203</v>
      </c>
      <c r="AG86">
        <f t="shared" si="19"/>
        <v>0</v>
      </c>
      <c r="AH86">
        <f t="shared" si="20"/>
        <v>0</v>
      </c>
      <c r="AI86">
        <f t="shared" si="21"/>
        <v>0</v>
      </c>
      <c r="AJ86">
        <f t="shared" si="22"/>
        <v>0</v>
      </c>
      <c r="AK86">
        <f t="shared" si="23"/>
        <v>0</v>
      </c>
      <c r="AL86">
        <f t="shared" si="24"/>
        <v>15513</v>
      </c>
    </row>
    <row r="87" spans="1:38" x14ac:dyDescent="0.25">
      <c r="A87" t="s">
        <v>147</v>
      </c>
      <c r="B87">
        <v>0</v>
      </c>
      <c r="C87">
        <v>0</v>
      </c>
      <c r="D87">
        <v>0</v>
      </c>
      <c r="E87">
        <v>0</v>
      </c>
      <c r="F87">
        <v>0</v>
      </c>
      <c r="G87">
        <v>2069</v>
      </c>
      <c r="H87">
        <v>0</v>
      </c>
      <c r="I87">
        <v>4381</v>
      </c>
      <c r="J87">
        <v>0</v>
      </c>
      <c r="K87">
        <v>0</v>
      </c>
      <c r="L87">
        <v>0</v>
      </c>
      <c r="M87">
        <v>0</v>
      </c>
      <c r="N87">
        <v>150</v>
      </c>
      <c r="O87">
        <v>931</v>
      </c>
      <c r="P87">
        <v>0</v>
      </c>
      <c r="Q87">
        <v>0</v>
      </c>
      <c r="R87">
        <v>0</v>
      </c>
      <c r="S87">
        <v>7531</v>
      </c>
      <c r="T87">
        <v>5462</v>
      </c>
      <c r="U87">
        <v>0</v>
      </c>
      <c r="V87">
        <v>0</v>
      </c>
      <c r="W87">
        <v>150</v>
      </c>
      <c r="AA87">
        <f t="shared" si="13"/>
        <v>0</v>
      </c>
      <c r="AB87">
        <f t="shared" si="14"/>
        <v>0</v>
      </c>
      <c r="AC87">
        <f t="shared" si="15"/>
        <v>2069</v>
      </c>
      <c r="AD87">
        <f t="shared" si="16"/>
        <v>0</v>
      </c>
      <c r="AE87">
        <f t="shared" si="17"/>
        <v>0</v>
      </c>
      <c r="AF87">
        <f t="shared" si="18"/>
        <v>4381</v>
      </c>
      <c r="AG87">
        <f t="shared" si="19"/>
        <v>0</v>
      </c>
      <c r="AH87">
        <f t="shared" si="20"/>
        <v>0</v>
      </c>
      <c r="AI87">
        <f t="shared" si="21"/>
        <v>150</v>
      </c>
      <c r="AJ87">
        <f t="shared" si="22"/>
        <v>931</v>
      </c>
      <c r="AK87">
        <f t="shared" si="23"/>
        <v>0</v>
      </c>
      <c r="AL87">
        <f t="shared" si="24"/>
        <v>7531</v>
      </c>
    </row>
    <row r="88" spans="1:38" x14ac:dyDescent="0.25">
      <c r="A88" t="s">
        <v>132</v>
      </c>
      <c r="B88">
        <v>0</v>
      </c>
      <c r="C88">
        <v>0</v>
      </c>
      <c r="D88">
        <v>0</v>
      </c>
      <c r="E88">
        <v>0</v>
      </c>
      <c r="F88">
        <v>19890</v>
      </c>
      <c r="G88">
        <v>0</v>
      </c>
      <c r="H88">
        <v>0</v>
      </c>
      <c r="I88">
        <v>351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20241</v>
      </c>
      <c r="T88">
        <v>351</v>
      </c>
      <c r="U88">
        <v>0</v>
      </c>
      <c r="V88">
        <v>19890</v>
      </c>
      <c r="W88">
        <v>0</v>
      </c>
      <c r="AA88">
        <f t="shared" si="13"/>
        <v>0</v>
      </c>
      <c r="AB88">
        <f t="shared" si="14"/>
        <v>19890</v>
      </c>
      <c r="AC88">
        <f t="shared" si="15"/>
        <v>0</v>
      </c>
      <c r="AD88">
        <f t="shared" si="16"/>
        <v>0</v>
      </c>
      <c r="AE88">
        <f t="shared" si="17"/>
        <v>0</v>
      </c>
      <c r="AF88">
        <f t="shared" si="18"/>
        <v>351</v>
      </c>
      <c r="AG88">
        <f t="shared" si="19"/>
        <v>0</v>
      </c>
      <c r="AH88">
        <f t="shared" si="20"/>
        <v>0</v>
      </c>
      <c r="AI88">
        <f t="shared" si="21"/>
        <v>0</v>
      </c>
      <c r="AJ88">
        <f t="shared" si="22"/>
        <v>0</v>
      </c>
      <c r="AK88">
        <f t="shared" si="23"/>
        <v>0</v>
      </c>
      <c r="AL88">
        <f t="shared" si="24"/>
        <v>20241</v>
      </c>
    </row>
    <row r="89" spans="1:38" x14ac:dyDescent="0.25">
      <c r="A89" t="s">
        <v>134</v>
      </c>
      <c r="B89">
        <v>0</v>
      </c>
      <c r="C89">
        <v>0</v>
      </c>
      <c r="D89">
        <v>0</v>
      </c>
      <c r="E89">
        <v>0</v>
      </c>
      <c r="F89">
        <v>13955</v>
      </c>
      <c r="G89">
        <v>22834</v>
      </c>
      <c r="H89">
        <v>0</v>
      </c>
      <c r="I89">
        <v>0</v>
      </c>
      <c r="J89">
        <v>0</v>
      </c>
      <c r="K89">
        <v>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36797</v>
      </c>
      <c r="T89">
        <v>8</v>
      </c>
      <c r="U89">
        <v>0</v>
      </c>
      <c r="V89">
        <v>13955</v>
      </c>
      <c r="W89">
        <v>8</v>
      </c>
      <c r="AA89">
        <f t="shared" si="13"/>
        <v>0</v>
      </c>
      <c r="AB89">
        <f t="shared" si="14"/>
        <v>13955</v>
      </c>
      <c r="AC89">
        <f t="shared" si="15"/>
        <v>22834</v>
      </c>
      <c r="AD89">
        <f t="shared" si="16"/>
        <v>0</v>
      </c>
      <c r="AE89">
        <f t="shared" si="17"/>
        <v>0</v>
      </c>
      <c r="AF89">
        <f t="shared" si="18"/>
        <v>0</v>
      </c>
      <c r="AG89">
        <f t="shared" si="19"/>
        <v>0</v>
      </c>
      <c r="AH89">
        <f t="shared" si="20"/>
        <v>8</v>
      </c>
      <c r="AI89">
        <f t="shared" si="21"/>
        <v>0</v>
      </c>
      <c r="AJ89">
        <f t="shared" si="22"/>
        <v>0</v>
      </c>
      <c r="AK89">
        <f t="shared" si="23"/>
        <v>0</v>
      </c>
      <c r="AL89">
        <f t="shared" si="24"/>
        <v>36797</v>
      </c>
    </row>
    <row r="90" spans="1:38" x14ac:dyDescent="0.25">
      <c r="A90" t="s">
        <v>145</v>
      </c>
      <c r="B90">
        <v>0</v>
      </c>
      <c r="C90">
        <v>0</v>
      </c>
      <c r="D90">
        <v>0</v>
      </c>
      <c r="E90">
        <v>0</v>
      </c>
      <c r="F90">
        <v>139</v>
      </c>
      <c r="G90">
        <v>598</v>
      </c>
      <c r="H90">
        <v>0</v>
      </c>
      <c r="I90">
        <v>602</v>
      </c>
      <c r="J90">
        <v>0</v>
      </c>
      <c r="K90">
        <v>68</v>
      </c>
      <c r="L90">
        <v>0</v>
      </c>
      <c r="M90">
        <v>0</v>
      </c>
      <c r="N90">
        <v>1364</v>
      </c>
      <c r="O90">
        <v>587</v>
      </c>
      <c r="P90">
        <v>0</v>
      </c>
      <c r="Q90">
        <v>0</v>
      </c>
      <c r="R90">
        <v>250</v>
      </c>
      <c r="S90">
        <v>3608</v>
      </c>
      <c r="T90">
        <v>2538</v>
      </c>
      <c r="U90">
        <v>0</v>
      </c>
      <c r="V90">
        <v>139</v>
      </c>
      <c r="W90">
        <v>1682</v>
      </c>
      <c r="AA90">
        <f t="shared" si="13"/>
        <v>0</v>
      </c>
      <c r="AB90">
        <f t="shared" si="14"/>
        <v>139</v>
      </c>
      <c r="AC90">
        <f t="shared" si="15"/>
        <v>598</v>
      </c>
      <c r="AD90">
        <f t="shared" si="16"/>
        <v>0</v>
      </c>
      <c r="AE90">
        <f t="shared" si="17"/>
        <v>0</v>
      </c>
      <c r="AF90">
        <f t="shared" si="18"/>
        <v>602</v>
      </c>
      <c r="AG90">
        <f t="shared" si="19"/>
        <v>0</v>
      </c>
      <c r="AH90">
        <f t="shared" si="20"/>
        <v>68</v>
      </c>
      <c r="AI90">
        <f t="shared" si="21"/>
        <v>1364</v>
      </c>
      <c r="AJ90">
        <f t="shared" si="22"/>
        <v>587</v>
      </c>
      <c r="AK90">
        <f t="shared" si="23"/>
        <v>250</v>
      </c>
      <c r="AL90">
        <f t="shared" si="24"/>
        <v>3608</v>
      </c>
    </row>
    <row r="91" spans="1:38" x14ac:dyDescent="0.25">
      <c r="A91" t="s">
        <v>146</v>
      </c>
      <c r="B91">
        <v>0</v>
      </c>
      <c r="C91">
        <v>0</v>
      </c>
      <c r="D91">
        <v>0</v>
      </c>
      <c r="E91">
        <v>0</v>
      </c>
      <c r="F91">
        <v>0</v>
      </c>
      <c r="G91">
        <v>221</v>
      </c>
      <c r="H91">
        <v>0</v>
      </c>
      <c r="I91">
        <v>86</v>
      </c>
      <c r="J91">
        <v>0</v>
      </c>
      <c r="K91">
        <v>108</v>
      </c>
      <c r="L91">
        <v>0</v>
      </c>
      <c r="M91">
        <v>0</v>
      </c>
      <c r="N91">
        <v>235</v>
      </c>
      <c r="O91">
        <v>249</v>
      </c>
      <c r="P91">
        <v>0</v>
      </c>
      <c r="Q91">
        <v>0</v>
      </c>
      <c r="R91">
        <v>0</v>
      </c>
      <c r="S91">
        <v>899</v>
      </c>
      <c r="T91">
        <v>600</v>
      </c>
      <c r="U91">
        <v>0</v>
      </c>
      <c r="V91">
        <v>0</v>
      </c>
      <c r="W91">
        <v>343</v>
      </c>
      <c r="AA91">
        <f t="shared" si="13"/>
        <v>0</v>
      </c>
      <c r="AB91">
        <f t="shared" si="14"/>
        <v>0</v>
      </c>
      <c r="AC91">
        <f t="shared" si="15"/>
        <v>221</v>
      </c>
      <c r="AD91">
        <f t="shared" si="16"/>
        <v>0</v>
      </c>
      <c r="AE91">
        <f t="shared" si="17"/>
        <v>0</v>
      </c>
      <c r="AF91">
        <f t="shared" si="18"/>
        <v>86</v>
      </c>
      <c r="AG91">
        <f t="shared" si="19"/>
        <v>0</v>
      </c>
      <c r="AH91">
        <f t="shared" si="20"/>
        <v>108</v>
      </c>
      <c r="AI91">
        <f t="shared" si="21"/>
        <v>235</v>
      </c>
      <c r="AJ91">
        <f t="shared" si="22"/>
        <v>249</v>
      </c>
      <c r="AK91">
        <f t="shared" si="23"/>
        <v>0</v>
      </c>
      <c r="AL91">
        <f t="shared" si="24"/>
        <v>899</v>
      </c>
    </row>
    <row r="92" spans="1:38" x14ac:dyDescent="0.25">
      <c r="A92" t="s">
        <v>171</v>
      </c>
      <c r="B92">
        <v>71959</v>
      </c>
      <c r="C92">
        <v>0</v>
      </c>
      <c r="D92">
        <v>0</v>
      </c>
      <c r="E92">
        <v>0</v>
      </c>
      <c r="F92">
        <v>1527</v>
      </c>
      <c r="G92">
        <v>63273</v>
      </c>
      <c r="H92">
        <v>0</v>
      </c>
      <c r="I92">
        <v>26575</v>
      </c>
      <c r="J92">
        <v>0</v>
      </c>
      <c r="K92">
        <v>330</v>
      </c>
      <c r="L92">
        <v>0</v>
      </c>
      <c r="M92">
        <v>0</v>
      </c>
      <c r="N92">
        <v>0</v>
      </c>
      <c r="O92">
        <v>839</v>
      </c>
      <c r="P92">
        <v>0</v>
      </c>
      <c r="Q92">
        <v>0</v>
      </c>
      <c r="R92">
        <v>0</v>
      </c>
      <c r="S92">
        <v>164502</v>
      </c>
      <c r="T92">
        <v>27744</v>
      </c>
      <c r="U92">
        <v>71959</v>
      </c>
      <c r="V92">
        <v>1527</v>
      </c>
      <c r="W92">
        <v>330</v>
      </c>
      <c r="AA92">
        <f t="shared" si="13"/>
        <v>71959</v>
      </c>
      <c r="AB92">
        <f t="shared" si="14"/>
        <v>1527</v>
      </c>
      <c r="AC92">
        <f t="shared" si="15"/>
        <v>63273</v>
      </c>
      <c r="AD92">
        <f t="shared" si="16"/>
        <v>0</v>
      </c>
      <c r="AE92">
        <f t="shared" si="17"/>
        <v>0</v>
      </c>
      <c r="AF92">
        <f t="shared" si="18"/>
        <v>26575</v>
      </c>
      <c r="AG92">
        <f t="shared" si="19"/>
        <v>0</v>
      </c>
      <c r="AH92">
        <f t="shared" si="20"/>
        <v>330</v>
      </c>
      <c r="AI92">
        <f t="shared" si="21"/>
        <v>0</v>
      </c>
      <c r="AJ92">
        <f t="shared" si="22"/>
        <v>839</v>
      </c>
      <c r="AK92">
        <f t="shared" si="23"/>
        <v>-1</v>
      </c>
      <c r="AL92">
        <f t="shared" si="24"/>
        <v>164502</v>
      </c>
    </row>
    <row r="93" spans="1:38" x14ac:dyDescent="0.25">
      <c r="A93" t="s">
        <v>161</v>
      </c>
      <c r="B93">
        <v>0</v>
      </c>
      <c r="C93">
        <v>0</v>
      </c>
      <c r="D93">
        <v>0</v>
      </c>
      <c r="E93">
        <v>0</v>
      </c>
      <c r="F93">
        <v>193</v>
      </c>
      <c r="G93">
        <v>1287</v>
      </c>
      <c r="H93">
        <v>0</v>
      </c>
      <c r="I93">
        <v>0</v>
      </c>
      <c r="J93">
        <v>0</v>
      </c>
      <c r="K93">
        <v>155</v>
      </c>
      <c r="L93">
        <v>0</v>
      </c>
      <c r="M93">
        <v>0</v>
      </c>
      <c r="N93">
        <v>0</v>
      </c>
      <c r="O93">
        <v>10</v>
      </c>
      <c r="P93">
        <v>0</v>
      </c>
      <c r="Q93">
        <v>0</v>
      </c>
      <c r="R93">
        <v>0</v>
      </c>
      <c r="S93">
        <v>1645</v>
      </c>
      <c r="T93">
        <v>165</v>
      </c>
      <c r="U93">
        <v>0</v>
      </c>
      <c r="V93">
        <v>193</v>
      </c>
      <c r="W93">
        <v>155</v>
      </c>
      <c r="AA93">
        <f t="shared" si="13"/>
        <v>0</v>
      </c>
      <c r="AB93">
        <f t="shared" si="14"/>
        <v>193</v>
      </c>
      <c r="AC93">
        <f t="shared" si="15"/>
        <v>1287</v>
      </c>
      <c r="AD93">
        <f t="shared" si="16"/>
        <v>0</v>
      </c>
      <c r="AE93">
        <f t="shared" si="17"/>
        <v>0</v>
      </c>
      <c r="AF93">
        <f t="shared" si="18"/>
        <v>0</v>
      </c>
      <c r="AG93">
        <f t="shared" si="19"/>
        <v>0</v>
      </c>
      <c r="AH93">
        <f t="shared" si="20"/>
        <v>155</v>
      </c>
      <c r="AI93">
        <f t="shared" si="21"/>
        <v>0</v>
      </c>
      <c r="AJ93">
        <f t="shared" si="22"/>
        <v>10</v>
      </c>
      <c r="AK93">
        <f t="shared" si="23"/>
        <v>0</v>
      </c>
      <c r="AL93">
        <f t="shared" si="24"/>
        <v>1645</v>
      </c>
    </row>
    <row r="94" spans="1:38" x14ac:dyDescent="0.25">
      <c r="A94" t="s">
        <v>169</v>
      </c>
      <c r="B94">
        <v>1312</v>
      </c>
      <c r="C94">
        <v>0</v>
      </c>
      <c r="D94">
        <v>0</v>
      </c>
      <c r="E94">
        <v>0</v>
      </c>
      <c r="F94">
        <v>1184</v>
      </c>
      <c r="G94">
        <v>0</v>
      </c>
      <c r="H94">
        <v>0</v>
      </c>
      <c r="I94">
        <v>90</v>
      </c>
      <c r="J94">
        <v>0</v>
      </c>
      <c r="K94">
        <v>76</v>
      </c>
      <c r="L94">
        <v>0</v>
      </c>
      <c r="M94">
        <v>0</v>
      </c>
      <c r="N94">
        <v>15</v>
      </c>
      <c r="O94">
        <v>480</v>
      </c>
      <c r="P94">
        <v>0</v>
      </c>
      <c r="Q94">
        <v>0</v>
      </c>
      <c r="R94">
        <v>0</v>
      </c>
      <c r="S94">
        <v>3157</v>
      </c>
      <c r="T94">
        <v>661</v>
      </c>
      <c r="U94">
        <v>1312</v>
      </c>
      <c r="V94">
        <v>1184</v>
      </c>
      <c r="W94">
        <v>91</v>
      </c>
      <c r="AA94">
        <f t="shared" si="13"/>
        <v>1312</v>
      </c>
      <c r="AB94">
        <f t="shared" si="14"/>
        <v>1184</v>
      </c>
      <c r="AC94">
        <f t="shared" si="15"/>
        <v>0</v>
      </c>
      <c r="AD94">
        <f t="shared" si="16"/>
        <v>0</v>
      </c>
      <c r="AE94">
        <f t="shared" si="17"/>
        <v>0</v>
      </c>
      <c r="AF94">
        <f t="shared" si="18"/>
        <v>90</v>
      </c>
      <c r="AG94">
        <f t="shared" si="19"/>
        <v>0</v>
      </c>
      <c r="AH94">
        <f t="shared" si="20"/>
        <v>76</v>
      </c>
      <c r="AI94">
        <f t="shared" si="21"/>
        <v>15</v>
      </c>
      <c r="AJ94">
        <f t="shared" si="22"/>
        <v>480</v>
      </c>
      <c r="AK94">
        <f t="shared" si="23"/>
        <v>0</v>
      </c>
      <c r="AL94">
        <f t="shared" si="24"/>
        <v>3157</v>
      </c>
    </row>
    <row r="95" spans="1:38" x14ac:dyDescent="0.25">
      <c r="A95" t="s">
        <v>156</v>
      </c>
      <c r="B95">
        <v>31054</v>
      </c>
      <c r="C95">
        <v>0</v>
      </c>
      <c r="D95">
        <v>0</v>
      </c>
      <c r="E95">
        <v>0</v>
      </c>
      <c r="F95">
        <v>38498</v>
      </c>
      <c r="G95">
        <v>190010</v>
      </c>
      <c r="H95">
        <v>10883</v>
      </c>
      <c r="I95">
        <v>31981</v>
      </c>
      <c r="J95">
        <v>5945</v>
      </c>
      <c r="K95">
        <v>1085</v>
      </c>
      <c r="L95">
        <v>0</v>
      </c>
      <c r="M95">
        <v>0</v>
      </c>
      <c r="N95">
        <v>10442</v>
      </c>
      <c r="O95">
        <v>2164</v>
      </c>
      <c r="P95">
        <v>0</v>
      </c>
      <c r="Q95">
        <v>0</v>
      </c>
      <c r="R95">
        <v>0</v>
      </c>
      <c r="S95">
        <v>322062</v>
      </c>
      <c r="T95">
        <v>51500</v>
      </c>
      <c r="U95">
        <v>31054</v>
      </c>
      <c r="V95">
        <v>38498</v>
      </c>
      <c r="W95">
        <v>17472</v>
      </c>
      <c r="AA95">
        <f t="shared" si="13"/>
        <v>31054</v>
      </c>
      <c r="AB95">
        <f t="shared" si="14"/>
        <v>38498</v>
      </c>
      <c r="AC95">
        <f t="shared" si="15"/>
        <v>190010</v>
      </c>
      <c r="AD95">
        <f t="shared" si="16"/>
        <v>0</v>
      </c>
      <c r="AE95">
        <f t="shared" si="17"/>
        <v>10883</v>
      </c>
      <c r="AF95">
        <f t="shared" si="18"/>
        <v>31981</v>
      </c>
      <c r="AG95">
        <f t="shared" si="19"/>
        <v>5945</v>
      </c>
      <c r="AH95">
        <f t="shared" si="20"/>
        <v>1085</v>
      </c>
      <c r="AI95">
        <f t="shared" si="21"/>
        <v>10442</v>
      </c>
      <c r="AJ95">
        <f t="shared" si="22"/>
        <v>2164</v>
      </c>
      <c r="AK95">
        <f t="shared" si="23"/>
        <v>0</v>
      </c>
      <c r="AL95">
        <f t="shared" si="24"/>
        <v>322062</v>
      </c>
    </row>
    <row r="96" spans="1:38" x14ac:dyDescent="0.25">
      <c r="A96" t="s">
        <v>152</v>
      </c>
      <c r="B96">
        <v>0</v>
      </c>
      <c r="C96">
        <v>0</v>
      </c>
      <c r="D96">
        <v>0</v>
      </c>
      <c r="E96">
        <v>0</v>
      </c>
      <c r="F96">
        <v>17</v>
      </c>
      <c r="G96">
        <v>4631</v>
      </c>
      <c r="H96">
        <v>0</v>
      </c>
      <c r="I96">
        <v>285</v>
      </c>
      <c r="J96">
        <v>0</v>
      </c>
      <c r="K96">
        <v>2</v>
      </c>
      <c r="L96">
        <v>0</v>
      </c>
      <c r="M96">
        <v>0</v>
      </c>
      <c r="N96">
        <v>7</v>
      </c>
      <c r="O96">
        <v>23</v>
      </c>
      <c r="P96">
        <v>0</v>
      </c>
      <c r="Q96">
        <v>0</v>
      </c>
      <c r="R96">
        <v>0</v>
      </c>
      <c r="S96">
        <v>4965</v>
      </c>
      <c r="T96">
        <v>317</v>
      </c>
      <c r="U96">
        <v>0</v>
      </c>
      <c r="V96">
        <v>17</v>
      </c>
      <c r="W96">
        <v>9</v>
      </c>
      <c r="AA96">
        <f t="shared" si="13"/>
        <v>0</v>
      </c>
      <c r="AB96">
        <f t="shared" si="14"/>
        <v>17</v>
      </c>
      <c r="AC96">
        <f t="shared" si="15"/>
        <v>4631</v>
      </c>
      <c r="AD96">
        <f t="shared" si="16"/>
        <v>0</v>
      </c>
      <c r="AE96">
        <f t="shared" si="17"/>
        <v>0</v>
      </c>
      <c r="AF96">
        <f t="shared" si="18"/>
        <v>285</v>
      </c>
      <c r="AG96">
        <f t="shared" si="19"/>
        <v>0</v>
      </c>
      <c r="AH96">
        <f t="shared" si="20"/>
        <v>2</v>
      </c>
      <c r="AI96">
        <f t="shared" si="21"/>
        <v>7</v>
      </c>
      <c r="AJ96">
        <f t="shared" si="22"/>
        <v>23</v>
      </c>
      <c r="AK96">
        <f t="shared" si="23"/>
        <v>0</v>
      </c>
      <c r="AL96">
        <f t="shared" si="24"/>
        <v>4965</v>
      </c>
    </row>
    <row r="97" spans="1:38" x14ac:dyDescent="0.25">
      <c r="A97" t="s">
        <v>165</v>
      </c>
      <c r="B97">
        <v>5353</v>
      </c>
      <c r="C97">
        <v>0</v>
      </c>
      <c r="D97">
        <v>0</v>
      </c>
      <c r="E97">
        <v>0</v>
      </c>
      <c r="F97">
        <v>279</v>
      </c>
      <c r="G97">
        <v>0</v>
      </c>
      <c r="H97">
        <v>0</v>
      </c>
      <c r="I97">
        <v>59</v>
      </c>
      <c r="J97">
        <v>0</v>
      </c>
      <c r="K97">
        <v>29</v>
      </c>
      <c r="L97">
        <v>0</v>
      </c>
      <c r="M97">
        <v>0</v>
      </c>
      <c r="N97">
        <v>309</v>
      </c>
      <c r="O97">
        <v>0</v>
      </c>
      <c r="P97">
        <v>0</v>
      </c>
      <c r="Q97">
        <v>0</v>
      </c>
      <c r="R97">
        <v>0</v>
      </c>
      <c r="S97">
        <v>6027</v>
      </c>
      <c r="T97">
        <v>396</v>
      </c>
      <c r="U97">
        <v>5353</v>
      </c>
      <c r="V97">
        <v>279</v>
      </c>
      <c r="W97">
        <v>337</v>
      </c>
      <c r="AA97">
        <f t="shared" si="13"/>
        <v>5353</v>
      </c>
      <c r="AB97">
        <f t="shared" si="14"/>
        <v>279</v>
      </c>
      <c r="AC97">
        <f t="shared" si="15"/>
        <v>0</v>
      </c>
      <c r="AD97">
        <f t="shared" si="16"/>
        <v>0</v>
      </c>
      <c r="AE97">
        <f t="shared" si="17"/>
        <v>0</v>
      </c>
      <c r="AF97">
        <f t="shared" si="18"/>
        <v>59</v>
      </c>
      <c r="AG97">
        <f t="shared" si="19"/>
        <v>0</v>
      </c>
      <c r="AH97">
        <f t="shared" si="20"/>
        <v>29</v>
      </c>
      <c r="AI97">
        <f t="shared" si="21"/>
        <v>309</v>
      </c>
      <c r="AJ97">
        <f t="shared" si="22"/>
        <v>0</v>
      </c>
      <c r="AK97">
        <f t="shared" si="23"/>
        <v>-2</v>
      </c>
      <c r="AL97">
        <f t="shared" si="24"/>
        <v>6027</v>
      </c>
    </row>
    <row r="98" spans="1:38" x14ac:dyDescent="0.25">
      <c r="A98" t="s">
        <v>164</v>
      </c>
      <c r="B98">
        <v>1362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1024</v>
      </c>
      <c r="J98">
        <v>0</v>
      </c>
      <c r="K98">
        <v>0</v>
      </c>
      <c r="L98">
        <v>0</v>
      </c>
      <c r="M98">
        <v>0</v>
      </c>
      <c r="N98">
        <v>97</v>
      </c>
      <c r="O98">
        <v>0</v>
      </c>
      <c r="P98">
        <v>0</v>
      </c>
      <c r="Q98">
        <v>0</v>
      </c>
      <c r="R98">
        <v>0</v>
      </c>
      <c r="S98">
        <v>2483</v>
      </c>
      <c r="T98">
        <v>1121</v>
      </c>
      <c r="U98">
        <v>1362</v>
      </c>
      <c r="V98">
        <v>0</v>
      </c>
      <c r="W98">
        <v>97</v>
      </c>
      <c r="AA98">
        <f t="shared" si="13"/>
        <v>1362</v>
      </c>
      <c r="AB98">
        <f t="shared" si="14"/>
        <v>0</v>
      </c>
      <c r="AC98">
        <f t="shared" si="15"/>
        <v>0</v>
      </c>
      <c r="AD98">
        <f t="shared" si="16"/>
        <v>0</v>
      </c>
      <c r="AE98">
        <f t="shared" si="17"/>
        <v>0</v>
      </c>
      <c r="AF98">
        <f t="shared" si="18"/>
        <v>1024</v>
      </c>
      <c r="AG98">
        <f t="shared" si="19"/>
        <v>0</v>
      </c>
      <c r="AH98">
        <f t="shared" si="20"/>
        <v>0</v>
      </c>
      <c r="AI98">
        <f t="shared" si="21"/>
        <v>97</v>
      </c>
      <c r="AJ98">
        <f t="shared" si="22"/>
        <v>0</v>
      </c>
      <c r="AK98">
        <f t="shared" si="23"/>
        <v>0</v>
      </c>
      <c r="AL98">
        <f t="shared" si="24"/>
        <v>2483</v>
      </c>
    </row>
    <row r="99" spans="1:38" x14ac:dyDescent="0.25">
      <c r="A99" t="s">
        <v>150</v>
      </c>
      <c r="B99">
        <v>17545</v>
      </c>
      <c r="C99">
        <v>0</v>
      </c>
      <c r="D99">
        <v>0</v>
      </c>
      <c r="E99">
        <v>0</v>
      </c>
      <c r="F99">
        <v>3494</v>
      </c>
      <c r="G99">
        <v>5836</v>
      </c>
      <c r="H99">
        <v>0</v>
      </c>
      <c r="I99">
        <v>1185</v>
      </c>
      <c r="J99">
        <v>0</v>
      </c>
      <c r="K99">
        <v>1</v>
      </c>
      <c r="L99">
        <v>414</v>
      </c>
      <c r="M99">
        <v>0</v>
      </c>
      <c r="N99">
        <v>3035</v>
      </c>
      <c r="O99">
        <v>0</v>
      </c>
      <c r="P99">
        <v>0</v>
      </c>
      <c r="Q99">
        <v>0</v>
      </c>
      <c r="R99">
        <v>1302</v>
      </c>
      <c r="S99">
        <v>32812</v>
      </c>
      <c r="T99">
        <v>4635</v>
      </c>
      <c r="U99">
        <v>17545</v>
      </c>
      <c r="V99">
        <v>3494</v>
      </c>
      <c r="W99">
        <v>4752</v>
      </c>
      <c r="AA99">
        <f t="shared" si="13"/>
        <v>17545</v>
      </c>
      <c r="AB99">
        <f t="shared" si="14"/>
        <v>3494</v>
      </c>
      <c r="AC99">
        <f t="shared" si="15"/>
        <v>5836</v>
      </c>
      <c r="AD99">
        <f t="shared" si="16"/>
        <v>0</v>
      </c>
      <c r="AE99">
        <f t="shared" si="17"/>
        <v>0</v>
      </c>
      <c r="AF99">
        <f t="shared" si="18"/>
        <v>1185</v>
      </c>
      <c r="AG99">
        <f t="shared" si="19"/>
        <v>0</v>
      </c>
      <c r="AH99">
        <f t="shared" si="20"/>
        <v>1</v>
      </c>
      <c r="AI99">
        <f t="shared" si="21"/>
        <v>3035</v>
      </c>
      <c r="AJ99">
        <f t="shared" si="22"/>
        <v>414</v>
      </c>
      <c r="AK99">
        <f t="shared" si="23"/>
        <v>1302</v>
      </c>
      <c r="AL99">
        <f t="shared" si="24"/>
        <v>32812</v>
      </c>
    </row>
    <row r="100" spans="1:38" x14ac:dyDescent="0.25">
      <c r="A100" t="s">
        <v>167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2930</v>
      </c>
      <c r="H100">
        <v>0</v>
      </c>
      <c r="I100">
        <v>14061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16992</v>
      </c>
      <c r="T100">
        <v>14062</v>
      </c>
      <c r="U100">
        <v>0</v>
      </c>
      <c r="V100">
        <v>0</v>
      </c>
      <c r="W100">
        <v>2</v>
      </c>
      <c r="AA100">
        <f t="shared" si="13"/>
        <v>0</v>
      </c>
      <c r="AB100">
        <f t="shared" si="14"/>
        <v>0</v>
      </c>
      <c r="AC100">
        <f t="shared" si="15"/>
        <v>2930</v>
      </c>
      <c r="AD100">
        <f t="shared" si="16"/>
        <v>0</v>
      </c>
      <c r="AE100">
        <f t="shared" si="17"/>
        <v>0</v>
      </c>
      <c r="AF100">
        <f t="shared" si="18"/>
        <v>14061</v>
      </c>
      <c r="AG100">
        <f t="shared" si="19"/>
        <v>0</v>
      </c>
      <c r="AH100">
        <f t="shared" si="20"/>
        <v>2</v>
      </c>
      <c r="AI100">
        <f t="shared" si="21"/>
        <v>0</v>
      </c>
      <c r="AJ100">
        <f t="shared" si="22"/>
        <v>0</v>
      </c>
      <c r="AK100">
        <f t="shared" si="23"/>
        <v>-1</v>
      </c>
      <c r="AL100">
        <f t="shared" si="24"/>
        <v>16992</v>
      </c>
    </row>
    <row r="101" spans="1:38" x14ac:dyDescent="0.25">
      <c r="A101" t="s">
        <v>162</v>
      </c>
      <c r="B101">
        <v>1415</v>
      </c>
      <c r="C101">
        <v>0</v>
      </c>
      <c r="D101">
        <v>0</v>
      </c>
      <c r="E101">
        <v>0</v>
      </c>
      <c r="F101">
        <v>69</v>
      </c>
      <c r="G101">
        <v>8345</v>
      </c>
      <c r="H101">
        <v>0</v>
      </c>
      <c r="I101">
        <v>12584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22422</v>
      </c>
      <c r="T101">
        <v>12593</v>
      </c>
      <c r="U101">
        <v>1415</v>
      </c>
      <c r="V101">
        <v>69</v>
      </c>
      <c r="W101">
        <v>9</v>
      </c>
      <c r="AA101">
        <f t="shared" si="13"/>
        <v>1415</v>
      </c>
      <c r="AB101">
        <f t="shared" si="14"/>
        <v>69</v>
      </c>
      <c r="AC101">
        <f t="shared" si="15"/>
        <v>8345</v>
      </c>
      <c r="AD101">
        <f t="shared" si="16"/>
        <v>0</v>
      </c>
      <c r="AE101">
        <f t="shared" si="17"/>
        <v>0</v>
      </c>
      <c r="AF101">
        <f t="shared" si="18"/>
        <v>12584</v>
      </c>
      <c r="AG101">
        <f t="shared" si="19"/>
        <v>0</v>
      </c>
      <c r="AH101">
        <f t="shared" si="20"/>
        <v>9</v>
      </c>
      <c r="AI101">
        <f t="shared" si="21"/>
        <v>0</v>
      </c>
      <c r="AJ101">
        <f t="shared" si="22"/>
        <v>0</v>
      </c>
      <c r="AK101">
        <f t="shared" si="23"/>
        <v>0</v>
      </c>
      <c r="AL101">
        <f t="shared" si="24"/>
        <v>22422</v>
      </c>
    </row>
    <row r="102" spans="1:38" x14ac:dyDescent="0.25">
      <c r="A102" t="s">
        <v>173</v>
      </c>
      <c r="B102">
        <v>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1593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1659</v>
      </c>
      <c r="T102">
        <v>1593</v>
      </c>
      <c r="U102">
        <v>66</v>
      </c>
      <c r="V102">
        <v>0</v>
      </c>
      <c r="W102">
        <v>0</v>
      </c>
      <c r="AA102">
        <f t="shared" si="13"/>
        <v>66</v>
      </c>
      <c r="AB102">
        <f t="shared" si="14"/>
        <v>0</v>
      </c>
      <c r="AC102">
        <f t="shared" si="15"/>
        <v>0</v>
      </c>
      <c r="AD102">
        <f t="shared" si="16"/>
        <v>0</v>
      </c>
      <c r="AE102">
        <f t="shared" si="17"/>
        <v>0</v>
      </c>
      <c r="AF102">
        <f t="shared" si="18"/>
        <v>1593</v>
      </c>
      <c r="AG102">
        <f t="shared" si="19"/>
        <v>0</v>
      </c>
      <c r="AH102">
        <f t="shared" si="20"/>
        <v>0</v>
      </c>
      <c r="AI102">
        <f t="shared" si="21"/>
        <v>0</v>
      </c>
      <c r="AJ102">
        <f t="shared" si="22"/>
        <v>0</v>
      </c>
      <c r="AK102">
        <f t="shared" si="23"/>
        <v>0</v>
      </c>
      <c r="AL102">
        <f t="shared" si="24"/>
        <v>1659</v>
      </c>
    </row>
    <row r="103" spans="1:38" x14ac:dyDescent="0.25">
      <c r="A103" t="s">
        <v>180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4632</v>
      </c>
      <c r="J103">
        <v>0</v>
      </c>
      <c r="K103">
        <v>1</v>
      </c>
      <c r="L103">
        <v>0</v>
      </c>
      <c r="M103">
        <v>0</v>
      </c>
      <c r="N103">
        <v>6</v>
      </c>
      <c r="O103">
        <v>0</v>
      </c>
      <c r="P103">
        <v>0</v>
      </c>
      <c r="Q103">
        <v>0</v>
      </c>
      <c r="R103">
        <v>0</v>
      </c>
      <c r="S103">
        <v>4638</v>
      </c>
      <c r="T103">
        <v>4638</v>
      </c>
      <c r="U103">
        <v>0</v>
      </c>
      <c r="V103">
        <v>0</v>
      </c>
      <c r="W103">
        <v>6</v>
      </c>
      <c r="AA103">
        <f t="shared" si="13"/>
        <v>0</v>
      </c>
      <c r="AB103">
        <f t="shared" si="14"/>
        <v>0</v>
      </c>
      <c r="AC103">
        <f t="shared" si="15"/>
        <v>0</v>
      </c>
      <c r="AD103">
        <f t="shared" si="16"/>
        <v>0</v>
      </c>
      <c r="AE103">
        <f t="shared" si="17"/>
        <v>0</v>
      </c>
      <c r="AF103">
        <f t="shared" si="18"/>
        <v>4632</v>
      </c>
      <c r="AG103">
        <f t="shared" si="19"/>
        <v>0</v>
      </c>
      <c r="AH103">
        <f t="shared" si="20"/>
        <v>1</v>
      </c>
      <c r="AI103">
        <f t="shared" si="21"/>
        <v>6</v>
      </c>
      <c r="AJ103">
        <f t="shared" si="22"/>
        <v>0</v>
      </c>
      <c r="AK103">
        <f t="shared" si="23"/>
        <v>-1</v>
      </c>
      <c r="AL103">
        <f t="shared" si="24"/>
        <v>4638</v>
      </c>
    </row>
    <row r="104" spans="1:38" x14ac:dyDescent="0.25">
      <c r="A104" t="s">
        <v>178</v>
      </c>
      <c r="B104">
        <v>34031</v>
      </c>
      <c r="C104">
        <v>0</v>
      </c>
      <c r="D104">
        <v>0</v>
      </c>
      <c r="E104">
        <v>0</v>
      </c>
      <c r="F104">
        <v>1185</v>
      </c>
      <c r="G104">
        <v>59398</v>
      </c>
      <c r="H104">
        <v>3402</v>
      </c>
      <c r="I104">
        <v>61</v>
      </c>
      <c r="J104">
        <v>0</v>
      </c>
      <c r="K104">
        <v>2204</v>
      </c>
      <c r="L104">
        <v>0</v>
      </c>
      <c r="M104">
        <v>0</v>
      </c>
      <c r="N104">
        <v>10569</v>
      </c>
      <c r="O104">
        <v>6288</v>
      </c>
      <c r="P104">
        <v>0</v>
      </c>
      <c r="Q104">
        <v>0</v>
      </c>
      <c r="R104">
        <v>0</v>
      </c>
      <c r="S104">
        <v>117260</v>
      </c>
      <c r="T104">
        <v>17433</v>
      </c>
      <c r="U104">
        <v>34031</v>
      </c>
      <c r="V104">
        <v>1185</v>
      </c>
      <c r="W104">
        <v>12895</v>
      </c>
      <c r="AA104">
        <f t="shared" si="13"/>
        <v>34031</v>
      </c>
      <c r="AB104">
        <f t="shared" si="14"/>
        <v>1185</v>
      </c>
      <c r="AC104">
        <f t="shared" si="15"/>
        <v>59398</v>
      </c>
      <c r="AD104">
        <f t="shared" si="16"/>
        <v>0</v>
      </c>
      <c r="AE104">
        <f t="shared" si="17"/>
        <v>3402</v>
      </c>
      <c r="AF104">
        <f t="shared" si="18"/>
        <v>61</v>
      </c>
      <c r="AG104">
        <f t="shared" si="19"/>
        <v>0</v>
      </c>
      <c r="AH104">
        <f t="shared" si="20"/>
        <v>2204</v>
      </c>
      <c r="AI104">
        <f t="shared" si="21"/>
        <v>10569</v>
      </c>
      <c r="AJ104">
        <f t="shared" si="22"/>
        <v>6288</v>
      </c>
      <c r="AK104">
        <f t="shared" si="23"/>
        <v>122</v>
      </c>
      <c r="AL104">
        <f t="shared" si="24"/>
        <v>117260</v>
      </c>
    </row>
    <row r="105" spans="1:38" x14ac:dyDescent="0.25">
      <c r="A105" t="s">
        <v>182</v>
      </c>
      <c r="B105">
        <v>1213</v>
      </c>
      <c r="C105">
        <v>0</v>
      </c>
      <c r="D105">
        <v>0</v>
      </c>
      <c r="E105">
        <v>0</v>
      </c>
      <c r="F105">
        <v>6</v>
      </c>
      <c r="G105">
        <v>7053</v>
      </c>
      <c r="H105">
        <v>0</v>
      </c>
      <c r="I105">
        <v>25183</v>
      </c>
      <c r="J105">
        <v>7907</v>
      </c>
      <c r="K105">
        <v>75</v>
      </c>
      <c r="L105">
        <v>0</v>
      </c>
      <c r="M105">
        <v>0</v>
      </c>
      <c r="N105">
        <v>2141</v>
      </c>
      <c r="O105">
        <v>586</v>
      </c>
      <c r="P105">
        <v>0</v>
      </c>
      <c r="Q105">
        <v>0</v>
      </c>
      <c r="R105">
        <v>0</v>
      </c>
      <c r="S105">
        <v>44212</v>
      </c>
      <c r="T105">
        <v>35892</v>
      </c>
      <c r="U105">
        <v>1213</v>
      </c>
      <c r="V105">
        <v>6</v>
      </c>
      <c r="W105">
        <v>10172</v>
      </c>
      <c r="AA105">
        <f t="shared" si="13"/>
        <v>1213</v>
      </c>
      <c r="AB105">
        <f t="shared" si="14"/>
        <v>6</v>
      </c>
      <c r="AC105">
        <f t="shared" si="15"/>
        <v>7053</v>
      </c>
      <c r="AD105">
        <f t="shared" si="16"/>
        <v>0</v>
      </c>
      <c r="AE105">
        <f t="shared" si="17"/>
        <v>0</v>
      </c>
      <c r="AF105">
        <f t="shared" si="18"/>
        <v>25183</v>
      </c>
      <c r="AG105">
        <f t="shared" si="19"/>
        <v>7907</v>
      </c>
      <c r="AH105">
        <f t="shared" si="20"/>
        <v>75</v>
      </c>
      <c r="AI105">
        <f t="shared" si="21"/>
        <v>2141</v>
      </c>
      <c r="AJ105">
        <f t="shared" si="22"/>
        <v>586</v>
      </c>
      <c r="AK105">
        <f t="shared" si="23"/>
        <v>48</v>
      </c>
      <c r="AL105">
        <f t="shared" si="24"/>
        <v>44212</v>
      </c>
    </row>
    <row r="106" spans="1:38" x14ac:dyDescent="0.25">
      <c r="A106" t="s">
        <v>177</v>
      </c>
      <c r="B106">
        <v>0</v>
      </c>
      <c r="C106">
        <v>0</v>
      </c>
      <c r="D106">
        <v>0</v>
      </c>
      <c r="E106">
        <v>0</v>
      </c>
      <c r="F106">
        <v>1992</v>
      </c>
      <c r="G106">
        <v>0</v>
      </c>
      <c r="H106">
        <v>0</v>
      </c>
      <c r="I106">
        <v>468</v>
      </c>
      <c r="J106">
        <v>751</v>
      </c>
      <c r="K106">
        <v>14</v>
      </c>
      <c r="L106">
        <v>0</v>
      </c>
      <c r="M106">
        <v>0</v>
      </c>
      <c r="N106">
        <v>635</v>
      </c>
      <c r="O106">
        <v>666</v>
      </c>
      <c r="P106">
        <v>0</v>
      </c>
      <c r="Q106">
        <v>0</v>
      </c>
      <c r="R106">
        <v>0</v>
      </c>
      <c r="S106">
        <v>4525</v>
      </c>
      <c r="T106">
        <v>2533</v>
      </c>
      <c r="U106">
        <v>0</v>
      </c>
      <c r="V106">
        <v>1992</v>
      </c>
      <c r="W106">
        <v>1399</v>
      </c>
      <c r="AA106">
        <f t="shared" si="13"/>
        <v>0</v>
      </c>
      <c r="AB106">
        <f t="shared" si="14"/>
        <v>1992</v>
      </c>
      <c r="AC106">
        <f t="shared" si="15"/>
        <v>0</v>
      </c>
      <c r="AD106">
        <f t="shared" si="16"/>
        <v>0</v>
      </c>
      <c r="AE106">
        <f t="shared" si="17"/>
        <v>0</v>
      </c>
      <c r="AF106">
        <f t="shared" si="18"/>
        <v>468</v>
      </c>
      <c r="AG106">
        <f t="shared" si="19"/>
        <v>751</v>
      </c>
      <c r="AH106">
        <f t="shared" si="20"/>
        <v>14</v>
      </c>
      <c r="AI106">
        <f t="shared" si="21"/>
        <v>635</v>
      </c>
      <c r="AJ106">
        <f t="shared" si="22"/>
        <v>666</v>
      </c>
      <c r="AK106">
        <f t="shared" si="23"/>
        <v>-1</v>
      </c>
      <c r="AL106">
        <f t="shared" si="24"/>
        <v>4525</v>
      </c>
    </row>
    <row r="107" spans="1:38" x14ac:dyDescent="0.25">
      <c r="A107" t="s">
        <v>175</v>
      </c>
      <c r="B107">
        <v>226</v>
      </c>
      <c r="C107">
        <v>0</v>
      </c>
      <c r="D107">
        <v>0</v>
      </c>
      <c r="E107">
        <v>0</v>
      </c>
      <c r="F107">
        <v>321</v>
      </c>
      <c r="G107">
        <v>0</v>
      </c>
      <c r="H107">
        <v>0</v>
      </c>
      <c r="I107">
        <v>0</v>
      </c>
      <c r="J107">
        <v>0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552</v>
      </c>
      <c r="T107">
        <v>5</v>
      </c>
      <c r="U107">
        <v>226</v>
      </c>
      <c r="V107">
        <v>321</v>
      </c>
      <c r="W107">
        <v>5</v>
      </c>
      <c r="AA107">
        <f t="shared" si="13"/>
        <v>226</v>
      </c>
      <c r="AB107">
        <f t="shared" si="14"/>
        <v>321</v>
      </c>
      <c r="AC107">
        <f t="shared" si="15"/>
        <v>0</v>
      </c>
      <c r="AD107">
        <f t="shared" si="16"/>
        <v>0</v>
      </c>
      <c r="AE107">
        <f t="shared" si="17"/>
        <v>0</v>
      </c>
      <c r="AF107">
        <f t="shared" si="18"/>
        <v>0</v>
      </c>
      <c r="AG107">
        <f t="shared" si="19"/>
        <v>0</v>
      </c>
      <c r="AH107">
        <f t="shared" si="20"/>
        <v>5</v>
      </c>
      <c r="AI107">
        <f t="shared" si="21"/>
        <v>0</v>
      </c>
      <c r="AJ107">
        <f t="shared" si="22"/>
        <v>0</v>
      </c>
      <c r="AK107">
        <f t="shared" si="23"/>
        <v>0</v>
      </c>
      <c r="AL107">
        <f t="shared" si="24"/>
        <v>552</v>
      </c>
    </row>
    <row r="108" spans="1:38" x14ac:dyDescent="0.25">
      <c r="A108" t="s">
        <v>176</v>
      </c>
      <c r="B108">
        <v>0</v>
      </c>
      <c r="C108">
        <v>0</v>
      </c>
      <c r="D108">
        <v>0</v>
      </c>
      <c r="E108">
        <v>0</v>
      </c>
      <c r="F108">
        <v>26</v>
      </c>
      <c r="G108">
        <v>26670</v>
      </c>
      <c r="H108">
        <v>0</v>
      </c>
      <c r="I108">
        <v>5527</v>
      </c>
      <c r="J108">
        <v>0</v>
      </c>
      <c r="K108">
        <v>26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32250</v>
      </c>
      <c r="T108">
        <v>5553</v>
      </c>
      <c r="U108">
        <v>0</v>
      </c>
      <c r="V108">
        <v>26</v>
      </c>
      <c r="W108">
        <v>26</v>
      </c>
      <c r="AA108">
        <f t="shared" si="13"/>
        <v>0</v>
      </c>
      <c r="AB108">
        <f t="shared" si="14"/>
        <v>26</v>
      </c>
      <c r="AC108">
        <f t="shared" si="15"/>
        <v>26670</v>
      </c>
      <c r="AD108">
        <f t="shared" si="16"/>
        <v>0</v>
      </c>
      <c r="AE108">
        <f t="shared" si="17"/>
        <v>0</v>
      </c>
      <c r="AF108">
        <f t="shared" si="18"/>
        <v>5527</v>
      </c>
      <c r="AG108">
        <f t="shared" si="19"/>
        <v>0</v>
      </c>
      <c r="AH108">
        <f t="shared" si="20"/>
        <v>26</v>
      </c>
      <c r="AI108">
        <f t="shared" si="21"/>
        <v>0</v>
      </c>
      <c r="AJ108">
        <f t="shared" si="22"/>
        <v>0</v>
      </c>
      <c r="AK108">
        <f t="shared" si="23"/>
        <v>1</v>
      </c>
      <c r="AL108">
        <f t="shared" si="24"/>
        <v>32250</v>
      </c>
    </row>
    <row r="109" spans="1:38" x14ac:dyDescent="0.25">
      <c r="A109" t="s">
        <v>159</v>
      </c>
      <c r="B109">
        <v>3386</v>
      </c>
      <c r="C109">
        <v>0</v>
      </c>
      <c r="D109">
        <v>0</v>
      </c>
      <c r="E109">
        <v>0</v>
      </c>
      <c r="F109">
        <v>89</v>
      </c>
      <c r="G109">
        <v>829</v>
      </c>
      <c r="H109">
        <v>0</v>
      </c>
      <c r="I109">
        <v>1110</v>
      </c>
      <c r="J109">
        <v>0</v>
      </c>
      <c r="K109">
        <v>24</v>
      </c>
      <c r="L109">
        <v>0</v>
      </c>
      <c r="M109">
        <v>0</v>
      </c>
      <c r="N109">
        <v>110</v>
      </c>
      <c r="O109">
        <v>52</v>
      </c>
      <c r="P109">
        <v>0</v>
      </c>
      <c r="Q109">
        <v>0</v>
      </c>
      <c r="R109">
        <v>0</v>
      </c>
      <c r="S109">
        <v>5600</v>
      </c>
      <c r="T109">
        <v>1296</v>
      </c>
      <c r="U109">
        <v>3386</v>
      </c>
      <c r="V109">
        <v>89</v>
      </c>
      <c r="W109">
        <v>134</v>
      </c>
      <c r="AA109">
        <f t="shared" si="13"/>
        <v>3386</v>
      </c>
      <c r="AB109">
        <f t="shared" si="14"/>
        <v>89</v>
      </c>
      <c r="AC109">
        <f t="shared" si="15"/>
        <v>829</v>
      </c>
      <c r="AD109">
        <f t="shared" si="16"/>
        <v>0</v>
      </c>
      <c r="AE109">
        <f t="shared" si="17"/>
        <v>0</v>
      </c>
      <c r="AF109">
        <f t="shared" si="18"/>
        <v>1110</v>
      </c>
      <c r="AG109">
        <f t="shared" si="19"/>
        <v>0</v>
      </c>
      <c r="AH109">
        <f t="shared" si="20"/>
        <v>24</v>
      </c>
      <c r="AI109">
        <f t="shared" si="21"/>
        <v>110</v>
      </c>
      <c r="AJ109">
        <f t="shared" si="22"/>
        <v>52</v>
      </c>
      <c r="AK109">
        <f t="shared" si="23"/>
        <v>0</v>
      </c>
      <c r="AL109">
        <f t="shared" si="24"/>
        <v>5600</v>
      </c>
    </row>
    <row r="110" spans="1:38" x14ac:dyDescent="0.25">
      <c r="A110" t="s">
        <v>179</v>
      </c>
      <c r="B110">
        <v>186</v>
      </c>
      <c r="C110">
        <v>0</v>
      </c>
      <c r="D110">
        <v>0</v>
      </c>
      <c r="E110">
        <v>0</v>
      </c>
      <c r="F110">
        <v>28</v>
      </c>
      <c r="G110">
        <v>2521</v>
      </c>
      <c r="H110">
        <v>0</v>
      </c>
      <c r="I110">
        <v>141836</v>
      </c>
      <c r="J110">
        <v>0</v>
      </c>
      <c r="K110" t="s">
        <v>383</v>
      </c>
      <c r="L110">
        <v>0</v>
      </c>
      <c r="M110">
        <v>0</v>
      </c>
      <c r="N110">
        <v>2852</v>
      </c>
      <c r="O110">
        <v>498</v>
      </c>
      <c r="P110">
        <v>0</v>
      </c>
      <c r="Q110">
        <v>0</v>
      </c>
      <c r="R110">
        <v>281</v>
      </c>
      <c r="S110">
        <v>148202</v>
      </c>
      <c r="T110">
        <v>144929</v>
      </c>
      <c r="U110">
        <v>186</v>
      </c>
      <c r="V110">
        <v>28</v>
      </c>
      <c r="W110">
        <v>3133</v>
      </c>
      <c r="AA110">
        <f t="shared" si="13"/>
        <v>186</v>
      </c>
      <c r="AB110">
        <f t="shared" si="14"/>
        <v>28</v>
      </c>
      <c r="AC110">
        <f t="shared" si="15"/>
        <v>2521</v>
      </c>
      <c r="AD110">
        <f t="shared" si="16"/>
        <v>0</v>
      </c>
      <c r="AE110">
        <f t="shared" si="17"/>
        <v>0</v>
      </c>
      <c r="AF110">
        <f t="shared" si="18"/>
        <v>141836</v>
      </c>
      <c r="AG110">
        <f t="shared" si="19"/>
        <v>0</v>
      </c>
      <c r="AH110" t="str">
        <f t="shared" si="20"/>
        <v>..</v>
      </c>
      <c r="AI110">
        <f t="shared" si="21"/>
        <v>2852</v>
      </c>
      <c r="AJ110">
        <f t="shared" si="22"/>
        <v>498</v>
      </c>
      <c r="AK110">
        <f t="shared" si="23"/>
        <v>281</v>
      </c>
      <c r="AL110">
        <f t="shared" si="24"/>
        <v>148202</v>
      </c>
    </row>
    <row r="111" spans="1:38" x14ac:dyDescent="0.25">
      <c r="A111" t="s">
        <v>184</v>
      </c>
      <c r="B111">
        <v>0</v>
      </c>
      <c r="C111">
        <v>0</v>
      </c>
      <c r="D111">
        <v>0</v>
      </c>
      <c r="E111">
        <v>0</v>
      </c>
      <c r="F111">
        <v>1038</v>
      </c>
      <c r="G111">
        <v>35088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36126</v>
      </c>
      <c r="T111">
        <v>0</v>
      </c>
      <c r="U111">
        <v>0</v>
      </c>
      <c r="V111">
        <v>1038</v>
      </c>
      <c r="W111">
        <v>0</v>
      </c>
      <c r="AA111">
        <f t="shared" si="13"/>
        <v>0</v>
      </c>
      <c r="AB111">
        <f t="shared" si="14"/>
        <v>1038</v>
      </c>
      <c r="AC111">
        <f t="shared" si="15"/>
        <v>35088</v>
      </c>
      <c r="AD111">
        <f t="shared" si="16"/>
        <v>0</v>
      </c>
      <c r="AE111">
        <f t="shared" si="17"/>
        <v>0</v>
      </c>
      <c r="AF111">
        <f t="shared" si="18"/>
        <v>0</v>
      </c>
      <c r="AG111">
        <f t="shared" si="19"/>
        <v>0</v>
      </c>
      <c r="AH111">
        <f t="shared" si="20"/>
        <v>0</v>
      </c>
      <c r="AI111">
        <f t="shared" si="21"/>
        <v>0</v>
      </c>
      <c r="AJ111">
        <f t="shared" si="22"/>
        <v>0</v>
      </c>
      <c r="AK111">
        <f t="shared" si="23"/>
        <v>0</v>
      </c>
      <c r="AL111">
        <f t="shared" si="24"/>
        <v>36126</v>
      </c>
    </row>
    <row r="112" spans="1:38" x14ac:dyDescent="0.25">
      <c r="A112" t="s">
        <v>186</v>
      </c>
      <c r="B112">
        <v>10911</v>
      </c>
      <c r="C112">
        <v>0</v>
      </c>
      <c r="D112">
        <v>0</v>
      </c>
      <c r="E112">
        <v>0</v>
      </c>
      <c r="F112">
        <v>29501</v>
      </c>
      <c r="G112">
        <v>49203</v>
      </c>
      <c r="H112">
        <v>9880</v>
      </c>
      <c r="I112">
        <v>27925</v>
      </c>
      <c r="J112">
        <v>0</v>
      </c>
      <c r="K112">
        <v>768</v>
      </c>
      <c r="L112">
        <v>0</v>
      </c>
      <c r="M112">
        <v>0</v>
      </c>
      <c r="N112">
        <v>2101</v>
      </c>
      <c r="O112">
        <v>988</v>
      </c>
      <c r="P112">
        <v>0</v>
      </c>
      <c r="Q112">
        <v>0</v>
      </c>
      <c r="R112">
        <v>0</v>
      </c>
      <c r="S112">
        <v>131277</v>
      </c>
      <c r="T112">
        <v>31782</v>
      </c>
      <c r="U112">
        <v>10911</v>
      </c>
      <c r="V112">
        <v>29501</v>
      </c>
      <c r="W112">
        <v>2869</v>
      </c>
      <c r="AA112">
        <f t="shared" si="13"/>
        <v>10911</v>
      </c>
      <c r="AB112">
        <f t="shared" si="14"/>
        <v>29501</v>
      </c>
      <c r="AC112">
        <f t="shared" si="15"/>
        <v>49203</v>
      </c>
      <c r="AD112">
        <f t="shared" si="16"/>
        <v>0</v>
      </c>
      <c r="AE112">
        <f t="shared" si="17"/>
        <v>9880</v>
      </c>
      <c r="AF112">
        <f t="shared" si="18"/>
        <v>27925</v>
      </c>
      <c r="AG112">
        <f t="shared" si="19"/>
        <v>0</v>
      </c>
      <c r="AH112">
        <f t="shared" si="20"/>
        <v>768</v>
      </c>
      <c r="AI112">
        <f t="shared" si="21"/>
        <v>2101</v>
      </c>
      <c r="AJ112">
        <f t="shared" si="22"/>
        <v>988</v>
      </c>
      <c r="AK112">
        <f t="shared" si="23"/>
        <v>0</v>
      </c>
      <c r="AL112">
        <f t="shared" si="24"/>
        <v>131277</v>
      </c>
    </row>
    <row r="113" spans="1:38" x14ac:dyDescent="0.25">
      <c r="A113" t="s">
        <v>187</v>
      </c>
      <c r="B113">
        <v>171</v>
      </c>
      <c r="C113">
        <v>0</v>
      </c>
      <c r="D113">
        <v>0</v>
      </c>
      <c r="E113">
        <v>0</v>
      </c>
      <c r="F113">
        <v>2947</v>
      </c>
      <c r="G113">
        <v>0</v>
      </c>
      <c r="H113">
        <v>0</v>
      </c>
      <c r="I113">
        <v>7254</v>
      </c>
      <c r="J113">
        <v>0</v>
      </c>
      <c r="K113">
        <v>156</v>
      </c>
      <c r="L113">
        <v>0</v>
      </c>
      <c r="M113">
        <v>0</v>
      </c>
      <c r="N113">
        <v>491</v>
      </c>
      <c r="O113">
        <v>32</v>
      </c>
      <c r="P113">
        <v>0</v>
      </c>
      <c r="Q113">
        <v>0</v>
      </c>
      <c r="R113">
        <v>0</v>
      </c>
      <c r="S113">
        <v>11051</v>
      </c>
      <c r="T113">
        <v>7933</v>
      </c>
      <c r="U113">
        <v>171</v>
      </c>
      <c r="V113">
        <v>2947</v>
      </c>
      <c r="W113">
        <v>647</v>
      </c>
      <c r="AA113">
        <f t="shared" si="13"/>
        <v>171</v>
      </c>
      <c r="AB113">
        <f t="shared" si="14"/>
        <v>2947</v>
      </c>
      <c r="AC113">
        <f t="shared" si="15"/>
        <v>0</v>
      </c>
      <c r="AD113">
        <f t="shared" si="16"/>
        <v>0</v>
      </c>
      <c r="AE113">
        <f t="shared" si="17"/>
        <v>0</v>
      </c>
      <c r="AF113">
        <f t="shared" si="18"/>
        <v>7254</v>
      </c>
      <c r="AG113">
        <f t="shared" si="19"/>
        <v>0</v>
      </c>
      <c r="AH113">
        <f t="shared" si="20"/>
        <v>156</v>
      </c>
      <c r="AI113">
        <f t="shared" si="21"/>
        <v>491</v>
      </c>
      <c r="AJ113">
        <f t="shared" si="22"/>
        <v>32</v>
      </c>
      <c r="AK113">
        <f t="shared" si="23"/>
        <v>0</v>
      </c>
      <c r="AL113">
        <f t="shared" si="24"/>
        <v>11051</v>
      </c>
    </row>
    <row r="114" spans="1:38" x14ac:dyDescent="0.25">
      <c r="A114" t="s">
        <v>197</v>
      </c>
      <c r="B114">
        <v>0</v>
      </c>
      <c r="C114">
        <v>0</v>
      </c>
      <c r="D114">
        <v>0</v>
      </c>
      <c r="E114">
        <v>0</v>
      </c>
      <c r="F114">
        <v>2</v>
      </c>
      <c r="G114">
        <v>0</v>
      </c>
      <c r="H114">
        <v>0</v>
      </c>
      <c r="I114">
        <v>59684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59685</v>
      </c>
      <c r="T114">
        <v>59684</v>
      </c>
      <c r="U114">
        <v>0</v>
      </c>
      <c r="V114">
        <v>2</v>
      </c>
      <c r="W114">
        <v>0</v>
      </c>
      <c r="AA114">
        <f t="shared" si="13"/>
        <v>0</v>
      </c>
      <c r="AB114">
        <f t="shared" si="14"/>
        <v>2</v>
      </c>
      <c r="AC114">
        <f t="shared" si="15"/>
        <v>0</v>
      </c>
      <c r="AD114">
        <f t="shared" si="16"/>
        <v>0</v>
      </c>
      <c r="AE114">
        <f t="shared" si="17"/>
        <v>0</v>
      </c>
      <c r="AF114">
        <f t="shared" si="18"/>
        <v>59684</v>
      </c>
      <c r="AG114">
        <f t="shared" si="19"/>
        <v>0</v>
      </c>
      <c r="AH114">
        <f t="shared" si="20"/>
        <v>0</v>
      </c>
      <c r="AI114">
        <f t="shared" si="21"/>
        <v>0</v>
      </c>
      <c r="AJ114">
        <f t="shared" si="22"/>
        <v>0</v>
      </c>
      <c r="AK114">
        <f t="shared" si="23"/>
        <v>-1</v>
      </c>
      <c r="AL114">
        <f t="shared" si="24"/>
        <v>59685</v>
      </c>
    </row>
    <row r="115" spans="1:38" x14ac:dyDescent="0.25">
      <c r="A115" t="s">
        <v>188</v>
      </c>
      <c r="B115">
        <v>650</v>
      </c>
      <c r="C115">
        <v>0</v>
      </c>
      <c r="D115">
        <v>0</v>
      </c>
      <c r="E115">
        <v>0</v>
      </c>
      <c r="F115">
        <v>1117</v>
      </c>
      <c r="G115">
        <v>19699</v>
      </c>
      <c r="H115">
        <v>0</v>
      </c>
      <c r="I115">
        <v>29060</v>
      </c>
      <c r="J115">
        <v>0</v>
      </c>
      <c r="K115">
        <v>287</v>
      </c>
      <c r="L115">
        <v>0</v>
      </c>
      <c r="M115">
        <v>0</v>
      </c>
      <c r="N115">
        <v>1073</v>
      </c>
      <c r="O115">
        <v>1032</v>
      </c>
      <c r="P115">
        <v>0</v>
      </c>
      <c r="Q115">
        <v>0</v>
      </c>
      <c r="R115">
        <v>0</v>
      </c>
      <c r="S115">
        <v>52918</v>
      </c>
      <c r="T115">
        <v>31452</v>
      </c>
      <c r="U115">
        <v>650</v>
      </c>
      <c r="V115">
        <v>1117</v>
      </c>
      <c r="W115">
        <v>1360</v>
      </c>
      <c r="AA115">
        <f t="shared" si="13"/>
        <v>650</v>
      </c>
      <c r="AB115">
        <f t="shared" si="14"/>
        <v>1117</v>
      </c>
      <c r="AC115">
        <f t="shared" si="15"/>
        <v>19699</v>
      </c>
      <c r="AD115">
        <f t="shared" si="16"/>
        <v>0</v>
      </c>
      <c r="AE115">
        <f t="shared" si="17"/>
        <v>0</v>
      </c>
      <c r="AF115">
        <f t="shared" si="18"/>
        <v>29060</v>
      </c>
      <c r="AG115">
        <f t="shared" si="19"/>
        <v>0</v>
      </c>
      <c r="AH115">
        <f t="shared" si="20"/>
        <v>287</v>
      </c>
      <c r="AI115">
        <f t="shared" si="21"/>
        <v>1073</v>
      </c>
      <c r="AJ115">
        <f t="shared" si="22"/>
        <v>1032</v>
      </c>
      <c r="AK115">
        <f t="shared" si="23"/>
        <v>0</v>
      </c>
      <c r="AL115">
        <f t="shared" si="24"/>
        <v>52918</v>
      </c>
    </row>
    <row r="116" spans="1:38" x14ac:dyDescent="0.25">
      <c r="A116" t="s">
        <v>189</v>
      </c>
      <c r="B116">
        <v>46847</v>
      </c>
      <c r="C116">
        <v>0</v>
      </c>
      <c r="D116">
        <v>0</v>
      </c>
      <c r="E116">
        <v>0</v>
      </c>
      <c r="F116">
        <v>3787</v>
      </c>
      <c r="G116">
        <v>20547</v>
      </c>
      <c r="H116">
        <v>0</v>
      </c>
      <c r="I116">
        <v>9611</v>
      </c>
      <c r="J116">
        <v>10270</v>
      </c>
      <c r="K116">
        <v>1201</v>
      </c>
      <c r="L116">
        <v>0</v>
      </c>
      <c r="M116">
        <v>0</v>
      </c>
      <c r="N116">
        <v>1094</v>
      </c>
      <c r="O116">
        <v>1013</v>
      </c>
      <c r="P116">
        <v>0</v>
      </c>
      <c r="Q116">
        <v>0</v>
      </c>
      <c r="R116">
        <v>0</v>
      </c>
      <c r="S116">
        <v>94370</v>
      </c>
      <c r="T116">
        <v>23178</v>
      </c>
      <c r="U116">
        <v>46847</v>
      </c>
      <c r="V116">
        <v>3787</v>
      </c>
      <c r="W116">
        <v>12565</v>
      </c>
      <c r="AA116">
        <f t="shared" si="13"/>
        <v>46847</v>
      </c>
      <c r="AB116">
        <f t="shared" si="14"/>
        <v>3787</v>
      </c>
      <c r="AC116">
        <f t="shared" si="15"/>
        <v>20547</v>
      </c>
      <c r="AD116">
        <f t="shared" si="16"/>
        <v>0</v>
      </c>
      <c r="AE116">
        <f t="shared" si="17"/>
        <v>0</v>
      </c>
      <c r="AF116">
        <f t="shared" si="18"/>
        <v>9611</v>
      </c>
      <c r="AG116">
        <f t="shared" si="19"/>
        <v>10270</v>
      </c>
      <c r="AH116">
        <f t="shared" si="20"/>
        <v>1201</v>
      </c>
      <c r="AI116">
        <f t="shared" si="21"/>
        <v>1094</v>
      </c>
      <c r="AJ116">
        <f t="shared" si="22"/>
        <v>1013</v>
      </c>
      <c r="AK116">
        <f t="shared" si="23"/>
        <v>0</v>
      </c>
      <c r="AL116">
        <f t="shared" si="24"/>
        <v>94370</v>
      </c>
    </row>
    <row r="117" spans="1:38" x14ac:dyDescent="0.25">
      <c r="A117" t="s">
        <v>192</v>
      </c>
      <c r="B117">
        <v>133439</v>
      </c>
      <c r="C117">
        <v>0</v>
      </c>
      <c r="D117">
        <v>0</v>
      </c>
      <c r="E117">
        <v>0</v>
      </c>
      <c r="F117">
        <v>2021</v>
      </c>
      <c r="G117">
        <v>10035</v>
      </c>
      <c r="H117">
        <v>0</v>
      </c>
      <c r="I117">
        <v>2560</v>
      </c>
      <c r="J117">
        <v>0</v>
      </c>
      <c r="K117">
        <v>165</v>
      </c>
      <c r="L117">
        <v>0</v>
      </c>
      <c r="M117">
        <v>0</v>
      </c>
      <c r="N117">
        <v>14909</v>
      </c>
      <c r="O117">
        <v>6801</v>
      </c>
      <c r="P117">
        <v>0</v>
      </c>
      <c r="Q117">
        <v>0</v>
      </c>
      <c r="R117">
        <v>54</v>
      </c>
      <c r="S117">
        <v>169991</v>
      </c>
      <c r="T117">
        <v>24122</v>
      </c>
      <c r="U117">
        <v>133439</v>
      </c>
      <c r="V117">
        <v>2021</v>
      </c>
      <c r="W117">
        <v>15136</v>
      </c>
      <c r="AA117">
        <f t="shared" si="13"/>
        <v>133439</v>
      </c>
      <c r="AB117">
        <f t="shared" si="14"/>
        <v>2021</v>
      </c>
      <c r="AC117">
        <f t="shared" si="15"/>
        <v>10035</v>
      </c>
      <c r="AD117">
        <f t="shared" si="16"/>
        <v>0</v>
      </c>
      <c r="AE117">
        <f t="shared" si="17"/>
        <v>0</v>
      </c>
      <c r="AF117">
        <f t="shared" si="18"/>
        <v>2560</v>
      </c>
      <c r="AG117">
        <f t="shared" si="19"/>
        <v>0</v>
      </c>
      <c r="AH117">
        <f t="shared" si="20"/>
        <v>165</v>
      </c>
      <c r="AI117">
        <f t="shared" si="21"/>
        <v>14909</v>
      </c>
      <c r="AJ117">
        <f t="shared" si="22"/>
        <v>6801</v>
      </c>
      <c r="AK117">
        <f t="shared" si="23"/>
        <v>61</v>
      </c>
      <c r="AL117">
        <f t="shared" si="24"/>
        <v>169991</v>
      </c>
    </row>
    <row r="118" spans="1:38" x14ac:dyDescent="0.25">
      <c r="A118" t="s">
        <v>196</v>
      </c>
      <c r="B118">
        <v>14666</v>
      </c>
      <c r="C118">
        <v>0</v>
      </c>
      <c r="D118">
        <v>0</v>
      </c>
      <c r="E118">
        <v>0</v>
      </c>
      <c r="F118">
        <v>1280</v>
      </c>
      <c r="G118">
        <v>18895</v>
      </c>
      <c r="H118">
        <v>0</v>
      </c>
      <c r="I118">
        <v>5897</v>
      </c>
      <c r="J118">
        <v>217</v>
      </c>
      <c r="K118">
        <v>992</v>
      </c>
      <c r="L118">
        <v>0</v>
      </c>
      <c r="M118">
        <v>0</v>
      </c>
      <c r="N118">
        <v>12248</v>
      </c>
      <c r="O118">
        <v>3504</v>
      </c>
      <c r="P118">
        <v>0</v>
      </c>
      <c r="Q118">
        <v>0</v>
      </c>
      <c r="R118">
        <v>0</v>
      </c>
      <c r="S118">
        <v>57697</v>
      </c>
      <c r="T118">
        <v>22573</v>
      </c>
      <c r="U118">
        <v>14666</v>
      </c>
      <c r="V118">
        <v>1280</v>
      </c>
      <c r="W118">
        <v>13456</v>
      </c>
      <c r="AA118">
        <f t="shared" si="13"/>
        <v>14666</v>
      </c>
      <c r="AB118">
        <f t="shared" si="14"/>
        <v>1280</v>
      </c>
      <c r="AC118">
        <f t="shared" si="15"/>
        <v>18895</v>
      </c>
      <c r="AD118">
        <f t="shared" si="16"/>
        <v>0</v>
      </c>
      <c r="AE118">
        <f t="shared" si="17"/>
        <v>0</v>
      </c>
      <c r="AF118">
        <f t="shared" si="18"/>
        <v>5897</v>
      </c>
      <c r="AG118">
        <f t="shared" si="19"/>
        <v>217</v>
      </c>
      <c r="AH118">
        <f t="shared" si="20"/>
        <v>992</v>
      </c>
      <c r="AI118">
        <f t="shared" si="21"/>
        <v>12248</v>
      </c>
      <c r="AJ118">
        <f t="shared" si="22"/>
        <v>3504</v>
      </c>
      <c r="AK118">
        <f t="shared" si="23"/>
        <v>-2</v>
      </c>
      <c r="AL118">
        <f t="shared" si="24"/>
        <v>57697</v>
      </c>
    </row>
    <row r="119" spans="1:38" x14ac:dyDescent="0.25">
      <c r="A119" t="s">
        <v>202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45555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45555</v>
      </c>
      <c r="T119">
        <v>0</v>
      </c>
      <c r="U119">
        <v>0</v>
      </c>
      <c r="V119">
        <v>0</v>
      </c>
      <c r="W119">
        <v>0</v>
      </c>
      <c r="AA119">
        <f t="shared" si="13"/>
        <v>0</v>
      </c>
      <c r="AB119">
        <f t="shared" si="14"/>
        <v>0</v>
      </c>
      <c r="AC119">
        <f t="shared" si="15"/>
        <v>45555</v>
      </c>
      <c r="AD119">
        <f t="shared" si="16"/>
        <v>0</v>
      </c>
      <c r="AE119">
        <f t="shared" si="17"/>
        <v>0</v>
      </c>
      <c r="AF119">
        <f t="shared" si="18"/>
        <v>0</v>
      </c>
      <c r="AG119">
        <f t="shared" si="19"/>
        <v>0</v>
      </c>
      <c r="AH119">
        <f t="shared" si="20"/>
        <v>0</v>
      </c>
      <c r="AI119">
        <f t="shared" si="21"/>
        <v>0</v>
      </c>
      <c r="AJ119">
        <f t="shared" si="22"/>
        <v>0</v>
      </c>
      <c r="AK119">
        <f t="shared" si="23"/>
        <v>0</v>
      </c>
      <c r="AL119">
        <f t="shared" si="24"/>
        <v>45555</v>
      </c>
    </row>
    <row r="120" spans="1:38" x14ac:dyDescent="0.25">
      <c r="A120" t="s">
        <v>203</v>
      </c>
      <c r="B120">
        <v>16857</v>
      </c>
      <c r="C120">
        <v>0</v>
      </c>
      <c r="D120">
        <v>0</v>
      </c>
      <c r="E120">
        <v>0</v>
      </c>
      <c r="F120">
        <v>633</v>
      </c>
      <c r="G120">
        <v>10656</v>
      </c>
      <c r="H120">
        <v>11509</v>
      </c>
      <c r="I120">
        <v>14494</v>
      </c>
      <c r="J120">
        <v>0</v>
      </c>
      <c r="K120">
        <v>1856</v>
      </c>
      <c r="L120">
        <v>0</v>
      </c>
      <c r="M120">
        <v>0</v>
      </c>
      <c r="N120">
        <v>7407</v>
      </c>
      <c r="O120">
        <v>525</v>
      </c>
      <c r="P120">
        <v>0</v>
      </c>
      <c r="Q120">
        <v>0</v>
      </c>
      <c r="R120">
        <v>0</v>
      </c>
      <c r="S120">
        <v>63937</v>
      </c>
      <c r="T120">
        <v>24282</v>
      </c>
      <c r="U120">
        <v>16857</v>
      </c>
      <c r="V120">
        <v>633</v>
      </c>
      <c r="W120">
        <v>9262</v>
      </c>
      <c r="AA120">
        <f t="shared" si="13"/>
        <v>16857</v>
      </c>
      <c r="AB120">
        <f t="shared" si="14"/>
        <v>633</v>
      </c>
      <c r="AC120">
        <f t="shared" si="15"/>
        <v>10656</v>
      </c>
      <c r="AD120">
        <f t="shared" si="16"/>
        <v>0</v>
      </c>
      <c r="AE120">
        <f t="shared" si="17"/>
        <v>11509</v>
      </c>
      <c r="AF120">
        <f t="shared" si="18"/>
        <v>14494</v>
      </c>
      <c r="AG120">
        <f t="shared" si="19"/>
        <v>0</v>
      </c>
      <c r="AH120">
        <f t="shared" si="20"/>
        <v>1856</v>
      </c>
      <c r="AI120">
        <f t="shared" si="21"/>
        <v>7407</v>
      </c>
      <c r="AJ120">
        <f t="shared" si="22"/>
        <v>525</v>
      </c>
      <c r="AK120">
        <f t="shared" si="23"/>
        <v>0</v>
      </c>
      <c r="AL120">
        <f t="shared" si="24"/>
        <v>63937</v>
      </c>
    </row>
    <row r="121" spans="1:38" x14ac:dyDescent="0.25">
      <c r="A121" t="s">
        <v>204</v>
      </c>
      <c r="B121">
        <v>174456</v>
      </c>
      <c r="C121">
        <v>113</v>
      </c>
      <c r="D121">
        <v>0</v>
      </c>
      <c r="E121">
        <v>34</v>
      </c>
      <c r="F121">
        <v>6942</v>
      </c>
      <c r="G121">
        <v>518660</v>
      </c>
      <c r="H121">
        <v>203143</v>
      </c>
      <c r="I121">
        <v>185013</v>
      </c>
      <c r="J121">
        <v>435</v>
      </c>
      <c r="K121">
        <v>558</v>
      </c>
      <c r="L121">
        <v>0</v>
      </c>
      <c r="M121">
        <v>0</v>
      </c>
      <c r="N121">
        <v>140</v>
      </c>
      <c r="O121">
        <v>2678</v>
      </c>
      <c r="P121">
        <v>0</v>
      </c>
      <c r="Q121">
        <v>0</v>
      </c>
      <c r="R121">
        <v>0</v>
      </c>
      <c r="S121">
        <v>1092171</v>
      </c>
      <c r="T121">
        <v>186230</v>
      </c>
      <c r="U121">
        <v>174568</v>
      </c>
      <c r="V121">
        <v>6976</v>
      </c>
      <c r="W121">
        <v>1133</v>
      </c>
      <c r="AA121">
        <f t="shared" si="13"/>
        <v>174456</v>
      </c>
      <c r="AB121">
        <f t="shared" si="14"/>
        <v>6942</v>
      </c>
      <c r="AC121">
        <f t="shared" si="15"/>
        <v>518660</v>
      </c>
      <c r="AD121">
        <f t="shared" si="16"/>
        <v>147</v>
      </c>
      <c r="AE121">
        <f t="shared" si="17"/>
        <v>203143</v>
      </c>
      <c r="AF121">
        <f t="shared" si="18"/>
        <v>185013</v>
      </c>
      <c r="AG121">
        <f t="shared" si="19"/>
        <v>435</v>
      </c>
      <c r="AH121">
        <f t="shared" si="20"/>
        <v>558</v>
      </c>
      <c r="AI121">
        <f t="shared" si="21"/>
        <v>140</v>
      </c>
      <c r="AJ121">
        <f t="shared" si="22"/>
        <v>2678</v>
      </c>
      <c r="AK121">
        <f t="shared" si="23"/>
        <v>-1</v>
      </c>
      <c r="AL121">
        <f t="shared" si="24"/>
        <v>1092171</v>
      </c>
    </row>
    <row r="122" spans="1:38" x14ac:dyDescent="0.25">
      <c r="A122" t="s">
        <v>207</v>
      </c>
      <c r="B122">
        <v>0</v>
      </c>
      <c r="C122">
        <v>0</v>
      </c>
      <c r="D122">
        <v>0</v>
      </c>
      <c r="E122">
        <v>82463</v>
      </c>
      <c r="F122">
        <v>43397</v>
      </c>
      <c r="G122">
        <v>221836</v>
      </c>
      <c r="H122">
        <v>0</v>
      </c>
      <c r="I122">
        <v>0</v>
      </c>
      <c r="J122">
        <v>0</v>
      </c>
      <c r="K122">
        <v>155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347852</v>
      </c>
      <c r="T122">
        <v>155</v>
      </c>
      <c r="U122">
        <v>0</v>
      </c>
      <c r="V122">
        <v>125860</v>
      </c>
      <c r="W122">
        <v>155</v>
      </c>
      <c r="AA122">
        <f t="shared" si="13"/>
        <v>0</v>
      </c>
      <c r="AB122">
        <f t="shared" si="14"/>
        <v>43397</v>
      </c>
      <c r="AC122">
        <f t="shared" si="15"/>
        <v>221836</v>
      </c>
      <c r="AD122">
        <f t="shared" si="16"/>
        <v>82463</v>
      </c>
      <c r="AE122">
        <f t="shared" si="17"/>
        <v>0</v>
      </c>
      <c r="AF122">
        <f t="shared" si="18"/>
        <v>0</v>
      </c>
      <c r="AG122">
        <f t="shared" si="19"/>
        <v>0</v>
      </c>
      <c r="AH122">
        <f t="shared" si="20"/>
        <v>155</v>
      </c>
      <c r="AI122">
        <f t="shared" si="21"/>
        <v>0</v>
      </c>
      <c r="AJ122">
        <f t="shared" si="22"/>
        <v>0</v>
      </c>
      <c r="AK122">
        <f t="shared" si="23"/>
        <v>1</v>
      </c>
      <c r="AL122">
        <f t="shared" si="24"/>
        <v>347852</v>
      </c>
    </row>
    <row r="123" spans="1:38" x14ac:dyDescent="0.25">
      <c r="A123" t="s">
        <v>209</v>
      </c>
      <c r="B123">
        <v>0</v>
      </c>
      <c r="C123">
        <v>0</v>
      </c>
      <c r="D123">
        <v>0</v>
      </c>
      <c r="E123">
        <v>0</v>
      </c>
      <c r="F123">
        <v>4106</v>
      </c>
      <c r="G123">
        <v>81</v>
      </c>
      <c r="H123">
        <v>0</v>
      </c>
      <c r="I123">
        <v>337</v>
      </c>
      <c r="J123">
        <v>0</v>
      </c>
      <c r="K123">
        <v>137</v>
      </c>
      <c r="L123">
        <v>0</v>
      </c>
      <c r="M123">
        <v>0</v>
      </c>
      <c r="N123">
        <v>0</v>
      </c>
      <c r="O123">
        <v>68</v>
      </c>
      <c r="P123">
        <v>0</v>
      </c>
      <c r="Q123">
        <v>0</v>
      </c>
      <c r="R123">
        <v>47</v>
      </c>
      <c r="S123">
        <v>4776</v>
      </c>
      <c r="T123">
        <v>541</v>
      </c>
      <c r="U123">
        <v>0</v>
      </c>
      <c r="V123">
        <v>4106</v>
      </c>
      <c r="W123">
        <v>184</v>
      </c>
      <c r="AA123">
        <f t="shared" si="13"/>
        <v>0</v>
      </c>
      <c r="AB123">
        <f t="shared" si="14"/>
        <v>4106</v>
      </c>
      <c r="AC123">
        <f t="shared" si="15"/>
        <v>81</v>
      </c>
      <c r="AD123">
        <f t="shared" si="16"/>
        <v>0</v>
      </c>
      <c r="AE123">
        <f t="shared" si="17"/>
        <v>0</v>
      </c>
      <c r="AF123">
        <f t="shared" si="18"/>
        <v>337</v>
      </c>
      <c r="AG123">
        <f t="shared" si="19"/>
        <v>0</v>
      </c>
      <c r="AH123">
        <f t="shared" si="20"/>
        <v>137</v>
      </c>
      <c r="AI123">
        <f t="shared" si="21"/>
        <v>0</v>
      </c>
      <c r="AJ123">
        <f t="shared" si="22"/>
        <v>68</v>
      </c>
      <c r="AK123">
        <f t="shared" si="23"/>
        <v>47</v>
      </c>
      <c r="AL123">
        <f t="shared" si="24"/>
        <v>4776</v>
      </c>
    </row>
    <row r="124" spans="1:38" x14ac:dyDescent="0.25">
      <c r="A124" t="s">
        <v>216</v>
      </c>
      <c r="B124">
        <v>26554</v>
      </c>
      <c r="C124">
        <v>0</v>
      </c>
      <c r="D124">
        <v>0</v>
      </c>
      <c r="E124">
        <v>0</v>
      </c>
      <c r="F124">
        <v>48</v>
      </c>
      <c r="G124">
        <v>549</v>
      </c>
      <c r="H124">
        <v>0</v>
      </c>
      <c r="I124">
        <v>9153</v>
      </c>
      <c r="J124">
        <v>0</v>
      </c>
      <c r="K124">
        <v>13</v>
      </c>
      <c r="L124">
        <v>0</v>
      </c>
      <c r="M124">
        <v>0</v>
      </c>
      <c r="N124">
        <v>48</v>
      </c>
      <c r="O124">
        <v>80</v>
      </c>
      <c r="P124">
        <v>0</v>
      </c>
      <c r="Q124">
        <v>0</v>
      </c>
      <c r="R124">
        <v>0</v>
      </c>
      <c r="S124">
        <v>36447</v>
      </c>
      <c r="T124">
        <v>9290</v>
      </c>
      <c r="U124">
        <v>26554</v>
      </c>
      <c r="V124">
        <v>48</v>
      </c>
      <c r="W124">
        <v>62</v>
      </c>
      <c r="AA124">
        <f t="shared" si="13"/>
        <v>26554</v>
      </c>
      <c r="AB124">
        <f t="shared" si="14"/>
        <v>48</v>
      </c>
      <c r="AC124">
        <f t="shared" si="15"/>
        <v>549</v>
      </c>
      <c r="AD124">
        <f t="shared" si="16"/>
        <v>0</v>
      </c>
      <c r="AE124">
        <f t="shared" si="17"/>
        <v>0</v>
      </c>
      <c r="AF124">
        <f t="shared" si="18"/>
        <v>9153</v>
      </c>
      <c r="AG124">
        <f t="shared" si="19"/>
        <v>0</v>
      </c>
      <c r="AH124">
        <f t="shared" si="20"/>
        <v>13</v>
      </c>
      <c r="AI124">
        <f t="shared" si="21"/>
        <v>48</v>
      </c>
      <c r="AJ124">
        <f t="shared" si="22"/>
        <v>80</v>
      </c>
      <c r="AK124">
        <f t="shared" si="23"/>
        <v>2</v>
      </c>
      <c r="AL124">
        <f t="shared" si="24"/>
        <v>36447</v>
      </c>
    </row>
    <row r="125" spans="1:38" x14ac:dyDescent="0.25">
      <c r="A125" t="s">
        <v>210</v>
      </c>
      <c r="B125">
        <v>679</v>
      </c>
      <c r="C125">
        <v>0</v>
      </c>
      <c r="D125">
        <v>0</v>
      </c>
      <c r="E125">
        <v>0</v>
      </c>
      <c r="F125">
        <v>366</v>
      </c>
      <c r="G125">
        <v>49719</v>
      </c>
      <c r="H125">
        <v>0</v>
      </c>
      <c r="I125">
        <v>0</v>
      </c>
      <c r="J125">
        <v>0</v>
      </c>
      <c r="K125">
        <v>169</v>
      </c>
      <c r="L125">
        <v>0</v>
      </c>
      <c r="M125">
        <v>0</v>
      </c>
      <c r="N125">
        <v>0</v>
      </c>
      <c r="O125">
        <v>1454</v>
      </c>
      <c r="P125">
        <v>0</v>
      </c>
      <c r="Q125">
        <v>0</v>
      </c>
      <c r="R125">
        <v>0</v>
      </c>
      <c r="S125">
        <v>52386</v>
      </c>
      <c r="T125">
        <v>1015</v>
      </c>
      <c r="U125">
        <v>679</v>
      </c>
      <c r="V125">
        <v>366</v>
      </c>
      <c r="W125">
        <v>169</v>
      </c>
      <c r="AA125">
        <f t="shared" si="13"/>
        <v>679</v>
      </c>
      <c r="AB125">
        <f t="shared" si="14"/>
        <v>366</v>
      </c>
      <c r="AC125">
        <f t="shared" si="15"/>
        <v>49719</v>
      </c>
      <c r="AD125">
        <f t="shared" si="16"/>
        <v>0</v>
      </c>
      <c r="AE125">
        <f t="shared" si="17"/>
        <v>0</v>
      </c>
      <c r="AF125">
        <f t="shared" si="18"/>
        <v>0</v>
      </c>
      <c r="AG125">
        <f t="shared" si="19"/>
        <v>0</v>
      </c>
      <c r="AH125">
        <f t="shared" si="20"/>
        <v>169</v>
      </c>
      <c r="AI125">
        <f t="shared" si="21"/>
        <v>0</v>
      </c>
      <c r="AJ125">
        <f t="shared" si="22"/>
        <v>1454</v>
      </c>
      <c r="AK125">
        <f t="shared" si="23"/>
        <v>-1</v>
      </c>
      <c r="AL125">
        <f t="shared" si="24"/>
        <v>52386</v>
      </c>
    </row>
    <row r="126" spans="1:38" x14ac:dyDescent="0.25">
      <c r="A126" t="s">
        <v>222</v>
      </c>
      <c r="B126">
        <v>3540</v>
      </c>
      <c r="C126">
        <v>0</v>
      </c>
      <c r="D126">
        <v>0</v>
      </c>
      <c r="E126">
        <v>0</v>
      </c>
      <c r="F126">
        <v>439</v>
      </c>
      <c r="G126">
        <v>1667</v>
      </c>
      <c r="H126">
        <v>15081</v>
      </c>
      <c r="I126">
        <v>4324</v>
      </c>
      <c r="J126">
        <v>0</v>
      </c>
      <c r="K126">
        <v>506</v>
      </c>
      <c r="L126">
        <v>0</v>
      </c>
      <c r="M126">
        <v>0</v>
      </c>
      <c r="N126">
        <v>6</v>
      </c>
      <c r="O126">
        <v>1721</v>
      </c>
      <c r="P126">
        <v>0</v>
      </c>
      <c r="Q126">
        <v>0</v>
      </c>
      <c r="R126">
        <v>0</v>
      </c>
      <c r="S126">
        <v>27439</v>
      </c>
      <c r="T126">
        <v>6532</v>
      </c>
      <c r="U126">
        <v>3540</v>
      </c>
      <c r="V126">
        <v>439</v>
      </c>
      <c r="W126">
        <v>667</v>
      </c>
      <c r="AA126">
        <f t="shared" si="13"/>
        <v>3540</v>
      </c>
      <c r="AB126">
        <f t="shared" si="14"/>
        <v>439</v>
      </c>
      <c r="AC126">
        <f t="shared" si="15"/>
        <v>1667</v>
      </c>
      <c r="AD126">
        <f t="shared" si="16"/>
        <v>0</v>
      </c>
      <c r="AE126">
        <f t="shared" si="17"/>
        <v>15081</v>
      </c>
      <c r="AF126">
        <f t="shared" si="18"/>
        <v>4324</v>
      </c>
      <c r="AG126">
        <f t="shared" si="19"/>
        <v>0</v>
      </c>
      <c r="AH126">
        <f t="shared" si="20"/>
        <v>506</v>
      </c>
      <c r="AI126">
        <f t="shared" si="21"/>
        <v>6</v>
      </c>
      <c r="AJ126">
        <f t="shared" si="22"/>
        <v>1721</v>
      </c>
      <c r="AK126">
        <f t="shared" si="23"/>
        <v>155</v>
      </c>
      <c r="AL126">
        <f t="shared" si="24"/>
        <v>27439</v>
      </c>
    </row>
    <row r="127" spans="1:38" x14ac:dyDescent="0.25">
      <c r="A127" t="s">
        <v>223</v>
      </c>
      <c r="B127">
        <v>4824</v>
      </c>
      <c r="C127">
        <v>0</v>
      </c>
      <c r="D127">
        <v>0</v>
      </c>
      <c r="E127">
        <v>0</v>
      </c>
      <c r="F127">
        <v>14</v>
      </c>
      <c r="G127">
        <v>473</v>
      </c>
      <c r="H127">
        <v>6285</v>
      </c>
      <c r="I127">
        <v>3868</v>
      </c>
      <c r="J127">
        <v>0</v>
      </c>
      <c r="K127">
        <v>284</v>
      </c>
      <c r="L127">
        <v>0</v>
      </c>
      <c r="M127">
        <v>0</v>
      </c>
      <c r="N127">
        <v>6</v>
      </c>
      <c r="O127">
        <v>299</v>
      </c>
      <c r="P127">
        <v>0</v>
      </c>
      <c r="Q127">
        <v>0</v>
      </c>
      <c r="R127">
        <v>0</v>
      </c>
      <c r="S127">
        <v>16054</v>
      </c>
      <c r="T127">
        <v>4448</v>
      </c>
      <c r="U127">
        <v>4824</v>
      </c>
      <c r="V127">
        <v>14</v>
      </c>
      <c r="W127">
        <v>290</v>
      </c>
      <c r="AA127">
        <f t="shared" si="13"/>
        <v>4824</v>
      </c>
      <c r="AB127">
        <f t="shared" si="14"/>
        <v>14</v>
      </c>
      <c r="AC127">
        <f t="shared" si="15"/>
        <v>473</v>
      </c>
      <c r="AD127">
        <f t="shared" si="16"/>
        <v>0</v>
      </c>
      <c r="AE127">
        <f t="shared" si="17"/>
        <v>6285</v>
      </c>
      <c r="AF127">
        <f t="shared" si="18"/>
        <v>3868</v>
      </c>
      <c r="AG127">
        <f t="shared" si="19"/>
        <v>0</v>
      </c>
      <c r="AH127">
        <f t="shared" si="20"/>
        <v>284</v>
      </c>
      <c r="AI127">
        <f t="shared" si="21"/>
        <v>6</v>
      </c>
      <c r="AJ127">
        <f t="shared" si="22"/>
        <v>299</v>
      </c>
      <c r="AK127">
        <f t="shared" si="23"/>
        <v>1</v>
      </c>
      <c r="AL127">
        <f t="shared" si="24"/>
        <v>16054</v>
      </c>
    </row>
    <row r="128" spans="1:38" x14ac:dyDescent="0.25">
      <c r="A128" t="s">
        <v>264</v>
      </c>
      <c r="B128">
        <v>226710</v>
      </c>
      <c r="C128">
        <v>0</v>
      </c>
      <c r="D128">
        <v>0</v>
      </c>
      <c r="E128">
        <v>0</v>
      </c>
      <c r="F128">
        <v>183</v>
      </c>
      <c r="G128">
        <v>0</v>
      </c>
      <c r="H128">
        <v>14193</v>
      </c>
      <c r="I128">
        <v>871</v>
      </c>
      <c r="J128">
        <v>0</v>
      </c>
      <c r="K128">
        <v>2634</v>
      </c>
      <c r="L128">
        <v>676</v>
      </c>
      <c r="M128">
        <v>0</v>
      </c>
      <c r="N128">
        <v>5090</v>
      </c>
      <c r="O128">
        <v>297</v>
      </c>
      <c r="P128">
        <v>0</v>
      </c>
      <c r="Q128">
        <v>0</v>
      </c>
      <c r="R128">
        <v>0</v>
      </c>
      <c r="S128">
        <v>250655</v>
      </c>
      <c r="T128">
        <v>9569</v>
      </c>
      <c r="U128">
        <v>226710</v>
      </c>
      <c r="V128">
        <v>183</v>
      </c>
      <c r="W128">
        <v>8400</v>
      </c>
      <c r="AA128">
        <f t="shared" si="13"/>
        <v>226710</v>
      </c>
      <c r="AB128">
        <f t="shared" si="14"/>
        <v>183</v>
      </c>
      <c r="AC128">
        <f t="shared" si="15"/>
        <v>0</v>
      </c>
      <c r="AD128">
        <f t="shared" si="16"/>
        <v>0</v>
      </c>
      <c r="AE128">
        <f t="shared" si="17"/>
        <v>14193</v>
      </c>
      <c r="AF128">
        <f t="shared" si="18"/>
        <v>871</v>
      </c>
      <c r="AG128">
        <f t="shared" si="19"/>
        <v>0</v>
      </c>
      <c r="AH128">
        <f t="shared" si="20"/>
        <v>2634</v>
      </c>
      <c r="AI128">
        <f t="shared" si="21"/>
        <v>5090</v>
      </c>
      <c r="AJ128">
        <f t="shared" si="22"/>
        <v>973</v>
      </c>
      <c r="AK128">
        <f t="shared" si="23"/>
        <v>1</v>
      </c>
      <c r="AL128">
        <f t="shared" si="24"/>
        <v>250655</v>
      </c>
    </row>
    <row r="129" spans="1:38" x14ac:dyDescent="0.25">
      <c r="A129" t="s">
        <v>218</v>
      </c>
      <c r="B129">
        <v>0</v>
      </c>
      <c r="C129">
        <v>0</v>
      </c>
      <c r="D129">
        <v>0</v>
      </c>
      <c r="E129">
        <v>0</v>
      </c>
      <c r="F129">
        <v>539</v>
      </c>
      <c r="G129">
        <v>0</v>
      </c>
      <c r="H129">
        <v>0</v>
      </c>
      <c r="I129">
        <v>0</v>
      </c>
      <c r="J129">
        <v>0</v>
      </c>
      <c r="K129">
        <v>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542</v>
      </c>
      <c r="T129">
        <v>3</v>
      </c>
      <c r="U129">
        <v>0</v>
      </c>
      <c r="V129">
        <v>539</v>
      </c>
      <c r="W129">
        <v>3</v>
      </c>
      <c r="AA129">
        <f t="shared" si="13"/>
        <v>0</v>
      </c>
      <c r="AB129">
        <f t="shared" si="14"/>
        <v>539</v>
      </c>
      <c r="AC129">
        <f t="shared" si="15"/>
        <v>0</v>
      </c>
      <c r="AD129">
        <f t="shared" si="16"/>
        <v>0</v>
      </c>
      <c r="AE129">
        <f t="shared" si="17"/>
        <v>0</v>
      </c>
      <c r="AF129">
        <f t="shared" si="18"/>
        <v>0</v>
      </c>
      <c r="AG129">
        <f t="shared" si="19"/>
        <v>0</v>
      </c>
      <c r="AH129">
        <f t="shared" si="20"/>
        <v>3</v>
      </c>
      <c r="AI129">
        <f t="shared" si="21"/>
        <v>0</v>
      </c>
      <c r="AJ129">
        <f t="shared" si="22"/>
        <v>0</v>
      </c>
      <c r="AK129">
        <f t="shared" si="23"/>
        <v>0</v>
      </c>
      <c r="AL129">
        <f t="shared" si="24"/>
        <v>542</v>
      </c>
    </row>
    <row r="130" spans="1:38" x14ac:dyDescent="0.25">
      <c r="A130" t="s">
        <v>72</v>
      </c>
      <c r="B130">
        <v>46349</v>
      </c>
      <c r="C130">
        <v>0</v>
      </c>
      <c r="D130">
        <v>0</v>
      </c>
      <c r="E130">
        <v>0</v>
      </c>
      <c r="F130">
        <v>15766</v>
      </c>
      <c r="G130">
        <v>64037</v>
      </c>
      <c r="H130">
        <v>58039</v>
      </c>
      <c r="I130">
        <v>18782</v>
      </c>
      <c r="J130">
        <v>0</v>
      </c>
      <c r="K130">
        <v>8514</v>
      </c>
      <c r="L130">
        <v>5883</v>
      </c>
      <c r="M130">
        <v>0</v>
      </c>
      <c r="N130">
        <v>49127</v>
      </c>
      <c r="O130">
        <v>6850</v>
      </c>
      <c r="P130">
        <v>0</v>
      </c>
      <c r="Q130">
        <v>0</v>
      </c>
      <c r="R130">
        <v>0</v>
      </c>
      <c r="S130">
        <v>273438</v>
      </c>
      <c r="T130">
        <v>88384</v>
      </c>
      <c r="U130">
        <v>46349</v>
      </c>
      <c r="V130">
        <v>15766</v>
      </c>
      <c r="W130">
        <v>63615</v>
      </c>
      <c r="AA130">
        <f t="shared" si="13"/>
        <v>46349</v>
      </c>
      <c r="AB130">
        <f t="shared" si="14"/>
        <v>15766</v>
      </c>
      <c r="AC130">
        <f t="shared" si="15"/>
        <v>64037</v>
      </c>
      <c r="AD130">
        <f t="shared" si="16"/>
        <v>0</v>
      </c>
      <c r="AE130">
        <f t="shared" si="17"/>
        <v>58039</v>
      </c>
      <c r="AF130">
        <f t="shared" si="18"/>
        <v>18782</v>
      </c>
      <c r="AG130">
        <f t="shared" si="19"/>
        <v>0</v>
      </c>
      <c r="AH130">
        <f t="shared" si="20"/>
        <v>8514</v>
      </c>
      <c r="AI130">
        <f t="shared" si="21"/>
        <v>49127</v>
      </c>
      <c r="AJ130">
        <f t="shared" si="22"/>
        <v>12733</v>
      </c>
      <c r="AK130">
        <f t="shared" si="23"/>
        <v>91</v>
      </c>
      <c r="AL130">
        <f t="shared" si="24"/>
        <v>273438</v>
      </c>
    </row>
    <row r="131" spans="1:38" x14ac:dyDescent="0.25">
      <c r="A131" t="s">
        <v>140</v>
      </c>
      <c r="B131">
        <v>5103</v>
      </c>
      <c r="C131">
        <v>0</v>
      </c>
      <c r="D131">
        <v>0</v>
      </c>
      <c r="E131">
        <v>0</v>
      </c>
      <c r="F131">
        <v>6107</v>
      </c>
      <c r="G131">
        <v>0</v>
      </c>
      <c r="H131">
        <v>0</v>
      </c>
      <c r="I131">
        <v>4021</v>
      </c>
      <c r="J131">
        <v>0</v>
      </c>
      <c r="K131">
        <v>141</v>
      </c>
      <c r="L131">
        <v>0</v>
      </c>
      <c r="M131">
        <v>0</v>
      </c>
      <c r="N131">
        <v>365</v>
      </c>
      <c r="O131">
        <v>67</v>
      </c>
      <c r="P131">
        <v>0</v>
      </c>
      <c r="Q131">
        <v>0</v>
      </c>
      <c r="R131">
        <v>0</v>
      </c>
      <c r="S131">
        <v>15804</v>
      </c>
      <c r="T131">
        <v>4594</v>
      </c>
      <c r="U131">
        <v>5103</v>
      </c>
      <c r="V131">
        <v>6107</v>
      </c>
      <c r="W131">
        <v>506</v>
      </c>
      <c r="AA131">
        <f t="shared" ref="AA131:AA184" si="25">B131</f>
        <v>5103</v>
      </c>
      <c r="AB131">
        <f t="shared" ref="AB131:AB184" si="26">F131</f>
        <v>6107</v>
      </c>
      <c r="AC131">
        <f t="shared" ref="AC131:AC184" si="27">G131</f>
        <v>0</v>
      </c>
      <c r="AD131">
        <f t="shared" ref="AD131:AD184" si="28">SUM(C131:E131)</f>
        <v>0</v>
      </c>
      <c r="AE131">
        <f t="shared" ref="AE131:AE184" si="29">H131</f>
        <v>0</v>
      </c>
      <c r="AF131">
        <f t="shared" ref="AF131:AF184" si="30">I131</f>
        <v>4021</v>
      </c>
      <c r="AG131">
        <f t="shared" ref="AG131:AG184" si="31">J131</f>
        <v>0</v>
      </c>
      <c r="AH131">
        <f t="shared" ref="AH131:AH184" si="32">K131</f>
        <v>141</v>
      </c>
      <c r="AI131">
        <f t="shared" ref="AI131:AI184" si="33">N131</f>
        <v>365</v>
      </c>
      <c r="AJ131">
        <f t="shared" ref="AJ131:AJ184" si="34">SUM(L131:M131,O131)</f>
        <v>67</v>
      </c>
      <c r="AK131">
        <f t="shared" ref="AK131:AK184" si="35">S131-SUM(AA131:AJ131)</f>
        <v>0</v>
      </c>
      <c r="AL131">
        <f t="shared" ref="AL131:AL184" si="36">SUM(AA131:AK131)</f>
        <v>15804</v>
      </c>
    </row>
    <row r="132" spans="1:38" x14ac:dyDescent="0.25">
      <c r="A132" t="s">
        <v>208</v>
      </c>
      <c r="B132">
        <v>0</v>
      </c>
      <c r="C132">
        <v>0</v>
      </c>
      <c r="D132">
        <v>0</v>
      </c>
      <c r="E132">
        <v>2573</v>
      </c>
      <c r="F132">
        <v>3622</v>
      </c>
      <c r="G132">
        <v>0</v>
      </c>
      <c r="H132">
        <v>0</v>
      </c>
      <c r="I132">
        <v>9347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15542</v>
      </c>
      <c r="T132">
        <v>9347</v>
      </c>
      <c r="U132">
        <v>0</v>
      </c>
      <c r="V132">
        <v>6195</v>
      </c>
      <c r="W132">
        <v>0</v>
      </c>
      <c r="AA132">
        <f t="shared" si="25"/>
        <v>0</v>
      </c>
      <c r="AB132">
        <f t="shared" si="26"/>
        <v>3622</v>
      </c>
      <c r="AC132">
        <f t="shared" si="27"/>
        <v>0</v>
      </c>
      <c r="AD132">
        <f t="shared" si="28"/>
        <v>2573</v>
      </c>
      <c r="AE132">
        <f t="shared" si="29"/>
        <v>0</v>
      </c>
      <c r="AF132">
        <f t="shared" si="30"/>
        <v>9347</v>
      </c>
      <c r="AG132">
        <f t="shared" si="31"/>
        <v>0</v>
      </c>
      <c r="AH132">
        <f t="shared" si="32"/>
        <v>0</v>
      </c>
      <c r="AI132">
        <f t="shared" si="33"/>
        <v>0</v>
      </c>
      <c r="AJ132">
        <f t="shared" si="34"/>
        <v>0</v>
      </c>
      <c r="AK132">
        <f t="shared" si="35"/>
        <v>0</v>
      </c>
      <c r="AL132">
        <f t="shared" si="36"/>
        <v>15542</v>
      </c>
    </row>
    <row r="133" spans="1:38" x14ac:dyDescent="0.25">
      <c r="A133" t="s">
        <v>221</v>
      </c>
      <c r="B133">
        <v>0</v>
      </c>
      <c r="C133">
        <v>0</v>
      </c>
      <c r="D133">
        <v>0</v>
      </c>
      <c r="E133">
        <v>0</v>
      </c>
      <c r="F133">
        <v>808</v>
      </c>
      <c r="G133">
        <v>0</v>
      </c>
      <c r="H133">
        <v>0</v>
      </c>
      <c r="I133">
        <v>1207</v>
      </c>
      <c r="J133">
        <v>0</v>
      </c>
      <c r="K133">
        <v>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2024</v>
      </c>
      <c r="T133">
        <v>1216</v>
      </c>
      <c r="U133">
        <v>0</v>
      </c>
      <c r="V133">
        <v>808</v>
      </c>
      <c r="W133">
        <v>9</v>
      </c>
      <c r="AA133">
        <f t="shared" si="25"/>
        <v>0</v>
      </c>
      <c r="AB133">
        <f t="shared" si="26"/>
        <v>808</v>
      </c>
      <c r="AC133">
        <f t="shared" si="27"/>
        <v>0</v>
      </c>
      <c r="AD133">
        <f t="shared" si="28"/>
        <v>0</v>
      </c>
      <c r="AE133">
        <f t="shared" si="29"/>
        <v>0</v>
      </c>
      <c r="AF133">
        <f t="shared" si="30"/>
        <v>1207</v>
      </c>
      <c r="AG133">
        <f t="shared" si="31"/>
        <v>0</v>
      </c>
      <c r="AH133">
        <f t="shared" si="32"/>
        <v>9</v>
      </c>
      <c r="AI133">
        <f t="shared" si="33"/>
        <v>0</v>
      </c>
      <c r="AJ133">
        <f t="shared" si="34"/>
        <v>0</v>
      </c>
      <c r="AK133">
        <f t="shared" si="35"/>
        <v>0</v>
      </c>
      <c r="AL133">
        <f t="shared" si="36"/>
        <v>2024</v>
      </c>
    </row>
    <row r="134" spans="1:38" x14ac:dyDescent="0.25">
      <c r="A134" t="s">
        <v>224</v>
      </c>
      <c r="B134">
        <v>1030</v>
      </c>
      <c r="C134">
        <v>199</v>
      </c>
      <c r="D134">
        <v>0</v>
      </c>
      <c r="E134">
        <v>0</v>
      </c>
      <c r="F134">
        <v>290</v>
      </c>
      <c r="G134">
        <v>271</v>
      </c>
      <c r="H134">
        <v>65696</v>
      </c>
      <c r="I134">
        <v>65143</v>
      </c>
      <c r="J134">
        <v>0</v>
      </c>
      <c r="K134">
        <v>230</v>
      </c>
      <c r="L134">
        <v>0</v>
      </c>
      <c r="M134">
        <v>0</v>
      </c>
      <c r="N134">
        <v>17609</v>
      </c>
      <c r="O134">
        <v>13757</v>
      </c>
      <c r="P134">
        <v>0</v>
      </c>
      <c r="Q134">
        <v>0</v>
      </c>
      <c r="R134">
        <v>0</v>
      </c>
      <c r="S134">
        <v>164225</v>
      </c>
      <c r="T134">
        <v>95058</v>
      </c>
      <c r="U134">
        <v>1229</v>
      </c>
      <c r="V134">
        <v>290</v>
      </c>
      <c r="W134">
        <v>17839</v>
      </c>
      <c r="AA134">
        <f t="shared" si="25"/>
        <v>1030</v>
      </c>
      <c r="AB134">
        <f t="shared" si="26"/>
        <v>290</v>
      </c>
      <c r="AC134">
        <f t="shared" si="27"/>
        <v>271</v>
      </c>
      <c r="AD134">
        <f t="shared" si="28"/>
        <v>199</v>
      </c>
      <c r="AE134">
        <f t="shared" si="29"/>
        <v>65696</v>
      </c>
      <c r="AF134">
        <f t="shared" si="30"/>
        <v>65143</v>
      </c>
      <c r="AG134">
        <f t="shared" si="31"/>
        <v>0</v>
      </c>
      <c r="AH134">
        <f t="shared" si="32"/>
        <v>230</v>
      </c>
      <c r="AI134">
        <f t="shared" si="33"/>
        <v>17609</v>
      </c>
      <c r="AJ134">
        <f t="shared" si="34"/>
        <v>13757</v>
      </c>
      <c r="AK134">
        <f t="shared" si="35"/>
        <v>0</v>
      </c>
      <c r="AL134">
        <f t="shared" si="36"/>
        <v>164225</v>
      </c>
    </row>
    <row r="135" spans="1:38" x14ac:dyDescent="0.25">
      <c r="A135" t="s">
        <v>40</v>
      </c>
      <c r="B135">
        <v>0</v>
      </c>
      <c r="C135">
        <v>0</v>
      </c>
      <c r="D135">
        <v>0</v>
      </c>
      <c r="E135">
        <v>0</v>
      </c>
      <c r="F135">
        <v>36</v>
      </c>
      <c r="G135">
        <v>724</v>
      </c>
      <c r="H135">
        <v>20376</v>
      </c>
      <c r="I135">
        <v>34092</v>
      </c>
      <c r="J135">
        <v>0</v>
      </c>
      <c r="K135">
        <v>1683</v>
      </c>
      <c r="L135">
        <v>0</v>
      </c>
      <c r="M135">
        <v>0</v>
      </c>
      <c r="N135">
        <v>133</v>
      </c>
      <c r="O135">
        <v>3105</v>
      </c>
      <c r="P135">
        <v>0</v>
      </c>
      <c r="Q135">
        <v>0</v>
      </c>
      <c r="R135">
        <v>0</v>
      </c>
      <c r="S135">
        <v>60147</v>
      </c>
      <c r="T135">
        <v>37761</v>
      </c>
      <c r="U135">
        <v>0</v>
      </c>
      <c r="V135">
        <v>36</v>
      </c>
      <c r="W135">
        <v>1816</v>
      </c>
      <c r="AA135">
        <f t="shared" si="25"/>
        <v>0</v>
      </c>
      <c r="AB135">
        <f t="shared" si="26"/>
        <v>36</v>
      </c>
      <c r="AC135">
        <f t="shared" si="27"/>
        <v>724</v>
      </c>
      <c r="AD135">
        <f t="shared" si="28"/>
        <v>0</v>
      </c>
      <c r="AE135">
        <f t="shared" si="29"/>
        <v>20376</v>
      </c>
      <c r="AF135">
        <f t="shared" si="30"/>
        <v>34092</v>
      </c>
      <c r="AG135">
        <f t="shared" si="31"/>
        <v>0</v>
      </c>
      <c r="AH135">
        <f t="shared" si="32"/>
        <v>1683</v>
      </c>
      <c r="AI135">
        <f t="shared" si="33"/>
        <v>133</v>
      </c>
      <c r="AJ135">
        <f t="shared" si="34"/>
        <v>3105</v>
      </c>
      <c r="AK135">
        <f t="shared" si="35"/>
        <v>-2</v>
      </c>
      <c r="AL135">
        <f t="shared" si="36"/>
        <v>60147</v>
      </c>
    </row>
    <row r="136" spans="1:38" x14ac:dyDescent="0.25">
      <c r="A136" t="s">
        <v>228</v>
      </c>
      <c r="B136">
        <v>0</v>
      </c>
      <c r="C136">
        <v>0</v>
      </c>
      <c r="D136">
        <v>0</v>
      </c>
      <c r="E136">
        <v>0</v>
      </c>
      <c r="F136">
        <v>6918</v>
      </c>
      <c r="G136">
        <v>10559</v>
      </c>
      <c r="H136">
        <v>0</v>
      </c>
      <c r="I136">
        <v>754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18231</v>
      </c>
      <c r="T136">
        <v>754</v>
      </c>
      <c r="U136">
        <v>0</v>
      </c>
      <c r="V136">
        <v>6918</v>
      </c>
      <c r="W136">
        <v>0</v>
      </c>
      <c r="AA136">
        <f t="shared" si="25"/>
        <v>0</v>
      </c>
      <c r="AB136">
        <f t="shared" si="26"/>
        <v>6918</v>
      </c>
      <c r="AC136">
        <f t="shared" si="27"/>
        <v>10559</v>
      </c>
      <c r="AD136">
        <f t="shared" si="28"/>
        <v>0</v>
      </c>
      <c r="AE136">
        <f t="shared" si="29"/>
        <v>0</v>
      </c>
      <c r="AF136">
        <f t="shared" si="30"/>
        <v>754</v>
      </c>
      <c r="AG136">
        <f t="shared" si="31"/>
        <v>0</v>
      </c>
      <c r="AH136">
        <f t="shared" si="32"/>
        <v>0</v>
      </c>
      <c r="AI136">
        <f t="shared" si="33"/>
        <v>0</v>
      </c>
      <c r="AJ136">
        <f t="shared" si="34"/>
        <v>0</v>
      </c>
      <c r="AK136">
        <f t="shared" si="35"/>
        <v>0</v>
      </c>
      <c r="AL136">
        <f t="shared" si="36"/>
        <v>18231</v>
      </c>
    </row>
    <row r="137" spans="1:38" x14ac:dyDescent="0.25">
      <c r="A137" t="s">
        <v>332</v>
      </c>
      <c r="B137">
        <v>125925</v>
      </c>
      <c r="C137">
        <v>0</v>
      </c>
      <c r="D137">
        <v>0</v>
      </c>
      <c r="E137">
        <v>0</v>
      </c>
      <c r="F137">
        <v>13039</v>
      </c>
      <c r="G137">
        <v>91325</v>
      </c>
      <c r="H137">
        <v>22446</v>
      </c>
      <c r="I137">
        <v>5447</v>
      </c>
      <c r="J137">
        <v>0</v>
      </c>
      <c r="K137">
        <v>1692</v>
      </c>
      <c r="L137">
        <v>0</v>
      </c>
      <c r="M137">
        <v>0</v>
      </c>
      <c r="N137">
        <v>1731</v>
      </c>
      <c r="O137">
        <v>3468</v>
      </c>
      <c r="P137">
        <v>0</v>
      </c>
      <c r="Q137">
        <v>0</v>
      </c>
      <c r="R137">
        <v>0</v>
      </c>
      <c r="S137">
        <v>265071</v>
      </c>
      <c r="T137">
        <v>10659</v>
      </c>
      <c r="U137">
        <v>125925</v>
      </c>
      <c r="V137">
        <v>13039</v>
      </c>
      <c r="W137">
        <v>3422</v>
      </c>
      <c r="AA137">
        <f t="shared" si="25"/>
        <v>125925</v>
      </c>
      <c r="AB137">
        <f t="shared" si="26"/>
        <v>13039</v>
      </c>
      <c r="AC137">
        <f t="shared" si="27"/>
        <v>91325</v>
      </c>
      <c r="AD137">
        <f t="shared" si="28"/>
        <v>0</v>
      </c>
      <c r="AE137">
        <f t="shared" si="29"/>
        <v>22446</v>
      </c>
      <c r="AF137">
        <f t="shared" si="30"/>
        <v>5447</v>
      </c>
      <c r="AG137">
        <f t="shared" si="31"/>
        <v>0</v>
      </c>
      <c r="AH137">
        <f t="shared" si="32"/>
        <v>1692</v>
      </c>
      <c r="AI137">
        <f t="shared" si="33"/>
        <v>1731</v>
      </c>
      <c r="AJ137">
        <f t="shared" si="34"/>
        <v>3468</v>
      </c>
      <c r="AK137">
        <f t="shared" si="35"/>
        <v>-2</v>
      </c>
      <c r="AL137">
        <f t="shared" si="36"/>
        <v>265071</v>
      </c>
    </row>
    <row r="138" spans="1:38" x14ac:dyDescent="0.25">
      <c r="A138" t="s">
        <v>235</v>
      </c>
      <c r="B138">
        <v>981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17133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18114</v>
      </c>
      <c r="T138">
        <v>17133</v>
      </c>
      <c r="U138">
        <v>981</v>
      </c>
      <c r="V138">
        <v>0</v>
      </c>
      <c r="W138">
        <v>0</v>
      </c>
      <c r="AA138">
        <f t="shared" si="25"/>
        <v>981</v>
      </c>
      <c r="AB138">
        <f t="shared" si="26"/>
        <v>0</v>
      </c>
      <c r="AC138">
        <f t="shared" si="27"/>
        <v>0</v>
      </c>
      <c r="AD138">
        <f t="shared" si="28"/>
        <v>0</v>
      </c>
      <c r="AE138">
        <f t="shared" si="29"/>
        <v>0</v>
      </c>
      <c r="AF138">
        <f t="shared" si="30"/>
        <v>17133</v>
      </c>
      <c r="AG138">
        <f t="shared" si="31"/>
        <v>0</v>
      </c>
      <c r="AH138">
        <f t="shared" si="32"/>
        <v>0</v>
      </c>
      <c r="AI138">
        <f t="shared" si="33"/>
        <v>0</v>
      </c>
      <c r="AJ138">
        <f t="shared" si="34"/>
        <v>0</v>
      </c>
      <c r="AK138">
        <f t="shared" si="35"/>
        <v>0</v>
      </c>
      <c r="AL138">
        <f t="shared" si="36"/>
        <v>18114</v>
      </c>
    </row>
    <row r="139" spans="1:38" x14ac:dyDescent="0.25">
      <c r="A139" t="s">
        <v>247</v>
      </c>
      <c r="B139">
        <v>0</v>
      </c>
      <c r="C139">
        <v>0</v>
      </c>
      <c r="D139">
        <v>0</v>
      </c>
      <c r="E139">
        <v>0</v>
      </c>
      <c r="F139">
        <v>1361</v>
      </c>
      <c r="G139">
        <v>4227</v>
      </c>
      <c r="H139">
        <v>0</v>
      </c>
      <c r="I139">
        <v>2350</v>
      </c>
      <c r="J139">
        <v>0</v>
      </c>
      <c r="K139">
        <v>19</v>
      </c>
      <c r="L139">
        <v>0</v>
      </c>
      <c r="M139">
        <v>0</v>
      </c>
      <c r="N139">
        <v>0</v>
      </c>
      <c r="O139">
        <v>21</v>
      </c>
      <c r="P139">
        <v>0</v>
      </c>
      <c r="Q139">
        <v>0</v>
      </c>
      <c r="R139">
        <v>0</v>
      </c>
      <c r="S139">
        <v>7978</v>
      </c>
      <c r="T139">
        <v>2390</v>
      </c>
      <c r="U139">
        <v>0</v>
      </c>
      <c r="V139">
        <v>1361</v>
      </c>
      <c r="W139">
        <v>19</v>
      </c>
      <c r="AA139">
        <f t="shared" si="25"/>
        <v>0</v>
      </c>
      <c r="AB139">
        <f t="shared" si="26"/>
        <v>1361</v>
      </c>
      <c r="AC139">
        <f t="shared" si="27"/>
        <v>4227</v>
      </c>
      <c r="AD139">
        <f t="shared" si="28"/>
        <v>0</v>
      </c>
      <c r="AE139">
        <f t="shared" si="29"/>
        <v>0</v>
      </c>
      <c r="AF139">
        <f t="shared" si="30"/>
        <v>2350</v>
      </c>
      <c r="AG139">
        <f t="shared" si="31"/>
        <v>0</v>
      </c>
      <c r="AH139">
        <f t="shared" si="32"/>
        <v>19</v>
      </c>
      <c r="AI139">
        <f t="shared" si="33"/>
        <v>0</v>
      </c>
      <c r="AJ139">
        <f t="shared" si="34"/>
        <v>21</v>
      </c>
      <c r="AK139">
        <f t="shared" si="35"/>
        <v>0</v>
      </c>
      <c r="AL139">
        <f t="shared" si="36"/>
        <v>7978</v>
      </c>
    </row>
    <row r="140" spans="1:38" x14ac:dyDescent="0.25">
      <c r="A140" t="s">
        <v>234</v>
      </c>
      <c r="B140">
        <v>35605</v>
      </c>
      <c r="C140">
        <v>0</v>
      </c>
      <c r="D140">
        <v>0</v>
      </c>
      <c r="E140">
        <v>0</v>
      </c>
      <c r="F140">
        <v>305</v>
      </c>
      <c r="G140">
        <v>120015</v>
      </c>
      <c r="H140">
        <v>0</v>
      </c>
      <c r="I140">
        <v>9527</v>
      </c>
      <c r="J140">
        <v>1</v>
      </c>
      <c r="K140">
        <v>4543</v>
      </c>
      <c r="L140">
        <v>0</v>
      </c>
      <c r="M140">
        <v>0</v>
      </c>
      <c r="N140">
        <v>1109</v>
      </c>
      <c r="O140">
        <v>15442</v>
      </c>
      <c r="P140">
        <v>0</v>
      </c>
      <c r="Q140">
        <v>0</v>
      </c>
      <c r="R140">
        <v>0</v>
      </c>
      <c r="S140">
        <v>186547</v>
      </c>
      <c r="T140">
        <v>30622</v>
      </c>
      <c r="U140">
        <v>35605</v>
      </c>
      <c r="V140">
        <v>305</v>
      </c>
      <c r="W140">
        <v>5653</v>
      </c>
      <c r="AA140">
        <f t="shared" si="25"/>
        <v>35605</v>
      </c>
      <c r="AB140">
        <f t="shared" si="26"/>
        <v>305</v>
      </c>
      <c r="AC140">
        <f t="shared" si="27"/>
        <v>120015</v>
      </c>
      <c r="AD140">
        <f t="shared" si="28"/>
        <v>0</v>
      </c>
      <c r="AE140">
        <f t="shared" si="29"/>
        <v>0</v>
      </c>
      <c r="AF140">
        <f t="shared" si="30"/>
        <v>9527</v>
      </c>
      <c r="AG140">
        <f t="shared" si="31"/>
        <v>1</v>
      </c>
      <c r="AH140">
        <f t="shared" si="32"/>
        <v>4543</v>
      </c>
      <c r="AI140">
        <f t="shared" si="33"/>
        <v>1109</v>
      </c>
      <c r="AJ140">
        <f t="shared" si="34"/>
        <v>15442</v>
      </c>
      <c r="AK140">
        <f t="shared" si="35"/>
        <v>0</v>
      </c>
      <c r="AL140">
        <f t="shared" si="36"/>
        <v>186547</v>
      </c>
    </row>
    <row r="141" spans="1:38" x14ac:dyDescent="0.25">
      <c r="A141" t="s">
        <v>233</v>
      </c>
      <c r="B141">
        <v>0</v>
      </c>
      <c r="C141">
        <v>0</v>
      </c>
      <c r="D141">
        <v>0</v>
      </c>
      <c r="E141">
        <v>0</v>
      </c>
      <c r="F141">
        <v>22</v>
      </c>
      <c r="G141">
        <v>0</v>
      </c>
      <c r="H141">
        <v>0</v>
      </c>
      <c r="I141">
        <v>205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5</v>
      </c>
      <c r="P141">
        <v>0</v>
      </c>
      <c r="Q141">
        <v>0</v>
      </c>
      <c r="R141">
        <v>0</v>
      </c>
      <c r="S141">
        <v>232</v>
      </c>
      <c r="T141">
        <v>210</v>
      </c>
      <c r="U141">
        <v>0</v>
      </c>
      <c r="V141">
        <v>22</v>
      </c>
      <c r="W141">
        <v>0</v>
      </c>
      <c r="AA141">
        <f t="shared" si="25"/>
        <v>0</v>
      </c>
      <c r="AB141">
        <f t="shared" si="26"/>
        <v>22</v>
      </c>
      <c r="AC141">
        <f t="shared" si="27"/>
        <v>0</v>
      </c>
      <c r="AD141">
        <f t="shared" si="28"/>
        <v>0</v>
      </c>
      <c r="AE141">
        <f t="shared" si="29"/>
        <v>0</v>
      </c>
      <c r="AF141">
        <f t="shared" si="30"/>
        <v>205</v>
      </c>
      <c r="AG141">
        <f t="shared" si="31"/>
        <v>0</v>
      </c>
      <c r="AH141">
        <f t="shared" si="32"/>
        <v>0</v>
      </c>
      <c r="AI141">
        <f t="shared" si="33"/>
        <v>0</v>
      </c>
      <c r="AJ141">
        <f t="shared" si="34"/>
        <v>5</v>
      </c>
      <c r="AK141">
        <f t="shared" si="35"/>
        <v>0</v>
      </c>
      <c r="AL141">
        <f t="shared" si="36"/>
        <v>232</v>
      </c>
    </row>
    <row r="142" spans="1:38" x14ac:dyDescent="0.25">
      <c r="A142" t="s">
        <v>243</v>
      </c>
      <c r="B142">
        <v>0</v>
      </c>
      <c r="C142">
        <v>0</v>
      </c>
      <c r="D142">
        <v>0</v>
      </c>
      <c r="E142">
        <v>0</v>
      </c>
      <c r="F142">
        <v>33</v>
      </c>
      <c r="G142">
        <v>10996</v>
      </c>
      <c r="H142">
        <v>0</v>
      </c>
      <c r="I142">
        <v>0</v>
      </c>
      <c r="J142">
        <v>0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11033</v>
      </c>
      <c r="T142">
        <v>4</v>
      </c>
      <c r="U142">
        <v>0</v>
      </c>
      <c r="V142">
        <v>33</v>
      </c>
      <c r="W142">
        <v>4</v>
      </c>
      <c r="AA142">
        <f t="shared" si="25"/>
        <v>0</v>
      </c>
      <c r="AB142">
        <f t="shared" si="26"/>
        <v>33</v>
      </c>
      <c r="AC142">
        <f t="shared" si="27"/>
        <v>10996</v>
      </c>
      <c r="AD142">
        <f t="shared" si="28"/>
        <v>0</v>
      </c>
      <c r="AE142">
        <f t="shared" si="29"/>
        <v>0</v>
      </c>
      <c r="AF142">
        <f t="shared" si="30"/>
        <v>0</v>
      </c>
      <c r="AG142">
        <f t="shared" si="31"/>
        <v>0</v>
      </c>
      <c r="AH142">
        <f t="shared" si="32"/>
        <v>4</v>
      </c>
      <c r="AI142">
        <f t="shared" si="33"/>
        <v>0</v>
      </c>
      <c r="AJ142">
        <f t="shared" si="34"/>
        <v>0</v>
      </c>
      <c r="AK142">
        <f t="shared" si="35"/>
        <v>0</v>
      </c>
      <c r="AL142">
        <f t="shared" si="36"/>
        <v>11033</v>
      </c>
    </row>
    <row r="143" spans="1:38" x14ac:dyDescent="0.25">
      <c r="A143" t="s">
        <v>244</v>
      </c>
      <c r="B143">
        <v>0</v>
      </c>
      <c r="C143">
        <v>0</v>
      </c>
      <c r="D143">
        <v>0</v>
      </c>
      <c r="E143">
        <v>0</v>
      </c>
      <c r="F143">
        <v>43</v>
      </c>
      <c r="G143">
        <v>19715</v>
      </c>
      <c r="H143">
        <v>0</v>
      </c>
      <c r="I143">
        <v>17</v>
      </c>
      <c r="J143">
        <v>0</v>
      </c>
      <c r="K143">
        <v>133</v>
      </c>
      <c r="L143">
        <v>0</v>
      </c>
      <c r="M143">
        <v>0</v>
      </c>
      <c r="N143">
        <v>449</v>
      </c>
      <c r="O143">
        <v>0</v>
      </c>
      <c r="P143">
        <v>0</v>
      </c>
      <c r="Q143">
        <v>0</v>
      </c>
      <c r="R143">
        <v>232</v>
      </c>
      <c r="S143">
        <v>20589</v>
      </c>
      <c r="T143">
        <v>599</v>
      </c>
      <c r="U143">
        <v>0</v>
      </c>
      <c r="V143">
        <v>43</v>
      </c>
      <c r="W143">
        <v>814</v>
      </c>
      <c r="AA143">
        <f t="shared" si="25"/>
        <v>0</v>
      </c>
      <c r="AB143">
        <f t="shared" si="26"/>
        <v>43</v>
      </c>
      <c r="AC143">
        <f t="shared" si="27"/>
        <v>19715</v>
      </c>
      <c r="AD143">
        <f t="shared" si="28"/>
        <v>0</v>
      </c>
      <c r="AE143">
        <f t="shared" si="29"/>
        <v>0</v>
      </c>
      <c r="AF143">
        <f t="shared" si="30"/>
        <v>17</v>
      </c>
      <c r="AG143">
        <f t="shared" si="31"/>
        <v>0</v>
      </c>
      <c r="AH143">
        <f t="shared" si="32"/>
        <v>133</v>
      </c>
      <c r="AI143">
        <f t="shared" si="33"/>
        <v>449</v>
      </c>
      <c r="AJ143">
        <f t="shared" si="34"/>
        <v>0</v>
      </c>
      <c r="AK143">
        <f t="shared" si="35"/>
        <v>232</v>
      </c>
      <c r="AL143">
        <f t="shared" si="36"/>
        <v>20589</v>
      </c>
    </row>
    <row r="144" spans="1:38" x14ac:dyDescent="0.25">
      <c r="A144" t="s">
        <v>245</v>
      </c>
      <c r="B144">
        <v>97476</v>
      </c>
      <c r="C144">
        <v>0</v>
      </c>
      <c r="D144">
        <v>0</v>
      </c>
      <c r="E144">
        <v>0</v>
      </c>
      <c r="F144">
        <v>1200</v>
      </c>
      <c r="G144">
        <v>110490</v>
      </c>
      <c r="H144">
        <v>0</v>
      </c>
      <c r="I144">
        <v>58218</v>
      </c>
      <c r="J144">
        <v>6127</v>
      </c>
      <c r="K144">
        <v>2889</v>
      </c>
      <c r="L144">
        <v>0</v>
      </c>
      <c r="M144">
        <v>0</v>
      </c>
      <c r="N144">
        <v>17904</v>
      </c>
      <c r="O144">
        <v>2124</v>
      </c>
      <c r="P144">
        <v>0</v>
      </c>
      <c r="Q144">
        <v>0</v>
      </c>
      <c r="R144">
        <v>0</v>
      </c>
      <c r="S144">
        <v>297278</v>
      </c>
      <c r="T144">
        <v>87235</v>
      </c>
      <c r="U144">
        <v>97476</v>
      </c>
      <c r="V144">
        <v>1200</v>
      </c>
      <c r="W144">
        <v>27769</v>
      </c>
      <c r="AA144">
        <f t="shared" si="25"/>
        <v>97476</v>
      </c>
      <c r="AB144">
        <f t="shared" si="26"/>
        <v>1200</v>
      </c>
      <c r="AC144">
        <f t="shared" si="27"/>
        <v>110490</v>
      </c>
      <c r="AD144">
        <f t="shared" si="28"/>
        <v>0</v>
      </c>
      <c r="AE144">
        <f t="shared" si="29"/>
        <v>0</v>
      </c>
      <c r="AF144">
        <f t="shared" si="30"/>
        <v>58218</v>
      </c>
      <c r="AG144">
        <f t="shared" si="31"/>
        <v>6127</v>
      </c>
      <c r="AH144">
        <f t="shared" si="32"/>
        <v>2889</v>
      </c>
      <c r="AI144">
        <f t="shared" si="33"/>
        <v>17904</v>
      </c>
      <c r="AJ144">
        <f t="shared" si="34"/>
        <v>2124</v>
      </c>
      <c r="AK144">
        <f t="shared" si="35"/>
        <v>850</v>
      </c>
      <c r="AL144">
        <f t="shared" si="36"/>
        <v>297278</v>
      </c>
    </row>
    <row r="145" spans="1:38" x14ac:dyDescent="0.25">
      <c r="A145" t="s">
        <v>236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22534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22534</v>
      </c>
      <c r="T145">
        <v>0</v>
      </c>
      <c r="U145">
        <v>0</v>
      </c>
      <c r="V145">
        <v>0</v>
      </c>
      <c r="W145">
        <v>0</v>
      </c>
      <c r="AA145">
        <f t="shared" si="25"/>
        <v>0</v>
      </c>
      <c r="AB145">
        <f t="shared" si="26"/>
        <v>0</v>
      </c>
      <c r="AC145">
        <f t="shared" si="27"/>
        <v>22534</v>
      </c>
      <c r="AD145">
        <f t="shared" si="28"/>
        <v>0</v>
      </c>
      <c r="AE145">
        <f t="shared" si="29"/>
        <v>0</v>
      </c>
      <c r="AF145">
        <f t="shared" si="30"/>
        <v>0</v>
      </c>
      <c r="AG145">
        <f t="shared" si="31"/>
        <v>0</v>
      </c>
      <c r="AH145">
        <f t="shared" si="32"/>
        <v>0</v>
      </c>
      <c r="AI145">
        <f t="shared" si="33"/>
        <v>0</v>
      </c>
      <c r="AJ145">
        <f t="shared" si="34"/>
        <v>0</v>
      </c>
      <c r="AK145">
        <f t="shared" si="35"/>
        <v>0</v>
      </c>
      <c r="AL145">
        <f t="shared" si="36"/>
        <v>22534</v>
      </c>
    </row>
    <row r="146" spans="1:38" x14ac:dyDescent="0.25">
      <c r="A146" t="s">
        <v>249</v>
      </c>
      <c r="B146">
        <v>49251</v>
      </c>
      <c r="C146">
        <v>18</v>
      </c>
      <c r="D146">
        <v>0</v>
      </c>
      <c r="E146">
        <v>0</v>
      </c>
      <c r="F146">
        <v>1314</v>
      </c>
      <c r="G146">
        <v>7381</v>
      </c>
      <c r="H146">
        <v>85576</v>
      </c>
      <c r="I146">
        <v>8945</v>
      </c>
      <c r="J146">
        <v>0</v>
      </c>
      <c r="K146">
        <v>739</v>
      </c>
      <c r="L146">
        <v>0</v>
      </c>
      <c r="M146">
        <v>0</v>
      </c>
      <c r="N146">
        <v>983</v>
      </c>
      <c r="O146">
        <v>210</v>
      </c>
      <c r="P146">
        <v>0</v>
      </c>
      <c r="Q146">
        <v>0</v>
      </c>
      <c r="R146">
        <v>45</v>
      </c>
      <c r="S146">
        <v>154461</v>
      </c>
      <c r="T146">
        <v>10877</v>
      </c>
      <c r="U146">
        <v>49269</v>
      </c>
      <c r="V146">
        <v>1314</v>
      </c>
      <c r="W146">
        <v>1767</v>
      </c>
      <c r="AA146">
        <f t="shared" si="25"/>
        <v>49251</v>
      </c>
      <c r="AB146">
        <f t="shared" si="26"/>
        <v>1314</v>
      </c>
      <c r="AC146">
        <f t="shared" si="27"/>
        <v>7381</v>
      </c>
      <c r="AD146">
        <f t="shared" si="28"/>
        <v>18</v>
      </c>
      <c r="AE146">
        <f t="shared" si="29"/>
        <v>85576</v>
      </c>
      <c r="AF146">
        <f t="shared" si="30"/>
        <v>8945</v>
      </c>
      <c r="AG146">
        <f t="shared" si="31"/>
        <v>0</v>
      </c>
      <c r="AH146">
        <f t="shared" si="32"/>
        <v>739</v>
      </c>
      <c r="AI146">
        <f t="shared" si="33"/>
        <v>983</v>
      </c>
      <c r="AJ146">
        <f t="shared" si="34"/>
        <v>210</v>
      </c>
      <c r="AK146">
        <f t="shared" si="35"/>
        <v>44</v>
      </c>
      <c r="AL146">
        <f t="shared" si="36"/>
        <v>154461</v>
      </c>
    </row>
    <row r="147" spans="1:38" x14ac:dyDescent="0.25">
      <c r="A147" t="s">
        <v>11</v>
      </c>
      <c r="B147">
        <v>0</v>
      </c>
      <c r="C147">
        <v>0</v>
      </c>
      <c r="D147">
        <v>0</v>
      </c>
      <c r="E147">
        <v>0</v>
      </c>
      <c r="F147">
        <v>1530</v>
      </c>
      <c r="G147">
        <v>132231</v>
      </c>
      <c r="H147">
        <v>0</v>
      </c>
      <c r="I147">
        <v>0</v>
      </c>
      <c r="J147">
        <v>0</v>
      </c>
      <c r="K147">
        <v>535</v>
      </c>
      <c r="L147">
        <v>257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134553</v>
      </c>
      <c r="T147">
        <v>792</v>
      </c>
      <c r="U147">
        <v>0</v>
      </c>
      <c r="V147">
        <v>1530</v>
      </c>
      <c r="W147">
        <v>792</v>
      </c>
      <c r="AA147">
        <f t="shared" si="25"/>
        <v>0</v>
      </c>
      <c r="AB147">
        <f t="shared" si="26"/>
        <v>1530</v>
      </c>
      <c r="AC147">
        <f t="shared" si="27"/>
        <v>132231</v>
      </c>
      <c r="AD147">
        <f t="shared" si="28"/>
        <v>0</v>
      </c>
      <c r="AE147">
        <f t="shared" si="29"/>
        <v>0</v>
      </c>
      <c r="AF147">
        <f t="shared" si="30"/>
        <v>0</v>
      </c>
      <c r="AG147">
        <f t="shared" si="31"/>
        <v>0</v>
      </c>
      <c r="AH147">
        <f t="shared" si="32"/>
        <v>535</v>
      </c>
      <c r="AI147">
        <f t="shared" si="33"/>
        <v>0</v>
      </c>
      <c r="AJ147">
        <f t="shared" si="34"/>
        <v>257</v>
      </c>
      <c r="AK147">
        <f t="shared" si="35"/>
        <v>0</v>
      </c>
      <c r="AL147">
        <f t="shared" si="36"/>
        <v>134553</v>
      </c>
    </row>
    <row r="148" spans="1:38" x14ac:dyDescent="0.25">
      <c r="A148" t="s">
        <v>83</v>
      </c>
      <c r="B148">
        <v>23284</v>
      </c>
      <c r="C148">
        <v>0</v>
      </c>
      <c r="D148">
        <v>0</v>
      </c>
      <c r="E148">
        <v>0</v>
      </c>
      <c r="F148">
        <v>1614</v>
      </c>
      <c r="G148">
        <v>136746</v>
      </c>
      <c r="H148">
        <v>70336</v>
      </c>
      <c r="I148">
        <v>5928</v>
      </c>
      <c r="J148">
        <v>0</v>
      </c>
      <c r="K148">
        <v>11525</v>
      </c>
      <c r="L148">
        <v>0</v>
      </c>
      <c r="M148">
        <v>4</v>
      </c>
      <c r="N148">
        <v>50004</v>
      </c>
      <c r="O148">
        <v>36022</v>
      </c>
      <c r="P148">
        <v>0</v>
      </c>
      <c r="Q148">
        <v>0</v>
      </c>
      <c r="R148">
        <v>0</v>
      </c>
      <c r="S148">
        <v>335464</v>
      </c>
      <c r="T148">
        <v>99331</v>
      </c>
      <c r="U148">
        <v>23284</v>
      </c>
      <c r="V148">
        <v>1614</v>
      </c>
      <c r="W148">
        <v>61533</v>
      </c>
      <c r="AA148">
        <f t="shared" si="25"/>
        <v>23284</v>
      </c>
      <c r="AB148">
        <f t="shared" si="26"/>
        <v>1614</v>
      </c>
      <c r="AC148">
        <f t="shared" si="27"/>
        <v>136746</v>
      </c>
      <c r="AD148">
        <f t="shared" si="28"/>
        <v>0</v>
      </c>
      <c r="AE148">
        <f t="shared" si="29"/>
        <v>70336</v>
      </c>
      <c r="AF148">
        <f t="shared" si="30"/>
        <v>5928</v>
      </c>
      <c r="AG148">
        <f t="shared" si="31"/>
        <v>0</v>
      </c>
      <c r="AH148">
        <f t="shared" si="32"/>
        <v>11525</v>
      </c>
      <c r="AI148">
        <f t="shared" si="33"/>
        <v>50004</v>
      </c>
      <c r="AJ148">
        <f t="shared" si="34"/>
        <v>36026</v>
      </c>
      <c r="AK148">
        <f t="shared" si="35"/>
        <v>1</v>
      </c>
      <c r="AL148">
        <f t="shared" si="36"/>
        <v>335464</v>
      </c>
    </row>
    <row r="149" spans="1:38" x14ac:dyDescent="0.25">
      <c r="A149" t="s">
        <v>252</v>
      </c>
      <c r="B149">
        <v>1321421</v>
      </c>
      <c r="C149">
        <v>0</v>
      </c>
      <c r="D149">
        <v>0</v>
      </c>
      <c r="E149">
        <v>0</v>
      </c>
      <c r="F149">
        <v>32412</v>
      </c>
      <c r="G149">
        <v>1337703</v>
      </c>
      <c r="H149">
        <v>838861</v>
      </c>
      <c r="I149">
        <v>302362</v>
      </c>
      <c r="J149">
        <v>18726</v>
      </c>
      <c r="K149">
        <v>67393</v>
      </c>
      <c r="L149">
        <v>3587</v>
      </c>
      <c r="M149">
        <v>0</v>
      </c>
      <c r="N149">
        <v>257249</v>
      </c>
      <c r="O149">
        <v>78518</v>
      </c>
      <c r="P149">
        <v>0</v>
      </c>
      <c r="Q149">
        <v>0</v>
      </c>
      <c r="R149">
        <v>0</v>
      </c>
      <c r="S149">
        <v>4263677</v>
      </c>
      <c r="T149">
        <v>718175</v>
      </c>
      <c r="U149">
        <v>1321421</v>
      </c>
      <c r="V149">
        <v>32412</v>
      </c>
      <c r="W149">
        <v>352399</v>
      </c>
      <c r="AA149">
        <f t="shared" si="25"/>
        <v>1321421</v>
      </c>
      <c r="AB149">
        <f t="shared" si="26"/>
        <v>32412</v>
      </c>
      <c r="AC149">
        <f t="shared" si="27"/>
        <v>1337703</v>
      </c>
      <c r="AD149">
        <f t="shared" si="28"/>
        <v>0</v>
      </c>
      <c r="AE149">
        <f t="shared" si="29"/>
        <v>838861</v>
      </c>
      <c r="AF149">
        <f t="shared" si="30"/>
        <v>302362</v>
      </c>
      <c r="AG149">
        <f t="shared" si="31"/>
        <v>18726</v>
      </c>
      <c r="AH149">
        <f t="shared" si="32"/>
        <v>67393</v>
      </c>
      <c r="AI149">
        <f t="shared" si="33"/>
        <v>257249</v>
      </c>
      <c r="AJ149">
        <f t="shared" si="34"/>
        <v>82105</v>
      </c>
      <c r="AK149">
        <f t="shared" si="35"/>
        <v>5445</v>
      </c>
      <c r="AL149">
        <f t="shared" si="36"/>
        <v>4263677</v>
      </c>
    </row>
    <row r="150" spans="1:38" x14ac:dyDescent="0.25">
      <c r="A150" t="s">
        <v>251</v>
      </c>
      <c r="B150">
        <v>0</v>
      </c>
      <c r="C150">
        <v>0</v>
      </c>
      <c r="D150">
        <v>0</v>
      </c>
      <c r="E150">
        <v>0</v>
      </c>
      <c r="F150">
        <v>187</v>
      </c>
      <c r="G150">
        <v>40</v>
      </c>
      <c r="H150">
        <v>0</v>
      </c>
      <c r="I150">
        <v>7518</v>
      </c>
      <c r="J150">
        <v>0</v>
      </c>
      <c r="K150">
        <v>269</v>
      </c>
      <c r="L150">
        <v>0</v>
      </c>
      <c r="M150">
        <v>0</v>
      </c>
      <c r="N150">
        <v>3774</v>
      </c>
      <c r="O150">
        <v>1847</v>
      </c>
      <c r="P150">
        <v>0</v>
      </c>
      <c r="Q150">
        <v>0</v>
      </c>
      <c r="R150">
        <v>0</v>
      </c>
      <c r="S150">
        <v>13636</v>
      </c>
      <c r="T150">
        <v>13408</v>
      </c>
      <c r="U150">
        <v>0</v>
      </c>
      <c r="V150">
        <v>187</v>
      </c>
      <c r="W150">
        <v>4043</v>
      </c>
      <c r="AA150">
        <f t="shared" si="25"/>
        <v>0</v>
      </c>
      <c r="AB150">
        <f t="shared" si="26"/>
        <v>187</v>
      </c>
      <c r="AC150">
        <f t="shared" si="27"/>
        <v>40</v>
      </c>
      <c r="AD150">
        <f t="shared" si="28"/>
        <v>0</v>
      </c>
      <c r="AE150">
        <f t="shared" si="29"/>
        <v>0</v>
      </c>
      <c r="AF150">
        <f t="shared" si="30"/>
        <v>7518</v>
      </c>
      <c r="AG150">
        <f t="shared" si="31"/>
        <v>0</v>
      </c>
      <c r="AH150">
        <f t="shared" si="32"/>
        <v>269</v>
      </c>
      <c r="AI150">
        <f t="shared" si="33"/>
        <v>3774</v>
      </c>
      <c r="AJ150">
        <f t="shared" si="34"/>
        <v>1847</v>
      </c>
      <c r="AK150">
        <f t="shared" si="35"/>
        <v>1</v>
      </c>
      <c r="AL150">
        <f t="shared" si="36"/>
        <v>13636</v>
      </c>
    </row>
    <row r="151" spans="1:38" x14ac:dyDescent="0.25">
      <c r="A151" t="s">
        <v>253</v>
      </c>
      <c r="B151">
        <v>2482</v>
      </c>
      <c r="C151">
        <v>0</v>
      </c>
      <c r="D151">
        <v>0</v>
      </c>
      <c r="E151">
        <v>0</v>
      </c>
      <c r="F151">
        <v>156</v>
      </c>
      <c r="G151">
        <v>50723</v>
      </c>
      <c r="H151">
        <v>0</v>
      </c>
      <c r="I151">
        <v>8427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61789</v>
      </c>
      <c r="T151">
        <v>8427</v>
      </c>
      <c r="U151">
        <v>2482</v>
      </c>
      <c r="V151">
        <v>156</v>
      </c>
      <c r="W151">
        <v>0</v>
      </c>
      <c r="AA151">
        <f t="shared" si="25"/>
        <v>2482</v>
      </c>
      <c r="AB151">
        <f t="shared" si="26"/>
        <v>156</v>
      </c>
      <c r="AC151">
        <f t="shared" si="27"/>
        <v>50723</v>
      </c>
      <c r="AD151">
        <f t="shared" si="28"/>
        <v>0</v>
      </c>
      <c r="AE151">
        <f t="shared" si="29"/>
        <v>0</v>
      </c>
      <c r="AF151">
        <f t="shared" si="30"/>
        <v>8427</v>
      </c>
      <c r="AG151">
        <f t="shared" si="31"/>
        <v>0</v>
      </c>
      <c r="AH151">
        <f t="shared" si="32"/>
        <v>0</v>
      </c>
      <c r="AI151">
        <f t="shared" si="33"/>
        <v>0</v>
      </c>
      <c r="AJ151">
        <f t="shared" si="34"/>
        <v>0</v>
      </c>
      <c r="AK151">
        <f t="shared" si="35"/>
        <v>1</v>
      </c>
      <c r="AL151">
        <f t="shared" si="36"/>
        <v>61789</v>
      </c>
    </row>
    <row r="152" spans="1:38" x14ac:dyDescent="0.25">
      <c r="A152" t="s">
        <v>417</v>
      </c>
      <c r="B152">
        <v>0</v>
      </c>
      <c r="C152">
        <v>0</v>
      </c>
      <c r="D152">
        <v>0</v>
      </c>
      <c r="E152">
        <v>0</v>
      </c>
      <c r="F152">
        <v>14273</v>
      </c>
      <c r="G152">
        <v>27824</v>
      </c>
      <c r="H152">
        <v>0</v>
      </c>
      <c r="I152">
        <v>64847</v>
      </c>
      <c r="J152">
        <v>0</v>
      </c>
      <c r="K152">
        <v>7</v>
      </c>
      <c r="L152">
        <v>0</v>
      </c>
      <c r="M152">
        <v>0</v>
      </c>
      <c r="N152">
        <v>88</v>
      </c>
      <c r="O152">
        <v>0</v>
      </c>
      <c r="P152">
        <v>0</v>
      </c>
      <c r="Q152">
        <v>0</v>
      </c>
      <c r="R152">
        <v>0</v>
      </c>
      <c r="S152">
        <v>107039</v>
      </c>
      <c r="T152">
        <v>64942</v>
      </c>
      <c r="U152">
        <v>0</v>
      </c>
      <c r="V152">
        <v>14273</v>
      </c>
      <c r="W152">
        <v>95</v>
      </c>
      <c r="AA152">
        <f t="shared" si="25"/>
        <v>0</v>
      </c>
      <c r="AB152">
        <f t="shared" si="26"/>
        <v>14273</v>
      </c>
      <c r="AC152">
        <f t="shared" si="27"/>
        <v>27824</v>
      </c>
      <c r="AD152">
        <f t="shared" si="28"/>
        <v>0</v>
      </c>
      <c r="AE152">
        <f t="shared" si="29"/>
        <v>0</v>
      </c>
      <c r="AF152">
        <f t="shared" si="30"/>
        <v>64847</v>
      </c>
      <c r="AG152">
        <f t="shared" si="31"/>
        <v>0</v>
      </c>
      <c r="AH152">
        <f t="shared" si="32"/>
        <v>7</v>
      </c>
      <c r="AI152">
        <f t="shared" si="33"/>
        <v>88</v>
      </c>
      <c r="AJ152">
        <f t="shared" si="34"/>
        <v>0</v>
      </c>
      <c r="AK152">
        <f t="shared" si="35"/>
        <v>0</v>
      </c>
      <c r="AL152">
        <f t="shared" si="36"/>
        <v>107039</v>
      </c>
    </row>
    <row r="153" spans="1:38" x14ac:dyDescent="0.25">
      <c r="A153" t="s">
        <v>258</v>
      </c>
      <c r="B153">
        <v>67558</v>
      </c>
      <c r="C153">
        <v>0</v>
      </c>
      <c r="D153">
        <v>0</v>
      </c>
      <c r="E153">
        <v>0</v>
      </c>
      <c r="F153">
        <v>700</v>
      </c>
      <c r="G153">
        <v>41020</v>
      </c>
      <c r="H153">
        <v>0</v>
      </c>
      <c r="I153">
        <v>88982</v>
      </c>
      <c r="J153">
        <v>0</v>
      </c>
      <c r="K153">
        <v>0</v>
      </c>
      <c r="L153">
        <v>0</v>
      </c>
      <c r="M153">
        <v>0</v>
      </c>
      <c r="N153">
        <v>323</v>
      </c>
      <c r="O153">
        <v>76</v>
      </c>
      <c r="P153">
        <v>0</v>
      </c>
      <c r="Q153">
        <v>0</v>
      </c>
      <c r="R153">
        <v>0</v>
      </c>
      <c r="S153">
        <v>198659</v>
      </c>
      <c r="T153">
        <v>89381</v>
      </c>
      <c r="U153">
        <v>67558</v>
      </c>
      <c r="V153">
        <v>700</v>
      </c>
      <c r="W153">
        <v>323</v>
      </c>
      <c r="AA153">
        <f t="shared" si="25"/>
        <v>67558</v>
      </c>
      <c r="AB153">
        <f t="shared" si="26"/>
        <v>700</v>
      </c>
      <c r="AC153">
        <f t="shared" si="27"/>
        <v>41020</v>
      </c>
      <c r="AD153">
        <f t="shared" si="28"/>
        <v>0</v>
      </c>
      <c r="AE153">
        <f t="shared" si="29"/>
        <v>0</v>
      </c>
      <c r="AF153">
        <f t="shared" si="30"/>
        <v>88982</v>
      </c>
      <c r="AG153">
        <f t="shared" si="31"/>
        <v>0</v>
      </c>
      <c r="AH153">
        <f t="shared" si="32"/>
        <v>0</v>
      </c>
      <c r="AI153">
        <f t="shared" si="33"/>
        <v>323</v>
      </c>
      <c r="AJ153">
        <f t="shared" si="34"/>
        <v>76</v>
      </c>
      <c r="AK153">
        <f t="shared" si="35"/>
        <v>0</v>
      </c>
      <c r="AL153">
        <f t="shared" si="36"/>
        <v>198659</v>
      </c>
    </row>
    <row r="154" spans="1:38" x14ac:dyDescent="0.25">
      <c r="A154" t="s">
        <v>328</v>
      </c>
      <c r="B154">
        <v>0</v>
      </c>
      <c r="C154">
        <v>0</v>
      </c>
      <c r="D154">
        <v>0</v>
      </c>
      <c r="E154">
        <v>0</v>
      </c>
      <c r="F154">
        <v>2692</v>
      </c>
      <c r="G154">
        <v>1892</v>
      </c>
      <c r="H154">
        <v>0</v>
      </c>
      <c r="I154">
        <v>0</v>
      </c>
      <c r="J154">
        <v>0</v>
      </c>
      <c r="K154">
        <v>732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5316</v>
      </c>
      <c r="T154">
        <v>732</v>
      </c>
      <c r="U154">
        <v>0</v>
      </c>
      <c r="V154">
        <v>2692</v>
      </c>
      <c r="W154">
        <v>732</v>
      </c>
      <c r="AA154">
        <f t="shared" si="25"/>
        <v>0</v>
      </c>
      <c r="AB154">
        <f t="shared" si="26"/>
        <v>2692</v>
      </c>
      <c r="AC154">
        <f t="shared" si="27"/>
        <v>1892</v>
      </c>
      <c r="AD154">
        <f t="shared" si="28"/>
        <v>0</v>
      </c>
      <c r="AE154">
        <f t="shared" si="29"/>
        <v>0</v>
      </c>
      <c r="AF154">
        <f t="shared" si="30"/>
        <v>0</v>
      </c>
      <c r="AG154">
        <f t="shared" si="31"/>
        <v>0</v>
      </c>
      <c r="AH154">
        <f t="shared" si="32"/>
        <v>732</v>
      </c>
      <c r="AI154">
        <f t="shared" si="33"/>
        <v>0</v>
      </c>
      <c r="AJ154">
        <f t="shared" si="34"/>
        <v>0</v>
      </c>
      <c r="AK154">
        <f t="shared" si="35"/>
        <v>0</v>
      </c>
      <c r="AL154">
        <f t="shared" si="36"/>
        <v>5316</v>
      </c>
    </row>
    <row r="155" spans="1:38" x14ac:dyDescent="0.25">
      <c r="A155" t="s">
        <v>265</v>
      </c>
      <c r="B155">
        <v>1279</v>
      </c>
      <c r="C155">
        <v>0</v>
      </c>
      <c r="D155">
        <v>0</v>
      </c>
      <c r="E155">
        <v>0</v>
      </c>
      <c r="F155">
        <v>708</v>
      </c>
      <c r="G155">
        <v>0</v>
      </c>
      <c r="H155">
        <v>0</v>
      </c>
      <c r="I155">
        <v>12198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14185</v>
      </c>
      <c r="T155">
        <v>12198</v>
      </c>
      <c r="U155">
        <v>1279</v>
      </c>
      <c r="V155">
        <v>708</v>
      </c>
      <c r="W155">
        <v>0</v>
      </c>
      <c r="AA155">
        <f t="shared" si="25"/>
        <v>1279</v>
      </c>
      <c r="AB155">
        <f t="shared" si="26"/>
        <v>708</v>
      </c>
      <c r="AC155">
        <f t="shared" si="27"/>
        <v>0</v>
      </c>
      <c r="AD155">
        <f t="shared" si="28"/>
        <v>0</v>
      </c>
      <c r="AE155">
        <f t="shared" si="29"/>
        <v>0</v>
      </c>
      <c r="AF155">
        <f t="shared" si="30"/>
        <v>12198</v>
      </c>
      <c r="AG155">
        <f t="shared" si="31"/>
        <v>0</v>
      </c>
      <c r="AH155">
        <f t="shared" si="32"/>
        <v>0</v>
      </c>
      <c r="AI155">
        <f t="shared" si="33"/>
        <v>0</v>
      </c>
      <c r="AJ155">
        <f t="shared" si="34"/>
        <v>0</v>
      </c>
      <c r="AK155">
        <f t="shared" si="35"/>
        <v>0</v>
      </c>
      <c r="AL155">
        <f t="shared" si="36"/>
        <v>14185</v>
      </c>
    </row>
    <row r="156" spans="1:38" x14ac:dyDescent="0.25">
      <c r="A156" t="s">
        <v>266</v>
      </c>
      <c r="B156">
        <v>3383</v>
      </c>
      <c r="C156">
        <v>0</v>
      </c>
      <c r="D156">
        <v>0</v>
      </c>
      <c r="E156">
        <v>0</v>
      </c>
      <c r="F156">
        <v>41</v>
      </c>
      <c r="G156">
        <v>0</v>
      </c>
      <c r="H156">
        <v>0</v>
      </c>
      <c r="I156">
        <v>3969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151</v>
      </c>
      <c r="P156">
        <v>0</v>
      </c>
      <c r="Q156">
        <v>0</v>
      </c>
      <c r="R156">
        <v>0</v>
      </c>
      <c r="S156">
        <v>7544</v>
      </c>
      <c r="T156">
        <v>4120</v>
      </c>
      <c r="U156">
        <v>3383</v>
      </c>
      <c r="V156">
        <v>41</v>
      </c>
      <c r="W156">
        <v>0</v>
      </c>
      <c r="AA156">
        <f t="shared" si="25"/>
        <v>3383</v>
      </c>
      <c r="AB156">
        <f t="shared" si="26"/>
        <v>41</v>
      </c>
      <c r="AC156">
        <f t="shared" si="27"/>
        <v>0</v>
      </c>
      <c r="AD156">
        <f t="shared" si="28"/>
        <v>0</v>
      </c>
      <c r="AE156">
        <f t="shared" si="29"/>
        <v>0</v>
      </c>
      <c r="AF156">
        <f t="shared" si="30"/>
        <v>3969</v>
      </c>
      <c r="AG156">
        <f t="shared" si="31"/>
        <v>0</v>
      </c>
      <c r="AH156">
        <f t="shared" si="32"/>
        <v>0</v>
      </c>
      <c r="AI156">
        <f t="shared" si="33"/>
        <v>0</v>
      </c>
      <c r="AJ156">
        <f t="shared" si="34"/>
        <v>151</v>
      </c>
      <c r="AK156">
        <f t="shared" si="35"/>
        <v>0</v>
      </c>
      <c r="AL156">
        <f t="shared" si="36"/>
        <v>7544</v>
      </c>
    </row>
    <row r="157" spans="1:38" x14ac:dyDescent="0.25">
      <c r="A157" t="s">
        <v>327</v>
      </c>
      <c r="B157" t="s">
        <v>325</v>
      </c>
      <c r="C157" t="s">
        <v>325</v>
      </c>
      <c r="D157" t="s">
        <v>325</v>
      </c>
      <c r="E157" t="s">
        <v>325</v>
      </c>
      <c r="F157" t="s">
        <v>325</v>
      </c>
      <c r="G157" t="s">
        <v>325</v>
      </c>
      <c r="H157" t="s">
        <v>325</v>
      </c>
      <c r="I157" t="s">
        <v>325</v>
      </c>
      <c r="J157" t="s">
        <v>325</v>
      </c>
      <c r="K157" t="s">
        <v>325</v>
      </c>
      <c r="L157" t="s">
        <v>325</v>
      </c>
      <c r="M157" t="s">
        <v>325</v>
      </c>
      <c r="N157" t="s">
        <v>325</v>
      </c>
      <c r="O157" t="s">
        <v>325</v>
      </c>
      <c r="P157" t="s">
        <v>325</v>
      </c>
      <c r="Q157" t="s">
        <v>325</v>
      </c>
      <c r="R157" t="s">
        <v>325</v>
      </c>
      <c r="S157" t="s">
        <v>325</v>
      </c>
      <c r="T157" t="s">
        <v>325</v>
      </c>
      <c r="U157" t="s">
        <v>325</v>
      </c>
      <c r="V157" t="s">
        <v>325</v>
      </c>
      <c r="W157" t="s">
        <v>325</v>
      </c>
      <c r="AA157" t="str">
        <f t="shared" si="25"/>
        <v>x</v>
      </c>
      <c r="AB157" t="str">
        <f t="shared" si="26"/>
        <v>x</v>
      </c>
      <c r="AC157" t="str">
        <f t="shared" si="27"/>
        <v>x</v>
      </c>
      <c r="AD157">
        <f t="shared" si="28"/>
        <v>0</v>
      </c>
      <c r="AE157" t="str">
        <f t="shared" si="29"/>
        <v>x</v>
      </c>
      <c r="AF157" t="str">
        <f t="shared" si="30"/>
        <v>x</v>
      </c>
      <c r="AG157" t="str">
        <f t="shared" si="31"/>
        <v>x</v>
      </c>
      <c r="AH157" t="str">
        <f t="shared" si="32"/>
        <v>x</v>
      </c>
      <c r="AI157" t="str">
        <f t="shared" si="33"/>
        <v>x</v>
      </c>
      <c r="AJ157">
        <f t="shared" si="34"/>
        <v>0</v>
      </c>
      <c r="AK157" t="e">
        <f t="shared" si="35"/>
        <v>#VALUE!</v>
      </c>
      <c r="AL157" t="e">
        <f t="shared" si="36"/>
        <v>#VALUE!</v>
      </c>
    </row>
    <row r="158" spans="1:38" x14ac:dyDescent="0.25">
      <c r="A158" t="s">
        <v>326</v>
      </c>
      <c r="B158" t="s">
        <v>325</v>
      </c>
      <c r="C158" t="s">
        <v>325</v>
      </c>
      <c r="D158" t="s">
        <v>325</v>
      </c>
      <c r="E158" t="s">
        <v>325</v>
      </c>
      <c r="F158" t="s">
        <v>325</v>
      </c>
      <c r="G158" t="s">
        <v>325</v>
      </c>
      <c r="H158" t="s">
        <v>325</v>
      </c>
      <c r="I158" t="s">
        <v>325</v>
      </c>
      <c r="J158" t="s">
        <v>325</v>
      </c>
      <c r="K158" t="s">
        <v>325</v>
      </c>
      <c r="L158" t="s">
        <v>325</v>
      </c>
      <c r="M158" t="s">
        <v>325</v>
      </c>
      <c r="N158" t="s">
        <v>325</v>
      </c>
      <c r="O158" t="s">
        <v>325</v>
      </c>
      <c r="P158" t="s">
        <v>325</v>
      </c>
      <c r="Q158" t="s">
        <v>325</v>
      </c>
      <c r="R158" t="s">
        <v>325</v>
      </c>
      <c r="S158" t="s">
        <v>325</v>
      </c>
      <c r="T158" t="s">
        <v>325</v>
      </c>
      <c r="U158" t="s">
        <v>325</v>
      </c>
      <c r="V158" t="s">
        <v>325</v>
      </c>
      <c r="W158" t="s">
        <v>325</v>
      </c>
      <c r="AA158" t="str">
        <f t="shared" si="25"/>
        <v>x</v>
      </c>
      <c r="AB158" t="str">
        <f t="shared" si="26"/>
        <v>x</v>
      </c>
      <c r="AC158" t="str">
        <f t="shared" si="27"/>
        <v>x</v>
      </c>
      <c r="AD158">
        <f t="shared" si="28"/>
        <v>0</v>
      </c>
      <c r="AE158" t="str">
        <f t="shared" si="29"/>
        <v>x</v>
      </c>
      <c r="AF158" t="str">
        <f t="shared" si="30"/>
        <v>x</v>
      </c>
      <c r="AG158" t="str">
        <f t="shared" si="31"/>
        <v>x</v>
      </c>
      <c r="AH158" t="str">
        <f t="shared" si="32"/>
        <v>x</v>
      </c>
      <c r="AI158" t="str">
        <f t="shared" si="33"/>
        <v>x</v>
      </c>
      <c r="AJ158">
        <f t="shared" si="34"/>
        <v>0</v>
      </c>
      <c r="AK158" t="e">
        <f t="shared" si="35"/>
        <v>#VALUE!</v>
      </c>
      <c r="AL158" t="e">
        <f t="shared" si="36"/>
        <v>#VALUE!</v>
      </c>
    </row>
    <row r="159" spans="1:38" x14ac:dyDescent="0.25">
      <c r="A159" t="s">
        <v>324</v>
      </c>
      <c r="B159">
        <v>62</v>
      </c>
      <c r="C159">
        <v>0</v>
      </c>
      <c r="D159">
        <v>0</v>
      </c>
      <c r="E159">
        <v>0</v>
      </c>
      <c r="F159">
        <v>7613</v>
      </c>
      <c r="G159">
        <v>724</v>
      </c>
      <c r="H159">
        <v>0</v>
      </c>
      <c r="I159">
        <v>10626</v>
      </c>
      <c r="J159">
        <v>0</v>
      </c>
      <c r="K159">
        <v>59</v>
      </c>
      <c r="L159">
        <v>0</v>
      </c>
      <c r="M159">
        <v>0</v>
      </c>
      <c r="N159">
        <v>203</v>
      </c>
      <c r="O159">
        <v>442</v>
      </c>
      <c r="P159">
        <v>0</v>
      </c>
      <c r="Q159">
        <v>0</v>
      </c>
      <c r="R159">
        <v>0</v>
      </c>
      <c r="S159">
        <v>19728</v>
      </c>
      <c r="T159">
        <v>11329</v>
      </c>
      <c r="U159">
        <v>62</v>
      </c>
      <c r="V159">
        <v>7613</v>
      </c>
      <c r="W159">
        <v>262</v>
      </c>
      <c r="AA159">
        <f t="shared" si="25"/>
        <v>62</v>
      </c>
      <c r="AB159">
        <f t="shared" si="26"/>
        <v>7613</v>
      </c>
      <c r="AC159">
        <f t="shared" si="27"/>
        <v>724</v>
      </c>
      <c r="AD159">
        <f t="shared" si="28"/>
        <v>0</v>
      </c>
      <c r="AE159">
        <f t="shared" si="29"/>
        <v>0</v>
      </c>
      <c r="AF159">
        <f t="shared" si="30"/>
        <v>10626</v>
      </c>
      <c r="AG159">
        <f t="shared" si="31"/>
        <v>0</v>
      </c>
      <c r="AH159">
        <f t="shared" si="32"/>
        <v>59</v>
      </c>
      <c r="AI159">
        <f t="shared" si="33"/>
        <v>203</v>
      </c>
      <c r="AJ159">
        <f t="shared" si="34"/>
        <v>442</v>
      </c>
      <c r="AK159">
        <f t="shared" si="35"/>
        <v>-1</v>
      </c>
      <c r="AL159">
        <f t="shared" si="36"/>
        <v>19728</v>
      </c>
    </row>
    <row r="160" spans="1:38" x14ac:dyDescent="0.25">
      <c r="A160" t="s">
        <v>323</v>
      </c>
      <c r="B160">
        <v>0</v>
      </c>
      <c r="C160">
        <v>0</v>
      </c>
      <c r="D160">
        <v>0</v>
      </c>
      <c r="E160">
        <v>0</v>
      </c>
      <c r="F160">
        <v>13173</v>
      </c>
      <c r="G160">
        <v>97</v>
      </c>
      <c r="H160">
        <v>0</v>
      </c>
      <c r="I160">
        <v>266</v>
      </c>
      <c r="J160">
        <v>0</v>
      </c>
      <c r="K160">
        <v>0</v>
      </c>
      <c r="L160">
        <v>0</v>
      </c>
      <c r="M160">
        <v>0</v>
      </c>
      <c r="N160">
        <v>5</v>
      </c>
      <c r="O160">
        <v>103</v>
      </c>
      <c r="P160">
        <v>0</v>
      </c>
      <c r="Q160">
        <v>0</v>
      </c>
      <c r="R160">
        <v>0</v>
      </c>
      <c r="S160">
        <v>13644</v>
      </c>
      <c r="T160">
        <v>373</v>
      </c>
      <c r="U160">
        <v>0</v>
      </c>
      <c r="V160">
        <v>13173</v>
      </c>
      <c r="W160">
        <v>5</v>
      </c>
      <c r="AA160">
        <f t="shared" si="25"/>
        <v>0</v>
      </c>
      <c r="AB160">
        <f t="shared" si="26"/>
        <v>13173</v>
      </c>
      <c r="AC160">
        <f t="shared" si="27"/>
        <v>97</v>
      </c>
      <c r="AD160">
        <f t="shared" si="28"/>
        <v>0</v>
      </c>
      <c r="AE160">
        <f t="shared" si="29"/>
        <v>0</v>
      </c>
      <c r="AF160">
        <f t="shared" si="30"/>
        <v>266</v>
      </c>
      <c r="AG160">
        <f t="shared" si="31"/>
        <v>0</v>
      </c>
      <c r="AH160">
        <f t="shared" si="32"/>
        <v>0</v>
      </c>
      <c r="AI160">
        <f t="shared" si="33"/>
        <v>5</v>
      </c>
      <c r="AJ160">
        <f t="shared" si="34"/>
        <v>103</v>
      </c>
      <c r="AK160">
        <f t="shared" si="35"/>
        <v>0</v>
      </c>
      <c r="AL160">
        <f t="shared" si="36"/>
        <v>13644</v>
      </c>
    </row>
    <row r="161" spans="1:38" x14ac:dyDescent="0.25">
      <c r="A161" t="s">
        <v>322</v>
      </c>
      <c r="B161">
        <v>11811</v>
      </c>
      <c r="C161">
        <v>0</v>
      </c>
      <c r="D161">
        <v>0</v>
      </c>
      <c r="E161">
        <v>0</v>
      </c>
      <c r="F161">
        <v>6528</v>
      </c>
      <c r="G161">
        <v>570</v>
      </c>
      <c r="H161">
        <v>0</v>
      </c>
      <c r="I161">
        <v>30172</v>
      </c>
      <c r="J161">
        <v>0</v>
      </c>
      <c r="K161">
        <v>68</v>
      </c>
      <c r="L161">
        <v>0</v>
      </c>
      <c r="M161">
        <v>0</v>
      </c>
      <c r="N161">
        <v>58</v>
      </c>
      <c r="O161">
        <v>7</v>
      </c>
      <c r="P161">
        <v>0</v>
      </c>
      <c r="Q161">
        <v>0</v>
      </c>
      <c r="R161">
        <v>0</v>
      </c>
      <c r="S161">
        <v>49213</v>
      </c>
      <c r="T161">
        <v>30304</v>
      </c>
      <c r="U161">
        <v>11811</v>
      </c>
      <c r="V161">
        <v>6528</v>
      </c>
      <c r="W161">
        <v>126</v>
      </c>
      <c r="AA161">
        <f t="shared" si="25"/>
        <v>11811</v>
      </c>
      <c r="AB161">
        <f t="shared" si="26"/>
        <v>6528</v>
      </c>
      <c r="AC161">
        <f t="shared" si="27"/>
        <v>570</v>
      </c>
      <c r="AD161">
        <f t="shared" si="28"/>
        <v>0</v>
      </c>
      <c r="AE161">
        <f t="shared" si="29"/>
        <v>0</v>
      </c>
      <c r="AF161">
        <f t="shared" si="30"/>
        <v>30172</v>
      </c>
      <c r="AG161">
        <f t="shared" si="31"/>
        <v>0</v>
      </c>
      <c r="AH161">
        <f t="shared" si="32"/>
        <v>68</v>
      </c>
      <c r="AI161">
        <f t="shared" si="33"/>
        <v>58</v>
      </c>
      <c r="AJ161">
        <f t="shared" si="34"/>
        <v>7</v>
      </c>
      <c r="AK161">
        <f t="shared" si="35"/>
        <v>-1</v>
      </c>
      <c r="AL161">
        <f t="shared" si="36"/>
        <v>49213</v>
      </c>
    </row>
    <row r="162" spans="1:38" x14ac:dyDescent="0.25">
      <c r="A162" t="s">
        <v>90</v>
      </c>
      <c r="B162">
        <v>0</v>
      </c>
      <c r="C162">
        <v>0</v>
      </c>
      <c r="D162">
        <v>0</v>
      </c>
      <c r="E162">
        <v>0</v>
      </c>
      <c r="F162">
        <v>9</v>
      </c>
      <c r="G162">
        <v>1219</v>
      </c>
      <c r="H162">
        <v>0</v>
      </c>
      <c r="I162">
        <v>577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1805</v>
      </c>
      <c r="T162">
        <v>577</v>
      </c>
      <c r="U162">
        <v>0</v>
      </c>
      <c r="V162">
        <v>9</v>
      </c>
      <c r="W162">
        <v>0</v>
      </c>
      <c r="AA162">
        <f t="shared" si="25"/>
        <v>0</v>
      </c>
      <c r="AB162">
        <f t="shared" si="26"/>
        <v>9</v>
      </c>
      <c r="AC162">
        <f t="shared" si="27"/>
        <v>1219</v>
      </c>
      <c r="AD162">
        <f t="shared" si="28"/>
        <v>0</v>
      </c>
      <c r="AE162">
        <f t="shared" si="29"/>
        <v>0</v>
      </c>
      <c r="AF162">
        <f t="shared" si="30"/>
        <v>577</v>
      </c>
      <c r="AG162">
        <f t="shared" si="31"/>
        <v>0</v>
      </c>
      <c r="AH162">
        <f t="shared" si="32"/>
        <v>0</v>
      </c>
      <c r="AI162">
        <f t="shared" si="33"/>
        <v>0</v>
      </c>
      <c r="AJ162">
        <f t="shared" si="34"/>
        <v>0</v>
      </c>
      <c r="AK162">
        <f t="shared" si="35"/>
        <v>0</v>
      </c>
      <c r="AL162">
        <f t="shared" si="36"/>
        <v>1805</v>
      </c>
    </row>
    <row r="163" spans="1:38" x14ac:dyDescent="0.25">
      <c r="A163" t="s">
        <v>93</v>
      </c>
      <c r="B163">
        <v>0</v>
      </c>
      <c r="C163">
        <v>0</v>
      </c>
      <c r="D163">
        <v>0</v>
      </c>
      <c r="E163">
        <v>0</v>
      </c>
      <c r="F163">
        <v>130</v>
      </c>
      <c r="G163">
        <v>0</v>
      </c>
      <c r="H163">
        <v>0</v>
      </c>
      <c r="I163">
        <v>388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518</v>
      </c>
      <c r="T163">
        <v>388</v>
      </c>
      <c r="U163">
        <v>0</v>
      </c>
      <c r="V163">
        <v>130</v>
      </c>
      <c r="W163">
        <v>0</v>
      </c>
      <c r="AA163">
        <f t="shared" si="25"/>
        <v>0</v>
      </c>
      <c r="AB163">
        <f t="shared" si="26"/>
        <v>130</v>
      </c>
      <c r="AC163">
        <f t="shared" si="27"/>
        <v>0</v>
      </c>
      <c r="AD163">
        <f t="shared" si="28"/>
        <v>0</v>
      </c>
      <c r="AE163">
        <f t="shared" si="29"/>
        <v>0</v>
      </c>
      <c r="AF163">
        <f t="shared" si="30"/>
        <v>388</v>
      </c>
      <c r="AG163">
        <f t="shared" si="31"/>
        <v>0</v>
      </c>
      <c r="AH163">
        <f t="shared" si="32"/>
        <v>0</v>
      </c>
      <c r="AI163">
        <f t="shared" si="33"/>
        <v>0</v>
      </c>
      <c r="AJ163">
        <f t="shared" si="34"/>
        <v>0</v>
      </c>
      <c r="AK163">
        <f t="shared" si="35"/>
        <v>0</v>
      </c>
      <c r="AL163">
        <f t="shared" si="36"/>
        <v>518</v>
      </c>
    </row>
    <row r="164" spans="1:38" x14ac:dyDescent="0.25">
      <c r="A164" t="s">
        <v>416</v>
      </c>
      <c r="B164">
        <v>10000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18654</v>
      </c>
      <c r="J164">
        <v>0</v>
      </c>
      <c r="K164">
        <v>3</v>
      </c>
      <c r="L164">
        <v>0</v>
      </c>
      <c r="M164">
        <v>0</v>
      </c>
      <c r="N164">
        <v>0</v>
      </c>
      <c r="O164">
        <v>5</v>
      </c>
      <c r="P164">
        <v>0</v>
      </c>
      <c r="Q164">
        <v>0</v>
      </c>
      <c r="R164">
        <v>0</v>
      </c>
      <c r="S164">
        <v>28661</v>
      </c>
      <c r="T164">
        <v>18661</v>
      </c>
      <c r="U164">
        <v>10000</v>
      </c>
      <c r="V164">
        <v>0</v>
      </c>
      <c r="W164">
        <v>3</v>
      </c>
      <c r="AA164">
        <f t="shared" si="25"/>
        <v>10000</v>
      </c>
      <c r="AB164">
        <f t="shared" si="26"/>
        <v>0</v>
      </c>
      <c r="AC164">
        <f t="shared" si="27"/>
        <v>0</v>
      </c>
      <c r="AD164">
        <f t="shared" si="28"/>
        <v>0</v>
      </c>
      <c r="AE164">
        <f t="shared" si="29"/>
        <v>0</v>
      </c>
      <c r="AF164">
        <f t="shared" si="30"/>
        <v>18654</v>
      </c>
      <c r="AG164">
        <f t="shared" si="31"/>
        <v>0</v>
      </c>
      <c r="AH164">
        <f t="shared" si="32"/>
        <v>3</v>
      </c>
      <c r="AI164">
        <f t="shared" si="33"/>
        <v>0</v>
      </c>
      <c r="AJ164">
        <f t="shared" si="34"/>
        <v>5</v>
      </c>
      <c r="AK164">
        <f t="shared" si="35"/>
        <v>-1</v>
      </c>
      <c r="AL164">
        <f t="shared" si="36"/>
        <v>28661</v>
      </c>
    </row>
    <row r="165" spans="1:38" x14ac:dyDescent="0.25">
      <c r="A165" t="s">
        <v>160</v>
      </c>
      <c r="B165">
        <v>0</v>
      </c>
      <c r="C165">
        <v>0</v>
      </c>
      <c r="D165">
        <v>0</v>
      </c>
      <c r="E165">
        <v>0</v>
      </c>
      <c r="F165">
        <v>1506</v>
      </c>
      <c r="G165">
        <v>0</v>
      </c>
      <c r="H165">
        <v>0</v>
      </c>
      <c r="I165">
        <v>1130</v>
      </c>
      <c r="J165">
        <v>0</v>
      </c>
      <c r="K165">
        <v>3</v>
      </c>
      <c r="L165">
        <v>0</v>
      </c>
      <c r="M165">
        <v>0</v>
      </c>
      <c r="N165">
        <v>0</v>
      </c>
      <c r="O165">
        <v>52</v>
      </c>
      <c r="P165">
        <v>0</v>
      </c>
      <c r="Q165">
        <v>0</v>
      </c>
      <c r="R165">
        <v>0</v>
      </c>
      <c r="S165">
        <v>2691</v>
      </c>
      <c r="T165">
        <v>1185</v>
      </c>
      <c r="U165">
        <v>0</v>
      </c>
      <c r="V165">
        <v>1506</v>
      </c>
      <c r="W165">
        <v>3</v>
      </c>
      <c r="AA165">
        <f t="shared" si="25"/>
        <v>0</v>
      </c>
      <c r="AB165">
        <f t="shared" si="26"/>
        <v>1506</v>
      </c>
      <c r="AC165">
        <f t="shared" si="27"/>
        <v>0</v>
      </c>
      <c r="AD165">
        <f t="shared" si="28"/>
        <v>0</v>
      </c>
      <c r="AE165">
        <f t="shared" si="29"/>
        <v>0</v>
      </c>
      <c r="AF165">
        <f t="shared" si="30"/>
        <v>1130</v>
      </c>
      <c r="AG165">
        <f t="shared" si="31"/>
        <v>0</v>
      </c>
      <c r="AH165">
        <f t="shared" si="32"/>
        <v>3</v>
      </c>
      <c r="AI165">
        <f t="shared" si="33"/>
        <v>0</v>
      </c>
      <c r="AJ165">
        <f t="shared" si="34"/>
        <v>52</v>
      </c>
      <c r="AK165">
        <f t="shared" si="35"/>
        <v>0</v>
      </c>
      <c r="AL165">
        <f t="shared" si="36"/>
        <v>2691</v>
      </c>
    </row>
    <row r="166" spans="1:38" x14ac:dyDescent="0.25">
      <c r="A166" t="s">
        <v>317</v>
      </c>
      <c r="B166">
        <v>0</v>
      </c>
      <c r="C166">
        <v>0</v>
      </c>
      <c r="D166">
        <v>0</v>
      </c>
      <c r="E166">
        <v>0</v>
      </c>
      <c r="F166">
        <v>501</v>
      </c>
      <c r="G166">
        <v>0</v>
      </c>
      <c r="H166">
        <v>0</v>
      </c>
      <c r="I166">
        <v>0</v>
      </c>
      <c r="J166">
        <v>0</v>
      </c>
      <c r="K166">
        <v>45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546</v>
      </c>
      <c r="T166">
        <v>45</v>
      </c>
      <c r="U166">
        <v>0</v>
      </c>
      <c r="V166">
        <v>501</v>
      </c>
      <c r="W166">
        <v>45</v>
      </c>
      <c r="AA166">
        <f t="shared" si="25"/>
        <v>0</v>
      </c>
      <c r="AB166">
        <f t="shared" si="26"/>
        <v>501</v>
      </c>
      <c r="AC166">
        <f t="shared" si="27"/>
        <v>0</v>
      </c>
      <c r="AD166">
        <f t="shared" si="28"/>
        <v>0</v>
      </c>
      <c r="AE166">
        <f t="shared" si="29"/>
        <v>0</v>
      </c>
      <c r="AF166">
        <f t="shared" si="30"/>
        <v>0</v>
      </c>
      <c r="AG166">
        <f t="shared" si="31"/>
        <v>0</v>
      </c>
      <c r="AH166">
        <f t="shared" si="32"/>
        <v>45</v>
      </c>
      <c r="AI166">
        <f t="shared" si="33"/>
        <v>0</v>
      </c>
      <c r="AJ166">
        <f t="shared" si="34"/>
        <v>0</v>
      </c>
      <c r="AK166">
        <f t="shared" si="35"/>
        <v>0</v>
      </c>
      <c r="AL166">
        <f t="shared" si="36"/>
        <v>546</v>
      </c>
    </row>
    <row r="167" spans="1:38" x14ac:dyDescent="0.25">
      <c r="A167" t="s">
        <v>248</v>
      </c>
      <c r="B167">
        <v>0</v>
      </c>
      <c r="C167">
        <v>0</v>
      </c>
      <c r="D167">
        <v>0</v>
      </c>
      <c r="E167">
        <v>0</v>
      </c>
      <c r="F167">
        <v>253</v>
      </c>
      <c r="G167">
        <v>0</v>
      </c>
      <c r="H167">
        <v>0</v>
      </c>
      <c r="I167">
        <v>3441</v>
      </c>
      <c r="J167">
        <v>0</v>
      </c>
      <c r="K167">
        <v>23</v>
      </c>
      <c r="L167">
        <v>0</v>
      </c>
      <c r="M167">
        <v>0</v>
      </c>
      <c r="N167">
        <v>0</v>
      </c>
      <c r="O167">
        <v>425</v>
      </c>
      <c r="P167">
        <v>0</v>
      </c>
      <c r="Q167">
        <v>0</v>
      </c>
      <c r="R167">
        <v>0</v>
      </c>
      <c r="S167">
        <v>4143</v>
      </c>
      <c r="T167">
        <v>3890</v>
      </c>
      <c r="U167">
        <v>0</v>
      </c>
      <c r="V167">
        <v>253</v>
      </c>
      <c r="W167">
        <v>23</v>
      </c>
      <c r="AA167">
        <f t="shared" si="25"/>
        <v>0</v>
      </c>
      <c r="AB167">
        <f t="shared" si="26"/>
        <v>253</v>
      </c>
      <c r="AC167">
        <f t="shared" si="27"/>
        <v>0</v>
      </c>
      <c r="AD167">
        <f t="shared" si="28"/>
        <v>0</v>
      </c>
      <c r="AE167">
        <f t="shared" si="29"/>
        <v>0</v>
      </c>
      <c r="AF167">
        <f t="shared" si="30"/>
        <v>3441</v>
      </c>
      <c r="AG167">
        <f t="shared" si="31"/>
        <v>0</v>
      </c>
      <c r="AH167">
        <f t="shared" si="32"/>
        <v>23</v>
      </c>
      <c r="AI167">
        <f t="shared" si="33"/>
        <v>0</v>
      </c>
      <c r="AJ167">
        <f t="shared" si="34"/>
        <v>425</v>
      </c>
      <c r="AK167">
        <f t="shared" si="35"/>
        <v>1</v>
      </c>
      <c r="AL167">
        <f t="shared" si="36"/>
        <v>4143</v>
      </c>
    </row>
    <row r="168" spans="1:38" x14ac:dyDescent="0.25">
      <c r="A168" t="s">
        <v>315</v>
      </c>
      <c r="B168">
        <v>253595</v>
      </c>
      <c r="C168">
        <v>0</v>
      </c>
      <c r="D168">
        <v>0</v>
      </c>
      <c r="E168">
        <v>4534</v>
      </c>
      <c r="F168">
        <v>70713</v>
      </c>
      <c r="G168">
        <v>325438</v>
      </c>
      <c r="H168">
        <v>14193</v>
      </c>
      <c r="I168">
        <v>122558</v>
      </c>
      <c r="J168">
        <v>4810</v>
      </c>
      <c r="K168">
        <v>4671</v>
      </c>
      <c r="L168">
        <v>1090</v>
      </c>
      <c r="M168">
        <v>0</v>
      </c>
      <c r="N168">
        <v>12278</v>
      </c>
      <c r="O168">
        <v>1797</v>
      </c>
      <c r="P168">
        <v>0</v>
      </c>
      <c r="Q168">
        <v>0</v>
      </c>
      <c r="R168">
        <v>1581</v>
      </c>
      <c r="S168">
        <v>817259</v>
      </c>
      <c r="T168">
        <v>147205</v>
      </c>
      <c r="U168">
        <v>253595</v>
      </c>
      <c r="V168">
        <v>75247</v>
      </c>
      <c r="W168">
        <v>24431</v>
      </c>
      <c r="AA168">
        <f t="shared" si="25"/>
        <v>253595</v>
      </c>
      <c r="AB168">
        <f t="shared" si="26"/>
        <v>70713</v>
      </c>
      <c r="AC168">
        <f t="shared" si="27"/>
        <v>325438</v>
      </c>
      <c r="AD168">
        <f t="shared" si="28"/>
        <v>4534</v>
      </c>
      <c r="AE168">
        <f t="shared" si="29"/>
        <v>14193</v>
      </c>
      <c r="AF168">
        <f t="shared" si="30"/>
        <v>122558</v>
      </c>
      <c r="AG168">
        <f t="shared" si="31"/>
        <v>4810</v>
      </c>
      <c r="AH168">
        <f t="shared" si="32"/>
        <v>4671</v>
      </c>
      <c r="AI168">
        <f t="shared" si="33"/>
        <v>12278</v>
      </c>
      <c r="AJ168">
        <f t="shared" si="34"/>
        <v>2887</v>
      </c>
      <c r="AK168">
        <f t="shared" si="35"/>
        <v>1582</v>
      </c>
      <c r="AL168">
        <f t="shared" si="36"/>
        <v>817259</v>
      </c>
    </row>
    <row r="169" spans="1:38" x14ac:dyDescent="0.25">
      <c r="A169" t="s">
        <v>314</v>
      </c>
      <c r="B169">
        <v>1479745</v>
      </c>
      <c r="C169">
        <v>0</v>
      </c>
      <c r="D169">
        <v>0</v>
      </c>
      <c r="E169">
        <v>4935</v>
      </c>
      <c r="F169">
        <v>180415</v>
      </c>
      <c r="G169">
        <v>1835029</v>
      </c>
      <c r="H169">
        <v>972809</v>
      </c>
      <c r="I169">
        <v>1434824</v>
      </c>
      <c r="J169">
        <v>28567</v>
      </c>
      <c r="K169">
        <v>79174</v>
      </c>
      <c r="L169">
        <v>3587</v>
      </c>
      <c r="M169">
        <v>18</v>
      </c>
      <c r="N169">
        <v>352277</v>
      </c>
      <c r="O169">
        <v>159470</v>
      </c>
      <c r="P169">
        <v>0</v>
      </c>
      <c r="Q169">
        <v>0</v>
      </c>
      <c r="R169">
        <v>447</v>
      </c>
      <c r="S169">
        <v>6536953</v>
      </c>
      <c r="T169">
        <v>2048044</v>
      </c>
      <c r="U169">
        <v>1479745</v>
      </c>
      <c r="V169">
        <v>185350</v>
      </c>
      <c r="W169">
        <v>469727</v>
      </c>
      <c r="AA169">
        <f t="shared" si="25"/>
        <v>1479745</v>
      </c>
      <c r="AB169">
        <f t="shared" si="26"/>
        <v>180415</v>
      </c>
      <c r="AC169">
        <f t="shared" si="27"/>
        <v>1835029</v>
      </c>
      <c r="AD169">
        <f t="shared" si="28"/>
        <v>4935</v>
      </c>
      <c r="AE169">
        <f t="shared" si="29"/>
        <v>972809</v>
      </c>
      <c r="AF169">
        <f t="shared" si="30"/>
        <v>1434824</v>
      </c>
      <c r="AG169">
        <f t="shared" si="31"/>
        <v>28567</v>
      </c>
      <c r="AH169">
        <f t="shared" si="32"/>
        <v>79174</v>
      </c>
      <c r="AI169">
        <f t="shared" si="33"/>
        <v>352277</v>
      </c>
      <c r="AJ169">
        <f t="shared" si="34"/>
        <v>163075</v>
      </c>
      <c r="AK169">
        <f t="shared" si="35"/>
        <v>6103</v>
      </c>
      <c r="AL169">
        <f t="shared" si="36"/>
        <v>6536953</v>
      </c>
    </row>
    <row r="170" spans="1:38" x14ac:dyDescent="0.25">
      <c r="A170" t="s">
        <v>313</v>
      </c>
      <c r="B170">
        <v>6982251</v>
      </c>
      <c r="C170">
        <v>0</v>
      </c>
      <c r="D170">
        <v>47</v>
      </c>
      <c r="E170">
        <v>117866</v>
      </c>
      <c r="F170">
        <v>387435</v>
      </c>
      <c r="G170">
        <v>2432153</v>
      </c>
      <c r="H170">
        <v>510213</v>
      </c>
      <c r="I170">
        <v>1776422</v>
      </c>
      <c r="J170">
        <v>31745</v>
      </c>
      <c r="K170">
        <v>235035</v>
      </c>
      <c r="L170">
        <v>286</v>
      </c>
      <c r="M170">
        <v>500</v>
      </c>
      <c r="N170">
        <v>381295</v>
      </c>
      <c r="O170">
        <v>212792</v>
      </c>
      <c r="P170">
        <v>0</v>
      </c>
      <c r="Q170">
        <v>0</v>
      </c>
      <c r="R170">
        <v>357</v>
      </c>
      <c r="S170">
        <v>13091119</v>
      </c>
      <c r="T170">
        <v>2600778</v>
      </c>
      <c r="U170">
        <v>6982298</v>
      </c>
      <c r="V170">
        <v>505302</v>
      </c>
      <c r="W170">
        <v>671940</v>
      </c>
      <c r="AA170">
        <f t="shared" si="25"/>
        <v>6982251</v>
      </c>
      <c r="AB170">
        <f t="shared" si="26"/>
        <v>387435</v>
      </c>
      <c r="AC170">
        <f t="shared" si="27"/>
        <v>2432153</v>
      </c>
      <c r="AD170">
        <f t="shared" si="28"/>
        <v>117913</v>
      </c>
      <c r="AE170">
        <f t="shared" si="29"/>
        <v>510213</v>
      </c>
      <c r="AF170">
        <f t="shared" si="30"/>
        <v>1776422</v>
      </c>
      <c r="AG170">
        <f t="shared" si="31"/>
        <v>31745</v>
      </c>
      <c r="AH170">
        <f t="shared" si="32"/>
        <v>235035</v>
      </c>
      <c r="AI170">
        <f t="shared" si="33"/>
        <v>381295</v>
      </c>
      <c r="AJ170">
        <f t="shared" si="34"/>
        <v>213578</v>
      </c>
      <c r="AK170">
        <f t="shared" si="35"/>
        <v>23079</v>
      </c>
      <c r="AL170">
        <f t="shared" si="36"/>
        <v>13091119</v>
      </c>
    </row>
    <row r="171" spans="1:38" x14ac:dyDescent="0.25">
      <c r="A171" t="s">
        <v>312</v>
      </c>
      <c r="B171">
        <v>967737</v>
      </c>
      <c r="C171">
        <v>5401</v>
      </c>
      <c r="D171">
        <v>9912</v>
      </c>
      <c r="E171">
        <v>34</v>
      </c>
      <c r="F171">
        <v>65109</v>
      </c>
      <c r="G171">
        <v>1232135</v>
      </c>
      <c r="H171">
        <v>1138815</v>
      </c>
      <c r="I171">
        <v>705397</v>
      </c>
      <c r="J171">
        <v>12320</v>
      </c>
      <c r="K171">
        <v>116467</v>
      </c>
      <c r="L171">
        <v>5883</v>
      </c>
      <c r="M171">
        <v>526</v>
      </c>
      <c r="N171">
        <v>366677</v>
      </c>
      <c r="O171">
        <v>217426</v>
      </c>
      <c r="P171">
        <v>0</v>
      </c>
      <c r="Q171">
        <v>0</v>
      </c>
      <c r="R171">
        <v>1475</v>
      </c>
      <c r="S171">
        <v>4849046</v>
      </c>
      <c r="T171">
        <v>1395180</v>
      </c>
      <c r="U171">
        <v>983050</v>
      </c>
      <c r="V171">
        <v>65143</v>
      </c>
      <c r="W171">
        <v>507080</v>
      </c>
      <c r="AA171">
        <f t="shared" si="25"/>
        <v>967737</v>
      </c>
      <c r="AB171">
        <f t="shared" si="26"/>
        <v>65109</v>
      </c>
      <c r="AC171">
        <f t="shared" si="27"/>
        <v>1232135</v>
      </c>
      <c r="AD171">
        <f t="shared" si="28"/>
        <v>15347</v>
      </c>
      <c r="AE171">
        <f t="shared" si="29"/>
        <v>1138815</v>
      </c>
      <c r="AF171">
        <f t="shared" si="30"/>
        <v>705397</v>
      </c>
      <c r="AG171">
        <f t="shared" si="31"/>
        <v>12320</v>
      </c>
      <c r="AH171">
        <f t="shared" si="32"/>
        <v>116467</v>
      </c>
      <c r="AI171">
        <f t="shared" si="33"/>
        <v>366677</v>
      </c>
      <c r="AJ171">
        <f t="shared" si="34"/>
        <v>223835</v>
      </c>
      <c r="AK171">
        <f t="shared" si="35"/>
        <v>5207</v>
      </c>
      <c r="AL171">
        <f t="shared" si="36"/>
        <v>4849046</v>
      </c>
    </row>
    <row r="172" spans="1:38" x14ac:dyDescent="0.25">
      <c r="A172" t="s">
        <v>311</v>
      </c>
      <c r="B172">
        <v>164651</v>
      </c>
      <c r="C172">
        <v>0</v>
      </c>
      <c r="D172">
        <v>0</v>
      </c>
      <c r="E172">
        <v>0</v>
      </c>
      <c r="F172">
        <v>10836</v>
      </c>
      <c r="G172">
        <v>58070</v>
      </c>
      <c r="H172">
        <v>0</v>
      </c>
      <c r="I172">
        <v>43271</v>
      </c>
      <c r="J172">
        <v>7907</v>
      </c>
      <c r="K172">
        <v>8205</v>
      </c>
      <c r="L172">
        <v>2</v>
      </c>
      <c r="M172">
        <v>0</v>
      </c>
      <c r="N172">
        <v>14793</v>
      </c>
      <c r="O172">
        <v>4086</v>
      </c>
      <c r="P172">
        <v>0</v>
      </c>
      <c r="Q172">
        <v>0</v>
      </c>
      <c r="R172">
        <v>0</v>
      </c>
      <c r="S172">
        <v>311871</v>
      </c>
      <c r="T172">
        <v>78265</v>
      </c>
      <c r="U172">
        <v>164651</v>
      </c>
      <c r="V172">
        <v>10836</v>
      </c>
      <c r="W172">
        <v>30957</v>
      </c>
      <c r="AA172">
        <f t="shared" si="25"/>
        <v>164651</v>
      </c>
      <c r="AB172">
        <f t="shared" si="26"/>
        <v>10836</v>
      </c>
      <c r="AC172">
        <f t="shared" si="27"/>
        <v>58070</v>
      </c>
      <c r="AD172">
        <f t="shared" si="28"/>
        <v>0</v>
      </c>
      <c r="AE172">
        <f t="shared" si="29"/>
        <v>0</v>
      </c>
      <c r="AF172">
        <f t="shared" si="30"/>
        <v>43271</v>
      </c>
      <c r="AG172">
        <f t="shared" si="31"/>
        <v>7907</v>
      </c>
      <c r="AH172">
        <f t="shared" si="32"/>
        <v>8205</v>
      </c>
      <c r="AI172">
        <f t="shared" si="33"/>
        <v>14793</v>
      </c>
      <c r="AJ172">
        <f t="shared" si="34"/>
        <v>4088</v>
      </c>
      <c r="AK172">
        <f t="shared" si="35"/>
        <v>50</v>
      </c>
      <c r="AL172">
        <f t="shared" si="36"/>
        <v>311871</v>
      </c>
    </row>
    <row r="173" spans="1:38" x14ac:dyDescent="0.25">
      <c r="A173" t="s">
        <v>310</v>
      </c>
      <c r="B173">
        <v>2987009</v>
      </c>
      <c r="C173">
        <v>5243</v>
      </c>
      <c r="D173">
        <v>9959</v>
      </c>
      <c r="E173">
        <v>6816</v>
      </c>
      <c r="F173">
        <v>217093</v>
      </c>
      <c r="G173">
        <v>2983117</v>
      </c>
      <c r="H173">
        <v>1955236</v>
      </c>
      <c r="I173">
        <v>1401447</v>
      </c>
      <c r="J173">
        <v>53112</v>
      </c>
      <c r="K173">
        <v>262164</v>
      </c>
      <c r="L173">
        <v>9472</v>
      </c>
      <c r="M173">
        <v>1033</v>
      </c>
      <c r="N173">
        <v>696545</v>
      </c>
      <c r="O173">
        <v>360859</v>
      </c>
      <c r="P173">
        <v>0</v>
      </c>
      <c r="Q173">
        <v>0</v>
      </c>
      <c r="R173">
        <v>1753</v>
      </c>
      <c r="S173">
        <v>10983020</v>
      </c>
      <c r="T173">
        <v>2727473</v>
      </c>
      <c r="U173">
        <v>3002211</v>
      </c>
      <c r="V173">
        <v>223909</v>
      </c>
      <c r="W173">
        <v>1056241</v>
      </c>
      <c r="AA173">
        <f t="shared" si="25"/>
        <v>2987009</v>
      </c>
      <c r="AB173">
        <f t="shared" si="26"/>
        <v>217093</v>
      </c>
      <c r="AC173">
        <f t="shared" si="27"/>
        <v>2983117</v>
      </c>
      <c r="AD173">
        <f t="shared" si="28"/>
        <v>22018</v>
      </c>
      <c r="AE173">
        <f t="shared" si="29"/>
        <v>1955236</v>
      </c>
      <c r="AF173">
        <f t="shared" si="30"/>
        <v>1401447</v>
      </c>
      <c r="AG173">
        <f t="shared" si="31"/>
        <v>53112</v>
      </c>
      <c r="AH173">
        <f t="shared" si="32"/>
        <v>262164</v>
      </c>
      <c r="AI173">
        <f t="shared" si="33"/>
        <v>696545</v>
      </c>
      <c r="AJ173">
        <f t="shared" si="34"/>
        <v>371364</v>
      </c>
      <c r="AK173">
        <f t="shared" si="35"/>
        <v>33915</v>
      </c>
      <c r="AL173">
        <f t="shared" si="36"/>
        <v>10983020</v>
      </c>
    </row>
    <row r="174" spans="1:38" x14ac:dyDescent="0.25">
      <c r="A174" t="s">
        <v>309</v>
      </c>
      <c r="B174">
        <v>6860970</v>
      </c>
      <c r="C174">
        <v>158</v>
      </c>
      <c r="D174">
        <v>0</v>
      </c>
      <c r="E174">
        <v>120553</v>
      </c>
      <c r="F174">
        <v>497415</v>
      </c>
      <c r="G174">
        <v>2899708</v>
      </c>
      <c r="H174">
        <v>680794</v>
      </c>
      <c r="I174">
        <v>2681024</v>
      </c>
      <c r="J174">
        <v>32236</v>
      </c>
      <c r="K174">
        <v>181390</v>
      </c>
      <c r="L174">
        <v>1376</v>
      </c>
      <c r="M174">
        <v>11</v>
      </c>
      <c r="N174">
        <v>430774</v>
      </c>
      <c r="O174">
        <v>234713</v>
      </c>
      <c r="P174">
        <v>0</v>
      </c>
      <c r="Q174">
        <v>0</v>
      </c>
      <c r="R174">
        <v>2107</v>
      </c>
      <c r="S174">
        <v>14623228</v>
      </c>
      <c r="T174">
        <v>3541999</v>
      </c>
      <c r="U174">
        <v>6861127</v>
      </c>
      <c r="V174">
        <v>617968</v>
      </c>
      <c r="W174">
        <v>647894</v>
      </c>
      <c r="AA174">
        <f t="shared" si="25"/>
        <v>6860970</v>
      </c>
      <c r="AB174">
        <f t="shared" si="26"/>
        <v>497415</v>
      </c>
      <c r="AC174">
        <f t="shared" si="27"/>
        <v>2899708</v>
      </c>
      <c r="AD174">
        <f t="shared" si="28"/>
        <v>120711</v>
      </c>
      <c r="AE174">
        <f t="shared" si="29"/>
        <v>680794</v>
      </c>
      <c r="AF174">
        <f t="shared" si="30"/>
        <v>2681024</v>
      </c>
      <c r="AG174">
        <f t="shared" si="31"/>
        <v>32236</v>
      </c>
      <c r="AH174">
        <f t="shared" si="32"/>
        <v>181390</v>
      </c>
      <c r="AI174">
        <f t="shared" si="33"/>
        <v>430774</v>
      </c>
      <c r="AJ174">
        <f t="shared" si="34"/>
        <v>236100</v>
      </c>
      <c r="AK174">
        <f t="shared" si="35"/>
        <v>2106</v>
      </c>
      <c r="AL174">
        <f t="shared" si="36"/>
        <v>14623228</v>
      </c>
    </row>
    <row r="175" spans="1:38" x14ac:dyDescent="0.25">
      <c r="A175" t="s">
        <v>308</v>
      </c>
      <c r="B175">
        <v>2930878</v>
      </c>
      <c r="C175">
        <v>5243</v>
      </c>
      <c r="D175">
        <v>9912</v>
      </c>
      <c r="E175">
        <v>6816</v>
      </c>
      <c r="F175">
        <v>214155</v>
      </c>
      <c r="G175">
        <v>2923832</v>
      </c>
      <c r="H175">
        <v>1948951</v>
      </c>
      <c r="I175">
        <v>1357221</v>
      </c>
      <c r="J175">
        <v>47879</v>
      </c>
      <c r="K175">
        <v>256386</v>
      </c>
      <c r="L175">
        <v>9472</v>
      </c>
      <c r="M175">
        <v>1033</v>
      </c>
      <c r="N175">
        <v>691317</v>
      </c>
      <c r="O175">
        <v>352980</v>
      </c>
      <c r="P175">
        <v>0</v>
      </c>
      <c r="Q175">
        <v>0</v>
      </c>
      <c r="R175">
        <v>1261</v>
      </c>
      <c r="S175">
        <v>10789497</v>
      </c>
      <c r="T175">
        <v>2659223</v>
      </c>
      <c r="U175">
        <v>2946033</v>
      </c>
      <c r="V175">
        <v>220970</v>
      </c>
      <c r="W175">
        <v>1039509</v>
      </c>
      <c r="AA175">
        <f t="shared" si="25"/>
        <v>2930878</v>
      </c>
      <c r="AB175">
        <f t="shared" si="26"/>
        <v>214155</v>
      </c>
      <c r="AC175">
        <f t="shared" si="27"/>
        <v>2923832</v>
      </c>
      <c r="AD175">
        <f t="shared" si="28"/>
        <v>21971</v>
      </c>
      <c r="AE175">
        <f t="shared" si="29"/>
        <v>1948951</v>
      </c>
      <c r="AF175">
        <f t="shared" si="30"/>
        <v>1357221</v>
      </c>
      <c r="AG175">
        <f t="shared" si="31"/>
        <v>47879</v>
      </c>
      <c r="AH175">
        <f t="shared" si="32"/>
        <v>256386</v>
      </c>
      <c r="AI175">
        <f t="shared" si="33"/>
        <v>691317</v>
      </c>
      <c r="AJ175">
        <f t="shared" si="34"/>
        <v>363485</v>
      </c>
      <c r="AK175">
        <f t="shared" si="35"/>
        <v>33422</v>
      </c>
      <c r="AL175">
        <f t="shared" si="36"/>
        <v>10789497</v>
      </c>
    </row>
    <row r="176" spans="1:38" x14ac:dyDescent="0.25">
      <c r="A176" t="s">
        <v>307</v>
      </c>
      <c r="B176">
        <v>9032894</v>
      </c>
      <c r="C176">
        <v>5243</v>
      </c>
      <c r="D176">
        <v>9912</v>
      </c>
      <c r="E176">
        <v>6816</v>
      </c>
      <c r="F176">
        <v>290652</v>
      </c>
      <c r="G176">
        <v>3487656</v>
      </c>
      <c r="H176">
        <v>2265299</v>
      </c>
      <c r="I176">
        <v>3078547</v>
      </c>
      <c r="J176">
        <v>60833</v>
      </c>
      <c r="K176">
        <v>425203</v>
      </c>
      <c r="L176">
        <v>10591</v>
      </c>
      <c r="M176">
        <v>1044</v>
      </c>
      <c r="N176">
        <v>1092535</v>
      </c>
      <c r="O176">
        <v>567566</v>
      </c>
      <c r="P176">
        <v>0</v>
      </c>
      <c r="Q176">
        <v>0</v>
      </c>
      <c r="R176">
        <v>3009</v>
      </c>
      <c r="S176">
        <v>20369961</v>
      </c>
      <c r="T176">
        <v>5164130</v>
      </c>
      <c r="U176">
        <v>9048050</v>
      </c>
      <c r="V176">
        <v>297468</v>
      </c>
      <c r="W176">
        <v>1625375</v>
      </c>
      <c r="AA176">
        <f t="shared" si="25"/>
        <v>9032894</v>
      </c>
      <c r="AB176">
        <f t="shared" si="26"/>
        <v>290652</v>
      </c>
      <c r="AC176">
        <f t="shared" si="27"/>
        <v>3487656</v>
      </c>
      <c r="AD176">
        <f t="shared" si="28"/>
        <v>21971</v>
      </c>
      <c r="AE176">
        <f t="shared" si="29"/>
        <v>2265299</v>
      </c>
      <c r="AF176">
        <f t="shared" si="30"/>
        <v>3078547</v>
      </c>
      <c r="AG176">
        <f t="shared" si="31"/>
        <v>60833</v>
      </c>
      <c r="AH176">
        <f t="shared" si="32"/>
        <v>425203</v>
      </c>
      <c r="AI176">
        <f t="shared" si="33"/>
        <v>1092535</v>
      </c>
      <c r="AJ176">
        <f t="shared" si="34"/>
        <v>579201</v>
      </c>
      <c r="AK176">
        <f t="shared" si="35"/>
        <v>35170</v>
      </c>
      <c r="AL176">
        <f t="shared" si="36"/>
        <v>20369961</v>
      </c>
    </row>
    <row r="177" spans="1:38" x14ac:dyDescent="0.25">
      <c r="A177" t="s">
        <v>306</v>
      </c>
      <c r="B177">
        <v>694477</v>
      </c>
      <c r="C177">
        <v>5243</v>
      </c>
      <c r="D177">
        <v>9912</v>
      </c>
      <c r="E177">
        <v>0</v>
      </c>
      <c r="F177">
        <v>60660</v>
      </c>
      <c r="G177">
        <v>663311</v>
      </c>
      <c r="H177">
        <v>829719</v>
      </c>
      <c r="I177">
        <v>300784</v>
      </c>
      <c r="J177">
        <v>6715</v>
      </c>
      <c r="K177">
        <v>113510</v>
      </c>
      <c r="L177">
        <v>5883</v>
      </c>
      <c r="M177">
        <v>526</v>
      </c>
      <c r="N177">
        <v>362411</v>
      </c>
      <c r="O177">
        <v>210632</v>
      </c>
      <c r="P177">
        <v>0</v>
      </c>
      <c r="Q177">
        <v>0</v>
      </c>
      <c r="R177">
        <v>1149</v>
      </c>
      <c r="S177">
        <v>3268664</v>
      </c>
      <c r="T177">
        <v>975084</v>
      </c>
      <c r="U177">
        <v>709632</v>
      </c>
      <c r="V177">
        <v>60660</v>
      </c>
      <c r="W177">
        <v>493927</v>
      </c>
      <c r="AA177">
        <f t="shared" si="25"/>
        <v>694477</v>
      </c>
      <c r="AB177">
        <f t="shared" si="26"/>
        <v>60660</v>
      </c>
      <c r="AC177">
        <f t="shared" si="27"/>
        <v>663311</v>
      </c>
      <c r="AD177">
        <f t="shared" si="28"/>
        <v>15155</v>
      </c>
      <c r="AE177">
        <f t="shared" si="29"/>
        <v>829719</v>
      </c>
      <c r="AF177">
        <f t="shared" si="30"/>
        <v>300784</v>
      </c>
      <c r="AG177">
        <f t="shared" si="31"/>
        <v>6715</v>
      </c>
      <c r="AH177">
        <f t="shared" si="32"/>
        <v>113510</v>
      </c>
      <c r="AI177">
        <f t="shared" si="33"/>
        <v>362411</v>
      </c>
      <c r="AJ177">
        <f t="shared" si="34"/>
        <v>217041</v>
      </c>
      <c r="AK177">
        <f t="shared" si="35"/>
        <v>4881</v>
      </c>
      <c r="AL177">
        <f t="shared" si="36"/>
        <v>3268664</v>
      </c>
    </row>
    <row r="178" spans="1:38" x14ac:dyDescent="0.25">
      <c r="A178" t="s">
        <v>305</v>
      </c>
      <c r="B178">
        <v>300206</v>
      </c>
      <c r="C178">
        <v>266</v>
      </c>
      <c r="D178">
        <v>9912</v>
      </c>
      <c r="E178">
        <v>34</v>
      </c>
      <c r="F178">
        <v>11021</v>
      </c>
      <c r="G178">
        <v>686006</v>
      </c>
      <c r="H178">
        <v>291339</v>
      </c>
      <c r="I178">
        <v>263857</v>
      </c>
      <c r="J178">
        <v>435</v>
      </c>
      <c r="K178">
        <v>1590</v>
      </c>
      <c r="L178">
        <v>0</v>
      </c>
      <c r="M178">
        <v>0</v>
      </c>
      <c r="N178">
        <v>3915</v>
      </c>
      <c r="O178">
        <v>5973</v>
      </c>
      <c r="P178">
        <v>0</v>
      </c>
      <c r="Q178">
        <v>0</v>
      </c>
      <c r="R178">
        <v>296</v>
      </c>
      <c r="S178">
        <v>1574851</v>
      </c>
      <c r="T178">
        <v>272835</v>
      </c>
      <c r="U178">
        <v>310385</v>
      </c>
      <c r="V178">
        <v>11055</v>
      </c>
      <c r="W178">
        <v>6235</v>
      </c>
      <c r="AA178">
        <f t="shared" si="25"/>
        <v>300206</v>
      </c>
      <c r="AB178">
        <f t="shared" si="26"/>
        <v>11021</v>
      </c>
      <c r="AC178">
        <f t="shared" si="27"/>
        <v>686006</v>
      </c>
      <c r="AD178">
        <f t="shared" si="28"/>
        <v>10212</v>
      </c>
      <c r="AE178">
        <f t="shared" si="29"/>
        <v>291339</v>
      </c>
      <c r="AF178">
        <f t="shared" si="30"/>
        <v>263857</v>
      </c>
      <c r="AG178">
        <f t="shared" si="31"/>
        <v>435</v>
      </c>
      <c r="AH178">
        <f t="shared" si="32"/>
        <v>1590</v>
      </c>
      <c r="AI178">
        <f t="shared" si="33"/>
        <v>3915</v>
      </c>
      <c r="AJ178">
        <f t="shared" si="34"/>
        <v>5973</v>
      </c>
      <c r="AK178">
        <f t="shared" si="35"/>
        <v>297</v>
      </c>
      <c r="AL178">
        <f t="shared" si="36"/>
        <v>1574851</v>
      </c>
    </row>
    <row r="179" spans="1:38" x14ac:dyDescent="0.25">
      <c r="A179" t="s">
        <v>304</v>
      </c>
      <c r="B179">
        <v>55559</v>
      </c>
      <c r="C179">
        <v>0</v>
      </c>
      <c r="D179">
        <v>0</v>
      </c>
      <c r="E179">
        <v>0</v>
      </c>
      <c r="F179">
        <v>436</v>
      </c>
      <c r="G179">
        <v>4964</v>
      </c>
      <c r="H179">
        <v>6285</v>
      </c>
      <c r="I179">
        <v>24629</v>
      </c>
      <c r="J179">
        <v>0</v>
      </c>
      <c r="K179">
        <v>421</v>
      </c>
      <c r="L179">
        <v>0</v>
      </c>
      <c r="M179">
        <v>0</v>
      </c>
      <c r="N179">
        <v>1466</v>
      </c>
      <c r="O179">
        <v>962</v>
      </c>
      <c r="P179">
        <v>0</v>
      </c>
      <c r="Q179">
        <v>0</v>
      </c>
      <c r="R179">
        <v>0</v>
      </c>
      <c r="S179">
        <v>94723</v>
      </c>
      <c r="T179">
        <v>27465</v>
      </c>
      <c r="U179">
        <v>55559</v>
      </c>
      <c r="V179">
        <v>436</v>
      </c>
      <c r="W179">
        <v>1887</v>
      </c>
      <c r="AA179">
        <f t="shared" si="25"/>
        <v>55559</v>
      </c>
      <c r="AB179">
        <f t="shared" si="26"/>
        <v>436</v>
      </c>
      <c r="AC179">
        <f t="shared" si="27"/>
        <v>4964</v>
      </c>
      <c r="AD179">
        <f t="shared" si="28"/>
        <v>0</v>
      </c>
      <c r="AE179">
        <f t="shared" si="29"/>
        <v>6285</v>
      </c>
      <c r="AF179">
        <f t="shared" si="30"/>
        <v>24629</v>
      </c>
      <c r="AG179">
        <f t="shared" si="31"/>
        <v>0</v>
      </c>
      <c r="AH179">
        <f t="shared" si="32"/>
        <v>421</v>
      </c>
      <c r="AI179">
        <f t="shared" si="33"/>
        <v>1466</v>
      </c>
      <c r="AJ179">
        <f t="shared" si="34"/>
        <v>962</v>
      </c>
      <c r="AK179">
        <f t="shared" si="35"/>
        <v>1</v>
      </c>
      <c r="AL179">
        <f t="shared" si="36"/>
        <v>94723</v>
      </c>
    </row>
    <row r="180" spans="1:38" x14ac:dyDescent="0.25">
      <c r="A180" t="s">
        <v>303</v>
      </c>
      <c r="B180">
        <v>626</v>
      </c>
      <c r="C180">
        <v>0</v>
      </c>
      <c r="D180">
        <v>0</v>
      </c>
      <c r="E180">
        <v>111050</v>
      </c>
      <c r="F180">
        <v>182040</v>
      </c>
      <c r="G180">
        <v>872276</v>
      </c>
      <c r="H180">
        <v>7514</v>
      </c>
      <c r="I180">
        <v>116152</v>
      </c>
      <c r="J180">
        <v>0</v>
      </c>
      <c r="K180">
        <v>1432</v>
      </c>
      <c r="L180">
        <v>257</v>
      </c>
      <c r="M180">
        <v>0</v>
      </c>
      <c r="N180">
        <v>475</v>
      </c>
      <c r="O180">
        <v>494</v>
      </c>
      <c r="P180">
        <v>0</v>
      </c>
      <c r="Q180">
        <v>0</v>
      </c>
      <c r="R180">
        <v>0</v>
      </c>
      <c r="S180">
        <v>1292317</v>
      </c>
      <c r="T180">
        <v>118810</v>
      </c>
      <c r="U180">
        <v>626</v>
      </c>
      <c r="V180">
        <v>293090</v>
      </c>
      <c r="W180">
        <v>2164</v>
      </c>
      <c r="AA180">
        <f t="shared" si="25"/>
        <v>626</v>
      </c>
      <c r="AB180">
        <f t="shared" si="26"/>
        <v>182040</v>
      </c>
      <c r="AC180">
        <f t="shared" si="27"/>
        <v>872276</v>
      </c>
      <c r="AD180">
        <f t="shared" si="28"/>
        <v>111050</v>
      </c>
      <c r="AE180">
        <f t="shared" si="29"/>
        <v>7514</v>
      </c>
      <c r="AF180">
        <f t="shared" si="30"/>
        <v>116152</v>
      </c>
      <c r="AG180">
        <f t="shared" si="31"/>
        <v>0</v>
      </c>
      <c r="AH180">
        <f t="shared" si="32"/>
        <v>1432</v>
      </c>
      <c r="AI180">
        <f t="shared" si="33"/>
        <v>475</v>
      </c>
      <c r="AJ180">
        <f t="shared" si="34"/>
        <v>751</v>
      </c>
      <c r="AK180">
        <f t="shared" si="35"/>
        <v>1</v>
      </c>
      <c r="AL180">
        <f t="shared" si="36"/>
        <v>1292317</v>
      </c>
    </row>
    <row r="181" spans="1:38" x14ac:dyDescent="0.25">
      <c r="A181" t="s">
        <v>302</v>
      </c>
      <c r="B181">
        <v>385850</v>
      </c>
      <c r="C181">
        <v>0</v>
      </c>
      <c r="D181">
        <v>0</v>
      </c>
      <c r="E181">
        <v>0</v>
      </c>
      <c r="F181">
        <v>26508</v>
      </c>
      <c r="G181">
        <v>362348</v>
      </c>
      <c r="H181">
        <v>0</v>
      </c>
      <c r="I181">
        <v>187297</v>
      </c>
      <c r="J181">
        <v>23035</v>
      </c>
      <c r="K181">
        <v>6291</v>
      </c>
      <c r="L181">
        <v>0</v>
      </c>
      <c r="M181">
        <v>0</v>
      </c>
      <c r="N181">
        <v>2531</v>
      </c>
      <c r="O181">
        <v>19711</v>
      </c>
      <c r="P181">
        <v>0</v>
      </c>
      <c r="Q181">
        <v>0</v>
      </c>
      <c r="R181">
        <v>0</v>
      </c>
      <c r="S181">
        <v>1013572</v>
      </c>
      <c r="T181">
        <v>237952</v>
      </c>
      <c r="U181">
        <v>385850</v>
      </c>
      <c r="V181">
        <v>26508</v>
      </c>
      <c r="W181">
        <v>31858</v>
      </c>
      <c r="AA181">
        <f t="shared" si="25"/>
        <v>385850</v>
      </c>
      <c r="AB181">
        <f t="shared" si="26"/>
        <v>26508</v>
      </c>
      <c r="AC181">
        <f t="shared" si="27"/>
        <v>362348</v>
      </c>
      <c r="AD181">
        <f t="shared" si="28"/>
        <v>0</v>
      </c>
      <c r="AE181">
        <f t="shared" si="29"/>
        <v>0</v>
      </c>
      <c r="AF181">
        <f t="shared" si="30"/>
        <v>187297</v>
      </c>
      <c r="AG181">
        <f t="shared" si="31"/>
        <v>23035</v>
      </c>
      <c r="AH181">
        <f t="shared" si="32"/>
        <v>6291</v>
      </c>
      <c r="AI181">
        <f t="shared" si="33"/>
        <v>2531</v>
      </c>
      <c r="AJ181">
        <f t="shared" si="34"/>
        <v>19711</v>
      </c>
      <c r="AK181">
        <f t="shared" si="35"/>
        <v>1</v>
      </c>
      <c r="AL181">
        <f t="shared" si="36"/>
        <v>1013572</v>
      </c>
    </row>
    <row r="182" spans="1:38" x14ac:dyDescent="0.25">
      <c r="A182" t="s">
        <v>301</v>
      </c>
      <c r="B182">
        <v>2059359</v>
      </c>
      <c r="C182">
        <v>0</v>
      </c>
      <c r="D182">
        <v>0</v>
      </c>
      <c r="E182">
        <v>6816</v>
      </c>
      <c r="F182">
        <v>128921</v>
      </c>
      <c r="G182">
        <v>2198631</v>
      </c>
      <c r="H182">
        <v>1517905</v>
      </c>
      <c r="I182">
        <v>890003</v>
      </c>
      <c r="J182">
        <v>27681</v>
      </c>
      <c r="K182">
        <v>210911</v>
      </c>
      <c r="L182">
        <v>3587</v>
      </c>
      <c r="M182">
        <v>544</v>
      </c>
      <c r="N182">
        <v>490663</v>
      </c>
      <c r="O182">
        <v>253065</v>
      </c>
      <c r="P182">
        <v>0</v>
      </c>
      <c r="Q182">
        <v>0</v>
      </c>
      <c r="R182">
        <v>0</v>
      </c>
      <c r="S182">
        <v>7817189</v>
      </c>
      <c r="T182">
        <v>1830745</v>
      </c>
      <c r="U182">
        <v>2059359</v>
      </c>
      <c r="V182">
        <v>135737</v>
      </c>
      <c r="W182">
        <v>762488</v>
      </c>
      <c r="AA182">
        <f t="shared" si="25"/>
        <v>2059359</v>
      </c>
      <c r="AB182">
        <f t="shared" si="26"/>
        <v>128921</v>
      </c>
      <c r="AC182">
        <f t="shared" si="27"/>
        <v>2198631</v>
      </c>
      <c r="AD182">
        <f t="shared" si="28"/>
        <v>6816</v>
      </c>
      <c r="AE182">
        <f t="shared" si="29"/>
        <v>1517905</v>
      </c>
      <c r="AF182">
        <f t="shared" si="30"/>
        <v>890003</v>
      </c>
      <c r="AG182">
        <f t="shared" si="31"/>
        <v>27681</v>
      </c>
      <c r="AH182">
        <f t="shared" si="32"/>
        <v>210911</v>
      </c>
      <c r="AI182">
        <f t="shared" si="33"/>
        <v>490663</v>
      </c>
      <c r="AJ182">
        <f t="shared" si="34"/>
        <v>257196</v>
      </c>
      <c r="AK182">
        <f t="shared" si="35"/>
        <v>29103</v>
      </c>
      <c r="AL182">
        <f t="shared" si="36"/>
        <v>7817189</v>
      </c>
    </row>
    <row r="183" spans="1:38" x14ac:dyDescent="0.25">
      <c r="A183" t="s">
        <v>300</v>
      </c>
      <c r="B183">
        <v>2233815</v>
      </c>
      <c r="C183">
        <v>113</v>
      </c>
      <c r="D183">
        <v>0</v>
      </c>
      <c r="E183">
        <v>6850</v>
      </c>
      <c r="F183">
        <v>135863</v>
      </c>
      <c r="G183">
        <v>2717291</v>
      </c>
      <c r="H183">
        <v>1721048</v>
      </c>
      <c r="I183">
        <v>1075016</v>
      </c>
      <c r="J183">
        <v>28116</v>
      </c>
      <c r="K183">
        <v>211468</v>
      </c>
      <c r="L183">
        <v>3587</v>
      </c>
      <c r="M183">
        <v>544</v>
      </c>
      <c r="N183">
        <v>490803</v>
      </c>
      <c r="O183">
        <v>255744</v>
      </c>
      <c r="P183">
        <v>0</v>
      </c>
      <c r="Q183">
        <v>0</v>
      </c>
      <c r="R183">
        <v>0</v>
      </c>
      <c r="S183">
        <v>8909359</v>
      </c>
      <c r="T183">
        <v>2016975</v>
      </c>
      <c r="U183">
        <v>2233927</v>
      </c>
      <c r="V183">
        <v>142713</v>
      </c>
      <c r="W183">
        <v>763621</v>
      </c>
      <c r="AA183">
        <f t="shared" si="25"/>
        <v>2233815</v>
      </c>
      <c r="AB183">
        <f t="shared" si="26"/>
        <v>135863</v>
      </c>
      <c r="AC183">
        <f t="shared" si="27"/>
        <v>2717291</v>
      </c>
      <c r="AD183">
        <f t="shared" si="28"/>
        <v>6963</v>
      </c>
      <c r="AE183">
        <f t="shared" si="29"/>
        <v>1721048</v>
      </c>
      <c r="AF183">
        <f t="shared" si="30"/>
        <v>1075016</v>
      </c>
      <c r="AG183">
        <f t="shared" si="31"/>
        <v>28116</v>
      </c>
      <c r="AH183">
        <f t="shared" si="32"/>
        <v>211468</v>
      </c>
      <c r="AI183">
        <f t="shared" si="33"/>
        <v>490803</v>
      </c>
      <c r="AJ183">
        <f t="shared" si="34"/>
        <v>259875</v>
      </c>
      <c r="AK183">
        <f t="shared" si="35"/>
        <v>29101</v>
      </c>
      <c r="AL183">
        <f t="shared" si="36"/>
        <v>8909359</v>
      </c>
    </row>
    <row r="184" spans="1:38" x14ac:dyDescent="0.25">
      <c r="A184" t="s">
        <v>299</v>
      </c>
      <c r="B184">
        <v>9192452</v>
      </c>
      <c r="C184">
        <v>5356</v>
      </c>
      <c r="D184">
        <v>9912</v>
      </c>
      <c r="E184">
        <v>89314</v>
      </c>
      <c r="F184">
        <v>352872</v>
      </c>
      <c r="G184">
        <v>4144930</v>
      </c>
      <c r="H184">
        <v>2487618</v>
      </c>
      <c r="I184">
        <v>3101756</v>
      </c>
      <c r="J184">
        <v>53296</v>
      </c>
      <c r="K184">
        <v>419564</v>
      </c>
      <c r="L184">
        <v>10177</v>
      </c>
      <c r="M184">
        <v>1044</v>
      </c>
      <c r="N184">
        <v>1092348</v>
      </c>
      <c r="O184">
        <v>548624</v>
      </c>
      <c r="P184">
        <v>0</v>
      </c>
      <c r="Q184">
        <v>0</v>
      </c>
      <c r="R184">
        <v>1710</v>
      </c>
      <c r="S184">
        <v>21543083</v>
      </c>
      <c r="T184">
        <v>5154051</v>
      </c>
      <c r="U184">
        <v>9207719</v>
      </c>
      <c r="V184">
        <v>442185</v>
      </c>
      <c r="W184">
        <v>1610251</v>
      </c>
      <c r="AA184">
        <f t="shared" si="25"/>
        <v>9192452</v>
      </c>
      <c r="AB184">
        <f t="shared" si="26"/>
        <v>352872</v>
      </c>
      <c r="AC184">
        <f t="shared" si="27"/>
        <v>4144930</v>
      </c>
      <c r="AD184">
        <f t="shared" si="28"/>
        <v>104582</v>
      </c>
      <c r="AE184">
        <f t="shared" si="29"/>
        <v>2487618</v>
      </c>
      <c r="AF184">
        <f t="shared" si="30"/>
        <v>3101756</v>
      </c>
      <c r="AG184">
        <f t="shared" si="31"/>
        <v>53296</v>
      </c>
      <c r="AH184">
        <f t="shared" si="32"/>
        <v>419564</v>
      </c>
      <c r="AI184">
        <f t="shared" si="33"/>
        <v>1092348</v>
      </c>
      <c r="AJ184">
        <f t="shared" si="34"/>
        <v>559845</v>
      </c>
      <c r="AK184">
        <f t="shared" si="35"/>
        <v>33820</v>
      </c>
      <c r="AL184">
        <f t="shared" si="36"/>
        <v>21543083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1"/>
  <sheetViews>
    <sheetView workbookViewId="0">
      <selection activeCell="A3" sqref="A3"/>
    </sheetView>
  </sheetViews>
  <sheetFormatPr defaultRowHeight="15" x14ac:dyDescent="0.25"/>
  <cols>
    <col min="1" max="1" width="49.140625" bestFit="1" customWidth="1"/>
  </cols>
  <sheetData>
    <row r="1" spans="1:7" x14ac:dyDescent="0.25">
      <c r="A1" t="s">
        <v>0</v>
      </c>
    </row>
    <row r="2" spans="1:7" x14ac:dyDescent="0.25">
      <c r="A2" t="s">
        <v>696</v>
      </c>
      <c r="B2" t="s">
        <v>695</v>
      </c>
    </row>
    <row r="3" spans="1:7" x14ac:dyDescent="0.25">
      <c r="A3" t="s">
        <v>1</v>
      </c>
    </row>
    <row r="5" spans="1:7" x14ac:dyDescent="0.25">
      <c r="A5" t="s">
        <v>2</v>
      </c>
      <c r="B5" t="s">
        <v>267</v>
      </c>
      <c r="C5" t="s">
        <v>268</v>
      </c>
      <c r="D5" t="s">
        <v>270</v>
      </c>
      <c r="E5" t="s">
        <v>285</v>
      </c>
      <c r="F5" t="s">
        <v>286</v>
      </c>
      <c r="G5" t="s">
        <v>296</v>
      </c>
    </row>
    <row r="6" spans="1:7" x14ac:dyDescent="0.25">
      <c r="A6" t="s">
        <v>3</v>
      </c>
      <c r="B6">
        <v>616.92869599999995</v>
      </c>
      <c r="C6">
        <v>1987</v>
      </c>
      <c r="D6" t="b">
        <v>0</v>
      </c>
      <c r="E6" t="str">
        <f>INDEX(regions!B$2:B$216,MATCH($A6,regions!$A$2:$A$216,0))</f>
        <v>Caribbean</v>
      </c>
      <c r="F6" t="str">
        <f>INDEX(regions!C$2:C$216,MATCH($A6,regions!$A$2:$A$216,0))</f>
        <v>North America</v>
      </c>
      <c r="G6" t="b">
        <f>ISERROR(F6)</f>
        <v>0</v>
      </c>
    </row>
    <row r="7" spans="1:7" x14ac:dyDescent="0.25">
      <c r="A7" t="s">
        <v>4</v>
      </c>
      <c r="B7">
        <v>1478910</v>
      </c>
      <c r="C7">
        <v>2018</v>
      </c>
      <c r="D7" t="b">
        <v>0</v>
      </c>
      <c r="E7" t="e">
        <f>INDEX(regions!B$2:B$216,MATCH($A7,regions!$A$2:$A$216,0))</f>
        <v>#N/A</v>
      </c>
      <c r="F7" t="e">
        <f>INDEX(regions!C$2:C$216,MATCH($A7,regions!$A$2:$A$216,0))</f>
        <v>#N/A</v>
      </c>
      <c r="G7" t="b">
        <f t="shared" ref="G7:G70" si="0">ISERROR(F7)</f>
        <v>1</v>
      </c>
    </row>
    <row r="8" spans="1:7" x14ac:dyDescent="0.25">
      <c r="A8" t="s">
        <v>5</v>
      </c>
      <c r="B8">
        <v>98920</v>
      </c>
      <c r="C8">
        <v>2018</v>
      </c>
      <c r="D8" t="b">
        <v>0</v>
      </c>
      <c r="E8" t="str">
        <f>INDEX(regions!B$2:B$216,MATCH($A8,regions!$A$2:$A$216,0))</f>
        <v>South Asia</v>
      </c>
      <c r="F8" t="str">
        <f>INDEX(regions!C$2:C$216,MATCH($A8,regions!$A$2:$A$216,0))</f>
        <v>Asia</v>
      </c>
      <c r="G8" t="b">
        <f t="shared" si="0"/>
        <v>0</v>
      </c>
    </row>
    <row r="9" spans="1:7" x14ac:dyDescent="0.25">
      <c r="A9" t="s">
        <v>6</v>
      </c>
      <c r="B9">
        <v>881570</v>
      </c>
      <c r="C9">
        <v>2018</v>
      </c>
      <c r="D9" t="b">
        <v>0</v>
      </c>
      <c r="E9" t="e">
        <f>INDEX(regions!B$2:B$216,MATCH($A9,regions!$A$2:$A$216,0))</f>
        <v>#N/A</v>
      </c>
      <c r="F9" t="e">
        <f>INDEX(regions!C$2:C$216,MATCH($A9,regions!$A$2:$A$216,0))</f>
        <v>#N/A</v>
      </c>
      <c r="G9" t="b">
        <f t="shared" si="0"/>
        <v>1</v>
      </c>
    </row>
    <row r="10" spans="1:7" x14ac:dyDescent="0.25">
      <c r="A10" t="s">
        <v>7</v>
      </c>
      <c r="B10">
        <v>79730</v>
      </c>
      <c r="C10">
        <v>2018</v>
      </c>
      <c r="D10" t="b">
        <v>0</v>
      </c>
      <c r="E10" t="str">
        <f>INDEX(regions!B$2:B$216,MATCH($A10,regions!$A$2:$A$216,0))</f>
        <v>Sub-Saharan Africa</v>
      </c>
      <c r="F10" t="str">
        <f>INDEX(regions!C$2:C$216,MATCH($A10,regions!$A$2:$A$216,0))</f>
        <v>Africa</v>
      </c>
      <c r="G10" t="b">
        <f t="shared" si="0"/>
        <v>0</v>
      </c>
    </row>
    <row r="11" spans="1:7" x14ac:dyDescent="0.25">
      <c r="A11" t="s">
        <v>8</v>
      </c>
      <c r="B11">
        <v>10080</v>
      </c>
      <c r="C11">
        <v>2018</v>
      </c>
      <c r="D11" t="b">
        <v>0</v>
      </c>
      <c r="E11" t="str">
        <f>INDEX(regions!B$2:B$216,MATCH($A11,regions!$A$2:$A$216,0))</f>
        <v>Eastern Europe, Balkans, Caucasus</v>
      </c>
      <c r="F11" t="str">
        <f>INDEX(regions!C$2:C$216,MATCH($A11,regions!$A$2:$A$216,0))</f>
        <v>Europe</v>
      </c>
      <c r="G11" t="b">
        <f t="shared" si="0"/>
        <v>0</v>
      </c>
    </row>
    <row r="12" spans="1:7" x14ac:dyDescent="0.25">
      <c r="A12" t="s">
        <v>9</v>
      </c>
      <c r="B12">
        <v>540</v>
      </c>
      <c r="C12">
        <v>1998</v>
      </c>
      <c r="D12" t="b">
        <v>0</v>
      </c>
      <c r="E12" t="str">
        <f>INDEX(regions!B$2:B$216,MATCH($A12,regions!$A$2:$A$216,0))</f>
        <v>Western Europe</v>
      </c>
      <c r="F12" t="str">
        <f>INDEX(regions!C$2:C$216,MATCH($A12,regions!$A$2:$A$216,0))</f>
        <v>Europe</v>
      </c>
      <c r="G12" t="b">
        <f t="shared" si="0"/>
        <v>0</v>
      </c>
    </row>
    <row r="13" spans="1:7" x14ac:dyDescent="0.25">
      <c r="A13" t="s">
        <v>10</v>
      </c>
      <c r="B13">
        <v>2538650</v>
      </c>
      <c r="C13">
        <v>2018</v>
      </c>
      <c r="D13" t="b">
        <v>0</v>
      </c>
      <c r="E13" t="e">
        <f>INDEX(regions!B$2:B$216,MATCH($A13,regions!$A$2:$A$216,0))</f>
        <v>#N/A</v>
      </c>
      <c r="F13" t="e">
        <f>INDEX(regions!C$2:C$216,MATCH($A13,regions!$A$2:$A$216,0))</f>
        <v>#N/A</v>
      </c>
      <c r="G13" t="b">
        <f t="shared" si="0"/>
        <v>1</v>
      </c>
    </row>
    <row r="14" spans="1:7" x14ac:dyDescent="0.25">
      <c r="A14" t="s">
        <v>11</v>
      </c>
      <c r="B14">
        <v>263240</v>
      </c>
      <c r="C14">
        <v>2018</v>
      </c>
      <c r="D14" t="b">
        <v>0</v>
      </c>
      <c r="E14" t="str">
        <f>INDEX(regions!B$2:B$216,MATCH($A14,regions!$A$2:$A$216,0))</f>
        <v>Middle East</v>
      </c>
      <c r="F14" t="str">
        <f>INDEX(regions!C$2:C$216,MATCH($A14,regions!$A$2:$A$216,0))</f>
        <v>Asia</v>
      </c>
      <c r="G14" t="b">
        <f t="shared" si="0"/>
        <v>0</v>
      </c>
    </row>
    <row r="15" spans="1:7" x14ac:dyDescent="0.25">
      <c r="A15" t="s">
        <v>12</v>
      </c>
      <c r="B15">
        <v>365650</v>
      </c>
      <c r="C15">
        <v>2018</v>
      </c>
      <c r="D15" t="b">
        <v>0</v>
      </c>
      <c r="E15" t="str">
        <f>INDEX(regions!B$2:B$216,MATCH($A15,regions!$A$2:$A$216,0))</f>
        <v>South America</v>
      </c>
      <c r="F15" t="str">
        <f>INDEX(regions!C$2:C$216,MATCH($A15,regions!$A$2:$A$216,0))</f>
        <v>South America</v>
      </c>
      <c r="G15" t="b">
        <f t="shared" si="0"/>
        <v>0</v>
      </c>
    </row>
    <row r="16" spans="1:7" x14ac:dyDescent="0.25">
      <c r="A16" t="s">
        <v>13</v>
      </c>
      <c r="B16">
        <v>9360</v>
      </c>
      <c r="C16">
        <v>2018</v>
      </c>
      <c r="D16" t="b">
        <v>0</v>
      </c>
      <c r="E16" t="str">
        <f>INDEX(regions!B$2:B$216,MATCH($A16,regions!$A$2:$A$216,0))</f>
        <v>Eastern Europe, Balkans, Caucasus</v>
      </c>
      <c r="F16" t="str">
        <f>INDEX(regions!C$2:C$216,MATCH($A16,regions!$A$2:$A$216,0))</f>
        <v>Europe</v>
      </c>
      <c r="G16" t="b">
        <f t="shared" si="0"/>
        <v>0</v>
      </c>
    </row>
    <row r="17" spans="1:7" x14ac:dyDescent="0.25">
      <c r="A17" t="s">
        <v>14</v>
      </c>
      <c r="B17">
        <v>20.7495349</v>
      </c>
      <c r="C17">
        <v>1989</v>
      </c>
      <c r="D17" t="b">
        <v>0</v>
      </c>
      <c r="E17" t="str">
        <f>INDEX(regions!B$2:B$216,MATCH($A17,regions!$A$2:$A$216,0))</f>
        <v>Oceania</v>
      </c>
      <c r="F17" t="str">
        <f>INDEX(regions!C$2:C$216,MATCH($A17,regions!$A$2:$A$216,0))</f>
        <v>Oceania</v>
      </c>
      <c r="G17" t="b">
        <f t="shared" si="0"/>
        <v>0</v>
      </c>
    </row>
    <row r="18" spans="1:7" x14ac:dyDescent="0.25">
      <c r="A18" t="s">
        <v>15</v>
      </c>
      <c r="B18">
        <v>970</v>
      </c>
      <c r="C18">
        <v>2008</v>
      </c>
      <c r="D18" t="b">
        <v>0</v>
      </c>
      <c r="E18" t="str">
        <f>INDEX(regions!B$2:B$216,MATCH($A18,regions!$A$2:$A$216,0))</f>
        <v>Caribbean</v>
      </c>
      <c r="F18" t="str">
        <f>INDEX(regions!C$2:C$216,MATCH($A18,regions!$A$2:$A$216,0))</f>
        <v>North America</v>
      </c>
      <c r="G18" t="b">
        <f t="shared" si="0"/>
        <v>0</v>
      </c>
    </row>
    <row r="19" spans="1:7" x14ac:dyDescent="0.25">
      <c r="A19" t="s">
        <v>16</v>
      </c>
      <c r="B19">
        <v>615380</v>
      </c>
      <c r="C19">
        <v>2018</v>
      </c>
      <c r="D19" t="b">
        <v>0</v>
      </c>
      <c r="E19" t="str">
        <f>INDEX(regions!B$2:B$216,MATCH($A19,regions!$A$2:$A$216,0))</f>
        <v>Oceania</v>
      </c>
      <c r="F19" t="str">
        <f>INDEX(regions!C$2:C$216,MATCH($A19,regions!$A$2:$A$216,0))</f>
        <v>Oceania</v>
      </c>
      <c r="G19" t="b">
        <f t="shared" si="0"/>
        <v>0</v>
      </c>
    </row>
    <row r="20" spans="1:7" x14ac:dyDescent="0.25">
      <c r="A20" t="s">
        <v>17</v>
      </c>
      <c r="B20">
        <v>74980</v>
      </c>
      <c r="C20">
        <v>2018</v>
      </c>
      <c r="D20" t="b">
        <v>0</v>
      </c>
      <c r="E20" t="str">
        <f>INDEX(regions!B$2:B$216,MATCH($A20,regions!$A$2:$A$216,0))</f>
        <v>Central Europe and Baltics</v>
      </c>
      <c r="F20" t="str">
        <f>INDEX(regions!C$2:C$216,MATCH($A20,regions!$A$2:$A$216,0))</f>
        <v>Europe</v>
      </c>
      <c r="G20" t="b">
        <f t="shared" si="0"/>
        <v>0</v>
      </c>
    </row>
    <row r="21" spans="1:7" x14ac:dyDescent="0.25">
      <c r="A21" t="s">
        <v>18</v>
      </c>
      <c r="B21">
        <v>80260</v>
      </c>
      <c r="C21">
        <v>2018</v>
      </c>
      <c r="D21" t="b">
        <v>0</v>
      </c>
      <c r="E21" t="str">
        <f>INDEX(regions!B$2:B$216,MATCH($A21,regions!$A$2:$A$216,0))</f>
        <v>Eastern Europe, Balkans, Caucasus</v>
      </c>
      <c r="F21" t="str">
        <f>INDEX(regions!C$2:C$216,MATCH($A21,regions!$A$2:$A$216,0))</f>
        <v>Europe</v>
      </c>
      <c r="G21" t="b">
        <f t="shared" si="0"/>
        <v>0</v>
      </c>
    </row>
    <row r="22" spans="1:7" x14ac:dyDescent="0.25">
      <c r="A22" t="s">
        <v>19</v>
      </c>
      <c r="B22">
        <v>5520</v>
      </c>
      <c r="C22">
        <v>2018</v>
      </c>
      <c r="D22" t="b">
        <v>0</v>
      </c>
      <c r="E22" t="str">
        <f>INDEX(regions!B$2:B$216,MATCH($A22,regions!$A$2:$A$216,0))</f>
        <v>Sub-Saharan Africa</v>
      </c>
      <c r="F22" t="str">
        <f>INDEX(regions!C$2:C$216,MATCH($A22,regions!$A$2:$A$216,0))</f>
        <v>Africa</v>
      </c>
      <c r="G22" t="b">
        <f t="shared" si="0"/>
        <v>0</v>
      </c>
    </row>
    <row r="23" spans="1:7" x14ac:dyDescent="0.25">
      <c r="A23" t="s">
        <v>20</v>
      </c>
      <c r="B23">
        <v>108750</v>
      </c>
      <c r="C23">
        <v>2018</v>
      </c>
      <c r="D23" t="b">
        <v>0</v>
      </c>
      <c r="E23" t="str">
        <f>INDEX(regions!B$2:B$216,MATCH($A23,regions!$A$2:$A$216,0))</f>
        <v>Western Europe</v>
      </c>
      <c r="F23" t="str">
        <f>INDEX(regions!C$2:C$216,MATCH($A23,regions!$A$2:$A$216,0))</f>
        <v>Europe</v>
      </c>
      <c r="G23" t="b">
        <f t="shared" si="0"/>
        <v>0</v>
      </c>
    </row>
    <row r="24" spans="1:7" x14ac:dyDescent="0.25">
      <c r="A24" t="s">
        <v>21</v>
      </c>
      <c r="B24">
        <v>17380</v>
      </c>
      <c r="C24">
        <v>2018</v>
      </c>
      <c r="D24" t="b">
        <v>0</v>
      </c>
      <c r="E24" t="str">
        <f>INDEX(regions!B$2:B$216,MATCH($A24,regions!$A$2:$A$216,0))</f>
        <v>Sub-Saharan Africa</v>
      </c>
      <c r="F24" t="str">
        <f>INDEX(regions!C$2:C$216,MATCH($A24,regions!$A$2:$A$216,0))</f>
        <v>Africa</v>
      </c>
      <c r="G24" t="b">
        <f t="shared" si="0"/>
        <v>0</v>
      </c>
    </row>
    <row r="25" spans="1:7" x14ac:dyDescent="0.25">
      <c r="A25" t="s">
        <v>22</v>
      </c>
      <c r="B25">
        <v>30850</v>
      </c>
      <c r="C25">
        <v>2018</v>
      </c>
      <c r="D25" t="b">
        <v>0</v>
      </c>
      <c r="E25" t="str">
        <f>INDEX(regions!B$2:B$216,MATCH($A25,regions!$A$2:$A$216,0))</f>
        <v>Sub-Saharan Africa</v>
      </c>
      <c r="F25" t="str">
        <f>INDEX(regions!C$2:C$216,MATCH($A25,regions!$A$2:$A$216,0))</f>
        <v>Africa</v>
      </c>
      <c r="G25" t="b">
        <f t="shared" si="0"/>
        <v>0</v>
      </c>
    </row>
    <row r="26" spans="1:7" x14ac:dyDescent="0.25">
      <c r="A26" t="s">
        <v>23</v>
      </c>
      <c r="B26">
        <v>198970</v>
      </c>
      <c r="C26">
        <v>2018</v>
      </c>
      <c r="D26" t="b">
        <v>0</v>
      </c>
      <c r="E26" t="str">
        <f>INDEX(regions!B$2:B$216,MATCH($A26,regions!$A$2:$A$216,0))</f>
        <v>South Asia</v>
      </c>
      <c r="F26" t="str">
        <f>INDEX(regions!C$2:C$216,MATCH($A26,regions!$A$2:$A$216,0))</f>
        <v>Asia</v>
      </c>
      <c r="G26" t="b">
        <f t="shared" si="0"/>
        <v>0</v>
      </c>
    </row>
    <row r="27" spans="1:7" x14ac:dyDescent="0.25">
      <c r="A27" t="s">
        <v>24</v>
      </c>
      <c r="B27">
        <v>53330</v>
      </c>
      <c r="C27">
        <v>2018</v>
      </c>
      <c r="D27" t="b">
        <v>0</v>
      </c>
      <c r="E27" t="str">
        <f>INDEX(regions!B$2:B$216,MATCH($A27,regions!$A$2:$A$216,0))</f>
        <v>Eastern Europe, Balkans, Caucasus</v>
      </c>
      <c r="F27" t="str">
        <f>INDEX(regions!C$2:C$216,MATCH($A27,regions!$A$2:$A$216,0))</f>
        <v>Europe</v>
      </c>
      <c r="G27" t="b">
        <f t="shared" si="0"/>
        <v>0</v>
      </c>
    </row>
    <row r="28" spans="1:7" x14ac:dyDescent="0.25">
      <c r="A28" t="s">
        <v>25</v>
      </c>
      <c r="B28">
        <v>48950</v>
      </c>
      <c r="C28">
        <v>2018</v>
      </c>
      <c r="D28" t="b">
        <v>0</v>
      </c>
      <c r="E28" t="str">
        <f>INDEX(regions!B$2:B$216,MATCH($A28,regions!$A$2:$A$216,0))</f>
        <v>Middle East</v>
      </c>
      <c r="F28" t="str">
        <f>INDEX(regions!C$2:C$216,MATCH($A28,regions!$A$2:$A$216,0))</f>
        <v>Asia</v>
      </c>
      <c r="G28" t="b">
        <f t="shared" si="0"/>
        <v>0</v>
      </c>
    </row>
    <row r="29" spans="1:7" x14ac:dyDescent="0.25">
      <c r="A29" t="s">
        <v>26</v>
      </c>
      <c r="B29">
        <v>2440</v>
      </c>
      <c r="C29">
        <v>2008</v>
      </c>
      <c r="D29" t="b">
        <v>0</v>
      </c>
      <c r="E29" t="str">
        <f>INDEX(regions!B$2:B$216,MATCH($A29,regions!$A$2:$A$216,0))</f>
        <v>Caribbean</v>
      </c>
      <c r="F29" t="str">
        <f>INDEX(regions!C$2:C$216,MATCH($A29,regions!$A$2:$A$216,0))</f>
        <v>North America</v>
      </c>
      <c r="G29" t="b">
        <f t="shared" si="0"/>
        <v>0</v>
      </c>
    </row>
    <row r="30" spans="1:7" x14ac:dyDescent="0.25">
      <c r="A30" t="s">
        <v>27</v>
      </c>
      <c r="B30">
        <v>27190</v>
      </c>
      <c r="C30">
        <v>2018</v>
      </c>
      <c r="D30" t="b">
        <v>0</v>
      </c>
      <c r="E30" t="str">
        <f>INDEX(regions!B$2:B$216,MATCH($A30,regions!$A$2:$A$216,0))</f>
        <v>Eastern Europe, Balkans, Caucasus</v>
      </c>
      <c r="F30" t="str">
        <f>INDEX(regions!C$2:C$216,MATCH($A30,regions!$A$2:$A$216,0))</f>
        <v>Europe</v>
      </c>
      <c r="G30" t="b">
        <f t="shared" si="0"/>
        <v>0</v>
      </c>
    </row>
    <row r="31" spans="1:7" x14ac:dyDescent="0.25">
      <c r="A31" t="s">
        <v>28</v>
      </c>
      <c r="B31">
        <v>88140</v>
      </c>
      <c r="C31">
        <v>2018</v>
      </c>
      <c r="D31" t="b">
        <v>0</v>
      </c>
      <c r="E31" t="str">
        <f>INDEX(regions!B$2:B$216,MATCH($A31,regions!$A$2:$A$216,0))</f>
        <v>Eastern Europe, Balkans, Caucasus</v>
      </c>
      <c r="F31" t="str">
        <f>INDEX(regions!C$2:C$216,MATCH($A31,regions!$A$2:$A$216,0))</f>
        <v>Europe</v>
      </c>
      <c r="G31" t="b">
        <f t="shared" si="0"/>
        <v>0</v>
      </c>
    </row>
    <row r="32" spans="1:7" x14ac:dyDescent="0.25">
      <c r="A32" t="s">
        <v>29</v>
      </c>
      <c r="B32">
        <v>1560</v>
      </c>
      <c r="C32">
        <v>2018</v>
      </c>
      <c r="D32" t="b">
        <v>0</v>
      </c>
      <c r="E32" t="str">
        <f>INDEX(regions!B$2:B$216,MATCH($A32,regions!$A$2:$A$216,0))</f>
        <v>Central America</v>
      </c>
      <c r="F32" t="str">
        <f>INDEX(regions!C$2:C$216,MATCH($A32,regions!$A$2:$A$216,0))</f>
        <v>North America</v>
      </c>
      <c r="G32" t="b">
        <f t="shared" si="0"/>
        <v>0</v>
      </c>
    </row>
    <row r="33" spans="1:7" x14ac:dyDescent="0.25">
      <c r="A33" t="s">
        <v>30</v>
      </c>
      <c r="B33">
        <v>577.37945500000001</v>
      </c>
      <c r="C33">
        <v>1986</v>
      </c>
      <c r="D33" t="b">
        <v>0</v>
      </c>
      <c r="E33" t="str">
        <f>INDEX(regions!B$2:B$216,MATCH($A33,regions!$A$2:$A$216,0))</f>
        <v>Caribbean</v>
      </c>
      <c r="F33" t="str">
        <f>INDEX(regions!C$2:C$216,MATCH($A33,regions!$A$2:$A$216,0))</f>
        <v>North America</v>
      </c>
      <c r="G33" t="b">
        <f t="shared" si="0"/>
        <v>0</v>
      </c>
    </row>
    <row r="34" spans="1:7" x14ac:dyDescent="0.25">
      <c r="A34" t="s">
        <v>31</v>
      </c>
      <c r="B34">
        <v>56870</v>
      </c>
      <c r="C34">
        <v>2018</v>
      </c>
      <c r="D34" t="b">
        <v>0</v>
      </c>
      <c r="E34" t="str">
        <f>INDEX(regions!B$2:B$216,MATCH($A34,regions!$A$2:$A$216,0))</f>
        <v>South America</v>
      </c>
      <c r="F34" t="str">
        <f>INDEX(regions!C$2:C$216,MATCH($A34,regions!$A$2:$A$216,0))</f>
        <v>South America</v>
      </c>
      <c r="G34" t="b">
        <f t="shared" si="0"/>
        <v>0</v>
      </c>
    </row>
    <row r="35" spans="1:7" x14ac:dyDescent="0.25">
      <c r="A35" t="s">
        <v>32</v>
      </c>
      <c r="B35">
        <v>1032640</v>
      </c>
      <c r="C35">
        <v>2018</v>
      </c>
      <c r="D35" t="b">
        <v>0</v>
      </c>
      <c r="E35" t="str">
        <f>INDEX(regions!B$2:B$216,MATCH($A35,regions!$A$2:$A$216,0))</f>
        <v>South America</v>
      </c>
      <c r="F35" t="str">
        <f>INDEX(regions!C$2:C$216,MATCH($A35,regions!$A$2:$A$216,0))</f>
        <v>South America</v>
      </c>
      <c r="G35" t="b">
        <f t="shared" si="0"/>
        <v>0</v>
      </c>
    </row>
    <row r="36" spans="1:7" x14ac:dyDescent="0.25">
      <c r="A36" t="s">
        <v>33</v>
      </c>
      <c r="B36">
        <v>3790</v>
      </c>
      <c r="C36">
        <v>2018</v>
      </c>
      <c r="D36" t="b">
        <v>0</v>
      </c>
      <c r="E36" t="str">
        <f>INDEX(regions!B$2:B$216,MATCH($A36,regions!$A$2:$A$216,0))</f>
        <v>Caribbean</v>
      </c>
      <c r="F36" t="str">
        <f>INDEX(regions!C$2:C$216,MATCH($A36,regions!$A$2:$A$216,0))</f>
        <v>North America</v>
      </c>
      <c r="G36" t="b">
        <f t="shared" si="0"/>
        <v>0</v>
      </c>
    </row>
    <row r="37" spans="1:7" x14ac:dyDescent="0.25">
      <c r="A37" t="s">
        <v>34</v>
      </c>
      <c r="B37">
        <v>16620</v>
      </c>
      <c r="C37">
        <v>2018</v>
      </c>
      <c r="D37" t="b">
        <v>0</v>
      </c>
      <c r="E37" t="str">
        <f>INDEX(regions!B$2:B$216,MATCH($A37,regions!$A$2:$A$216,0))</f>
        <v>Southeast Asia</v>
      </c>
      <c r="F37" t="str">
        <f>INDEX(regions!C$2:C$216,MATCH($A37,regions!$A$2:$A$216,0))</f>
        <v>Asia</v>
      </c>
      <c r="G37" t="b">
        <f t="shared" si="0"/>
        <v>0</v>
      </c>
    </row>
    <row r="38" spans="1:7" x14ac:dyDescent="0.25">
      <c r="A38" t="s">
        <v>35</v>
      </c>
      <c r="B38">
        <v>2470</v>
      </c>
      <c r="C38">
        <v>2018</v>
      </c>
      <c r="D38" t="b">
        <v>0</v>
      </c>
      <c r="E38" t="str">
        <f>INDEX(regions!B$2:B$216,MATCH($A38,regions!$A$2:$A$216,0))</f>
        <v>South Asia</v>
      </c>
      <c r="F38" t="str">
        <f>INDEX(regions!C$2:C$216,MATCH($A38,regions!$A$2:$A$216,0))</f>
        <v>Asia</v>
      </c>
      <c r="G38" t="b">
        <f t="shared" si="0"/>
        <v>0</v>
      </c>
    </row>
    <row r="39" spans="1:7" x14ac:dyDescent="0.25">
      <c r="A39" t="s">
        <v>36</v>
      </c>
      <c r="B39">
        <v>16120</v>
      </c>
      <c r="C39">
        <v>2018</v>
      </c>
      <c r="D39" t="b">
        <v>0</v>
      </c>
      <c r="E39" t="str">
        <f>INDEX(regions!B$2:B$216,MATCH($A39,regions!$A$2:$A$216,0))</f>
        <v>Sub-Saharan Africa</v>
      </c>
      <c r="F39" t="str">
        <f>INDEX(regions!C$2:C$216,MATCH($A39,regions!$A$2:$A$216,0))</f>
        <v>Africa</v>
      </c>
      <c r="G39" t="b">
        <f t="shared" si="0"/>
        <v>0</v>
      </c>
    </row>
    <row r="40" spans="1:7" x14ac:dyDescent="0.25">
      <c r="A40" t="s">
        <v>37</v>
      </c>
      <c r="B40">
        <v>55680</v>
      </c>
      <c r="C40">
        <v>2018</v>
      </c>
      <c r="D40" t="b">
        <v>0</v>
      </c>
      <c r="E40" t="str">
        <f>INDEX(regions!B$2:B$216,MATCH($A40,regions!$A$2:$A$216,0))</f>
        <v>Sub-Saharan Africa</v>
      </c>
      <c r="F40" t="str">
        <f>INDEX(regions!C$2:C$216,MATCH($A40,regions!$A$2:$A$216,0))</f>
        <v>Africa</v>
      </c>
      <c r="G40" t="b">
        <f t="shared" si="0"/>
        <v>0</v>
      </c>
    </row>
    <row r="41" spans="1:7" x14ac:dyDescent="0.25">
      <c r="A41" t="s">
        <v>38</v>
      </c>
      <c r="B41">
        <v>724930</v>
      </c>
      <c r="C41">
        <v>2018</v>
      </c>
      <c r="D41" t="b">
        <v>0</v>
      </c>
      <c r="E41" t="str">
        <f>INDEX(regions!B$2:B$216,MATCH($A41,regions!$A$2:$A$216,0))</f>
        <v>North America</v>
      </c>
      <c r="F41" t="str">
        <f>INDEX(regions!C$2:C$216,MATCH($A41,regions!$A$2:$A$216,0))</f>
        <v>North America</v>
      </c>
      <c r="G41" t="b">
        <f t="shared" si="0"/>
        <v>0</v>
      </c>
    </row>
    <row r="42" spans="1:7" x14ac:dyDescent="0.25">
      <c r="A42" t="s">
        <v>39</v>
      </c>
      <c r="B42">
        <v>864510</v>
      </c>
      <c r="C42">
        <v>2018</v>
      </c>
      <c r="D42" t="b">
        <v>0</v>
      </c>
      <c r="E42" t="e">
        <f>INDEX(regions!B$2:B$216,MATCH($A42,regions!$A$2:$A$216,0))</f>
        <v>#N/A</v>
      </c>
      <c r="F42" t="e">
        <f>INDEX(regions!C$2:C$216,MATCH($A42,regions!$A$2:$A$216,0))</f>
        <v>#N/A</v>
      </c>
      <c r="G42" t="b">
        <f t="shared" si="0"/>
        <v>1</v>
      </c>
    </row>
    <row r="43" spans="1:7" x14ac:dyDescent="0.25">
      <c r="A43" t="s">
        <v>40</v>
      </c>
      <c r="B43">
        <v>46020</v>
      </c>
      <c r="C43">
        <v>2018</v>
      </c>
      <c r="D43" t="b">
        <v>0</v>
      </c>
      <c r="E43" t="str">
        <f>INDEX(regions!B$2:B$216,MATCH($A43,regions!$A$2:$A$216,0))</f>
        <v>Central Europe and Baltics</v>
      </c>
      <c r="F43" t="str">
        <f>INDEX(regions!C$2:C$216,MATCH($A43,regions!$A$2:$A$216,0))</f>
        <v>Europe</v>
      </c>
      <c r="G43" t="b">
        <f t="shared" si="0"/>
        <v>0</v>
      </c>
    </row>
    <row r="44" spans="1:7" x14ac:dyDescent="0.25">
      <c r="A44" t="s">
        <v>41</v>
      </c>
      <c r="B44" t="e">
        <v>#VALUE!</v>
      </c>
      <c r="C44" t="e">
        <v>#VALUE!</v>
      </c>
      <c r="D44" t="b">
        <v>1</v>
      </c>
      <c r="E44" t="e">
        <f>INDEX(regions!B$2:B$216,MATCH($A44,regions!$A$2:$A$216,0))</f>
        <v>#N/A</v>
      </c>
      <c r="F44" t="e">
        <f>INDEX(regions!C$2:C$216,MATCH($A44,regions!$A$2:$A$216,0))</f>
        <v>#N/A</v>
      </c>
      <c r="G44" t="b">
        <f t="shared" si="0"/>
        <v>1</v>
      </c>
    </row>
    <row r="45" spans="1:7" x14ac:dyDescent="0.25">
      <c r="A45" t="s">
        <v>42</v>
      </c>
      <c r="B45">
        <v>109590</v>
      </c>
      <c r="C45">
        <v>2018</v>
      </c>
      <c r="D45" t="b">
        <v>0</v>
      </c>
      <c r="E45" t="str">
        <f>INDEX(regions!B$2:B$216,MATCH($A45,regions!$A$2:$A$216,0))</f>
        <v>South America</v>
      </c>
      <c r="F45" t="str">
        <f>INDEX(regions!C$2:C$216,MATCH($A45,regions!$A$2:$A$216,0))</f>
        <v>South America</v>
      </c>
      <c r="G45" t="b">
        <f t="shared" si="0"/>
        <v>0</v>
      </c>
    </row>
    <row r="46" spans="1:7" x14ac:dyDescent="0.25">
      <c r="A46" t="s">
        <v>43</v>
      </c>
      <c r="B46">
        <v>12355240</v>
      </c>
      <c r="C46">
        <v>2018</v>
      </c>
      <c r="D46" t="b">
        <v>0</v>
      </c>
      <c r="E46" t="str">
        <f>INDEX(regions!B$2:B$216,MATCH($A46,regions!$A$2:$A$216,0))</f>
        <v>East Asia</v>
      </c>
      <c r="F46" t="str">
        <f>INDEX(regions!C$2:C$216,MATCH($A46,regions!$A$2:$A$216,0))</f>
        <v>Asia</v>
      </c>
      <c r="G46" t="b">
        <f t="shared" si="0"/>
        <v>0</v>
      </c>
    </row>
    <row r="47" spans="1:7" x14ac:dyDescent="0.25">
      <c r="A47" t="s">
        <v>295</v>
      </c>
      <c r="B47">
        <v>22900</v>
      </c>
      <c r="C47">
        <v>2018</v>
      </c>
      <c r="D47" t="b">
        <v>0</v>
      </c>
      <c r="E47" t="str">
        <f>INDEX(regions!B$2:B$216,MATCH($A47,regions!$A$2:$A$216,0))</f>
        <v>Sub-Saharan Africa</v>
      </c>
      <c r="F47" t="str">
        <f>INDEX(regions!C$2:C$216,MATCH($A47,regions!$A$2:$A$216,0))</f>
        <v>Africa</v>
      </c>
      <c r="G47" t="b">
        <f t="shared" si="0"/>
        <v>0</v>
      </c>
    </row>
    <row r="48" spans="1:7" x14ac:dyDescent="0.25">
      <c r="A48" t="s">
        <v>44</v>
      </c>
      <c r="B48">
        <v>89050</v>
      </c>
      <c r="C48">
        <v>2018</v>
      </c>
      <c r="D48" t="b">
        <v>0</v>
      </c>
      <c r="E48" t="str">
        <f>INDEX(regions!B$2:B$216,MATCH($A48,regions!$A$2:$A$216,0))</f>
        <v>Sub-Saharan Africa</v>
      </c>
      <c r="F48" t="str">
        <f>INDEX(regions!C$2:C$216,MATCH($A48,regions!$A$2:$A$216,0))</f>
        <v>Africa</v>
      </c>
      <c r="G48" t="b">
        <f t="shared" si="0"/>
        <v>0</v>
      </c>
    </row>
    <row r="49" spans="1:7" x14ac:dyDescent="0.25">
      <c r="A49" t="s">
        <v>45</v>
      </c>
      <c r="B49">
        <v>58700</v>
      </c>
      <c r="C49">
        <v>2018</v>
      </c>
      <c r="D49" t="b">
        <v>0</v>
      </c>
      <c r="E49" t="str">
        <f>INDEX(regions!B$2:B$216,MATCH($A49,regions!$A$2:$A$216,0))</f>
        <v>Sub-Saharan Africa</v>
      </c>
      <c r="F49" t="str">
        <f>INDEX(regions!C$2:C$216,MATCH($A49,regions!$A$2:$A$216,0))</f>
        <v>Africa</v>
      </c>
      <c r="G49" t="b">
        <f t="shared" si="0"/>
        <v>0</v>
      </c>
    </row>
    <row r="50" spans="1:7" x14ac:dyDescent="0.25">
      <c r="A50" t="s">
        <v>46</v>
      </c>
      <c r="B50">
        <v>9370</v>
      </c>
      <c r="C50">
        <v>2018</v>
      </c>
      <c r="D50" t="b">
        <v>0</v>
      </c>
      <c r="E50" t="str">
        <f>INDEX(regions!B$2:B$216,MATCH($A50,regions!$A$2:$A$216,0))</f>
        <v>Sub-Saharan Africa</v>
      </c>
      <c r="F50" t="str">
        <f>INDEX(regions!C$2:C$216,MATCH($A50,regions!$A$2:$A$216,0))</f>
        <v>Africa</v>
      </c>
      <c r="G50" t="b">
        <f t="shared" si="0"/>
        <v>0</v>
      </c>
    </row>
    <row r="51" spans="1:7" x14ac:dyDescent="0.25">
      <c r="A51" t="s">
        <v>47</v>
      </c>
      <c r="B51">
        <v>184100</v>
      </c>
      <c r="C51">
        <v>2018</v>
      </c>
      <c r="D51" t="b">
        <v>0</v>
      </c>
      <c r="E51" t="str">
        <f>INDEX(regions!B$2:B$216,MATCH($A51,regions!$A$2:$A$216,0))</f>
        <v>South America</v>
      </c>
      <c r="F51" t="str">
        <f>INDEX(regions!C$2:C$216,MATCH($A51,regions!$A$2:$A$216,0))</f>
        <v>South America</v>
      </c>
      <c r="G51" t="b">
        <f t="shared" si="0"/>
        <v>0</v>
      </c>
    </row>
    <row r="52" spans="1:7" x14ac:dyDescent="0.25">
      <c r="A52" t="s">
        <v>48</v>
      </c>
      <c r="B52">
        <v>590</v>
      </c>
      <c r="C52">
        <v>2018</v>
      </c>
      <c r="D52" t="b">
        <v>0</v>
      </c>
      <c r="E52" t="str">
        <f>INDEX(regions!B$2:B$216,MATCH($A52,regions!$A$2:$A$216,0))</f>
        <v>Sub-Saharan Africa</v>
      </c>
      <c r="F52" t="str">
        <f>INDEX(regions!C$2:C$216,MATCH($A52,regions!$A$2:$A$216,0))</f>
        <v>Africa</v>
      </c>
      <c r="G52" t="b">
        <f t="shared" si="0"/>
        <v>0</v>
      </c>
    </row>
    <row r="53" spans="1:7" x14ac:dyDescent="0.25">
      <c r="A53" t="s">
        <v>49</v>
      </c>
      <c r="B53">
        <v>830</v>
      </c>
      <c r="C53">
        <v>2018</v>
      </c>
      <c r="D53" t="b">
        <v>0</v>
      </c>
      <c r="E53" t="str">
        <f>INDEX(regions!B$2:B$216,MATCH($A53,regions!$A$2:$A$216,0))</f>
        <v>Sub-Saharan Africa</v>
      </c>
      <c r="F53" t="str">
        <f>INDEX(regions!C$2:C$216,MATCH($A53,regions!$A$2:$A$216,0))</f>
        <v>Africa</v>
      </c>
      <c r="G53" t="b">
        <f t="shared" si="0"/>
        <v>0</v>
      </c>
    </row>
    <row r="54" spans="1:7" x14ac:dyDescent="0.25">
      <c r="A54" t="s">
        <v>50</v>
      </c>
      <c r="B54">
        <v>15810</v>
      </c>
      <c r="C54">
        <v>2018</v>
      </c>
      <c r="D54" t="b">
        <v>0</v>
      </c>
      <c r="E54" t="str">
        <f>INDEX(regions!B$2:B$216,MATCH($A54,regions!$A$2:$A$216,0))</f>
        <v>Central America</v>
      </c>
      <c r="F54" t="str">
        <f>INDEX(regions!C$2:C$216,MATCH($A54,regions!$A$2:$A$216,0))</f>
        <v>North America</v>
      </c>
      <c r="G54" t="b">
        <f t="shared" si="0"/>
        <v>0</v>
      </c>
    </row>
    <row r="55" spans="1:7" x14ac:dyDescent="0.25">
      <c r="A55" t="s">
        <v>51</v>
      </c>
      <c r="B55">
        <v>55020</v>
      </c>
      <c r="C55">
        <v>2018</v>
      </c>
      <c r="D55" t="b">
        <v>0</v>
      </c>
      <c r="E55" t="e">
        <f>INDEX(regions!B$2:B$216,MATCH($A55,regions!$A$2:$A$216,0))</f>
        <v>#N/A</v>
      </c>
      <c r="F55" t="e">
        <f>INDEX(regions!C$2:C$216,MATCH($A55,regions!$A$2:$A$216,0))</f>
        <v>#N/A</v>
      </c>
      <c r="G55" t="b">
        <f t="shared" si="0"/>
        <v>1</v>
      </c>
    </row>
    <row r="56" spans="1:7" x14ac:dyDescent="0.25">
      <c r="A56" t="s">
        <v>52</v>
      </c>
      <c r="B56">
        <v>41860</v>
      </c>
      <c r="C56">
        <v>2018</v>
      </c>
      <c r="D56" t="b">
        <v>0</v>
      </c>
      <c r="E56" t="str">
        <f>INDEX(regions!B$2:B$216,MATCH($A56,regions!$A$2:$A$216,0))</f>
        <v>Caribbean</v>
      </c>
      <c r="F56" t="str">
        <f>INDEX(regions!C$2:C$216,MATCH($A56,regions!$A$2:$A$216,0))</f>
        <v>North America</v>
      </c>
      <c r="G56" t="b">
        <f t="shared" si="0"/>
        <v>0</v>
      </c>
    </row>
    <row r="57" spans="1:7" x14ac:dyDescent="0.25">
      <c r="A57" t="s">
        <v>53</v>
      </c>
      <c r="B57" t="e">
        <v>#VALUE!</v>
      </c>
      <c r="C57" t="e">
        <v>#VALUE!</v>
      </c>
      <c r="D57" t="b">
        <v>1</v>
      </c>
      <c r="E57" t="str">
        <f>INDEX(regions!B$2:B$216,MATCH($A57,regions!$A$2:$A$216,0))</f>
        <v>Caribbean</v>
      </c>
      <c r="F57" t="str">
        <f>INDEX(regions!C$2:C$216,MATCH($A57,regions!$A$2:$A$216,0))</f>
        <v>North America</v>
      </c>
      <c r="G57" t="b">
        <f t="shared" si="0"/>
        <v>0</v>
      </c>
    </row>
    <row r="58" spans="1:7" x14ac:dyDescent="0.25">
      <c r="A58" t="s">
        <v>54</v>
      </c>
      <c r="B58">
        <v>0</v>
      </c>
      <c r="C58">
        <v>1985</v>
      </c>
      <c r="D58" t="b">
        <v>0</v>
      </c>
      <c r="E58" t="str">
        <f>INDEX(regions!B$2:B$216,MATCH($A58,regions!$A$2:$A$216,0))</f>
        <v>Caribbean</v>
      </c>
      <c r="F58" t="str">
        <f>INDEX(regions!C$2:C$216,MATCH($A58,regions!$A$2:$A$216,0))</f>
        <v>North America</v>
      </c>
      <c r="G58" t="b">
        <f t="shared" si="0"/>
        <v>0</v>
      </c>
    </row>
    <row r="59" spans="1:7" x14ac:dyDescent="0.25">
      <c r="A59" t="s">
        <v>55</v>
      </c>
      <c r="B59">
        <v>8600</v>
      </c>
      <c r="C59">
        <v>2018</v>
      </c>
      <c r="D59" t="b">
        <v>0</v>
      </c>
      <c r="E59" t="str">
        <f>INDEX(regions!B$2:B$216,MATCH($A59,regions!$A$2:$A$216,0))</f>
        <v>Middle East</v>
      </c>
      <c r="F59" t="str">
        <f>INDEX(regions!C$2:C$216,MATCH($A59,regions!$A$2:$A$216,0))</f>
        <v>Asia</v>
      </c>
      <c r="G59" t="b">
        <f t="shared" si="0"/>
        <v>0</v>
      </c>
    </row>
    <row r="60" spans="1:7" x14ac:dyDescent="0.25">
      <c r="A60" t="s">
        <v>56</v>
      </c>
      <c r="B60">
        <v>122840</v>
      </c>
      <c r="C60">
        <v>2018</v>
      </c>
      <c r="D60" t="b">
        <v>0</v>
      </c>
      <c r="E60" t="str">
        <f>INDEX(regions!B$2:B$216,MATCH($A60,regions!$A$2:$A$216,0))</f>
        <v>Central Europe and Baltics</v>
      </c>
      <c r="F60" t="str">
        <f>INDEX(regions!C$2:C$216,MATCH($A60,regions!$A$2:$A$216,0))</f>
        <v>Europe</v>
      </c>
      <c r="G60" t="b">
        <f t="shared" si="0"/>
        <v>0</v>
      </c>
    </row>
    <row r="61" spans="1:7" x14ac:dyDescent="0.25">
      <c r="A61" t="s">
        <v>57</v>
      </c>
      <c r="B61">
        <v>806090</v>
      </c>
      <c r="C61">
        <v>2018</v>
      </c>
      <c r="D61" t="b">
        <v>0</v>
      </c>
      <c r="E61" t="str">
        <f>INDEX(regions!B$2:B$216,MATCH($A61,regions!$A$2:$A$216,0))</f>
        <v>Central Europe and Baltics</v>
      </c>
      <c r="F61" t="str">
        <f>INDEX(regions!C$2:C$216,MATCH($A61,regions!$A$2:$A$216,0))</f>
        <v>Europe</v>
      </c>
      <c r="G61" t="b">
        <f t="shared" si="0"/>
        <v>0</v>
      </c>
    </row>
    <row r="62" spans="1:7" x14ac:dyDescent="0.25">
      <c r="A62" t="s">
        <v>58</v>
      </c>
      <c r="B62">
        <v>1480</v>
      </c>
      <c r="C62">
        <v>2018</v>
      </c>
      <c r="D62" t="b">
        <v>0</v>
      </c>
      <c r="E62" t="str">
        <f>INDEX(regions!B$2:B$216,MATCH($A62,regions!$A$2:$A$216,0))</f>
        <v>Sub-Saharan Africa</v>
      </c>
      <c r="F62" t="str">
        <f>INDEX(regions!C$2:C$216,MATCH($A62,regions!$A$2:$A$216,0))</f>
        <v>Africa</v>
      </c>
      <c r="G62" t="b">
        <f t="shared" si="0"/>
        <v>0</v>
      </c>
    </row>
    <row r="63" spans="1:7" x14ac:dyDescent="0.25">
      <c r="A63" t="s">
        <v>59</v>
      </c>
      <c r="B63">
        <v>240</v>
      </c>
      <c r="C63">
        <v>2018</v>
      </c>
      <c r="D63" t="b">
        <v>0</v>
      </c>
      <c r="E63" t="str">
        <f>INDEX(regions!B$2:B$216,MATCH($A63,regions!$A$2:$A$216,0))</f>
        <v>Caribbean</v>
      </c>
      <c r="F63" t="str">
        <f>INDEX(regions!C$2:C$216,MATCH($A63,regions!$A$2:$A$216,0))</f>
        <v>North America</v>
      </c>
      <c r="G63" t="b">
        <f t="shared" si="0"/>
        <v>0</v>
      </c>
    </row>
    <row r="64" spans="1:7" x14ac:dyDescent="0.25">
      <c r="A64" t="s">
        <v>60</v>
      </c>
      <c r="B64">
        <v>45870</v>
      </c>
      <c r="C64">
        <v>2018</v>
      </c>
      <c r="D64" t="b">
        <v>0</v>
      </c>
      <c r="E64" t="str">
        <f>INDEX(regions!B$2:B$216,MATCH($A64,regions!$A$2:$A$216,0))</f>
        <v>Nordic Countries</v>
      </c>
      <c r="F64" t="str">
        <f>INDEX(regions!C$2:C$216,MATCH($A64,regions!$A$2:$A$216,0))</f>
        <v>Europe</v>
      </c>
      <c r="G64" t="b">
        <f t="shared" si="0"/>
        <v>0</v>
      </c>
    </row>
    <row r="65" spans="1:7" x14ac:dyDescent="0.25">
      <c r="A65" t="s">
        <v>61</v>
      </c>
      <c r="B65">
        <v>39060</v>
      </c>
      <c r="C65">
        <v>2018</v>
      </c>
      <c r="D65" t="b">
        <v>0</v>
      </c>
      <c r="E65" t="str">
        <f>INDEX(regions!B$2:B$216,MATCH($A65,regions!$A$2:$A$216,0))</f>
        <v>Caribbean</v>
      </c>
      <c r="F65" t="str">
        <f>INDEX(regions!C$2:C$216,MATCH($A65,regions!$A$2:$A$216,0))</f>
        <v>North America</v>
      </c>
      <c r="G65" t="b">
        <f t="shared" si="0"/>
        <v>0</v>
      </c>
    </row>
    <row r="66" spans="1:7" x14ac:dyDescent="0.25">
      <c r="A66" t="s">
        <v>62</v>
      </c>
      <c r="B66">
        <v>218910</v>
      </c>
      <c r="C66">
        <v>2018</v>
      </c>
      <c r="D66" t="b">
        <v>0</v>
      </c>
      <c r="E66" t="str">
        <f>INDEX(regions!B$2:B$216,MATCH($A66,regions!$A$2:$A$216,0))</f>
        <v>North Africa</v>
      </c>
      <c r="F66" t="str">
        <f>INDEX(regions!C$2:C$216,MATCH($A66,regions!$A$2:$A$216,0))</f>
        <v>Africa</v>
      </c>
      <c r="G66" t="b">
        <f t="shared" si="0"/>
        <v>0</v>
      </c>
    </row>
    <row r="67" spans="1:7" x14ac:dyDescent="0.25">
      <c r="A67" t="s">
        <v>63</v>
      </c>
      <c r="B67">
        <v>14973700</v>
      </c>
      <c r="C67">
        <v>2018</v>
      </c>
      <c r="D67" t="b">
        <v>0</v>
      </c>
      <c r="E67" t="e">
        <f>INDEX(regions!B$2:B$216,MATCH($A67,regions!$A$2:$A$216,0))</f>
        <v>#N/A</v>
      </c>
      <c r="F67" t="e">
        <f>INDEX(regions!C$2:C$216,MATCH($A67,regions!$A$2:$A$216,0))</f>
        <v>#N/A</v>
      </c>
      <c r="G67" t="b">
        <f t="shared" si="0"/>
        <v>1</v>
      </c>
    </row>
    <row r="68" spans="1:7" x14ac:dyDescent="0.25">
      <c r="A68" t="s">
        <v>64</v>
      </c>
      <c r="B68">
        <v>11238210</v>
      </c>
      <c r="C68">
        <v>2018</v>
      </c>
      <c r="D68" t="b">
        <v>0</v>
      </c>
      <c r="E68" t="e">
        <f>INDEX(regions!B$2:B$216,MATCH($A68,regions!$A$2:$A$216,0))</f>
        <v>#N/A</v>
      </c>
      <c r="F68" t="e">
        <f>INDEX(regions!C$2:C$216,MATCH($A68,regions!$A$2:$A$216,0))</f>
        <v>#N/A</v>
      </c>
      <c r="G68" t="b">
        <f t="shared" si="0"/>
        <v>1</v>
      </c>
    </row>
    <row r="69" spans="1:7" x14ac:dyDescent="0.25">
      <c r="A69" t="s">
        <v>65</v>
      </c>
      <c r="B69">
        <v>17659720</v>
      </c>
      <c r="C69">
        <v>2018</v>
      </c>
      <c r="D69" t="b">
        <v>0</v>
      </c>
      <c r="E69" t="e">
        <f>INDEX(regions!B$2:B$216,MATCH($A69,regions!$A$2:$A$216,0))</f>
        <v>#N/A</v>
      </c>
      <c r="F69" t="e">
        <f>INDEX(regions!C$2:C$216,MATCH($A69,regions!$A$2:$A$216,0))</f>
        <v>#N/A</v>
      </c>
      <c r="G69" t="b">
        <f t="shared" si="0"/>
        <v>1</v>
      </c>
    </row>
    <row r="70" spans="1:7" x14ac:dyDescent="0.25">
      <c r="A70" t="s">
        <v>66</v>
      </c>
      <c r="B70">
        <v>4472930</v>
      </c>
      <c r="C70">
        <v>2018</v>
      </c>
      <c r="D70" t="b">
        <v>0</v>
      </c>
      <c r="E70" t="e">
        <f>INDEX(regions!B$2:B$216,MATCH($A70,regions!$A$2:$A$216,0))</f>
        <v>#N/A</v>
      </c>
      <c r="F70" t="e">
        <f>INDEX(regions!C$2:C$216,MATCH($A70,regions!$A$2:$A$216,0))</f>
        <v>#N/A</v>
      </c>
      <c r="G70" t="b">
        <f t="shared" si="0"/>
        <v>1</v>
      </c>
    </row>
    <row r="71" spans="1:7" x14ac:dyDescent="0.25">
      <c r="A71" t="s">
        <v>67</v>
      </c>
      <c r="B71">
        <v>8425290</v>
      </c>
      <c r="C71">
        <v>2018</v>
      </c>
      <c r="D71" t="b">
        <v>0</v>
      </c>
      <c r="E71" t="e">
        <f>INDEX(regions!B$2:B$216,MATCH($A71,regions!$A$2:$A$216,0))</f>
        <v>#N/A</v>
      </c>
      <c r="F71" t="e">
        <f>INDEX(regions!C$2:C$216,MATCH($A71,regions!$A$2:$A$216,0))</f>
        <v>#N/A</v>
      </c>
      <c r="G71" t="b">
        <f t="shared" ref="G71:G134" si="1">ISERROR(F71)</f>
        <v>1</v>
      </c>
    </row>
    <row r="72" spans="1:7" x14ac:dyDescent="0.25">
      <c r="A72" t="s">
        <v>68</v>
      </c>
      <c r="B72">
        <v>65680</v>
      </c>
      <c r="C72">
        <v>2018</v>
      </c>
      <c r="D72" t="b">
        <v>0</v>
      </c>
      <c r="E72" t="str">
        <f>INDEX(regions!B$2:B$216,MATCH($A72,regions!$A$2:$A$216,0))</f>
        <v>South America</v>
      </c>
      <c r="F72" t="str">
        <f>INDEX(regions!C$2:C$216,MATCH($A72,regions!$A$2:$A$216,0))</f>
        <v>South America</v>
      </c>
      <c r="G72" t="b">
        <f t="shared" si="1"/>
        <v>0</v>
      </c>
    </row>
    <row r="73" spans="1:7" x14ac:dyDescent="0.25">
      <c r="A73" t="s">
        <v>69</v>
      </c>
      <c r="B73">
        <v>329220</v>
      </c>
      <c r="C73">
        <v>2018</v>
      </c>
      <c r="D73" t="b">
        <v>0</v>
      </c>
      <c r="E73" t="str">
        <f>INDEX(regions!B$2:B$216,MATCH($A73,regions!$A$2:$A$216,0))</f>
        <v>North Africa</v>
      </c>
      <c r="F73" t="str">
        <f>INDEX(regions!C$2:C$216,MATCH($A73,regions!$A$2:$A$216,0))</f>
        <v>Africa</v>
      </c>
      <c r="G73" t="b">
        <f t="shared" si="1"/>
        <v>0</v>
      </c>
    </row>
    <row r="74" spans="1:7" x14ac:dyDescent="0.25">
      <c r="A74" t="s">
        <v>70</v>
      </c>
      <c r="B74">
        <v>2716570</v>
      </c>
      <c r="C74">
        <v>2018</v>
      </c>
      <c r="D74" t="b">
        <v>0</v>
      </c>
      <c r="E74" t="e">
        <f>INDEX(regions!B$2:B$216,MATCH($A74,regions!$A$2:$A$216,0))</f>
        <v>#N/A</v>
      </c>
      <c r="F74" t="e">
        <f>INDEX(regions!C$2:C$216,MATCH($A74,regions!$A$2:$A$216,0))</f>
        <v>#N/A</v>
      </c>
      <c r="G74" t="b">
        <f t="shared" si="1"/>
        <v>1</v>
      </c>
    </row>
    <row r="75" spans="1:7" x14ac:dyDescent="0.25">
      <c r="A75" t="s">
        <v>71</v>
      </c>
      <c r="B75">
        <v>7480</v>
      </c>
      <c r="C75">
        <v>2018</v>
      </c>
      <c r="D75" t="b">
        <v>0</v>
      </c>
      <c r="E75" t="str">
        <f>INDEX(regions!B$2:B$216,MATCH($A75,regions!$A$2:$A$216,0))</f>
        <v>Sub-Saharan Africa</v>
      </c>
      <c r="F75" t="str">
        <f>INDEX(regions!C$2:C$216,MATCH($A75,regions!$A$2:$A$216,0))</f>
        <v>Africa</v>
      </c>
      <c r="G75" t="b">
        <f t="shared" si="1"/>
        <v>0</v>
      </c>
    </row>
    <row r="76" spans="1:7" x14ac:dyDescent="0.25">
      <c r="A76" t="s">
        <v>72</v>
      </c>
      <c r="B76">
        <v>326940</v>
      </c>
      <c r="C76">
        <v>2018</v>
      </c>
      <c r="D76" t="b">
        <v>0</v>
      </c>
      <c r="E76" t="str">
        <f>INDEX(regions!B$2:B$216,MATCH($A76,regions!$A$2:$A$216,0))</f>
        <v>Western Europe</v>
      </c>
      <c r="F76" t="str">
        <f>INDEX(regions!C$2:C$216,MATCH($A76,regions!$A$2:$A$216,0))</f>
        <v>Europe</v>
      </c>
      <c r="G76" t="b">
        <f t="shared" si="1"/>
        <v>0</v>
      </c>
    </row>
    <row r="77" spans="1:7" x14ac:dyDescent="0.25">
      <c r="A77" t="s">
        <v>73</v>
      </c>
      <c r="B77">
        <v>18610</v>
      </c>
      <c r="C77">
        <v>2018</v>
      </c>
      <c r="D77" t="b">
        <v>0</v>
      </c>
      <c r="E77" t="str">
        <f>INDEX(regions!B$2:B$216,MATCH($A77,regions!$A$2:$A$216,0))</f>
        <v>Central Europe and Baltics</v>
      </c>
      <c r="F77" t="str">
        <f>INDEX(regions!C$2:C$216,MATCH($A77,regions!$A$2:$A$216,0))</f>
        <v>Europe</v>
      </c>
      <c r="G77" t="b">
        <f t="shared" si="1"/>
        <v>0</v>
      </c>
    </row>
    <row r="78" spans="1:7" x14ac:dyDescent="0.25">
      <c r="A78" t="s">
        <v>74</v>
      </c>
      <c r="B78">
        <v>172230</v>
      </c>
      <c r="C78">
        <v>2018</v>
      </c>
      <c r="D78" t="b">
        <v>0</v>
      </c>
      <c r="E78" t="str">
        <f>INDEX(regions!B$2:B$216,MATCH($A78,regions!$A$2:$A$216,0))</f>
        <v>Sub-Saharan Africa</v>
      </c>
      <c r="F78" t="str">
        <f>INDEX(regions!C$2:C$216,MATCH($A78,regions!$A$2:$A$216,0))</f>
        <v>Africa</v>
      </c>
      <c r="G78" t="b">
        <f t="shared" si="1"/>
        <v>0</v>
      </c>
    </row>
    <row r="79" spans="1:7" x14ac:dyDescent="0.25">
      <c r="A79" t="s">
        <v>75</v>
      </c>
      <c r="B79">
        <v>3567090</v>
      </c>
      <c r="C79">
        <v>2018</v>
      </c>
      <c r="D79" t="b">
        <v>0</v>
      </c>
      <c r="E79" t="e">
        <f>INDEX(regions!B$2:B$216,MATCH($A79,regions!$A$2:$A$216,0))</f>
        <v>#N/A</v>
      </c>
      <c r="F79" t="e">
        <f>INDEX(regions!C$2:C$216,MATCH($A79,regions!$A$2:$A$216,0))</f>
        <v>#N/A</v>
      </c>
      <c r="G79" t="b">
        <f t="shared" si="1"/>
        <v>1</v>
      </c>
    </row>
    <row r="80" spans="1:7" x14ac:dyDescent="0.25">
      <c r="A80" t="s">
        <v>76</v>
      </c>
      <c r="B80">
        <v>2178820</v>
      </c>
      <c r="C80">
        <v>2018</v>
      </c>
      <c r="D80" t="b">
        <v>0</v>
      </c>
      <c r="E80" t="e">
        <f>INDEX(regions!B$2:B$216,MATCH($A80,regions!$A$2:$A$216,0))</f>
        <v>#N/A</v>
      </c>
      <c r="F80" t="e">
        <f>INDEX(regions!C$2:C$216,MATCH($A80,regions!$A$2:$A$216,0))</f>
        <v>#N/A</v>
      </c>
      <c r="G80" t="b">
        <f t="shared" si="1"/>
        <v>1</v>
      </c>
    </row>
    <row r="81" spans="1:7" x14ac:dyDescent="0.25">
      <c r="A81" t="s">
        <v>77</v>
      </c>
      <c r="B81">
        <v>54490</v>
      </c>
      <c r="C81">
        <v>2018</v>
      </c>
      <c r="D81" t="b">
        <v>0</v>
      </c>
      <c r="E81" t="str">
        <f>INDEX(regions!B$2:B$216,MATCH($A81,regions!$A$2:$A$216,0))</f>
        <v>Nordic Countries</v>
      </c>
      <c r="F81" t="str">
        <f>INDEX(regions!C$2:C$216,MATCH($A81,regions!$A$2:$A$216,0))</f>
        <v>Europe</v>
      </c>
      <c r="G81" t="b">
        <f t="shared" si="1"/>
        <v>0</v>
      </c>
    </row>
    <row r="82" spans="1:7" x14ac:dyDescent="0.25">
      <c r="A82" t="s">
        <v>78</v>
      </c>
      <c r="B82">
        <v>2820</v>
      </c>
      <c r="C82">
        <v>2018</v>
      </c>
      <c r="D82" t="b">
        <v>0</v>
      </c>
      <c r="E82" t="str">
        <f>INDEX(regions!B$2:B$216,MATCH($A82,regions!$A$2:$A$216,0))</f>
        <v>Oceania</v>
      </c>
      <c r="F82" t="str">
        <f>INDEX(regions!C$2:C$216,MATCH($A82,regions!$A$2:$A$216,0))</f>
        <v>Oceania</v>
      </c>
      <c r="G82" t="b">
        <f t="shared" si="1"/>
        <v>0</v>
      </c>
    </row>
    <row r="83" spans="1:7" x14ac:dyDescent="0.25">
      <c r="A83" t="s">
        <v>79</v>
      </c>
      <c r="B83">
        <v>423350</v>
      </c>
      <c r="C83">
        <v>2018</v>
      </c>
      <c r="D83" t="b">
        <v>0</v>
      </c>
      <c r="E83" t="str">
        <f>INDEX(regions!B$2:B$216,MATCH($A83,regions!$A$2:$A$216,0))</f>
        <v>Western Europe</v>
      </c>
      <c r="F83" t="str">
        <f>INDEX(regions!C$2:C$216,MATCH($A83,regions!$A$2:$A$216,0))</f>
        <v>Europe</v>
      </c>
      <c r="G83" t="b">
        <f t="shared" si="1"/>
        <v>0</v>
      </c>
    </row>
    <row r="84" spans="1:7" x14ac:dyDescent="0.25">
      <c r="A84" t="s">
        <v>80</v>
      </c>
      <c r="B84" t="e">
        <v>#VALUE!</v>
      </c>
      <c r="C84" t="e">
        <v>#VALUE!</v>
      </c>
      <c r="D84" t="b">
        <v>1</v>
      </c>
      <c r="E84" t="str">
        <f>INDEX(regions!B$2:B$216,MATCH($A84,regions!$A$2:$A$216,0))</f>
        <v>Nordic Countries</v>
      </c>
      <c r="F84" t="str">
        <f>INDEX(regions!C$2:C$216,MATCH($A84,regions!$A$2:$A$216,0))</f>
        <v>Europe</v>
      </c>
      <c r="G84" t="b">
        <f t="shared" si="1"/>
        <v>0</v>
      </c>
    </row>
    <row r="85" spans="1:7" x14ac:dyDescent="0.25">
      <c r="A85" t="s">
        <v>81</v>
      </c>
      <c r="B85">
        <v>260</v>
      </c>
      <c r="C85">
        <v>2017</v>
      </c>
      <c r="D85" t="b">
        <v>0</v>
      </c>
      <c r="E85" t="str">
        <f>INDEX(regions!B$2:B$216,MATCH($A85,regions!$A$2:$A$216,0))</f>
        <v>Oceania</v>
      </c>
      <c r="F85" t="str">
        <f>INDEX(regions!C$2:C$216,MATCH($A85,regions!$A$2:$A$216,0))</f>
        <v>Oceania</v>
      </c>
      <c r="G85" t="b">
        <f t="shared" si="1"/>
        <v>0</v>
      </c>
    </row>
    <row r="86" spans="1:7" x14ac:dyDescent="0.25">
      <c r="A86" t="s">
        <v>82</v>
      </c>
      <c r="B86">
        <v>7460</v>
      </c>
      <c r="C86">
        <v>2018</v>
      </c>
      <c r="D86" t="b">
        <v>0</v>
      </c>
      <c r="E86" t="str">
        <f>INDEX(regions!B$2:B$216,MATCH($A86,regions!$A$2:$A$216,0))</f>
        <v>Sub-Saharan Africa</v>
      </c>
      <c r="F86" t="str">
        <f>INDEX(regions!C$2:C$216,MATCH($A86,regions!$A$2:$A$216,0))</f>
        <v>Africa</v>
      </c>
      <c r="G86" t="b">
        <f t="shared" si="1"/>
        <v>0</v>
      </c>
    </row>
    <row r="87" spans="1:7" x14ac:dyDescent="0.25">
      <c r="A87" t="s">
        <v>83</v>
      </c>
      <c r="B87">
        <v>452080</v>
      </c>
      <c r="C87">
        <v>2018</v>
      </c>
      <c r="D87" t="b">
        <v>0</v>
      </c>
      <c r="E87" t="str">
        <f>INDEX(regions!B$2:B$216,MATCH($A87,regions!$A$2:$A$216,0))</f>
        <v>Western Europe</v>
      </c>
      <c r="F87" t="str">
        <f>INDEX(regions!C$2:C$216,MATCH($A87,regions!$A$2:$A$216,0))</f>
        <v>Europe</v>
      </c>
      <c r="G87" t="b">
        <f t="shared" si="1"/>
        <v>0</v>
      </c>
    </row>
    <row r="88" spans="1:7" x14ac:dyDescent="0.25">
      <c r="A88" t="s">
        <v>84</v>
      </c>
      <c r="B88">
        <v>16900</v>
      </c>
      <c r="C88">
        <v>2018</v>
      </c>
      <c r="D88" t="b">
        <v>0</v>
      </c>
      <c r="E88" t="str">
        <f>INDEX(regions!B$2:B$216,MATCH($A88,regions!$A$2:$A$216,0))</f>
        <v>Eastern Europe, Balkans, Caucasus</v>
      </c>
      <c r="F88" t="str">
        <f>INDEX(regions!C$2:C$216,MATCH($A88,regions!$A$2:$A$216,0))</f>
        <v>Europe</v>
      </c>
      <c r="G88" t="b">
        <f t="shared" si="1"/>
        <v>0</v>
      </c>
    </row>
    <row r="89" spans="1:7" x14ac:dyDescent="0.25">
      <c r="A89" t="s">
        <v>85</v>
      </c>
      <c r="B89">
        <v>44500</v>
      </c>
      <c r="C89">
        <v>2018</v>
      </c>
      <c r="D89" t="b">
        <v>0</v>
      </c>
      <c r="E89" t="str">
        <f>INDEX(regions!B$2:B$216,MATCH($A89,regions!$A$2:$A$216,0))</f>
        <v>Sub-Saharan Africa</v>
      </c>
      <c r="F89" t="str">
        <f>INDEX(regions!C$2:C$216,MATCH($A89,regions!$A$2:$A$216,0))</f>
        <v>Africa</v>
      </c>
      <c r="G89" t="b">
        <f t="shared" si="1"/>
        <v>0</v>
      </c>
    </row>
    <row r="90" spans="1:7" x14ac:dyDescent="0.25">
      <c r="A90" t="s">
        <v>86</v>
      </c>
      <c r="B90">
        <v>101.33741000000001</v>
      </c>
      <c r="C90">
        <v>1980</v>
      </c>
      <c r="D90" t="b">
        <v>0</v>
      </c>
      <c r="E90" t="str">
        <f>INDEX(regions!B$2:B$216,MATCH($A90,regions!$A$2:$A$216,0))</f>
        <v>Western Europe</v>
      </c>
      <c r="F90" t="str">
        <f>INDEX(regions!C$2:C$216,MATCH($A90,regions!$A$2:$A$216,0))</f>
        <v>Europe</v>
      </c>
      <c r="G90" t="b">
        <f t="shared" si="1"/>
        <v>0</v>
      </c>
    </row>
    <row r="91" spans="1:7" x14ac:dyDescent="0.25">
      <c r="A91" t="s">
        <v>87</v>
      </c>
      <c r="B91">
        <v>28890</v>
      </c>
      <c r="C91">
        <v>2018</v>
      </c>
      <c r="D91" t="b">
        <v>0</v>
      </c>
      <c r="E91" t="str">
        <f>INDEX(regions!B$2:B$216,MATCH($A91,regions!$A$2:$A$216,0))</f>
        <v>Sub-Saharan Africa</v>
      </c>
      <c r="F91" t="str">
        <f>INDEX(regions!C$2:C$216,MATCH($A91,regions!$A$2:$A$216,0))</f>
        <v>Africa</v>
      </c>
      <c r="G91" t="b">
        <f t="shared" si="1"/>
        <v>0</v>
      </c>
    </row>
    <row r="92" spans="1:7" x14ac:dyDescent="0.25">
      <c r="A92" t="s">
        <v>88</v>
      </c>
      <c r="B92">
        <v>2790</v>
      </c>
      <c r="C92">
        <v>2018</v>
      </c>
      <c r="D92" t="b">
        <v>0</v>
      </c>
      <c r="E92" t="str">
        <f>INDEX(regions!B$2:B$216,MATCH($A92,regions!$A$2:$A$216,0))</f>
        <v>Sub-Saharan Africa</v>
      </c>
      <c r="F92" t="str">
        <f>INDEX(regions!C$2:C$216,MATCH($A92,regions!$A$2:$A$216,0))</f>
        <v>Africa</v>
      </c>
      <c r="G92" t="b">
        <f t="shared" si="1"/>
        <v>0</v>
      </c>
    </row>
    <row r="93" spans="1:7" x14ac:dyDescent="0.25">
      <c r="A93" t="s">
        <v>89</v>
      </c>
      <c r="B93">
        <v>2800</v>
      </c>
      <c r="C93">
        <v>2018</v>
      </c>
      <c r="D93" t="b">
        <v>0</v>
      </c>
      <c r="E93" t="str">
        <f>INDEX(regions!B$2:B$216,MATCH($A93,regions!$A$2:$A$216,0))</f>
        <v>Sub-Saharan Africa</v>
      </c>
      <c r="F93" t="str">
        <f>INDEX(regions!C$2:C$216,MATCH($A93,regions!$A$2:$A$216,0))</f>
        <v>Africa</v>
      </c>
      <c r="G93" t="b">
        <f t="shared" si="1"/>
        <v>0</v>
      </c>
    </row>
    <row r="94" spans="1:7" x14ac:dyDescent="0.25">
      <c r="A94" t="s">
        <v>90</v>
      </c>
      <c r="B94">
        <v>19270</v>
      </c>
      <c r="C94">
        <v>2018</v>
      </c>
      <c r="D94" t="b">
        <v>0</v>
      </c>
      <c r="E94" t="str">
        <f>INDEX(regions!B$2:B$216,MATCH($A94,regions!$A$2:$A$216,0))</f>
        <v>Sub-Saharan Africa</v>
      </c>
      <c r="F94" t="str">
        <f>INDEX(regions!C$2:C$216,MATCH($A94,regions!$A$2:$A$216,0))</f>
        <v>Africa</v>
      </c>
      <c r="G94" t="b">
        <f t="shared" si="1"/>
        <v>0</v>
      </c>
    </row>
    <row r="95" spans="1:7" x14ac:dyDescent="0.25">
      <c r="A95" t="s">
        <v>91</v>
      </c>
      <c r="B95">
        <v>84750</v>
      </c>
      <c r="C95">
        <v>2018</v>
      </c>
      <c r="D95" t="b">
        <v>0</v>
      </c>
      <c r="E95" t="str">
        <f>INDEX(regions!B$2:B$216,MATCH($A95,regions!$A$2:$A$216,0))</f>
        <v>Eastern Europe, Balkans, Caucasus</v>
      </c>
      <c r="F95" t="str">
        <f>INDEX(regions!C$2:C$216,MATCH($A95,regions!$A$2:$A$216,0))</f>
        <v>Europe</v>
      </c>
      <c r="G95" t="b">
        <f t="shared" si="1"/>
        <v>0</v>
      </c>
    </row>
    <row r="96" spans="1:7" x14ac:dyDescent="0.25">
      <c r="A96" t="s">
        <v>92</v>
      </c>
      <c r="B96">
        <v>2360</v>
      </c>
      <c r="C96">
        <v>2018</v>
      </c>
      <c r="D96" t="b">
        <v>0</v>
      </c>
      <c r="E96" t="str">
        <f>INDEX(regions!B$2:B$216,MATCH($A96,regions!$A$2:$A$216,0))</f>
        <v>Caribbean</v>
      </c>
      <c r="F96" t="str">
        <f>INDEX(regions!C$2:C$216,MATCH($A96,regions!$A$2:$A$216,0))</f>
        <v>North America</v>
      </c>
      <c r="G96" t="b">
        <f t="shared" si="1"/>
        <v>0</v>
      </c>
    </row>
    <row r="97" spans="1:7" x14ac:dyDescent="0.25">
      <c r="A97" t="s">
        <v>93</v>
      </c>
      <c r="B97" t="e">
        <v>#VALUE!</v>
      </c>
      <c r="C97" t="e">
        <v>#VALUE!</v>
      </c>
      <c r="D97" t="b">
        <v>1</v>
      </c>
      <c r="E97" t="str">
        <f>INDEX(regions!B$2:B$216,MATCH($A97,regions!$A$2:$A$216,0))</f>
        <v>North America</v>
      </c>
      <c r="F97" t="str">
        <f>INDEX(regions!C$2:C$216,MATCH($A97,regions!$A$2:$A$216,0))</f>
        <v>North America</v>
      </c>
      <c r="G97" t="b">
        <f t="shared" si="1"/>
        <v>0</v>
      </c>
    </row>
    <row r="98" spans="1:7" x14ac:dyDescent="0.25">
      <c r="A98" t="s">
        <v>94</v>
      </c>
      <c r="B98">
        <v>35400</v>
      </c>
      <c r="C98">
        <v>2018</v>
      </c>
      <c r="D98" t="b">
        <v>0</v>
      </c>
      <c r="E98" t="str">
        <f>INDEX(regions!B$2:B$216,MATCH($A98,regions!$A$2:$A$216,0))</f>
        <v>Central America</v>
      </c>
      <c r="F98" t="str">
        <f>INDEX(regions!C$2:C$216,MATCH($A98,regions!$A$2:$A$216,0))</f>
        <v>North America</v>
      </c>
      <c r="G98" t="b">
        <f t="shared" si="1"/>
        <v>0</v>
      </c>
    </row>
    <row r="99" spans="1:7" x14ac:dyDescent="0.25">
      <c r="A99" t="s">
        <v>95</v>
      </c>
      <c r="B99">
        <v>59.516481300000002</v>
      </c>
      <c r="C99">
        <v>1989</v>
      </c>
      <c r="D99" t="b">
        <v>0</v>
      </c>
      <c r="E99" t="str">
        <f>INDEX(regions!B$2:B$216,MATCH($A99,regions!$A$2:$A$216,0))</f>
        <v>Oceania</v>
      </c>
      <c r="F99" t="str">
        <f>INDEX(regions!C$2:C$216,MATCH($A99,regions!$A$2:$A$216,0))</f>
        <v>Oceania</v>
      </c>
      <c r="G99" t="b">
        <f t="shared" si="1"/>
        <v>0</v>
      </c>
    </row>
    <row r="100" spans="1:7" x14ac:dyDescent="0.25">
      <c r="A100" t="s">
        <v>96</v>
      </c>
      <c r="B100">
        <v>5040</v>
      </c>
      <c r="C100">
        <v>2018</v>
      </c>
      <c r="D100" t="b">
        <v>0</v>
      </c>
      <c r="E100" t="str">
        <f>INDEX(regions!B$2:B$216,MATCH($A100,regions!$A$2:$A$216,0))</f>
        <v>South America</v>
      </c>
      <c r="F100" t="str">
        <f>INDEX(regions!C$2:C$216,MATCH($A100,regions!$A$2:$A$216,0))</f>
        <v>South America</v>
      </c>
      <c r="G100" t="b">
        <f t="shared" si="1"/>
        <v>0</v>
      </c>
    </row>
    <row r="101" spans="1:7" x14ac:dyDescent="0.25">
      <c r="A101" t="s">
        <v>97</v>
      </c>
      <c r="B101">
        <v>14899650</v>
      </c>
      <c r="C101">
        <v>2018</v>
      </c>
      <c r="D101" t="b">
        <v>0</v>
      </c>
      <c r="E101" t="e">
        <f>INDEX(regions!B$2:B$216,MATCH($A101,regions!$A$2:$A$216,0))</f>
        <v>#N/A</v>
      </c>
      <c r="F101" t="e">
        <f>INDEX(regions!C$2:C$216,MATCH($A101,regions!$A$2:$A$216,0))</f>
        <v>#N/A</v>
      </c>
      <c r="G101" t="b">
        <f t="shared" si="1"/>
        <v>1</v>
      </c>
    </row>
    <row r="102" spans="1:7" x14ac:dyDescent="0.25">
      <c r="A102" t="s">
        <v>98</v>
      </c>
      <c r="B102">
        <v>36448.701999999997</v>
      </c>
      <c r="C102">
        <v>1989</v>
      </c>
      <c r="D102" t="b">
        <v>0</v>
      </c>
      <c r="E102" t="str">
        <f>INDEX(regions!B$2:B$216,MATCH($A102,regions!$A$2:$A$216,0))</f>
        <v>East Asia</v>
      </c>
      <c r="F102" t="str">
        <f>INDEX(regions!C$2:C$216,MATCH($A102,regions!$A$2:$A$216,0))</f>
        <v>Asia</v>
      </c>
      <c r="G102" t="b">
        <f t="shared" si="1"/>
        <v>0</v>
      </c>
    </row>
    <row r="103" spans="1:7" x14ac:dyDescent="0.25">
      <c r="A103" t="s">
        <v>99</v>
      </c>
      <c r="B103">
        <v>22400</v>
      </c>
      <c r="C103">
        <v>2018</v>
      </c>
      <c r="D103" t="b">
        <v>0</v>
      </c>
      <c r="E103" t="str">
        <f>INDEX(regions!B$2:B$216,MATCH($A103,regions!$A$2:$A$216,0))</f>
        <v>Central America</v>
      </c>
      <c r="F103" t="str">
        <f>INDEX(regions!C$2:C$216,MATCH($A103,regions!$A$2:$A$216,0))</f>
        <v>North America</v>
      </c>
      <c r="G103" t="b">
        <f t="shared" si="1"/>
        <v>0</v>
      </c>
    </row>
    <row r="104" spans="1:7" x14ac:dyDescent="0.25">
      <c r="A104" t="s">
        <v>100</v>
      </c>
      <c r="B104">
        <v>1427120</v>
      </c>
      <c r="C104">
        <v>2018</v>
      </c>
      <c r="D104" t="b">
        <v>0</v>
      </c>
      <c r="E104" t="e">
        <f>INDEX(regions!B$2:B$216,MATCH($A104,regions!$A$2:$A$216,0))</f>
        <v>#N/A</v>
      </c>
      <c r="F104" t="e">
        <f>INDEX(regions!C$2:C$216,MATCH($A104,regions!$A$2:$A$216,0))</f>
        <v>#N/A</v>
      </c>
      <c r="G104" t="b">
        <f t="shared" si="1"/>
        <v>1</v>
      </c>
    </row>
    <row r="105" spans="1:7" x14ac:dyDescent="0.25">
      <c r="A105" t="s">
        <v>101</v>
      </c>
      <c r="B105">
        <v>22550</v>
      </c>
      <c r="C105">
        <v>2018</v>
      </c>
      <c r="D105" t="b">
        <v>0</v>
      </c>
      <c r="E105" t="str">
        <f>INDEX(regions!B$2:B$216,MATCH($A105,regions!$A$2:$A$216,0))</f>
        <v>Eastern Europe, Balkans, Caucasus</v>
      </c>
      <c r="F105" t="str">
        <f>INDEX(regions!C$2:C$216,MATCH($A105,regions!$A$2:$A$216,0))</f>
        <v>Europe</v>
      </c>
      <c r="G105" t="b">
        <f t="shared" si="1"/>
        <v>0</v>
      </c>
    </row>
    <row r="106" spans="1:7" x14ac:dyDescent="0.25">
      <c r="A106" t="s">
        <v>102</v>
      </c>
      <c r="B106">
        <v>9930</v>
      </c>
      <c r="C106">
        <v>2018</v>
      </c>
      <c r="D106" t="b">
        <v>0</v>
      </c>
      <c r="E106" t="str">
        <f>INDEX(regions!B$2:B$216,MATCH($A106,regions!$A$2:$A$216,0))</f>
        <v>Caribbean</v>
      </c>
      <c r="F106" t="str">
        <f>INDEX(regions!C$2:C$216,MATCH($A106,regions!$A$2:$A$216,0))</f>
        <v>North America</v>
      </c>
      <c r="G106" t="b">
        <f t="shared" si="1"/>
        <v>0</v>
      </c>
    </row>
    <row r="107" spans="1:7" x14ac:dyDescent="0.25">
      <c r="A107" t="s">
        <v>103</v>
      </c>
      <c r="B107">
        <v>60920</v>
      </c>
      <c r="C107">
        <v>2018</v>
      </c>
      <c r="D107" t="b">
        <v>0</v>
      </c>
      <c r="E107" t="str">
        <f>INDEX(regions!B$2:B$216,MATCH($A107,regions!$A$2:$A$216,0))</f>
        <v>Central Europe and Baltics</v>
      </c>
      <c r="F107" t="str">
        <f>INDEX(regions!C$2:C$216,MATCH($A107,regions!$A$2:$A$216,0))</f>
        <v>Europe</v>
      </c>
      <c r="G107" t="b">
        <f t="shared" si="1"/>
        <v>0</v>
      </c>
    </row>
    <row r="108" spans="1:7" x14ac:dyDescent="0.25">
      <c r="A108" t="s">
        <v>104</v>
      </c>
      <c r="B108">
        <v>28366540</v>
      </c>
      <c r="C108">
        <v>2018</v>
      </c>
      <c r="D108" t="b">
        <v>0</v>
      </c>
      <c r="E108" t="e">
        <f>INDEX(regions!B$2:B$216,MATCH($A108,regions!$A$2:$A$216,0))</f>
        <v>#N/A</v>
      </c>
      <c r="F108" t="e">
        <f>INDEX(regions!C$2:C$216,MATCH($A108,regions!$A$2:$A$216,0))</f>
        <v>#N/A</v>
      </c>
      <c r="G108" t="b">
        <f t="shared" si="1"/>
        <v>1</v>
      </c>
    </row>
    <row r="109" spans="1:7" x14ac:dyDescent="0.25">
      <c r="A109" t="s">
        <v>105</v>
      </c>
      <c r="B109">
        <v>31474040</v>
      </c>
      <c r="C109">
        <v>2018</v>
      </c>
      <c r="D109" t="b">
        <v>0</v>
      </c>
      <c r="E109" t="e">
        <f>INDEX(regions!B$2:B$216,MATCH($A109,regions!$A$2:$A$216,0))</f>
        <v>#N/A</v>
      </c>
      <c r="F109" t="e">
        <f>INDEX(regions!C$2:C$216,MATCH($A109,regions!$A$2:$A$216,0))</f>
        <v>#N/A</v>
      </c>
      <c r="G109" t="b">
        <f t="shared" si="1"/>
        <v>1</v>
      </c>
    </row>
    <row r="110" spans="1:7" x14ac:dyDescent="0.25">
      <c r="A110" t="s">
        <v>106</v>
      </c>
      <c r="B110">
        <v>3107500</v>
      </c>
      <c r="C110">
        <v>2018</v>
      </c>
      <c r="D110" t="b">
        <v>0</v>
      </c>
      <c r="E110" t="e">
        <f>INDEX(regions!B$2:B$216,MATCH($A110,regions!$A$2:$A$216,0))</f>
        <v>#N/A</v>
      </c>
      <c r="F110" t="e">
        <f>INDEX(regions!C$2:C$216,MATCH($A110,regions!$A$2:$A$216,0))</f>
        <v>#N/A</v>
      </c>
      <c r="G110" t="b">
        <f t="shared" si="1"/>
        <v>1</v>
      </c>
    </row>
    <row r="111" spans="1:7" x14ac:dyDescent="0.25">
      <c r="A111" t="s">
        <v>107</v>
      </c>
      <c r="B111">
        <v>1223330</v>
      </c>
      <c r="C111">
        <v>2018</v>
      </c>
      <c r="D111" t="b">
        <v>0</v>
      </c>
      <c r="E111" t="e">
        <f>INDEX(regions!B$2:B$216,MATCH($A111,regions!$A$2:$A$216,0))</f>
        <v>#N/A</v>
      </c>
      <c r="F111" t="e">
        <f>INDEX(regions!C$2:C$216,MATCH($A111,regions!$A$2:$A$216,0))</f>
        <v>#N/A</v>
      </c>
      <c r="G111" t="b">
        <f t="shared" si="1"/>
        <v>1</v>
      </c>
    </row>
    <row r="112" spans="1:7" x14ac:dyDescent="0.25">
      <c r="A112" t="s">
        <v>108</v>
      </c>
      <c r="B112">
        <v>969580</v>
      </c>
      <c r="C112">
        <v>2018</v>
      </c>
      <c r="D112" t="b">
        <v>0</v>
      </c>
      <c r="E112" t="str">
        <f>INDEX(regions!B$2:B$216,MATCH($A112,regions!$A$2:$A$216,0))</f>
        <v>Southeast Asia</v>
      </c>
      <c r="F112" t="str">
        <f>INDEX(regions!C$2:C$216,MATCH($A112,regions!$A$2:$A$216,0))</f>
        <v>Asia</v>
      </c>
      <c r="G112" t="b">
        <f t="shared" si="1"/>
        <v>0</v>
      </c>
    </row>
    <row r="113" spans="1:7" x14ac:dyDescent="0.25">
      <c r="A113" t="s">
        <v>109</v>
      </c>
      <c r="B113">
        <v>1884170</v>
      </c>
      <c r="C113">
        <v>2018</v>
      </c>
      <c r="D113" t="b">
        <v>0</v>
      </c>
      <c r="E113" t="e">
        <f>INDEX(regions!B$2:B$216,MATCH($A113,regions!$A$2:$A$216,0))</f>
        <v>#N/A</v>
      </c>
      <c r="F113" t="e">
        <f>INDEX(regions!C$2:C$216,MATCH($A113,regions!$A$2:$A$216,0))</f>
        <v>#N/A</v>
      </c>
      <c r="G113" t="b">
        <f t="shared" si="1"/>
        <v>1</v>
      </c>
    </row>
    <row r="114" spans="1:7" x14ac:dyDescent="0.25">
      <c r="A114" t="s">
        <v>110</v>
      </c>
      <c r="B114" t="e">
        <v>#VALUE!</v>
      </c>
      <c r="C114" t="e">
        <v>#VALUE!</v>
      </c>
      <c r="D114" t="b">
        <v>1</v>
      </c>
      <c r="E114" t="e">
        <f>INDEX(regions!B$2:B$216,MATCH($A114,regions!$A$2:$A$216,0))</f>
        <v>#N/A</v>
      </c>
      <c r="F114" t="e">
        <f>INDEX(regions!C$2:C$216,MATCH($A114,regions!$A$2:$A$216,0))</f>
        <v>#N/A</v>
      </c>
      <c r="G114" t="b">
        <f t="shared" si="1"/>
        <v>1</v>
      </c>
    </row>
    <row r="115" spans="1:7" x14ac:dyDescent="0.25">
      <c r="A115" t="s">
        <v>111</v>
      </c>
      <c r="B115">
        <v>3374990</v>
      </c>
      <c r="C115">
        <v>2018</v>
      </c>
      <c r="D115" t="b">
        <v>0</v>
      </c>
      <c r="E115" t="str">
        <f>INDEX(regions!B$2:B$216,MATCH($A115,regions!$A$2:$A$216,0))</f>
        <v>South Asia</v>
      </c>
      <c r="F115" t="str">
        <f>INDEX(regions!C$2:C$216,MATCH($A115,regions!$A$2:$A$216,0))</f>
        <v>Asia</v>
      </c>
      <c r="G115" t="b">
        <f t="shared" si="1"/>
        <v>0</v>
      </c>
    </row>
    <row r="116" spans="1:7" x14ac:dyDescent="0.25">
      <c r="A116" t="s">
        <v>112</v>
      </c>
      <c r="B116" t="e">
        <v>#VALUE!</v>
      </c>
      <c r="C116" t="e">
        <v>#VALUE!</v>
      </c>
      <c r="D116" t="b">
        <v>1</v>
      </c>
      <c r="E116" t="e">
        <f>INDEX(regions!B$2:B$216,MATCH($A116,regions!$A$2:$A$216,0))</f>
        <v>#N/A</v>
      </c>
      <c r="F116" t="e">
        <f>INDEX(regions!C$2:C$216,MATCH($A116,regions!$A$2:$A$216,0))</f>
        <v>#N/A</v>
      </c>
      <c r="G116" t="b">
        <f t="shared" si="1"/>
        <v>1</v>
      </c>
    </row>
    <row r="117" spans="1:7" x14ac:dyDescent="0.25">
      <c r="A117" t="s">
        <v>113</v>
      </c>
      <c r="B117">
        <v>65090</v>
      </c>
      <c r="C117">
        <v>2018</v>
      </c>
      <c r="D117" t="b">
        <v>0</v>
      </c>
      <c r="E117" t="str">
        <f>INDEX(regions!B$2:B$216,MATCH($A117,regions!$A$2:$A$216,0))</f>
        <v>Western Europe</v>
      </c>
      <c r="F117" t="str">
        <f>INDEX(regions!C$2:C$216,MATCH($A117,regions!$A$2:$A$216,0))</f>
        <v>Europe</v>
      </c>
      <c r="G117" t="b">
        <f t="shared" si="1"/>
        <v>0</v>
      </c>
    </row>
    <row r="118" spans="1:7" x14ac:dyDescent="0.25">
      <c r="A118" t="s">
        <v>114</v>
      </c>
      <c r="B118">
        <v>828280</v>
      </c>
      <c r="C118">
        <v>2018</v>
      </c>
      <c r="D118" t="b">
        <v>0</v>
      </c>
      <c r="E118" t="str">
        <f>INDEX(regions!B$2:B$216,MATCH($A118,regions!$A$2:$A$216,0))</f>
        <v>Middle East</v>
      </c>
      <c r="F118" t="str">
        <f>INDEX(regions!C$2:C$216,MATCH($A118,regions!$A$2:$A$216,0))</f>
        <v>Asia</v>
      </c>
      <c r="G118" t="b">
        <f t="shared" si="1"/>
        <v>0</v>
      </c>
    </row>
    <row r="119" spans="1:7" x14ac:dyDescent="0.25">
      <c r="A119" t="s">
        <v>115</v>
      </c>
      <c r="B119">
        <v>215690</v>
      </c>
      <c r="C119">
        <v>2018</v>
      </c>
      <c r="D119" t="b">
        <v>0</v>
      </c>
      <c r="E119" t="str">
        <f>INDEX(regions!B$2:B$216,MATCH($A119,regions!$A$2:$A$216,0))</f>
        <v>Middle East</v>
      </c>
      <c r="F119" t="str">
        <f>INDEX(regions!C$2:C$216,MATCH($A119,regions!$A$2:$A$216,0))</f>
        <v>Asia</v>
      </c>
      <c r="G119" t="b">
        <f t="shared" si="1"/>
        <v>0</v>
      </c>
    </row>
    <row r="120" spans="1:7" x14ac:dyDescent="0.25">
      <c r="A120" t="s">
        <v>116</v>
      </c>
      <c r="B120">
        <v>3440</v>
      </c>
      <c r="C120">
        <v>2018</v>
      </c>
      <c r="D120" t="b">
        <v>0</v>
      </c>
      <c r="E120" t="str">
        <f>INDEX(regions!B$2:B$216,MATCH($A120,regions!$A$2:$A$216,0))</f>
        <v>Nordic Countries</v>
      </c>
      <c r="F120" t="str">
        <f>INDEX(regions!C$2:C$216,MATCH($A120,regions!$A$2:$A$216,0))</f>
        <v>Europe</v>
      </c>
      <c r="G120" t="b">
        <f t="shared" si="1"/>
        <v>0</v>
      </c>
    </row>
    <row r="121" spans="1:7" x14ac:dyDescent="0.25">
      <c r="A121" t="s">
        <v>117</v>
      </c>
      <c r="B121">
        <v>87830</v>
      </c>
      <c r="C121">
        <v>2018</v>
      </c>
      <c r="D121" t="b">
        <v>0</v>
      </c>
      <c r="E121" t="str">
        <f>INDEX(regions!B$2:B$216,MATCH($A121,regions!$A$2:$A$216,0))</f>
        <v>Middle East</v>
      </c>
      <c r="F121" t="str">
        <f>INDEX(regions!C$2:C$216,MATCH($A121,regions!$A$2:$A$216,0))</f>
        <v>Asia</v>
      </c>
      <c r="G121" t="b">
        <f t="shared" si="1"/>
        <v>0</v>
      </c>
    </row>
    <row r="122" spans="1:7" x14ac:dyDescent="0.25">
      <c r="A122" t="s">
        <v>118</v>
      </c>
      <c r="B122">
        <v>399600</v>
      </c>
      <c r="C122">
        <v>2018</v>
      </c>
      <c r="D122" t="b">
        <v>0</v>
      </c>
      <c r="E122" t="str">
        <f>INDEX(regions!B$2:B$216,MATCH($A122,regions!$A$2:$A$216,0))</f>
        <v>Central Europe and Baltics</v>
      </c>
      <c r="F122" t="str">
        <f>INDEX(regions!C$2:C$216,MATCH($A122,regions!$A$2:$A$216,0))</f>
        <v>Europe</v>
      </c>
      <c r="G122" t="b">
        <f t="shared" si="1"/>
        <v>0</v>
      </c>
    </row>
    <row r="123" spans="1:7" x14ac:dyDescent="0.25">
      <c r="A123" t="s">
        <v>119</v>
      </c>
      <c r="B123">
        <v>9230</v>
      </c>
      <c r="C123">
        <v>2016</v>
      </c>
      <c r="D123" t="b">
        <v>0</v>
      </c>
      <c r="E123" t="str">
        <f>INDEX(regions!B$2:B$216,MATCH($A123,regions!$A$2:$A$216,0))</f>
        <v>Caribbean</v>
      </c>
      <c r="F123" t="str">
        <f>INDEX(regions!C$2:C$216,MATCH($A123,regions!$A$2:$A$216,0))</f>
        <v>North America</v>
      </c>
      <c r="G123" t="b">
        <f t="shared" si="1"/>
        <v>0</v>
      </c>
    </row>
    <row r="124" spans="1:7" x14ac:dyDescent="0.25">
      <c r="A124" t="s">
        <v>120</v>
      </c>
      <c r="B124">
        <v>35810</v>
      </c>
      <c r="C124">
        <v>2018</v>
      </c>
      <c r="D124" t="b">
        <v>0</v>
      </c>
      <c r="E124" t="str">
        <f>INDEX(regions!B$2:B$216,MATCH($A124,regions!$A$2:$A$216,0))</f>
        <v>Middle East</v>
      </c>
      <c r="F124" t="str">
        <f>INDEX(regions!C$2:C$216,MATCH($A124,regions!$A$2:$A$216,0))</f>
        <v>Asia</v>
      </c>
      <c r="G124" t="b">
        <f t="shared" si="1"/>
        <v>0</v>
      </c>
    </row>
    <row r="125" spans="1:7" x14ac:dyDescent="0.25">
      <c r="A125" t="s">
        <v>121</v>
      </c>
      <c r="B125">
        <v>1186770</v>
      </c>
      <c r="C125">
        <v>2018</v>
      </c>
      <c r="D125" t="b">
        <v>0</v>
      </c>
      <c r="E125" t="str">
        <f>INDEX(regions!B$2:B$216,MATCH($A125,regions!$A$2:$A$216,0))</f>
        <v>East Asia</v>
      </c>
      <c r="F125" t="str">
        <f>INDEX(regions!C$2:C$216,MATCH($A125,regions!$A$2:$A$216,0))</f>
        <v>Asia</v>
      </c>
      <c r="G125" t="b">
        <f t="shared" si="1"/>
        <v>0</v>
      </c>
    </row>
    <row r="126" spans="1:7" x14ac:dyDescent="0.25">
      <c r="A126" t="s">
        <v>122</v>
      </c>
      <c r="B126">
        <v>274220</v>
      </c>
      <c r="C126">
        <v>2018</v>
      </c>
      <c r="D126" t="b">
        <v>0</v>
      </c>
      <c r="E126" t="str">
        <f>INDEX(regions!B$2:B$216,MATCH($A126,regions!$A$2:$A$216,0))</f>
        <v>Central Asia</v>
      </c>
      <c r="F126" t="str">
        <f>INDEX(regions!C$2:C$216,MATCH($A126,regions!$A$2:$A$216,0))</f>
        <v>Asia</v>
      </c>
      <c r="G126" t="b">
        <f t="shared" si="1"/>
        <v>0</v>
      </c>
    </row>
    <row r="127" spans="1:7" x14ac:dyDescent="0.25">
      <c r="A127" t="s">
        <v>123</v>
      </c>
      <c r="B127">
        <v>78830</v>
      </c>
      <c r="C127">
        <v>2018</v>
      </c>
      <c r="D127" t="b">
        <v>0</v>
      </c>
      <c r="E127" t="str">
        <f>INDEX(regions!B$2:B$216,MATCH($A127,regions!$A$2:$A$216,0))</f>
        <v>Sub-Saharan Africa</v>
      </c>
      <c r="F127" t="str">
        <f>INDEX(regions!C$2:C$216,MATCH($A127,regions!$A$2:$A$216,0))</f>
        <v>Africa</v>
      </c>
      <c r="G127" t="b">
        <f t="shared" si="1"/>
        <v>0</v>
      </c>
    </row>
    <row r="128" spans="1:7" x14ac:dyDescent="0.25">
      <c r="A128" t="s">
        <v>124</v>
      </c>
      <c r="B128">
        <v>18120</v>
      </c>
      <c r="C128">
        <v>2018</v>
      </c>
      <c r="D128" t="b">
        <v>0</v>
      </c>
      <c r="E128" t="str">
        <f>INDEX(regions!B$2:B$216,MATCH($A128,regions!$A$2:$A$216,0))</f>
        <v>Central Asia</v>
      </c>
      <c r="F128" t="str">
        <f>INDEX(regions!C$2:C$216,MATCH($A128,regions!$A$2:$A$216,0))</f>
        <v>Asia</v>
      </c>
      <c r="G128" t="b">
        <f t="shared" si="1"/>
        <v>0</v>
      </c>
    </row>
    <row r="129" spans="1:7" x14ac:dyDescent="0.25">
      <c r="A129" t="s">
        <v>125</v>
      </c>
      <c r="B129">
        <v>37460</v>
      </c>
      <c r="C129">
        <v>2018</v>
      </c>
      <c r="D129" t="b">
        <v>0</v>
      </c>
      <c r="E129" t="str">
        <f>INDEX(regions!B$2:B$216,MATCH($A129,regions!$A$2:$A$216,0))</f>
        <v>Southeast Asia</v>
      </c>
      <c r="F129" t="str">
        <f>INDEX(regions!C$2:C$216,MATCH($A129,regions!$A$2:$A$216,0))</f>
        <v>Asia</v>
      </c>
      <c r="G129" t="b">
        <f t="shared" si="1"/>
        <v>0</v>
      </c>
    </row>
    <row r="130" spans="1:7" x14ac:dyDescent="0.25">
      <c r="A130" t="s">
        <v>126</v>
      </c>
      <c r="B130">
        <v>90</v>
      </c>
      <c r="C130">
        <v>2008</v>
      </c>
      <c r="D130" t="b">
        <v>0</v>
      </c>
      <c r="E130" t="str">
        <f>INDEX(regions!B$2:B$216,MATCH($A130,regions!$A$2:$A$216,0))</f>
        <v>Oceania</v>
      </c>
      <c r="F130" t="str">
        <f>INDEX(regions!C$2:C$216,MATCH($A130,regions!$A$2:$A$216,0))</f>
        <v>Oceania</v>
      </c>
      <c r="G130" t="b">
        <f t="shared" si="1"/>
        <v>0</v>
      </c>
    </row>
    <row r="131" spans="1:7" x14ac:dyDescent="0.25">
      <c r="A131" t="s">
        <v>127</v>
      </c>
      <c r="B131">
        <v>370</v>
      </c>
      <c r="C131">
        <v>2018</v>
      </c>
      <c r="D131" t="b">
        <v>0</v>
      </c>
      <c r="E131" t="str">
        <f>INDEX(regions!B$2:B$216,MATCH($A131,regions!$A$2:$A$216,0))</f>
        <v>Caribbean</v>
      </c>
      <c r="F131" t="str">
        <f>INDEX(regions!C$2:C$216,MATCH($A131,regions!$A$2:$A$216,0))</f>
        <v>North America</v>
      </c>
      <c r="G131" t="b">
        <f t="shared" si="1"/>
        <v>0</v>
      </c>
    </row>
    <row r="132" spans="1:7" x14ac:dyDescent="0.25">
      <c r="A132" t="s">
        <v>128</v>
      </c>
      <c r="B132">
        <v>718880</v>
      </c>
      <c r="C132">
        <v>2018</v>
      </c>
      <c r="D132" t="b">
        <v>0</v>
      </c>
      <c r="E132" t="str">
        <f>INDEX(regions!B$2:B$216,MATCH($A132,regions!$A$2:$A$216,0))</f>
        <v>East Asia</v>
      </c>
      <c r="F132" t="str">
        <f>INDEX(regions!C$2:C$216,MATCH($A132,regions!$A$2:$A$216,0))</f>
        <v>Asia</v>
      </c>
      <c r="G132" t="b">
        <f t="shared" si="1"/>
        <v>0</v>
      </c>
    </row>
    <row r="133" spans="1:7" x14ac:dyDescent="0.25">
      <c r="A133" t="s">
        <v>129</v>
      </c>
      <c r="B133">
        <v>112970</v>
      </c>
      <c r="C133">
        <v>2018</v>
      </c>
      <c r="D133" t="b">
        <v>0</v>
      </c>
      <c r="E133" t="str">
        <f>INDEX(regions!B$2:B$216,MATCH($A133,regions!$A$2:$A$216,0))</f>
        <v>Middle East</v>
      </c>
      <c r="F133" t="str">
        <f>INDEX(regions!C$2:C$216,MATCH($A133,regions!$A$2:$A$216,0))</f>
        <v>Asia</v>
      </c>
      <c r="G133" t="b">
        <f t="shared" si="1"/>
        <v>0</v>
      </c>
    </row>
    <row r="134" spans="1:7" x14ac:dyDescent="0.25">
      <c r="A134" t="s">
        <v>130</v>
      </c>
      <c r="B134">
        <v>2768270</v>
      </c>
      <c r="C134">
        <v>2018</v>
      </c>
      <c r="D134" t="b">
        <v>0</v>
      </c>
      <c r="E134" t="e">
        <f>INDEX(regions!B$2:B$216,MATCH($A134,regions!$A$2:$A$216,0))</f>
        <v>#N/A</v>
      </c>
      <c r="F134" t="e">
        <f>INDEX(regions!C$2:C$216,MATCH($A134,regions!$A$2:$A$216,0))</f>
        <v>#N/A</v>
      </c>
      <c r="G134" t="b">
        <f t="shared" si="1"/>
        <v>1</v>
      </c>
    </row>
    <row r="135" spans="1:7" x14ac:dyDescent="0.25">
      <c r="A135" t="s">
        <v>131</v>
      </c>
      <c r="B135">
        <v>29270</v>
      </c>
      <c r="C135">
        <v>2018</v>
      </c>
      <c r="D135" t="b">
        <v>0</v>
      </c>
      <c r="E135" t="str">
        <f>INDEX(regions!B$2:B$216,MATCH($A135,regions!$A$2:$A$216,0))</f>
        <v>Southeast Asia</v>
      </c>
      <c r="F135" t="str">
        <f>INDEX(regions!C$2:C$216,MATCH($A135,regions!$A$2:$A$216,0))</f>
        <v>Asia</v>
      </c>
      <c r="G135" t="b">
        <f t="shared" ref="G135:G198" si="2">ISERROR(F135)</f>
        <v>0</v>
      </c>
    </row>
    <row r="136" spans="1:7" x14ac:dyDescent="0.25">
      <c r="A136" t="s">
        <v>132</v>
      </c>
      <c r="B136">
        <v>33790</v>
      </c>
      <c r="C136">
        <v>2016</v>
      </c>
      <c r="D136" t="b">
        <v>0</v>
      </c>
      <c r="E136" t="str">
        <f>INDEX(regions!B$2:B$216,MATCH($A136,regions!$A$2:$A$216,0))</f>
        <v>Middle East</v>
      </c>
      <c r="F136" t="str">
        <f>INDEX(regions!C$2:C$216,MATCH($A136,regions!$A$2:$A$216,0))</f>
        <v>Asia</v>
      </c>
      <c r="G136" t="b">
        <f t="shared" si="2"/>
        <v>0</v>
      </c>
    </row>
    <row r="137" spans="1:7" x14ac:dyDescent="0.25">
      <c r="A137" t="s">
        <v>133</v>
      </c>
      <c r="B137">
        <v>9200</v>
      </c>
      <c r="C137">
        <v>2018</v>
      </c>
      <c r="D137" t="b">
        <v>0</v>
      </c>
      <c r="E137" t="str">
        <f>INDEX(regions!B$2:B$216,MATCH($A137,regions!$A$2:$A$216,0))</f>
        <v>Sub-Saharan Africa</v>
      </c>
      <c r="F137" t="str">
        <f>INDEX(regions!C$2:C$216,MATCH($A137,regions!$A$2:$A$216,0))</f>
        <v>Africa</v>
      </c>
      <c r="G137" t="b">
        <f t="shared" si="2"/>
        <v>0</v>
      </c>
    </row>
    <row r="138" spans="1:7" x14ac:dyDescent="0.25">
      <c r="A138" t="s">
        <v>134</v>
      </c>
      <c r="B138">
        <v>103040</v>
      </c>
      <c r="C138">
        <v>2018</v>
      </c>
      <c r="D138" t="b">
        <v>0</v>
      </c>
      <c r="E138" t="str">
        <f>INDEX(regions!B$2:B$216,MATCH($A138,regions!$A$2:$A$216,0))</f>
        <v>North Africa</v>
      </c>
      <c r="F138" t="str">
        <f>INDEX(regions!C$2:C$216,MATCH($A138,regions!$A$2:$A$216,0))</f>
        <v>Africa</v>
      </c>
      <c r="G138" t="b">
        <f t="shared" si="2"/>
        <v>0</v>
      </c>
    </row>
    <row r="139" spans="1:7" x14ac:dyDescent="0.25">
      <c r="A139" t="s">
        <v>135</v>
      </c>
      <c r="B139">
        <v>740</v>
      </c>
      <c r="C139">
        <v>2018</v>
      </c>
      <c r="D139" t="b">
        <v>0</v>
      </c>
      <c r="E139" t="str">
        <f>INDEX(regions!B$2:B$216,MATCH($A139,regions!$A$2:$A$216,0))</f>
        <v>Caribbean</v>
      </c>
      <c r="F139" t="str">
        <f>INDEX(regions!C$2:C$216,MATCH($A139,regions!$A$2:$A$216,0))</f>
        <v>North America</v>
      </c>
      <c r="G139" t="b">
        <f t="shared" si="2"/>
        <v>0</v>
      </c>
    </row>
    <row r="140" spans="1:7" x14ac:dyDescent="0.25">
      <c r="A140" t="s">
        <v>136</v>
      </c>
      <c r="B140">
        <v>3178850</v>
      </c>
      <c r="C140">
        <v>2018</v>
      </c>
      <c r="D140" t="b">
        <v>0</v>
      </c>
      <c r="E140" t="e">
        <f>INDEX(regions!B$2:B$216,MATCH($A140,regions!$A$2:$A$216,0))</f>
        <v>#N/A</v>
      </c>
      <c r="F140" t="e">
        <f>INDEX(regions!C$2:C$216,MATCH($A140,regions!$A$2:$A$216,0))</f>
        <v>#N/A</v>
      </c>
      <c r="G140" t="b">
        <f t="shared" si="2"/>
        <v>1</v>
      </c>
    </row>
    <row r="141" spans="1:7" x14ac:dyDescent="0.25">
      <c r="A141" t="s">
        <v>137</v>
      </c>
      <c r="B141">
        <v>1772600</v>
      </c>
      <c r="C141">
        <v>2018</v>
      </c>
      <c r="D141" t="b">
        <v>0</v>
      </c>
      <c r="E141" t="e">
        <f>INDEX(regions!B$2:B$216,MATCH($A141,regions!$A$2:$A$216,0))</f>
        <v>#N/A</v>
      </c>
      <c r="F141" t="e">
        <f>INDEX(regions!C$2:C$216,MATCH($A141,regions!$A$2:$A$216,0))</f>
        <v>#N/A</v>
      </c>
      <c r="G141" t="b">
        <f t="shared" si="2"/>
        <v>1</v>
      </c>
    </row>
    <row r="142" spans="1:7" x14ac:dyDescent="0.25">
      <c r="A142" t="s">
        <v>138</v>
      </c>
      <c r="B142">
        <v>1108360</v>
      </c>
      <c r="C142">
        <v>2018</v>
      </c>
      <c r="D142" t="b">
        <v>0</v>
      </c>
      <c r="E142" t="e">
        <f>INDEX(regions!B$2:B$216,MATCH($A142,regions!$A$2:$A$216,0))</f>
        <v>#N/A</v>
      </c>
      <c r="F142" t="e">
        <f>INDEX(regions!C$2:C$216,MATCH($A142,regions!$A$2:$A$216,0))</f>
        <v>#N/A</v>
      </c>
      <c r="G142" t="b">
        <f t="shared" si="2"/>
        <v>1</v>
      </c>
    </row>
    <row r="143" spans="1:7" x14ac:dyDescent="0.25">
      <c r="A143" t="s">
        <v>139</v>
      </c>
      <c r="B143">
        <v>260</v>
      </c>
      <c r="C143">
        <v>1998</v>
      </c>
      <c r="D143" t="b">
        <v>0</v>
      </c>
      <c r="E143" t="str">
        <f>INDEX(regions!B$2:B$216,MATCH($A143,regions!$A$2:$A$216,0))</f>
        <v>Central Europe and Baltics</v>
      </c>
      <c r="F143" t="str">
        <f>INDEX(regions!C$2:C$216,MATCH($A143,regions!$A$2:$A$216,0))</f>
        <v>Europe</v>
      </c>
      <c r="G143" t="b">
        <f t="shared" si="2"/>
        <v>0</v>
      </c>
    </row>
    <row r="144" spans="1:7" x14ac:dyDescent="0.25">
      <c r="A144" t="s">
        <v>140</v>
      </c>
      <c r="B144">
        <v>35240</v>
      </c>
      <c r="C144">
        <v>2018</v>
      </c>
      <c r="D144" t="b">
        <v>0</v>
      </c>
      <c r="E144" t="str">
        <f>INDEX(regions!B$2:B$216,MATCH($A144,regions!$A$2:$A$216,0))</f>
        <v>South Asia</v>
      </c>
      <c r="F144" t="str">
        <f>INDEX(regions!C$2:C$216,MATCH($A144,regions!$A$2:$A$216,0))</f>
        <v>Asia</v>
      </c>
      <c r="G144" t="b">
        <f t="shared" si="2"/>
        <v>0</v>
      </c>
    </row>
    <row r="145" spans="1:7" x14ac:dyDescent="0.25">
      <c r="A145" t="s">
        <v>141</v>
      </c>
      <c r="B145">
        <v>9007720</v>
      </c>
      <c r="C145">
        <v>2018</v>
      </c>
      <c r="D145" t="b">
        <v>0</v>
      </c>
      <c r="E145" t="e">
        <f>INDEX(regions!B$2:B$216,MATCH($A145,regions!$A$2:$A$216,0))</f>
        <v>#N/A</v>
      </c>
      <c r="F145" t="e">
        <f>INDEX(regions!C$2:C$216,MATCH($A145,regions!$A$2:$A$216,0))</f>
        <v>#N/A</v>
      </c>
      <c r="G145" t="b">
        <f t="shared" si="2"/>
        <v>1</v>
      </c>
    </row>
    <row r="146" spans="1:7" x14ac:dyDescent="0.25">
      <c r="A146" t="s">
        <v>142</v>
      </c>
      <c r="B146">
        <v>30740280</v>
      </c>
      <c r="C146">
        <v>2018</v>
      </c>
      <c r="D146" t="b">
        <v>0</v>
      </c>
      <c r="E146" t="e">
        <f>INDEX(regions!B$2:B$216,MATCH($A146,regions!$A$2:$A$216,0))</f>
        <v>#N/A</v>
      </c>
      <c r="F146" t="e">
        <f>INDEX(regions!C$2:C$216,MATCH($A146,regions!$A$2:$A$216,0))</f>
        <v>#N/A</v>
      </c>
      <c r="G146" t="b">
        <f t="shared" si="2"/>
        <v>1</v>
      </c>
    </row>
    <row r="147" spans="1:7" x14ac:dyDescent="0.25">
      <c r="A147" t="s">
        <v>143</v>
      </c>
      <c r="B147">
        <v>5850</v>
      </c>
      <c r="C147">
        <v>2018</v>
      </c>
      <c r="D147" t="b">
        <v>0</v>
      </c>
      <c r="E147" t="str">
        <f>INDEX(regions!B$2:B$216,MATCH($A147,regions!$A$2:$A$216,0))</f>
        <v>Sub-Saharan Africa</v>
      </c>
      <c r="F147" t="str">
        <f>INDEX(regions!C$2:C$216,MATCH($A147,regions!$A$2:$A$216,0))</f>
        <v>Africa</v>
      </c>
      <c r="G147" t="b">
        <f t="shared" si="2"/>
        <v>0</v>
      </c>
    </row>
    <row r="148" spans="1:7" x14ac:dyDescent="0.25">
      <c r="A148" t="s">
        <v>144</v>
      </c>
      <c r="B148">
        <v>19448630</v>
      </c>
      <c r="C148">
        <v>2018</v>
      </c>
      <c r="D148" t="b">
        <v>0</v>
      </c>
      <c r="E148" t="e">
        <f>INDEX(regions!B$2:B$216,MATCH($A148,regions!$A$2:$A$216,0))</f>
        <v>#N/A</v>
      </c>
      <c r="F148" t="e">
        <f>INDEX(regions!C$2:C$216,MATCH($A148,regions!$A$2:$A$216,0))</f>
        <v>#N/A</v>
      </c>
      <c r="G148" t="b">
        <f t="shared" si="2"/>
        <v>1</v>
      </c>
    </row>
    <row r="149" spans="1:7" x14ac:dyDescent="0.25">
      <c r="A149" t="s">
        <v>145</v>
      </c>
      <c r="B149">
        <v>18840</v>
      </c>
      <c r="C149">
        <v>2018</v>
      </c>
      <c r="D149" t="b">
        <v>0</v>
      </c>
      <c r="E149" t="str">
        <f>INDEX(regions!B$2:B$216,MATCH($A149,regions!$A$2:$A$216,0))</f>
        <v>Central Europe and Baltics</v>
      </c>
      <c r="F149" t="str">
        <f>INDEX(regions!C$2:C$216,MATCH($A149,regions!$A$2:$A$216,0))</f>
        <v>Europe</v>
      </c>
      <c r="G149" t="b">
        <f t="shared" si="2"/>
        <v>0</v>
      </c>
    </row>
    <row r="150" spans="1:7" x14ac:dyDescent="0.25">
      <c r="A150" t="s">
        <v>146</v>
      </c>
      <c r="B150">
        <v>10220</v>
      </c>
      <c r="C150">
        <v>2018</v>
      </c>
      <c r="D150" t="b">
        <v>0</v>
      </c>
      <c r="E150" t="str">
        <f>INDEX(regions!B$2:B$216,MATCH($A150,regions!$A$2:$A$216,0))</f>
        <v>Western Europe</v>
      </c>
      <c r="F150" t="str">
        <f>INDEX(regions!C$2:C$216,MATCH($A150,regions!$A$2:$A$216,0))</f>
        <v>Europe</v>
      </c>
      <c r="G150" t="b">
        <f t="shared" si="2"/>
        <v>0</v>
      </c>
    </row>
    <row r="151" spans="1:7" x14ac:dyDescent="0.25">
      <c r="A151" t="s">
        <v>147</v>
      </c>
      <c r="B151">
        <v>11660</v>
      </c>
      <c r="C151">
        <v>2018</v>
      </c>
      <c r="D151" t="b">
        <v>0</v>
      </c>
      <c r="E151" t="str">
        <f>INDEX(regions!B$2:B$216,MATCH($A151,regions!$A$2:$A$216,0))</f>
        <v>Central Europe and Baltics</v>
      </c>
      <c r="F151" t="str">
        <f>INDEX(regions!C$2:C$216,MATCH($A151,regions!$A$2:$A$216,0))</f>
        <v>Europe</v>
      </c>
      <c r="G151" t="b">
        <f t="shared" si="2"/>
        <v>0</v>
      </c>
    </row>
    <row r="152" spans="1:7" x14ac:dyDescent="0.25">
      <c r="A152" t="s">
        <v>148</v>
      </c>
      <c r="B152">
        <v>547.33298200000002</v>
      </c>
      <c r="C152">
        <v>1981</v>
      </c>
      <c r="D152" t="b">
        <v>0</v>
      </c>
      <c r="E152" t="str">
        <f>INDEX(regions!B$2:B$216,MATCH($A152,regions!$A$2:$A$216,0))</f>
        <v>East Asia</v>
      </c>
      <c r="F152" t="str">
        <f>INDEX(regions!C$2:C$216,MATCH($A152,regions!$A$2:$A$216,0))</f>
        <v>Asia</v>
      </c>
      <c r="G152" t="b">
        <f t="shared" si="2"/>
        <v>0</v>
      </c>
    </row>
    <row r="153" spans="1:7" x14ac:dyDescent="0.25">
      <c r="A153" t="s">
        <v>149</v>
      </c>
      <c r="B153" t="e">
        <v>#VALUE!</v>
      </c>
      <c r="C153" t="e">
        <v>#VALUE!</v>
      </c>
      <c r="D153" t="b">
        <v>1</v>
      </c>
      <c r="E153" t="str">
        <f>INDEX(regions!B$2:B$216,MATCH($A153,regions!$A$2:$A$216,0))</f>
        <v>Caribbean</v>
      </c>
      <c r="F153" t="str">
        <f>INDEX(regions!C$2:C$216,MATCH($A153,regions!$A$2:$A$216,0))</f>
        <v>North America</v>
      </c>
      <c r="G153" t="b">
        <f t="shared" si="2"/>
        <v>0</v>
      </c>
    </row>
    <row r="154" spans="1:7" x14ac:dyDescent="0.25">
      <c r="A154" t="s">
        <v>150</v>
      </c>
      <c r="B154">
        <v>94290</v>
      </c>
      <c r="C154">
        <v>2018</v>
      </c>
      <c r="D154" t="b">
        <v>0</v>
      </c>
      <c r="E154" t="str">
        <f>INDEX(regions!B$2:B$216,MATCH($A154,regions!$A$2:$A$216,0))</f>
        <v>North Africa</v>
      </c>
      <c r="F154" t="str">
        <f>INDEX(regions!C$2:C$216,MATCH($A154,regions!$A$2:$A$216,0))</f>
        <v>Africa</v>
      </c>
      <c r="G154" t="b">
        <f t="shared" si="2"/>
        <v>0</v>
      </c>
    </row>
    <row r="155" spans="1:7" x14ac:dyDescent="0.25">
      <c r="A155" t="s">
        <v>151</v>
      </c>
      <c r="B155" t="e">
        <v>#VALUE!</v>
      </c>
      <c r="C155" t="e">
        <v>#VALUE!</v>
      </c>
      <c r="D155" t="b">
        <v>1</v>
      </c>
      <c r="E155" t="str">
        <f>INDEX(regions!B$2:B$216,MATCH($A155,regions!$A$2:$A$216,0))</f>
        <v>Western Europe</v>
      </c>
      <c r="F155" t="str">
        <f>INDEX(regions!C$2:C$216,MATCH($A155,regions!$A$2:$A$216,0))</f>
        <v>Europe</v>
      </c>
      <c r="G155" t="b">
        <f t="shared" si="2"/>
        <v>0</v>
      </c>
    </row>
    <row r="156" spans="1:7" x14ac:dyDescent="0.25">
      <c r="A156" t="s">
        <v>152</v>
      </c>
      <c r="B156">
        <v>13180</v>
      </c>
      <c r="C156">
        <v>2018</v>
      </c>
      <c r="D156" t="b">
        <v>0</v>
      </c>
      <c r="E156" t="str">
        <f>INDEX(regions!B$2:B$216,MATCH($A156,regions!$A$2:$A$216,0))</f>
        <v>Eastern Europe, Balkans, Caucasus</v>
      </c>
      <c r="F156" t="str">
        <f>INDEX(regions!C$2:C$216,MATCH($A156,regions!$A$2:$A$216,0))</f>
        <v>Europe</v>
      </c>
      <c r="G156" t="b">
        <f t="shared" si="2"/>
        <v>0</v>
      </c>
    </row>
    <row r="157" spans="1:7" x14ac:dyDescent="0.25">
      <c r="A157" t="s">
        <v>153</v>
      </c>
      <c r="B157">
        <v>30570</v>
      </c>
      <c r="C157">
        <v>2018</v>
      </c>
      <c r="D157" t="b">
        <v>0</v>
      </c>
      <c r="E157" t="str">
        <f>INDEX(regions!B$2:B$216,MATCH($A157,regions!$A$2:$A$216,0))</f>
        <v>Sub-Saharan Africa</v>
      </c>
      <c r="F157" t="str">
        <f>INDEX(regions!C$2:C$216,MATCH($A157,regions!$A$2:$A$216,0))</f>
        <v>Africa</v>
      </c>
      <c r="G157" t="b">
        <f t="shared" si="2"/>
        <v>0</v>
      </c>
    </row>
    <row r="158" spans="1:7" x14ac:dyDescent="0.25">
      <c r="A158" t="s">
        <v>154</v>
      </c>
      <c r="B158">
        <v>1390</v>
      </c>
      <c r="C158">
        <v>2013</v>
      </c>
      <c r="D158" t="b">
        <v>0</v>
      </c>
      <c r="E158" t="str">
        <f>INDEX(regions!B$2:B$216,MATCH($A158,regions!$A$2:$A$216,0))</f>
        <v>South Asia</v>
      </c>
      <c r="F158" t="str">
        <f>INDEX(regions!C$2:C$216,MATCH($A158,regions!$A$2:$A$216,0))</f>
        <v>Asia</v>
      </c>
      <c r="G158" t="b">
        <f t="shared" si="2"/>
        <v>0</v>
      </c>
    </row>
    <row r="159" spans="1:7" x14ac:dyDescent="0.25">
      <c r="A159" t="s">
        <v>155</v>
      </c>
      <c r="B159">
        <v>3305530</v>
      </c>
      <c r="C159">
        <v>2018</v>
      </c>
      <c r="D159" t="b">
        <v>0</v>
      </c>
      <c r="E159" t="e">
        <f>INDEX(regions!B$2:B$216,MATCH($A159,regions!$A$2:$A$216,0))</f>
        <v>#N/A</v>
      </c>
      <c r="F159" t="e">
        <f>INDEX(regions!C$2:C$216,MATCH($A159,regions!$A$2:$A$216,0))</f>
        <v>#N/A</v>
      </c>
      <c r="G159" t="b">
        <f t="shared" si="2"/>
        <v>1</v>
      </c>
    </row>
    <row r="160" spans="1:7" x14ac:dyDescent="0.25">
      <c r="A160" t="s">
        <v>156</v>
      </c>
      <c r="B160">
        <v>679880</v>
      </c>
      <c r="C160">
        <v>2018</v>
      </c>
      <c r="D160" t="b">
        <v>0</v>
      </c>
      <c r="E160" t="str">
        <f>INDEX(regions!B$2:B$216,MATCH($A160,regions!$A$2:$A$216,0))</f>
        <v>North America</v>
      </c>
      <c r="F160" t="str">
        <f>INDEX(regions!C$2:C$216,MATCH($A160,regions!$A$2:$A$216,0))</f>
        <v>North America</v>
      </c>
      <c r="G160" t="b">
        <f t="shared" si="2"/>
        <v>0</v>
      </c>
    </row>
    <row r="161" spans="1:7" x14ac:dyDescent="0.25">
      <c r="A161" t="s">
        <v>157</v>
      </c>
      <c r="B161">
        <v>220</v>
      </c>
      <c r="C161">
        <v>2017</v>
      </c>
      <c r="D161" t="b">
        <v>0</v>
      </c>
      <c r="E161" t="str">
        <f>INDEX(regions!B$2:B$216,MATCH($A161,regions!$A$2:$A$216,0))</f>
        <v>Oceania</v>
      </c>
      <c r="F161" t="str">
        <f>INDEX(regions!C$2:C$216,MATCH($A161,regions!$A$2:$A$216,0))</f>
        <v>Oceania</v>
      </c>
      <c r="G161" t="b">
        <f t="shared" si="2"/>
        <v>0</v>
      </c>
    </row>
    <row r="162" spans="1:7" x14ac:dyDescent="0.25">
      <c r="A162" t="s">
        <v>158</v>
      </c>
      <c r="B162">
        <v>29631920</v>
      </c>
      <c r="C162">
        <v>2018</v>
      </c>
      <c r="D162" t="b">
        <v>0</v>
      </c>
      <c r="E162" t="e">
        <f>INDEX(regions!B$2:B$216,MATCH($A162,regions!$A$2:$A$216,0))</f>
        <v>#N/A</v>
      </c>
      <c r="F162" t="e">
        <f>INDEX(regions!C$2:C$216,MATCH($A162,regions!$A$2:$A$216,0))</f>
        <v>#N/A</v>
      </c>
      <c r="G162" t="b">
        <f t="shared" si="2"/>
        <v>1</v>
      </c>
    </row>
    <row r="163" spans="1:7" x14ac:dyDescent="0.25">
      <c r="A163" t="s">
        <v>159</v>
      </c>
      <c r="B163">
        <v>10510</v>
      </c>
      <c r="C163">
        <v>2018</v>
      </c>
      <c r="D163" t="b">
        <v>0</v>
      </c>
      <c r="E163" t="str">
        <f>INDEX(regions!B$2:B$216,MATCH($A163,regions!$A$2:$A$216,0))</f>
        <v>Eastern Europe, Balkans, Caucasus</v>
      </c>
      <c r="F163" t="str">
        <f>INDEX(regions!C$2:C$216,MATCH($A163,regions!$A$2:$A$216,0))</f>
        <v>Europe</v>
      </c>
      <c r="G163" t="b">
        <f t="shared" si="2"/>
        <v>0</v>
      </c>
    </row>
    <row r="164" spans="1:7" x14ac:dyDescent="0.25">
      <c r="A164" t="s">
        <v>160</v>
      </c>
      <c r="B164">
        <v>43740</v>
      </c>
      <c r="C164">
        <v>2018</v>
      </c>
      <c r="D164" t="b">
        <v>0</v>
      </c>
      <c r="E164" t="str">
        <f>INDEX(regions!B$2:B$216,MATCH($A164,regions!$A$2:$A$216,0))</f>
        <v>Sub-Saharan Africa</v>
      </c>
      <c r="F164" t="str">
        <f>INDEX(regions!C$2:C$216,MATCH($A164,regions!$A$2:$A$216,0))</f>
        <v>Africa</v>
      </c>
      <c r="G164" t="b">
        <f t="shared" si="2"/>
        <v>0</v>
      </c>
    </row>
    <row r="165" spans="1:7" x14ac:dyDescent="0.25">
      <c r="A165" t="s">
        <v>161</v>
      </c>
      <c r="B165">
        <v>2040</v>
      </c>
      <c r="C165">
        <v>2018</v>
      </c>
      <c r="D165" t="b">
        <v>0</v>
      </c>
      <c r="E165" t="str">
        <f>INDEX(regions!B$2:B$216,MATCH($A165,regions!$A$2:$A$216,0))</f>
        <v>Central Europe and Baltics</v>
      </c>
      <c r="F165" t="str">
        <f>INDEX(regions!C$2:C$216,MATCH($A165,regions!$A$2:$A$216,0))</f>
        <v>Europe</v>
      </c>
      <c r="G165" t="b">
        <f t="shared" si="2"/>
        <v>0</v>
      </c>
    </row>
    <row r="166" spans="1:7" x14ac:dyDescent="0.25">
      <c r="A166" t="s">
        <v>162</v>
      </c>
      <c r="B166">
        <v>119650</v>
      </c>
      <c r="C166">
        <v>2018</v>
      </c>
      <c r="D166" t="b">
        <v>0</v>
      </c>
      <c r="E166" t="str">
        <f>INDEX(regions!B$2:B$216,MATCH($A166,regions!$A$2:$A$216,0))</f>
        <v>Southeast Asia</v>
      </c>
      <c r="F166" t="str">
        <f>INDEX(regions!C$2:C$216,MATCH($A166,regions!$A$2:$A$216,0))</f>
        <v>Asia</v>
      </c>
      <c r="G166" t="b">
        <f t="shared" si="2"/>
        <v>0</v>
      </c>
    </row>
    <row r="167" spans="1:7" x14ac:dyDescent="0.25">
      <c r="A167" t="s">
        <v>163</v>
      </c>
      <c r="B167">
        <v>1970250</v>
      </c>
      <c r="C167">
        <v>2018</v>
      </c>
      <c r="D167" t="b">
        <v>0</v>
      </c>
      <c r="E167" t="e">
        <f>INDEX(regions!B$2:B$216,MATCH($A167,regions!$A$2:$A$216,0))</f>
        <v>#N/A</v>
      </c>
      <c r="F167" t="e">
        <f>INDEX(regions!C$2:C$216,MATCH($A167,regions!$A$2:$A$216,0))</f>
        <v>#N/A</v>
      </c>
      <c r="G167" t="b">
        <f t="shared" si="2"/>
        <v>1</v>
      </c>
    </row>
    <row r="168" spans="1:7" x14ac:dyDescent="0.25">
      <c r="A168" t="s">
        <v>164</v>
      </c>
      <c r="B168">
        <v>2590</v>
      </c>
      <c r="C168">
        <v>1998</v>
      </c>
      <c r="D168" t="b">
        <v>0</v>
      </c>
      <c r="E168" t="str">
        <f>INDEX(regions!B$2:B$216,MATCH($A168,regions!$A$2:$A$216,0))</f>
        <v>Eastern Europe, Balkans, Caucasus</v>
      </c>
      <c r="F168" t="str">
        <f>INDEX(regions!C$2:C$216,MATCH($A168,regions!$A$2:$A$216,0))</f>
        <v>Europe</v>
      </c>
      <c r="G168" t="b">
        <f t="shared" si="2"/>
        <v>0</v>
      </c>
    </row>
    <row r="169" spans="1:7" x14ac:dyDescent="0.25">
      <c r="A169" t="s">
        <v>165</v>
      </c>
      <c r="B169">
        <v>52620</v>
      </c>
      <c r="C169">
        <v>2018</v>
      </c>
      <c r="D169" t="b">
        <v>0</v>
      </c>
      <c r="E169" t="str">
        <f>INDEX(regions!B$2:B$216,MATCH($A169,regions!$A$2:$A$216,0))</f>
        <v>East Asia</v>
      </c>
      <c r="F169" t="str">
        <f>INDEX(regions!C$2:C$216,MATCH($A169,regions!$A$2:$A$216,0))</f>
        <v>Asia</v>
      </c>
      <c r="G169" t="b">
        <f t="shared" si="2"/>
        <v>0</v>
      </c>
    </row>
    <row r="170" spans="1:7" x14ac:dyDescent="0.25">
      <c r="A170" t="s">
        <v>166</v>
      </c>
      <c r="B170">
        <v>4.8212885999999999</v>
      </c>
      <c r="C170">
        <v>1989</v>
      </c>
      <c r="D170" t="b">
        <v>0</v>
      </c>
      <c r="E170" t="str">
        <f>INDEX(regions!B$2:B$216,MATCH($A170,regions!$A$2:$A$216,0))</f>
        <v>Oceania</v>
      </c>
      <c r="F170" t="str">
        <f>INDEX(regions!C$2:C$216,MATCH($A170,regions!$A$2:$A$216,0))</f>
        <v>Oceania</v>
      </c>
      <c r="G170" t="b">
        <f t="shared" si="2"/>
        <v>0</v>
      </c>
    </row>
    <row r="171" spans="1:7" x14ac:dyDescent="0.25">
      <c r="A171" t="s">
        <v>167</v>
      </c>
      <c r="B171">
        <v>35040</v>
      </c>
      <c r="C171">
        <v>2018</v>
      </c>
      <c r="D171" t="b">
        <v>0</v>
      </c>
      <c r="E171" t="str">
        <f>INDEX(regions!B$2:B$216,MATCH($A171,regions!$A$2:$A$216,0))</f>
        <v>Sub-Saharan Africa</v>
      </c>
      <c r="F171" t="str">
        <f>INDEX(regions!C$2:C$216,MATCH($A171,regions!$A$2:$A$216,0))</f>
        <v>Africa</v>
      </c>
      <c r="G171" t="b">
        <f t="shared" si="2"/>
        <v>0</v>
      </c>
    </row>
    <row r="172" spans="1:7" x14ac:dyDescent="0.25">
      <c r="A172" t="s">
        <v>168</v>
      </c>
      <c r="B172">
        <v>14080</v>
      </c>
      <c r="C172">
        <v>2018</v>
      </c>
      <c r="D172" t="b">
        <v>0</v>
      </c>
      <c r="E172" t="str">
        <f>INDEX(regions!B$2:B$216,MATCH($A172,regions!$A$2:$A$216,0))</f>
        <v>Sub-Saharan Africa</v>
      </c>
      <c r="F172" t="str">
        <f>INDEX(regions!C$2:C$216,MATCH($A172,regions!$A$2:$A$216,0))</f>
        <v>Africa</v>
      </c>
      <c r="G172" t="b">
        <f t="shared" si="2"/>
        <v>0</v>
      </c>
    </row>
    <row r="173" spans="1:7" x14ac:dyDescent="0.25">
      <c r="A173" t="s">
        <v>169</v>
      </c>
      <c r="B173">
        <v>6740</v>
      </c>
      <c r="C173">
        <v>2018</v>
      </c>
      <c r="D173" t="b">
        <v>0</v>
      </c>
      <c r="E173" t="str">
        <f>INDEX(regions!B$2:B$216,MATCH($A173,regions!$A$2:$A$216,0))</f>
        <v>Sub-Saharan Africa</v>
      </c>
      <c r="F173" t="str">
        <f>INDEX(regions!C$2:C$216,MATCH($A173,regions!$A$2:$A$216,0))</f>
        <v>Africa</v>
      </c>
      <c r="G173" t="b">
        <f t="shared" si="2"/>
        <v>0</v>
      </c>
    </row>
    <row r="174" spans="1:7" x14ac:dyDescent="0.25">
      <c r="A174" t="s">
        <v>170</v>
      </c>
      <c r="B174">
        <v>18320</v>
      </c>
      <c r="C174">
        <v>2018</v>
      </c>
      <c r="D174" t="b">
        <v>0</v>
      </c>
      <c r="E174" t="str">
        <f>INDEX(regions!B$2:B$216,MATCH($A174,regions!$A$2:$A$216,0))</f>
        <v>Sub-Saharan Africa</v>
      </c>
      <c r="F174" t="str">
        <f>INDEX(regions!C$2:C$216,MATCH($A174,regions!$A$2:$A$216,0))</f>
        <v>Africa</v>
      </c>
      <c r="G174" t="b">
        <f t="shared" si="2"/>
        <v>0</v>
      </c>
    </row>
    <row r="175" spans="1:7" x14ac:dyDescent="0.25">
      <c r="A175" t="s">
        <v>171</v>
      </c>
      <c r="B175">
        <v>306670</v>
      </c>
      <c r="C175">
        <v>2018</v>
      </c>
      <c r="D175" t="b">
        <v>0</v>
      </c>
      <c r="E175" t="str">
        <f>INDEX(regions!B$2:B$216,MATCH($A175,regions!$A$2:$A$216,0))</f>
        <v>Southeast Asia</v>
      </c>
      <c r="F175" t="str">
        <f>INDEX(regions!C$2:C$216,MATCH($A175,regions!$A$2:$A$216,0))</f>
        <v>Asia</v>
      </c>
      <c r="G175" t="b">
        <f t="shared" si="2"/>
        <v>0</v>
      </c>
    </row>
    <row r="176" spans="1:7" x14ac:dyDescent="0.25">
      <c r="A176" t="s">
        <v>172</v>
      </c>
      <c r="B176">
        <v>6748550</v>
      </c>
      <c r="C176">
        <v>2018</v>
      </c>
      <c r="D176" t="b">
        <v>0</v>
      </c>
      <c r="E176" t="e">
        <f>INDEX(regions!B$2:B$216,MATCH($A176,regions!$A$2:$A$216,0))</f>
        <v>#N/A</v>
      </c>
      <c r="F176" t="e">
        <f>INDEX(regions!C$2:C$216,MATCH($A176,regions!$A$2:$A$216,0))</f>
        <v>#N/A</v>
      </c>
      <c r="G176" t="b">
        <f t="shared" si="2"/>
        <v>1</v>
      </c>
    </row>
    <row r="177" spans="1:7" x14ac:dyDescent="0.25">
      <c r="A177" t="s">
        <v>173</v>
      </c>
      <c r="B177">
        <v>12890</v>
      </c>
      <c r="C177">
        <v>2017</v>
      </c>
      <c r="D177" t="b">
        <v>0</v>
      </c>
      <c r="E177" t="str">
        <f>INDEX(regions!B$2:B$216,MATCH($A177,regions!$A$2:$A$216,0))</f>
        <v>Sub-Saharan Africa</v>
      </c>
      <c r="F177" t="str">
        <f>INDEX(regions!C$2:C$216,MATCH($A177,regions!$A$2:$A$216,0))</f>
        <v>Africa</v>
      </c>
      <c r="G177" t="b">
        <f t="shared" si="2"/>
        <v>0</v>
      </c>
    </row>
    <row r="178" spans="1:7" x14ac:dyDescent="0.25">
      <c r="A178" t="s">
        <v>174</v>
      </c>
      <c r="B178">
        <v>0</v>
      </c>
      <c r="C178">
        <v>1974</v>
      </c>
      <c r="D178" t="b">
        <v>0</v>
      </c>
      <c r="E178" t="str">
        <f>INDEX(regions!B$2:B$216,MATCH($A178,regions!$A$2:$A$216,0))</f>
        <v>Oceania</v>
      </c>
      <c r="F178" t="str">
        <f>INDEX(regions!C$2:C$216,MATCH($A178,regions!$A$2:$A$216,0))</f>
        <v>Oceania</v>
      </c>
      <c r="G178" t="b">
        <f t="shared" si="2"/>
        <v>0</v>
      </c>
    </row>
    <row r="179" spans="1:7" x14ac:dyDescent="0.25">
      <c r="A179" t="s">
        <v>175</v>
      </c>
      <c r="B179">
        <v>45050</v>
      </c>
      <c r="C179">
        <v>2018</v>
      </c>
      <c r="D179" t="b">
        <v>0</v>
      </c>
      <c r="E179" t="str">
        <f>INDEX(regions!B$2:B$216,MATCH($A179,regions!$A$2:$A$216,0))</f>
        <v>Sub-Saharan Africa</v>
      </c>
      <c r="F179" t="str">
        <f>INDEX(regions!C$2:C$216,MATCH($A179,regions!$A$2:$A$216,0))</f>
        <v>Africa</v>
      </c>
      <c r="G179" t="b">
        <f t="shared" si="2"/>
        <v>0</v>
      </c>
    </row>
    <row r="180" spans="1:7" x14ac:dyDescent="0.25">
      <c r="A180" t="s">
        <v>176</v>
      </c>
      <c r="B180">
        <v>311450</v>
      </c>
      <c r="C180">
        <v>2018</v>
      </c>
      <c r="D180" t="b">
        <v>0</v>
      </c>
      <c r="E180" t="str">
        <f>INDEX(regions!B$2:B$216,MATCH($A180,regions!$A$2:$A$216,0))</f>
        <v>Sub-Saharan Africa</v>
      </c>
      <c r="F180" t="str">
        <f>INDEX(regions!C$2:C$216,MATCH($A180,regions!$A$2:$A$216,0))</f>
        <v>Africa</v>
      </c>
      <c r="G180" t="b">
        <f t="shared" si="2"/>
        <v>0</v>
      </c>
    </row>
    <row r="181" spans="1:7" x14ac:dyDescent="0.25">
      <c r="A181" t="s">
        <v>177</v>
      </c>
      <c r="B181">
        <v>19070</v>
      </c>
      <c r="C181">
        <v>2018</v>
      </c>
      <c r="D181" t="b">
        <v>0</v>
      </c>
      <c r="E181" t="str">
        <f>INDEX(regions!B$2:B$216,MATCH($A181,regions!$A$2:$A$216,0))</f>
        <v>Central America</v>
      </c>
      <c r="F181" t="str">
        <f>INDEX(regions!C$2:C$216,MATCH($A181,regions!$A$2:$A$216,0))</f>
        <v>North America</v>
      </c>
      <c r="G181" t="b">
        <f t="shared" si="2"/>
        <v>0</v>
      </c>
    </row>
    <row r="182" spans="1:7" x14ac:dyDescent="0.25">
      <c r="A182" t="s">
        <v>178</v>
      </c>
      <c r="B182">
        <v>178640</v>
      </c>
      <c r="C182">
        <v>2018</v>
      </c>
      <c r="D182" t="b">
        <v>0</v>
      </c>
      <c r="E182" t="str">
        <f>INDEX(regions!B$2:B$216,MATCH($A182,regions!$A$2:$A$216,0))</f>
        <v>Western Europe</v>
      </c>
      <c r="F182" t="str">
        <f>INDEX(regions!C$2:C$216,MATCH($A182,regions!$A$2:$A$216,0))</f>
        <v>Europe</v>
      </c>
      <c r="G182" t="b">
        <f t="shared" si="2"/>
        <v>0</v>
      </c>
    </row>
    <row r="183" spans="1:7" x14ac:dyDescent="0.25">
      <c r="A183" t="s">
        <v>179</v>
      </c>
      <c r="B183">
        <v>47340</v>
      </c>
      <c r="C183">
        <v>2018</v>
      </c>
      <c r="D183" t="b">
        <v>0</v>
      </c>
      <c r="E183" t="str">
        <f>INDEX(regions!B$2:B$216,MATCH($A183,regions!$A$2:$A$216,0))</f>
        <v>Nordic Countries</v>
      </c>
      <c r="F183" t="str">
        <f>INDEX(regions!C$2:C$216,MATCH($A183,regions!$A$2:$A$216,0))</f>
        <v>Europe</v>
      </c>
      <c r="G183" t="b">
        <f t="shared" si="2"/>
        <v>0</v>
      </c>
    </row>
    <row r="184" spans="1:7" x14ac:dyDescent="0.25">
      <c r="A184" t="s">
        <v>180</v>
      </c>
      <c r="B184">
        <v>51240</v>
      </c>
      <c r="C184">
        <v>2018</v>
      </c>
      <c r="D184" t="b">
        <v>0</v>
      </c>
      <c r="E184" t="str">
        <f>INDEX(regions!B$2:B$216,MATCH($A184,regions!$A$2:$A$216,0))</f>
        <v>South Asia</v>
      </c>
      <c r="F184" t="str">
        <f>INDEX(regions!C$2:C$216,MATCH($A184,regions!$A$2:$A$216,0))</f>
        <v>Asia</v>
      </c>
      <c r="G184" t="b">
        <f t="shared" si="2"/>
        <v>0</v>
      </c>
    </row>
    <row r="185" spans="1:7" x14ac:dyDescent="0.25">
      <c r="A185" t="s">
        <v>181</v>
      </c>
      <c r="B185">
        <v>110</v>
      </c>
      <c r="C185">
        <v>1998</v>
      </c>
      <c r="D185" t="b">
        <v>0</v>
      </c>
      <c r="E185" t="str">
        <f>INDEX(regions!B$2:B$216,MATCH($A185,regions!$A$2:$A$216,0))</f>
        <v>Oceania</v>
      </c>
      <c r="F185" t="str">
        <f>INDEX(regions!C$2:C$216,MATCH($A185,regions!$A$2:$A$216,0))</f>
        <v>Oceania</v>
      </c>
      <c r="G185" t="b">
        <f t="shared" si="2"/>
        <v>0</v>
      </c>
    </row>
    <row r="186" spans="1:7" x14ac:dyDescent="0.25">
      <c r="A186" t="s">
        <v>182</v>
      </c>
      <c r="B186">
        <v>81330</v>
      </c>
      <c r="C186">
        <v>2018</v>
      </c>
      <c r="D186" t="b">
        <v>0</v>
      </c>
      <c r="E186" t="str">
        <f>INDEX(regions!B$2:B$216,MATCH($A186,regions!$A$2:$A$216,0))</f>
        <v>Oceania</v>
      </c>
      <c r="F186" t="str">
        <f>INDEX(regions!C$2:C$216,MATCH($A186,regions!$A$2:$A$216,0))</f>
        <v>Oceania</v>
      </c>
      <c r="G186" t="b">
        <f t="shared" si="2"/>
        <v>0</v>
      </c>
    </row>
    <row r="187" spans="1:7" x14ac:dyDescent="0.25">
      <c r="A187" t="s">
        <v>183</v>
      </c>
      <c r="B187">
        <v>14851080</v>
      </c>
      <c r="C187">
        <v>2018</v>
      </c>
      <c r="D187" t="b">
        <v>0</v>
      </c>
      <c r="E187" t="e">
        <f>INDEX(regions!B$2:B$216,MATCH($A187,regions!$A$2:$A$216,0))</f>
        <v>#N/A</v>
      </c>
      <c r="F187" t="e">
        <f>INDEX(regions!C$2:C$216,MATCH($A187,regions!$A$2:$A$216,0))</f>
        <v>#N/A</v>
      </c>
      <c r="G187" t="b">
        <f t="shared" si="2"/>
        <v>1</v>
      </c>
    </row>
    <row r="188" spans="1:7" x14ac:dyDescent="0.25">
      <c r="A188" t="s">
        <v>184</v>
      </c>
      <c r="B188">
        <v>82300</v>
      </c>
      <c r="C188">
        <v>2018</v>
      </c>
      <c r="D188" t="b">
        <v>0</v>
      </c>
      <c r="E188" t="str">
        <f>INDEX(regions!B$2:B$216,MATCH($A188,regions!$A$2:$A$216,0))</f>
        <v>Middle East</v>
      </c>
      <c r="F188" t="str">
        <f>INDEX(regions!C$2:C$216,MATCH($A188,regions!$A$2:$A$216,0))</f>
        <v>Asia</v>
      </c>
      <c r="G188" t="b">
        <f t="shared" si="2"/>
        <v>0</v>
      </c>
    </row>
    <row r="189" spans="1:7" x14ac:dyDescent="0.25">
      <c r="A189" t="s">
        <v>185</v>
      </c>
      <c r="B189">
        <v>292880</v>
      </c>
      <c r="C189">
        <v>2018</v>
      </c>
      <c r="D189" t="b">
        <v>0</v>
      </c>
      <c r="E189" t="e">
        <f>INDEX(regions!B$2:B$216,MATCH($A189,regions!$A$2:$A$216,0))</f>
        <v>#N/A</v>
      </c>
      <c r="F189" t="e">
        <f>INDEX(regions!C$2:C$216,MATCH($A189,regions!$A$2:$A$216,0))</f>
        <v>#N/A</v>
      </c>
      <c r="G189" t="b">
        <f t="shared" si="2"/>
        <v>1</v>
      </c>
    </row>
    <row r="190" spans="1:7" x14ac:dyDescent="0.25">
      <c r="A190" t="s">
        <v>186</v>
      </c>
      <c r="B190">
        <v>431220</v>
      </c>
      <c r="C190">
        <v>2018</v>
      </c>
      <c r="D190" t="b">
        <v>0</v>
      </c>
      <c r="E190" t="str">
        <f>INDEX(regions!B$2:B$216,MATCH($A190,regions!$A$2:$A$216,0))</f>
        <v>South Asia</v>
      </c>
      <c r="F190" t="str">
        <f>INDEX(regions!C$2:C$216,MATCH($A190,regions!$A$2:$A$216,0))</f>
        <v>Asia</v>
      </c>
      <c r="G190" t="b">
        <f t="shared" si="2"/>
        <v>0</v>
      </c>
    </row>
    <row r="191" spans="1:7" x14ac:dyDescent="0.25">
      <c r="A191" t="s">
        <v>187</v>
      </c>
      <c r="B191">
        <v>18010</v>
      </c>
      <c r="C191">
        <v>2018</v>
      </c>
      <c r="D191" t="b">
        <v>0</v>
      </c>
      <c r="E191" t="str">
        <f>INDEX(regions!B$2:B$216,MATCH($A191,regions!$A$2:$A$216,0))</f>
        <v>Central America</v>
      </c>
      <c r="F191" t="str">
        <f>INDEX(regions!C$2:C$216,MATCH($A191,regions!$A$2:$A$216,0))</f>
        <v>North America</v>
      </c>
      <c r="G191" t="b">
        <f t="shared" si="2"/>
        <v>0</v>
      </c>
    </row>
    <row r="192" spans="1:7" x14ac:dyDescent="0.25">
      <c r="A192" t="s">
        <v>188</v>
      </c>
      <c r="B192">
        <v>96280</v>
      </c>
      <c r="C192">
        <v>2018</v>
      </c>
      <c r="D192" t="b">
        <v>0</v>
      </c>
      <c r="E192" t="str">
        <f>INDEX(regions!B$2:B$216,MATCH($A192,regions!$A$2:$A$216,0))</f>
        <v>South America</v>
      </c>
      <c r="F192" t="str">
        <f>INDEX(regions!C$2:C$216,MATCH($A192,regions!$A$2:$A$216,0))</f>
        <v>South America</v>
      </c>
      <c r="G192" t="b">
        <f t="shared" si="2"/>
        <v>0</v>
      </c>
    </row>
    <row r="193" spans="1:7" x14ac:dyDescent="0.25">
      <c r="A193" t="s">
        <v>189</v>
      </c>
      <c r="B193">
        <v>232340</v>
      </c>
      <c r="C193">
        <v>2018</v>
      </c>
      <c r="D193" t="b">
        <v>0</v>
      </c>
      <c r="E193" t="str">
        <f>INDEX(regions!B$2:B$216,MATCH($A193,regions!$A$2:$A$216,0))</f>
        <v>Southeast Asia</v>
      </c>
      <c r="F193" t="str">
        <f>INDEX(regions!C$2:C$216,MATCH($A193,regions!$A$2:$A$216,0))</f>
        <v>Asia</v>
      </c>
      <c r="G193" t="b">
        <f t="shared" si="2"/>
        <v>0</v>
      </c>
    </row>
    <row r="194" spans="1:7" x14ac:dyDescent="0.25">
      <c r="A194" t="s">
        <v>190</v>
      </c>
      <c r="B194">
        <v>220</v>
      </c>
      <c r="C194">
        <v>1997</v>
      </c>
      <c r="D194" t="b">
        <v>0</v>
      </c>
      <c r="E194" t="str">
        <f>INDEX(regions!B$2:B$216,MATCH($A194,regions!$A$2:$A$216,0))</f>
        <v>Oceania</v>
      </c>
      <c r="F194" t="str">
        <f>INDEX(regions!C$2:C$216,MATCH($A194,regions!$A$2:$A$216,0))</f>
        <v>Oceania</v>
      </c>
      <c r="G194" t="b">
        <f t="shared" si="2"/>
        <v>0</v>
      </c>
    </row>
    <row r="195" spans="1:7" x14ac:dyDescent="0.25">
      <c r="A195" t="s">
        <v>191</v>
      </c>
      <c r="B195">
        <v>22970</v>
      </c>
      <c r="C195">
        <v>2018</v>
      </c>
      <c r="D195" t="b">
        <v>0</v>
      </c>
      <c r="E195" t="str">
        <f>INDEX(regions!B$2:B$216,MATCH($A195,regions!$A$2:$A$216,0))</f>
        <v>Oceania</v>
      </c>
      <c r="F195" t="str">
        <f>INDEX(regions!C$2:C$216,MATCH($A195,regions!$A$2:$A$216,0))</f>
        <v>Oceania</v>
      </c>
      <c r="G195" t="b">
        <f t="shared" si="2"/>
        <v>0</v>
      </c>
    </row>
    <row r="196" spans="1:7" x14ac:dyDescent="0.25">
      <c r="A196" t="s">
        <v>192</v>
      </c>
      <c r="B196">
        <v>389650</v>
      </c>
      <c r="C196">
        <v>2018</v>
      </c>
      <c r="D196" t="b">
        <v>0</v>
      </c>
      <c r="E196" t="str">
        <f>INDEX(regions!B$2:B$216,MATCH($A196,regions!$A$2:$A$216,0))</f>
        <v>Central Europe and Baltics</v>
      </c>
      <c r="F196" t="str">
        <f>INDEX(regions!C$2:C$216,MATCH($A196,regions!$A$2:$A$216,0))</f>
        <v>Europe</v>
      </c>
      <c r="G196" t="b">
        <f t="shared" si="2"/>
        <v>0</v>
      </c>
    </row>
    <row r="197" spans="1:7" x14ac:dyDescent="0.25">
      <c r="A197" t="s">
        <v>193</v>
      </c>
      <c r="B197">
        <v>1860540</v>
      </c>
      <c r="C197">
        <v>2018</v>
      </c>
      <c r="D197" t="b">
        <v>0</v>
      </c>
      <c r="E197" t="e">
        <f>INDEX(regions!B$2:B$216,MATCH($A197,regions!$A$2:$A$216,0))</f>
        <v>#N/A</v>
      </c>
      <c r="F197" t="e">
        <f>INDEX(regions!C$2:C$216,MATCH($A197,regions!$A$2:$A$216,0))</f>
        <v>#N/A</v>
      </c>
      <c r="G197" t="b">
        <f t="shared" si="2"/>
        <v>1</v>
      </c>
    </row>
    <row r="198" spans="1:7" x14ac:dyDescent="0.25">
      <c r="A198" t="s">
        <v>194</v>
      </c>
      <c r="B198">
        <v>2857.9247999999998</v>
      </c>
      <c r="C198">
        <v>1989</v>
      </c>
      <c r="D198" t="b">
        <v>0</v>
      </c>
      <c r="E198" t="str">
        <f>INDEX(regions!B$2:B$216,MATCH($A198,regions!$A$2:$A$216,0))</f>
        <v>Caribbean</v>
      </c>
      <c r="F198" t="str">
        <f>INDEX(regions!C$2:C$216,MATCH($A198,regions!$A$2:$A$216,0))</f>
        <v>North America</v>
      </c>
      <c r="G198" t="b">
        <f t="shared" si="2"/>
        <v>0</v>
      </c>
    </row>
    <row r="199" spans="1:7" x14ac:dyDescent="0.25">
      <c r="A199" t="s">
        <v>195</v>
      </c>
      <c r="B199">
        <v>41910</v>
      </c>
      <c r="C199">
        <v>2018</v>
      </c>
      <c r="D199" t="b">
        <v>0</v>
      </c>
      <c r="E199" t="str">
        <f>INDEX(regions!B$2:B$216,MATCH($A199,regions!$A$2:$A$216,0))</f>
        <v>East Asia</v>
      </c>
      <c r="F199" t="str">
        <f>INDEX(regions!C$2:C$216,MATCH($A199,regions!$A$2:$A$216,0))</f>
        <v>Asia</v>
      </c>
      <c r="G199" t="b">
        <f t="shared" ref="G199:G262" si="3">ISERROR(F199)</f>
        <v>0</v>
      </c>
    </row>
    <row r="200" spans="1:7" x14ac:dyDescent="0.25">
      <c r="A200" t="s">
        <v>196</v>
      </c>
      <c r="B200">
        <v>66820</v>
      </c>
      <c r="C200">
        <v>2018</v>
      </c>
      <c r="D200" t="b">
        <v>0</v>
      </c>
      <c r="E200" t="str">
        <f>INDEX(regions!B$2:B$216,MATCH($A200,regions!$A$2:$A$216,0))</f>
        <v>Western Europe</v>
      </c>
      <c r="F200" t="str">
        <f>INDEX(regions!C$2:C$216,MATCH($A200,regions!$A$2:$A$216,0))</f>
        <v>Europe</v>
      </c>
      <c r="G200" t="b">
        <f t="shared" si="3"/>
        <v>0</v>
      </c>
    </row>
    <row r="201" spans="1:7" x14ac:dyDescent="0.25">
      <c r="A201" t="s">
        <v>197</v>
      </c>
      <c r="B201">
        <v>49170</v>
      </c>
      <c r="C201">
        <v>2018</v>
      </c>
      <c r="D201" t="b">
        <v>0</v>
      </c>
      <c r="E201" t="str">
        <f>INDEX(regions!B$2:B$216,MATCH($A201,regions!$A$2:$A$216,0))</f>
        <v>South America</v>
      </c>
      <c r="F201" t="str">
        <f>INDEX(regions!C$2:C$216,MATCH($A201,regions!$A$2:$A$216,0))</f>
        <v>South America</v>
      </c>
      <c r="G201" t="b">
        <f t="shared" si="3"/>
        <v>0</v>
      </c>
    </row>
    <row r="202" spans="1:7" x14ac:dyDescent="0.25">
      <c r="A202" t="s">
        <v>198</v>
      </c>
      <c r="B202" t="e">
        <v>#VALUE!</v>
      </c>
      <c r="C202" t="e">
        <v>#VALUE!</v>
      </c>
      <c r="D202" t="b">
        <v>1</v>
      </c>
      <c r="E202" t="str">
        <f>INDEX(regions!B$2:B$216,MATCH($A202,regions!$A$2:$A$216,0))</f>
        <v>Middle East</v>
      </c>
      <c r="F202" t="str">
        <f>INDEX(regions!C$2:C$216,MATCH($A202,regions!$A$2:$A$216,0))</f>
        <v>Asia</v>
      </c>
      <c r="G202" t="b">
        <f t="shared" si="3"/>
        <v>0</v>
      </c>
    </row>
    <row r="203" spans="1:7" x14ac:dyDescent="0.25">
      <c r="A203" t="s">
        <v>199</v>
      </c>
      <c r="B203">
        <v>6720</v>
      </c>
      <c r="C203">
        <v>2018</v>
      </c>
      <c r="D203" t="b">
        <v>0</v>
      </c>
      <c r="E203" t="e">
        <f>INDEX(regions!B$2:B$216,MATCH($A203,regions!$A$2:$A$216,0))</f>
        <v>#N/A</v>
      </c>
      <c r="F203" t="e">
        <f>INDEX(regions!C$2:C$216,MATCH($A203,regions!$A$2:$A$216,0))</f>
        <v>#N/A</v>
      </c>
      <c r="G203" t="b">
        <f t="shared" si="3"/>
        <v>1</v>
      </c>
    </row>
    <row r="204" spans="1:7" x14ac:dyDescent="0.25">
      <c r="A204" t="s">
        <v>200</v>
      </c>
      <c r="B204">
        <v>13324230</v>
      </c>
      <c r="C204">
        <v>2018</v>
      </c>
      <c r="D204" t="b">
        <v>0</v>
      </c>
      <c r="E204" t="e">
        <f>INDEX(regions!B$2:B$216,MATCH($A204,regions!$A$2:$A$216,0))</f>
        <v>#N/A</v>
      </c>
      <c r="F204" t="e">
        <f>INDEX(regions!C$2:C$216,MATCH($A204,regions!$A$2:$A$216,0))</f>
        <v>#N/A</v>
      </c>
      <c r="G204" t="b">
        <f t="shared" si="3"/>
        <v>1</v>
      </c>
    </row>
    <row r="205" spans="1:7" x14ac:dyDescent="0.25">
      <c r="A205" t="s">
        <v>201</v>
      </c>
      <c r="B205">
        <v>0</v>
      </c>
      <c r="C205">
        <v>1979</v>
      </c>
      <c r="D205" t="b">
        <v>0</v>
      </c>
      <c r="E205" t="str">
        <f>INDEX(regions!B$2:B$216,MATCH($A205,regions!$A$2:$A$216,0))</f>
        <v>Oceania</v>
      </c>
      <c r="F205" t="str">
        <f>INDEX(regions!C$2:C$216,MATCH($A205,regions!$A$2:$A$216,0))</f>
        <v>Oceania</v>
      </c>
      <c r="G205" t="b">
        <f t="shared" si="3"/>
        <v>0</v>
      </c>
    </row>
    <row r="206" spans="1:7" x14ac:dyDescent="0.25">
      <c r="A206" t="s">
        <v>202</v>
      </c>
      <c r="B206">
        <v>99830</v>
      </c>
      <c r="C206">
        <v>2018</v>
      </c>
      <c r="D206" t="b">
        <v>0</v>
      </c>
      <c r="E206" t="str">
        <f>INDEX(regions!B$2:B$216,MATCH($A206,regions!$A$2:$A$216,0))</f>
        <v>Middle East</v>
      </c>
      <c r="F206" t="str">
        <f>INDEX(regions!C$2:C$216,MATCH($A206,regions!$A$2:$A$216,0))</f>
        <v>Asia</v>
      </c>
      <c r="G206" t="b">
        <f t="shared" si="3"/>
        <v>0</v>
      </c>
    </row>
    <row r="207" spans="1:7" x14ac:dyDescent="0.25">
      <c r="A207" t="s">
        <v>203</v>
      </c>
      <c r="B207">
        <v>109010</v>
      </c>
      <c r="C207">
        <v>2018</v>
      </c>
      <c r="D207" t="b">
        <v>0</v>
      </c>
      <c r="E207" t="str">
        <f>INDEX(regions!B$2:B$216,MATCH($A207,regions!$A$2:$A$216,0))</f>
        <v>Eastern Europe, Balkans, Caucasus</v>
      </c>
      <c r="F207" t="str">
        <f>INDEX(regions!C$2:C$216,MATCH($A207,regions!$A$2:$A$216,0))</f>
        <v>Europe</v>
      </c>
      <c r="G207" t="b">
        <f t="shared" si="3"/>
        <v>0</v>
      </c>
    </row>
    <row r="208" spans="1:7" x14ac:dyDescent="0.25">
      <c r="A208" t="s">
        <v>204</v>
      </c>
      <c r="B208">
        <v>2543400</v>
      </c>
      <c r="C208">
        <v>2018</v>
      </c>
      <c r="D208" t="b">
        <v>0</v>
      </c>
      <c r="E208" t="str">
        <f>INDEX(regions!B$2:B$216,MATCH($A208,regions!$A$2:$A$216,0))</f>
        <v>Eastern Europe, Balkans, Caucasus</v>
      </c>
      <c r="F208" t="str">
        <f>INDEX(regions!C$2:C$216,MATCH($A208,regions!$A$2:$A$216,0))</f>
        <v>Europe</v>
      </c>
      <c r="G208" t="b">
        <f t="shared" si="3"/>
        <v>0</v>
      </c>
    </row>
    <row r="209" spans="1:7" x14ac:dyDescent="0.25">
      <c r="A209" t="s">
        <v>205</v>
      </c>
      <c r="B209">
        <v>6170</v>
      </c>
      <c r="C209">
        <v>2018</v>
      </c>
      <c r="D209" t="b">
        <v>0</v>
      </c>
      <c r="E209" t="str">
        <f>INDEX(regions!B$2:B$216,MATCH($A209,regions!$A$2:$A$216,0))</f>
        <v>Sub-Saharan Africa</v>
      </c>
      <c r="F209" t="str">
        <f>INDEX(regions!C$2:C$216,MATCH($A209,regions!$A$2:$A$216,0))</f>
        <v>Africa</v>
      </c>
      <c r="G209" t="b">
        <f t="shared" si="3"/>
        <v>0</v>
      </c>
    </row>
    <row r="210" spans="1:7" x14ac:dyDescent="0.25">
      <c r="A210" t="s">
        <v>206</v>
      </c>
      <c r="B210">
        <v>4195430</v>
      </c>
      <c r="C210">
        <v>2018</v>
      </c>
      <c r="D210" t="b">
        <v>0</v>
      </c>
      <c r="E210" t="e">
        <f>INDEX(regions!B$2:B$216,MATCH($A210,regions!$A$2:$A$216,0))</f>
        <v>#N/A</v>
      </c>
      <c r="F210" t="e">
        <f>INDEX(regions!C$2:C$216,MATCH($A210,regions!$A$2:$A$216,0))</f>
        <v>#N/A</v>
      </c>
      <c r="G210" t="b">
        <f t="shared" si="3"/>
        <v>1</v>
      </c>
    </row>
    <row r="211" spans="1:7" x14ac:dyDescent="0.25">
      <c r="A211" t="s">
        <v>207</v>
      </c>
      <c r="B211">
        <v>585810</v>
      </c>
      <c r="C211">
        <v>2013</v>
      </c>
      <c r="D211" t="b">
        <v>0</v>
      </c>
      <c r="E211" t="str">
        <f>INDEX(regions!B$2:B$216,MATCH($A211,regions!$A$2:$A$216,0))</f>
        <v>Middle East</v>
      </c>
      <c r="F211" t="str">
        <f>INDEX(regions!C$2:C$216,MATCH($A211,regions!$A$2:$A$216,0))</f>
        <v>Asia</v>
      </c>
      <c r="G211" t="b">
        <f t="shared" si="3"/>
        <v>0</v>
      </c>
    </row>
    <row r="212" spans="1:7" x14ac:dyDescent="0.25">
      <c r="A212" t="s">
        <v>208</v>
      </c>
      <c r="B212">
        <v>109630</v>
      </c>
      <c r="C212">
        <v>2018</v>
      </c>
      <c r="D212" t="b">
        <v>0</v>
      </c>
      <c r="E212" t="str">
        <f>INDEX(regions!B$2:B$216,MATCH($A212,regions!$A$2:$A$216,0))</f>
        <v>Sub-Saharan Africa</v>
      </c>
      <c r="F212" t="str">
        <f>INDEX(regions!C$2:C$216,MATCH($A212,regions!$A$2:$A$216,0))</f>
        <v>Africa</v>
      </c>
      <c r="G212" t="b">
        <f t="shared" si="3"/>
        <v>0</v>
      </c>
    </row>
    <row r="213" spans="1:7" x14ac:dyDescent="0.25">
      <c r="A213" t="s">
        <v>209</v>
      </c>
      <c r="B213">
        <v>29990</v>
      </c>
      <c r="C213">
        <v>2018</v>
      </c>
      <c r="D213" t="b">
        <v>0</v>
      </c>
      <c r="E213" t="str">
        <f>INDEX(regions!B$2:B$216,MATCH($A213,regions!$A$2:$A$216,0))</f>
        <v>Sub-Saharan Africa</v>
      </c>
      <c r="F213" t="str">
        <f>INDEX(regions!C$2:C$216,MATCH($A213,regions!$A$2:$A$216,0))</f>
        <v>Africa</v>
      </c>
      <c r="G213" t="b">
        <f t="shared" si="3"/>
        <v>0</v>
      </c>
    </row>
    <row r="214" spans="1:7" x14ac:dyDescent="0.25">
      <c r="A214" t="s">
        <v>210</v>
      </c>
      <c r="B214">
        <v>49710</v>
      </c>
      <c r="C214">
        <v>1998</v>
      </c>
      <c r="D214" t="b">
        <v>0</v>
      </c>
      <c r="E214" t="str">
        <f>INDEX(regions!B$2:B$216,MATCH($A214,regions!$A$2:$A$216,0))</f>
        <v>Southeast Asia</v>
      </c>
      <c r="F214" t="str">
        <f>INDEX(regions!C$2:C$216,MATCH($A214,regions!$A$2:$A$216,0))</f>
        <v>Asia</v>
      </c>
      <c r="G214" t="b">
        <f t="shared" si="3"/>
        <v>0</v>
      </c>
    </row>
    <row r="215" spans="1:7" x14ac:dyDescent="0.25">
      <c r="A215" t="s">
        <v>211</v>
      </c>
      <c r="B215">
        <v>940</v>
      </c>
      <c r="C215">
        <v>2018</v>
      </c>
      <c r="D215" t="b">
        <v>0</v>
      </c>
      <c r="E215" t="str">
        <f>INDEX(regions!B$2:B$216,MATCH($A215,regions!$A$2:$A$216,0))</f>
        <v>Oceania</v>
      </c>
      <c r="F215" t="str">
        <f>INDEX(regions!C$2:C$216,MATCH($A215,regions!$A$2:$A$216,0))</f>
        <v>Oceania</v>
      </c>
      <c r="G215" t="b">
        <f t="shared" si="3"/>
        <v>0</v>
      </c>
    </row>
    <row r="216" spans="1:7" x14ac:dyDescent="0.25">
      <c r="A216" t="s">
        <v>212</v>
      </c>
      <c r="B216">
        <v>7190</v>
      </c>
      <c r="C216">
        <v>2018</v>
      </c>
      <c r="D216" t="b">
        <v>0</v>
      </c>
      <c r="E216" t="str">
        <f>INDEX(regions!B$2:B$216,MATCH($A216,regions!$A$2:$A$216,0))</f>
        <v>Sub-Saharan Africa</v>
      </c>
      <c r="F216" t="str">
        <f>INDEX(regions!C$2:C$216,MATCH($A216,regions!$A$2:$A$216,0))</f>
        <v>Africa</v>
      </c>
      <c r="G216" t="b">
        <f t="shared" si="3"/>
        <v>0</v>
      </c>
    </row>
    <row r="217" spans="1:7" x14ac:dyDescent="0.25">
      <c r="A217" t="s">
        <v>213</v>
      </c>
      <c r="B217">
        <v>12350</v>
      </c>
      <c r="C217">
        <v>2018</v>
      </c>
      <c r="D217" t="b">
        <v>0</v>
      </c>
      <c r="E217" t="str">
        <f>INDEX(regions!B$2:B$216,MATCH($A217,regions!$A$2:$A$216,0))</f>
        <v>Central America</v>
      </c>
      <c r="F217" t="str">
        <f>INDEX(regions!C$2:C$216,MATCH($A217,regions!$A$2:$A$216,0))</f>
        <v>North America</v>
      </c>
      <c r="G217" t="b">
        <f t="shared" si="3"/>
        <v>0</v>
      </c>
    </row>
    <row r="218" spans="1:7" x14ac:dyDescent="0.25">
      <c r="A218" t="s">
        <v>214</v>
      </c>
      <c r="B218" t="e">
        <v>#VALUE!</v>
      </c>
      <c r="C218" t="e">
        <v>#VALUE!</v>
      </c>
      <c r="D218" t="b">
        <v>1</v>
      </c>
      <c r="E218" t="str">
        <f>INDEX(regions!B$2:B$216,MATCH($A218,regions!$A$2:$A$216,0))</f>
        <v>Central Europe and Baltics</v>
      </c>
      <c r="F218" t="str">
        <f>INDEX(regions!C$2:C$216,MATCH($A218,regions!$A$2:$A$216,0))</f>
        <v>Europe</v>
      </c>
      <c r="G218" t="b">
        <f t="shared" si="3"/>
        <v>0</v>
      </c>
    </row>
    <row r="219" spans="1:7" x14ac:dyDescent="0.25">
      <c r="A219" t="s">
        <v>215</v>
      </c>
      <c r="B219">
        <v>26970</v>
      </c>
      <c r="C219">
        <v>2018</v>
      </c>
      <c r="D219" t="b">
        <v>0</v>
      </c>
      <c r="E219" t="str">
        <f>INDEX(regions!B$2:B$216,MATCH($A219,regions!$A$2:$A$216,0))</f>
        <v>Sub-Saharan Africa</v>
      </c>
      <c r="F219" t="str">
        <f>INDEX(regions!C$2:C$216,MATCH($A219,regions!$A$2:$A$216,0))</f>
        <v>Africa</v>
      </c>
      <c r="G219" t="b">
        <f t="shared" si="3"/>
        <v>0</v>
      </c>
    </row>
    <row r="220" spans="1:7" x14ac:dyDescent="0.25">
      <c r="A220" t="s">
        <v>216</v>
      </c>
      <c r="B220">
        <v>75600</v>
      </c>
      <c r="C220">
        <v>1998</v>
      </c>
      <c r="D220" t="b">
        <v>0</v>
      </c>
      <c r="E220" t="str">
        <f>INDEX(regions!B$2:B$216,MATCH($A220,regions!$A$2:$A$216,0))</f>
        <v>Eastern Europe, Balkans, Caucasus</v>
      </c>
      <c r="F220" t="str">
        <f>INDEX(regions!C$2:C$216,MATCH($A220,regions!$A$2:$A$216,0))</f>
        <v>Europe</v>
      </c>
      <c r="G220" t="b">
        <f t="shared" si="3"/>
        <v>0</v>
      </c>
    </row>
    <row r="221" spans="1:7" x14ac:dyDescent="0.25">
      <c r="A221" t="s">
        <v>217</v>
      </c>
      <c r="B221">
        <v>2359700</v>
      </c>
      <c r="C221">
        <v>2018</v>
      </c>
      <c r="D221" t="b">
        <v>0</v>
      </c>
      <c r="E221" t="e">
        <f>INDEX(regions!B$2:B$216,MATCH($A221,regions!$A$2:$A$216,0))</f>
        <v>#N/A</v>
      </c>
      <c r="F221" t="e">
        <f>INDEX(regions!C$2:C$216,MATCH($A221,regions!$A$2:$A$216,0))</f>
        <v>#N/A</v>
      </c>
      <c r="G221" t="b">
        <f t="shared" si="3"/>
        <v>1</v>
      </c>
    </row>
    <row r="222" spans="1:7" x14ac:dyDescent="0.25">
      <c r="A222" t="s">
        <v>218</v>
      </c>
      <c r="B222">
        <v>46690</v>
      </c>
      <c r="C222">
        <v>1998</v>
      </c>
      <c r="D222" t="b">
        <v>0</v>
      </c>
      <c r="E222" t="str">
        <f>INDEX(regions!B$2:B$216,MATCH($A222,regions!$A$2:$A$216,0))</f>
        <v>Sub-Saharan Africa</v>
      </c>
      <c r="F222" t="str">
        <f>INDEX(regions!C$2:C$216,MATCH($A222,regions!$A$2:$A$216,0))</f>
        <v>Africa</v>
      </c>
      <c r="G222" t="b">
        <f t="shared" si="3"/>
        <v>0</v>
      </c>
    </row>
    <row r="223" spans="1:7" x14ac:dyDescent="0.25">
      <c r="A223" t="s">
        <v>219</v>
      </c>
      <c r="B223">
        <v>2360480</v>
      </c>
      <c r="C223">
        <v>2018</v>
      </c>
      <c r="D223" t="b">
        <v>0</v>
      </c>
      <c r="E223" t="e">
        <f>INDEX(regions!B$2:B$216,MATCH($A223,regions!$A$2:$A$216,0))</f>
        <v>#N/A</v>
      </c>
      <c r="F223" t="e">
        <f>INDEX(regions!C$2:C$216,MATCH($A223,regions!$A$2:$A$216,0))</f>
        <v>#N/A</v>
      </c>
      <c r="G223" t="b">
        <f t="shared" si="3"/>
        <v>1</v>
      </c>
    </row>
    <row r="224" spans="1:7" x14ac:dyDescent="0.25">
      <c r="A224" t="s">
        <v>220</v>
      </c>
      <c r="B224">
        <v>354620</v>
      </c>
      <c r="C224">
        <v>2018</v>
      </c>
      <c r="D224" t="b">
        <v>0</v>
      </c>
      <c r="E224" t="e">
        <f>INDEX(regions!B$2:B$216,MATCH($A224,regions!$A$2:$A$216,0))</f>
        <v>#N/A</v>
      </c>
      <c r="F224" t="e">
        <f>INDEX(regions!C$2:C$216,MATCH($A224,regions!$A$2:$A$216,0))</f>
        <v>#N/A</v>
      </c>
      <c r="G224" t="b">
        <f t="shared" si="3"/>
        <v>1</v>
      </c>
    </row>
    <row r="225" spans="1:7" x14ac:dyDescent="0.25">
      <c r="A225" t="s">
        <v>294</v>
      </c>
      <c r="B225">
        <v>190</v>
      </c>
      <c r="C225">
        <v>2018</v>
      </c>
      <c r="D225" t="b">
        <v>0</v>
      </c>
      <c r="E225" t="str">
        <f>INDEX(regions!B$2:B$216,MATCH($A225,regions!$A$2:$A$216,0))</f>
        <v>Sub-Saharan Africa</v>
      </c>
      <c r="F225" t="str">
        <f>INDEX(regions!C$2:C$216,MATCH($A225,regions!$A$2:$A$216,0))</f>
        <v>Africa</v>
      </c>
      <c r="G225" t="b">
        <f t="shared" si="3"/>
        <v>0</v>
      </c>
    </row>
    <row r="226" spans="1:7" x14ac:dyDescent="0.25">
      <c r="A226" t="s">
        <v>221</v>
      </c>
      <c r="B226">
        <v>3780</v>
      </c>
      <c r="C226">
        <v>2018</v>
      </c>
      <c r="D226" t="b">
        <v>0</v>
      </c>
      <c r="E226" t="str">
        <f>INDEX(regions!B$2:B$216,MATCH($A226,regions!$A$2:$A$216,0))</f>
        <v>South America</v>
      </c>
      <c r="F226" t="str">
        <f>INDEX(regions!C$2:C$216,MATCH($A226,regions!$A$2:$A$216,0))</f>
        <v>South America</v>
      </c>
      <c r="G226" t="b">
        <f t="shared" si="3"/>
        <v>0</v>
      </c>
    </row>
    <row r="227" spans="1:7" x14ac:dyDescent="0.25">
      <c r="A227" t="s">
        <v>222</v>
      </c>
      <c r="B227">
        <v>39930</v>
      </c>
      <c r="C227">
        <v>2018</v>
      </c>
      <c r="D227" t="b">
        <v>0</v>
      </c>
      <c r="E227" t="str">
        <f>INDEX(regions!B$2:B$216,MATCH($A227,regions!$A$2:$A$216,0))</f>
        <v>Central Europe and Baltics</v>
      </c>
      <c r="F227" t="str">
        <f>INDEX(regions!C$2:C$216,MATCH($A227,regions!$A$2:$A$216,0))</f>
        <v>Europe</v>
      </c>
      <c r="G227" t="b">
        <f t="shared" si="3"/>
        <v>0</v>
      </c>
    </row>
    <row r="228" spans="1:7" x14ac:dyDescent="0.25">
      <c r="A228" t="s">
        <v>223</v>
      </c>
      <c r="B228">
        <v>17170</v>
      </c>
      <c r="C228">
        <v>2018</v>
      </c>
      <c r="D228" t="b">
        <v>0</v>
      </c>
      <c r="E228" t="str">
        <f>INDEX(regions!B$2:B$216,MATCH($A228,regions!$A$2:$A$216,0))</f>
        <v>Central Europe and Baltics</v>
      </c>
      <c r="F228" t="str">
        <f>INDEX(regions!C$2:C$216,MATCH($A228,regions!$A$2:$A$216,0))</f>
        <v>Europe</v>
      </c>
      <c r="G228" t="b">
        <f t="shared" si="3"/>
        <v>0</v>
      </c>
    </row>
    <row r="229" spans="1:7" x14ac:dyDescent="0.25">
      <c r="A229" t="s">
        <v>224</v>
      </c>
      <c r="B229">
        <v>46350</v>
      </c>
      <c r="C229">
        <v>2018</v>
      </c>
      <c r="D229" t="b">
        <v>0</v>
      </c>
      <c r="E229" t="str">
        <f>INDEX(regions!B$2:B$216,MATCH($A229,regions!$A$2:$A$216,0))</f>
        <v>Nordic Countries</v>
      </c>
      <c r="F229" t="str">
        <f>INDEX(regions!C$2:C$216,MATCH($A229,regions!$A$2:$A$216,0))</f>
        <v>Europe</v>
      </c>
      <c r="G229" t="b">
        <f t="shared" si="3"/>
        <v>0</v>
      </c>
    </row>
    <row r="230" spans="1:7" x14ac:dyDescent="0.25">
      <c r="A230" t="s">
        <v>225</v>
      </c>
      <c r="B230">
        <v>3120</v>
      </c>
      <c r="C230">
        <v>2018</v>
      </c>
      <c r="D230" t="b">
        <v>0</v>
      </c>
      <c r="E230" t="str">
        <f>INDEX(regions!B$2:B$216,MATCH($A230,regions!$A$2:$A$216,0))</f>
        <v>Sub-Saharan Africa</v>
      </c>
      <c r="F230" t="str">
        <f>INDEX(regions!C$2:C$216,MATCH($A230,regions!$A$2:$A$216,0))</f>
        <v>Africa</v>
      </c>
      <c r="G230" t="b">
        <f t="shared" si="3"/>
        <v>0</v>
      </c>
    </row>
    <row r="231" spans="1:7" x14ac:dyDescent="0.25">
      <c r="A231" t="s">
        <v>226</v>
      </c>
      <c r="B231" t="e">
        <v>#VALUE!</v>
      </c>
      <c r="C231" t="e">
        <v>#VALUE!</v>
      </c>
      <c r="D231" t="b">
        <v>1</v>
      </c>
      <c r="E231" t="str">
        <f>INDEX(regions!B$2:B$216,MATCH($A231,regions!$A$2:$A$216,0))</f>
        <v>Caribbean</v>
      </c>
      <c r="F231" t="str">
        <f>INDEX(regions!C$2:C$216,MATCH($A231,regions!$A$2:$A$216,0))</f>
        <v>North America</v>
      </c>
      <c r="G231" t="b">
        <f t="shared" si="3"/>
        <v>0</v>
      </c>
    </row>
    <row r="232" spans="1:7" x14ac:dyDescent="0.25">
      <c r="A232" t="s">
        <v>227</v>
      </c>
      <c r="B232">
        <v>780</v>
      </c>
      <c r="C232">
        <v>2018</v>
      </c>
      <c r="D232" t="b">
        <v>0</v>
      </c>
      <c r="E232" t="str">
        <f>INDEX(regions!B$2:B$216,MATCH($A232,regions!$A$2:$A$216,0))</f>
        <v>Sub-Saharan Africa</v>
      </c>
      <c r="F232" t="str">
        <f>INDEX(regions!C$2:C$216,MATCH($A232,regions!$A$2:$A$216,0))</f>
        <v>Africa</v>
      </c>
      <c r="G232" t="b">
        <f t="shared" si="3"/>
        <v>0</v>
      </c>
    </row>
    <row r="233" spans="1:7" x14ac:dyDescent="0.25">
      <c r="A233" t="s">
        <v>228</v>
      </c>
      <c r="B233">
        <v>47540</v>
      </c>
      <c r="C233">
        <v>2017</v>
      </c>
      <c r="D233" t="b">
        <v>0</v>
      </c>
      <c r="E233" t="str">
        <f>INDEX(regions!B$2:B$216,MATCH($A233,regions!$A$2:$A$216,0))</f>
        <v>Middle East</v>
      </c>
      <c r="F233" t="str">
        <f>INDEX(regions!C$2:C$216,MATCH($A233,regions!$A$2:$A$216,0))</f>
        <v>Asia</v>
      </c>
      <c r="G233" t="b">
        <f t="shared" si="3"/>
        <v>0</v>
      </c>
    </row>
    <row r="234" spans="1:7" x14ac:dyDescent="0.25">
      <c r="A234" t="s">
        <v>229</v>
      </c>
      <c r="B234">
        <v>2.3167859000000002</v>
      </c>
      <c r="C234">
        <v>1989</v>
      </c>
      <c r="D234" t="b">
        <v>0</v>
      </c>
      <c r="E234" t="str">
        <f>INDEX(regions!B$2:B$216,MATCH($A234,regions!$A$2:$A$216,0))</f>
        <v>Caribbean</v>
      </c>
      <c r="F234" t="str">
        <f>INDEX(regions!C$2:C$216,MATCH($A234,regions!$A$2:$A$216,0))</f>
        <v>North America</v>
      </c>
      <c r="G234" t="b">
        <f t="shared" si="3"/>
        <v>0</v>
      </c>
    </row>
    <row r="235" spans="1:7" x14ac:dyDescent="0.25">
      <c r="A235" t="s">
        <v>230</v>
      </c>
      <c r="B235">
        <v>80680</v>
      </c>
      <c r="C235">
        <v>2018</v>
      </c>
      <c r="D235" t="b">
        <v>0</v>
      </c>
      <c r="E235" t="str">
        <f>INDEX(regions!B$2:B$216,MATCH($A235,regions!$A$2:$A$216,0))</f>
        <v>Sub-Saharan Africa</v>
      </c>
      <c r="F235" t="str">
        <f>INDEX(regions!C$2:C$216,MATCH($A235,regions!$A$2:$A$216,0))</f>
        <v>Africa</v>
      </c>
      <c r="G235" t="b">
        <f t="shared" si="3"/>
        <v>0</v>
      </c>
    </row>
    <row r="236" spans="1:7" x14ac:dyDescent="0.25">
      <c r="A236" t="s">
        <v>231</v>
      </c>
      <c r="B236">
        <v>14932190</v>
      </c>
      <c r="C236">
        <v>2018</v>
      </c>
      <c r="D236" t="b">
        <v>0</v>
      </c>
      <c r="E236" t="e">
        <f>INDEX(regions!B$2:B$216,MATCH($A236,regions!$A$2:$A$216,0))</f>
        <v>#N/A</v>
      </c>
      <c r="F236" t="e">
        <f>INDEX(regions!C$2:C$216,MATCH($A236,regions!$A$2:$A$216,0))</f>
        <v>#N/A</v>
      </c>
      <c r="G236" t="b">
        <f t="shared" si="3"/>
        <v>1</v>
      </c>
    </row>
    <row r="237" spans="1:7" x14ac:dyDescent="0.25">
      <c r="A237" t="s">
        <v>232</v>
      </c>
      <c r="B237">
        <v>4885130</v>
      </c>
      <c r="C237">
        <v>2018</v>
      </c>
      <c r="D237" t="b">
        <v>0</v>
      </c>
      <c r="E237" t="e">
        <f>INDEX(regions!B$2:B$216,MATCH($A237,regions!$A$2:$A$216,0))</f>
        <v>#N/A</v>
      </c>
      <c r="F237" t="e">
        <f>INDEX(regions!C$2:C$216,MATCH($A237,regions!$A$2:$A$216,0))</f>
        <v>#N/A</v>
      </c>
      <c r="G237" t="b">
        <f t="shared" si="3"/>
        <v>1</v>
      </c>
    </row>
    <row r="238" spans="1:7" x14ac:dyDescent="0.25">
      <c r="A238" t="s">
        <v>233</v>
      </c>
      <c r="B238">
        <v>8420</v>
      </c>
      <c r="C238">
        <v>2018</v>
      </c>
      <c r="D238" t="b">
        <v>0</v>
      </c>
      <c r="E238" t="str">
        <f>INDEX(regions!B$2:B$216,MATCH($A238,regions!$A$2:$A$216,0))</f>
        <v>Sub-Saharan Africa</v>
      </c>
      <c r="F238" t="str">
        <f>INDEX(regions!C$2:C$216,MATCH($A238,regions!$A$2:$A$216,0))</f>
        <v>Africa</v>
      </c>
      <c r="G238" t="b">
        <f t="shared" si="3"/>
        <v>0</v>
      </c>
    </row>
    <row r="239" spans="1:7" x14ac:dyDescent="0.25">
      <c r="A239" t="s">
        <v>234</v>
      </c>
      <c r="B239">
        <v>416950</v>
      </c>
      <c r="C239">
        <v>2018</v>
      </c>
      <c r="D239" t="b">
        <v>0</v>
      </c>
      <c r="E239" t="str">
        <f>INDEX(regions!B$2:B$216,MATCH($A239,regions!$A$2:$A$216,0))</f>
        <v>Southeast Asia</v>
      </c>
      <c r="F239" t="str">
        <f>INDEX(regions!C$2:C$216,MATCH($A239,regions!$A$2:$A$216,0))</f>
        <v>Asia</v>
      </c>
      <c r="G239" t="b">
        <f t="shared" si="3"/>
        <v>0</v>
      </c>
    </row>
    <row r="240" spans="1:7" x14ac:dyDescent="0.25">
      <c r="A240" t="s">
        <v>235</v>
      </c>
      <c r="B240">
        <v>15210</v>
      </c>
      <c r="C240">
        <v>2018</v>
      </c>
      <c r="D240" t="b">
        <v>0</v>
      </c>
      <c r="E240" t="str">
        <f>INDEX(regions!B$2:B$216,MATCH($A240,regions!$A$2:$A$216,0))</f>
        <v>Central Asia</v>
      </c>
      <c r="F240" t="str">
        <f>INDEX(regions!C$2:C$216,MATCH($A240,regions!$A$2:$A$216,0))</f>
        <v>Asia</v>
      </c>
      <c r="G240" t="b">
        <f t="shared" si="3"/>
        <v>0</v>
      </c>
    </row>
    <row r="241" spans="1:7" x14ac:dyDescent="0.25">
      <c r="A241" t="s">
        <v>236</v>
      </c>
      <c r="B241">
        <v>125080</v>
      </c>
      <c r="C241">
        <v>2018</v>
      </c>
      <c r="D241" t="b">
        <v>0</v>
      </c>
      <c r="E241" t="str">
        <f>INDEX(regions!B$2:B$216,MATCH($A241,regions!$A$2:$A$216,0))</f>
        <v>Central Asia</v>
      </c>
      <c r="F241" t="str">
        <f>INDEX(regions!C$2:C$216,MATCH($A241,regions!$A$2:$A$216,0))</f>
        <v>Asia</v>
      </c>
      <c r="G241" t="b">
        <f t="shared" si="3"/>
        <v>0</v>
      </c>
    </row>
    <row r="242" spans="1:7" x14ac:dyDescent="0.25">
      <c r="A242" t="s">
        <v>237</v>
      </c>
      <c r="B242">
        <v>3130560</v>
      </c>
      <c r="C242">
        <v>2018</v>
      </c>
      <c r="D242" t="b">
        <v>0</v>
      </c>
      <c r="E242" t="e">
        <f>INDEX(regions!B$2:B$216,MATCH($A242,regions!$A$2:$A$216,0))</f>
        <v>#N/A</v>
      </c>
      <c r="F242" t="e">
        <f>INDEX(regions!C$2:C$216,MATCH($A242,regions!$A$2:$A$216,0))</f>
        <v>#N/A</v>
      </c>
      <c r="G242" t="b">
        <f t="shared" si="3"/>
        <v>1</v>
      </c>
    </row>
    <row r="243" spans="1:7" x14ac:dyDescent="0.25">
      <c r="A243" t="s">
        <v>238</v>
      </c>
      <c r="B243">
        <v>6190</v>
      </c>
      <c r="C243">
        <v>2018</v>
      </c>
      <c r="D243" t="b">
        <v>0</v>
      </c>
      <c r="E243" t="str">
        <f>INDEX(regions!B$2:B$216,MATCH($A243,regions!$A$2:$A$216,0))</f>
        <v>Southeast Asia</v>
      </c>
      <c r="F243" t="str">
        <f>INDEX(regions!C$2:C$216,MATCH($A243,regions!$A$2:$A$216,0))</f>
        <v>Asia</v>
      </c>
      <c r="G243" t="b">
        <f t="shared" si="3"/>
        <v>0</v>
      </c>
    </row>
    <row r="244" spans="1:7" x14ac:dyDescent="0.25">
      <c r="A244" t="s">
        <v>239</v>
      </c>
      <c r="B244">
        <v>1970250</v>
      </c>
      <c r="C244">
        <v>2018</v>
      </c>
      <c r="D244" t="b">
        <v>0</v>
      </c>
      <c r="E244" t="e">
        <f>INDEX(regions!B$2:B$216,MATCH($A244,regions!$A$2:$A$216,0))</f>
        <v>#N/A</v>
      </c>
      <c r="F244" t="e">
        <f>INDEX(regions!C$2:C$216,MATCH($A244,regions!$A$2:$A$216,0))</f>
        <v>#N/A</v>
      </c>
      <c r="G244" t="b">
        <f t="shared" si="3"/>
        <v>1</v>
      </c>
    </row>
    <row r="245" spans="1:7" x14ac:dyDescent="0.25">
      <c r="A245" t="s">
        <v>240</v>
      </c>
      <c r="B245">
        <v>350</v>
      </c>
      <c r="C245">
        <v>2018</v>
      </c>
      <c r="D245" t="b">
        <v>0</v>
      </c>
      <c r="E245" t="str">
        <f>INDEX(regions!B$2:B$216,MATCH($A245,regions!$A$2:$A$216,0))</f>
        <v>Oceania</v>
      </c>
      <c r="F245" t="str">
        <f>INDEX(regions!C$2:C$216,MATCH($A245,regions!$A$2:$A$216,0))</f>
        <v>Oceania</v>
      </c>
      <c r="G245" t="b">
        <f t="shared" si="3"/>
        <v>0</v>
      </c>
    </row>
    <row r="246" spans="1:7" x14ac:dyDescent="0.25">
      <c r="A246" t="s">
        <v>241</v>
      </c>
      <c r="B246">
        <v>4195430</v>
      </c>
      <c r="C246">
        <v>2018</v>
      </c>
      <c r="D246" t="b">
        <v>0</v>
      </c>
      <c r="E246" t="e">
        <f>INDEX(regions!B$2:B$216,MATCH($A246,regions!$A$2:$A$216,0))</f>
        <v>#N/A</v>
      </c>
      <c r="F246" t="e">
        <f>INDEX(regions!C$2:C$216,MATCH($A246,regions!$A$2:$A$216,0))</f>
        <v>#N/A</v>
      </c>
      <c r="G246" t="b">
        <f t="shared" si="3"/>
        <v>1</v>
      </c>
    </row>
    <row r="247" spans="1:7" x14ac:dyDescent="0.25">
      <c r="A247" t="s">
        <v>242</v>
      </c>
      <c r="B247">
        <v>2360480</v>
      </c>
      <c r="C247">
        <v>2018</v>
      </c>
      <c r="D247" t="b">
        <v>0</v>
      </c>
      <c r="E247" t="e">
        <f>INDEX(regions!B$2:B$216,MATCH($A247,regions!$A$2:$A$216,0))</f>
        <v>#N/A</v>
      </c>
      <c r="F247" t="e">
        <f>INDEX(regions!C$2:C$216,MATCH($A247,regions!$A$2:$A$216,0))</f>
        <v>#N/A</v>
      </c>
      <c r="G247" t="b">
        <f t="shared" si="3"/>
        <v>1</v>
      </c>
    </row>
    <row r="248" spans="1:7" x14ac:dyDescent="0.25">
      <c r="A248" t="s">
        <v>243</v>
      </c>
      <c r="B248">
        <v>15970</v>
      </c>
      <c r="C248">
        <v>2000</v>
      </c>
      <c r="D248" t="b">
        <v>0</v>
      </c>
      <c r="E248" t="str">
        <f>INDEX(regions!B$2:B$216,MATCH($A248,regions!$A$2:$A$216,0))</f>
        <v>Caribbean</v>
      </c>
      <c r="F248" t="str">
        <f>INDEX(regions!C$2:C$216,MATCH($A248,regions!$A$2:$A$216,0))</f>
        <v>North America</v>
      </c>
      <c r="G248" t="b">
        <f t="shared" si="3"/>
        <v>0</v>
      </c>
    </row>
    <row r="249" spans="1:7" x14ac:dyDescent="0.25">
      <c r="A249" t="s">
        <v>244</v>
      </c>
      <c r="B249">
        <v>41100</v>
      </c>
      <c r="C249">
        <v>2018</v>
      </c>
      <c r="D249" t="b">
        <v>0</v>
      </c>
      <c r="E249" t="str">
        <f>INDEX(regions!B$2:B$216,MATCH($A249,regions!$A$2:$A$216,0))</f>
        <v>North Africa</v>
      </c>
      <c r="F249" t="str">
        <f>INDEX(regions!C$2:C$216,MATCH($A249,regions!$A$2:$A$216,0))</f>
        <v>Africa</v>
      </c>
      <c r="G249" t="b">
        <f t="shared" si="3"/>
        <v>0</v>
      </c>
    </row>
    <row r="250" spans="1:7" x14ac:dyDescent="0.25">
      <c r="A250" t="s">
        <v>245</v>
      </c>
      <c r="B250">
        <v>502520</v>
      </c>
      <c r="C250">
        <v>2018</v>
      </c>
      <c r="D250" t="b">
        <v>0</v>
      </c>
      <c r="E250" t="str">
        <f>INDEX(regions!B$2:B$216,MATCH($A250,regions!$A$2:$A$216,0))</f>
        <v>Middle East</v>
      </c>
      <c r="F250" t="str">
        <f>INDEX(regions!C$2:C$216,MATCH($A250,regions!$A$2:$A$216,0))</f>
        <v>Asia</v>
      </c>
      <c r="G250" t="b">
        <f t="shared" si="3"/>
        <v>0</v>
      </c>
    </row>
    <row r="251" spans="1:7" x14ac:dyDescent="0.25">
      <c r="A251" t="s">
        <v>246</v>
      </c>
      <c r="B251">
        <v>30</v>
      </c>
      <c r="C251">
        <v>2018</v>
      </c>
      <c r="D251" t="b">
        <v>0</v>
      </c>
      <c r="E251" t="str">
        <f>INDEX(regions!B$2:B$216,MATCH($A251,regions!$A$2:$A$216,0))</f>
        <v>Oceania</v>
      </c>
      <c r="F251" t="str">
        <f>INDEX(regions!C$2:C$216,MATCH($A251,regions!$A$2:$A$216,0))</f>
        <v>Oceania</v>
      </c>
      <c r="G251" t="b">
        <f t="shared" si="3"/>
        <v>0</v>
      </c>
    </row>
    <row r="252" spans="1:7" x14ac:dyDescent="0.25">
      <c r="A252" t="s">
        <v>247</v>
      </c>
      <c r="B252">
        <v>105380</v>
      </c>
      <c r="C252">
        <v>2018</v>
      </c>
      <c r="D252" t="b">
        <v>0</v>
      </c>
      <c r="E252" t="str">
        <f>INDEX(regions!B$2:B$216,MATCH($A252,regions!$A$2:$A$216,0))</f>
        <v>Sub-Saharan Africa</v>
      </c>
      <c r="F252" t="str">
        <f>INDEX(regions!C$2:C$216,MATCH($A252,regions!$A$2:$A$216,0))</f>
        <v>Africa</v>
      </c>
      <c r="G252" t="b">
        <f t="shared" si="3"/>
        <v>0</v>
      </c>
    </row>
    <row r="253" spans="1:7" x14ac:dyDescent="0.25">
      <c r="A253" t="s">
        <v>248</v>
      </c>
      <c r="B253">
        <v>54870</v>
      </c>
      <c r="C253">
        <v>2018</v>
      </c>
      <c r="D253" t="b">
        <v>0</v>
      </c>
      <c r="E253" t="str">
        <f>INDEX(regions!B$2:B$216,MATCH($A253,regions!$A$2:$A$216,0))</f>
        <v>Sub-Saharan Africa</v>
      </c>
      <c r="F253" t="str">
        <f>INDEX(regions!C$2:C$216,MATCH($A253,regions!$A$2:$A$216,0))</f>
        <v>Africa</v>
      </c>
      <c r="G253" t="b">
        <f t="shared" si="3"/>
        <v>0</v>
      </c>
    </row>
    <row r="254" spans="1:7" x14ac:dyDescent="0.25">
      <c r="A254" t="s">
        <v>249</v>
      </c>
      <c r="B254">
        <v>274510</v>
      </c>
      <c r="C254">
        <v>2018</v>
      </c>
      <c r="D254" t="b">
        <v>0</v>
      </c>
      <c r="E254" t="str">
        <f>INDEX(regions!B$2:B$216,MATCH($A254,regions!$A$2:$A$216,0))</f>
        <v>Eastern Europe, Balkans, Caucasus</v>
      </c>
      <c r="F254" t="str">
        <f>INDEX(regions!C$2:C$216,MATCH($A254,regions!$A$2:$A$216,0))</f>
        <v>Europe</v>
      </c>
      <c r="G254" t="b">
        <f t="shared" si="3"/>
        <v>0</v>
      </c>
    </row>
    <row r="255" spans="1:7" x14ac:dyDescent="0.25">
      <c r="A255" t="s">
        <v>250</v>
      </c>
      <c r="B255">
        <v>20624200</v>
      </c>
      <c r="C255">
        <v>2018</v>
      </c>
      <c r="D255" t="b">
        <v>0</v>
      </c>
      <c r="E255" t="e">
        <f>INDEX(regions!B$2:B$216,MATCH($A255,regions!$A$2:$A$216,0))</f>
        <v>#N/A</v>
      </c>
      <c r="F255" t="e">
        <f>INDEX(regions!C$2:C$216,MATCH($A255,regions!$A$2:$A$216,0))</f>
        <v>#N/A</v>
      </c>
      <c r="G255" t="b">
        <f t="shared" si="3"/>
        <v>1</v>
      </c>
    </row>
    <row r="256" spans="1:7" x14ac:dyDescent="0.25">
      <c r="A256" t="s">
        <v>251</v>
      </c>
      <c r="B256">
        <v>36160</v>
      </c>
      <c r="C256">
        <v>2018</v>
      </c>
      <c r="D256" t="b">
        <v>0</v>
      </c>
      <c r="E256" t="str">
        <f>INDEX(regions!B$2:B$216,MATCH($A256,regions!$A$2:$A$216,0))</f>
        <v>South America</v>
      </c>
      <c r="F256" t="str">
        <f>INDEX(regions!C$2:C$216,MATCH($A256,regions!$A$2:$A$216,0))</f>
        <v>South America</v>
      </c>
      <c r="G256" t="b">
        <f t="shared" si="3"/>
        <v>0</v>
      </c>
    </row>
    <row r="257" spans="1:7" x14ac:dyDescent="0.25">
      <c r="A257" t="s">
        <v>252</v>
      </c>
      <c r="B257">
        <v>6023620</v>
      </c>
      <c r="C257">
        <v>2018</v>
      </c>
      <c r="D257" t="b">
        <v>0</v>
      </c>
      <c r="E257" t="str">
        <f>INDEX(regions!B$2:B$216,MATCH($A257,regions!$A$2:$A$216,0))</f>
        <v>North America</v>
      </c>
      <c r="F257" t="str">
        <f>INDEX(regions!C$2:C$216,MATCH($A257,regions!$A$2:$A$216,0))</f>
        <v>North America</v>
      </c>
      <c r="G257" t="b">
        <f t="shared" si="3"/>
        <v>0</v>
      </c>
    </row>
    <row r="258" spans="1:7" x14ac:dyDescent="0.25">
      <c r="A258" t="s">
        <v>253</v>
      </c>
      <c r="B258">
        <v>235510</v>
      </c>
      <c r="C258">
        <v>2018</v>
      </c>
      <c r="D258" t="b">
        <v>0</v>
      </c>
      <c r="E258" t="str">
        <f>INDEX(regions!B$2:B$216,MATCH($A258,regions!$A$2:$A$216,0))</f>
        <v>Central Asia</v>
      </c>
      <c r="F258" t="str">
        <f>INDEX(regions!C$2:C$216,MATCH($A258,regions!$A$2:$A$216,0))</f>
        <v>Asia</v>
      </c>
      <c r="G258" t="b">
        <f t="shared" si="3"/>
        <v>0</v>
      </c>
    </row>
    <row r="259" spans="1:7" x14ac:dyDescent="0.25">
      <c r="A259" t="s">
        <v>254</v>
      </c>
      <c r="B259">
        <v>370</v>
      </c>
      <c r="C259">
        <v>2018</v>
      </c>
      <c r="D259" t="b">
        <v>0</v>
      </c>
      <c r="E259" t="str">
        <f>INDEX(regions!B$2:B$216,MATCH($A259,regions!$A$2:$A$216,0))</f>
        <v>Caribbean</v>
      </c>
      <c r="F259" t="str">
        <f>INDEX(regions!C$2:C$216,MATCH($A259,regions!$A$2:$A$216,0))</f>
        <v>North America</v>
      </c>
      <c r="G259" t="b">
        <f t="shared" si="3"/>
        <v>0</v>
      </c>
    </row>
    <row r="260" spans="1:7" x14ac:dyDescent="0.25">
      <c r="A260" t="s">
        <v>255</v>
      </c>
      <c r="B260">
        <v>233920</v>
      </c>
      <c r="C260">
        <v>2018</v>
      </c>
      <c r="D260" t="b">
        <v>0</v>
      </c>
      <c r="E260" t="str">
        <f>INDEX(regions!B$2:B$216,MATCH($A260,regions!$A$2:$A$216,0))</f>
        <v>South America</v>
      </c>
      <c r="F260" t="str">
        <f>INDEX(regions!C$2:C$216,MATCH($A260,regions!$A$2:$A$216,0))</f>
        <v>North America</v>
      </c>
      <c r="G260" t="b">
        <f t="shared" si="3"/>
        <v>0</v>
      </c>
    </row>
    <row r="261" spans="1:7" x14ac:dyDescent="0.25">
      <c r="A261" t="s">
        <v>256</v>
      </c>
      <c r="B261">
        <v>72.239671000000001</v>
      </c>
      <c r="C261">
        <v>1988</v>
      </c>
      <c r="D261" t="b">
        <v>0</v>
      </c>
      <c r="E261" t="str">
        <f>INDEX(regions!B$2:B$216,MATCH($A261,regions!$A$2:$A$216,0))</f>
        <v>Caribbean</v>
      </c>
      <c r="F261" t="str">
        <f>INDEX(regions!C$2:C$216,MATCH($A261,regions!$A$2:$A$216,0))</f>
        <v>North America</v>
      </c>
      <c r="G261" t="b">
        <f t="shared" si="3"/>
        <v>0</v>
      </c>
    </row>
    <row r="262" spans="1:7" x14ac:dyDescent="0.25">
      <c r="A262" t="s">
        <v>257</v>
      </c>
      <c r="B262">
        <v>44.728346000000002</v>
      </c>
      <c r="C262">
        <v>1989</v>
      </c>
      <c r="D262" t="b">
        <v>0</v>
      </c>
      <c r="E262" t="str">
        <f>INDEX(regions!B$2:B$216,MATCH($A262,regions!$A$2:$A$216,0))</f>
        <v>Caribbean</v>
      </c>
      <c r="F262" t="str">
        <f>INDEX(regions!C$2:C$216,MATCH($A262,regions!$A$2:$A$216,0))</f>
        <v>North America</v>
      </c>
      <c r="G262" t="b">
        <f t="shared" si="3"/>
        <v>0</v>
      </c>
    </row>
    <row r="263" spans="1:7" x14ac:dyDescent="0.25">
      <c r="A263" t="s">
        <v>258</v>
      </c>
      <c r="B263">
        <v>376530</v>
      </c>
      <c r="C263">
        <v>2018</v>
      </c>
      <c r="D263" t="b">
        <v>0</v>
      </c>
      <c r="E263" t="str">
        <f>INDEX(regions!B$2:B$216,MATCH($A263,regions!$A$2:$A$216,0))</f>
        <v>Southeast Asia</v>
      </c>
      <c r="F263" t="str">
        <f>INDEX(regions!C$2:C$216,MATCH($A263,regions!$A$2:$A$216,0))</f>
        <v>Asia</v>
      </c>
      <c r="G263" t="b">
        <f t="shared" ref="G263:G271" si="4">ISERROR(F263)</f>
        <v>0</v>
      </c>
    </row>
    <row r="264" spans="1:7" x14ac:dyDescent="0.25">
      <c r="A264" t="s">
        <v>259</v>
      </c>
      <c r="B264">
        <v>870</v>
      </c>
      <c r="C264">
        <v>2018</v>
      </c>
      <c r="D264" t="b">
        <v>0</v>
      </c>
      <c r="E264" t="str">
        <f>INDEX(regions!B$2:B$216,MATCH($A264,regions!$A$2:$A$216,0))</f>
        <v>Oceania</v>
      </c>
      <c r="F264" t="str">
        <f>INDEX(regions!C$2:C$216,MATCH($A264,regions!$A$2:$A$216,0))</f>
        <v>Oceania</v>
      </c>
      <c r="G264" t="b">
        <f t="shared" si="4"/>
        <v>0</v>
      </c>
    </row>
    <row r="265" spans="1:7" x14ac:dyDescent="0.25">
      <c r="A265" t="s">
        <v>260</v>
      </c>
      <c r="B265">
        <v>45873850</v>
      </c>
      <c r="C265">
        <v>2018</v>
      </c>
      <c r="D265" t="b">
        <v>0</v>
      </c>
      <c r="E265" t="e">
        <f>INDEX(regions!B$2:B$216,MATCH($A265,regions!$A$2:$A$216,0))</f>
        <v>#N/A</v>
      </c>
      <c r="F265" t="e">
        <f>INDEX(regions!C$2:C$216,MATCH($A265,regions!$A$2:$A$216,0))</f>
        <v>#N/A</v>
      </c>
      <c r="G265" t="b">
        <f t="shared" si="4"/>
        <v>1</v>
      </c>
    </row>
    <row r="266" spans="1:7" x14ac:dyDescent="0.25">
      <c r="A266" t="s">
        <v>261</v>
      </c>
      <c r="B266">
        <v>690</v>
      </c>
      <c r="C266">
        <v>2018</v>
      </c>
      <c r="D266" t="b">
        <v>0</v>
      </c>
      <c r="E266" t="str">
        <f>INDEX(regions!B$2:B$216,MATCH($A266,regions!$A$2:$A$216,0))</f>
        <v>Oceania</v>
      </c>
      <c r="F266" t="str">
        <f>INDEX(regions!C$2:C$216,MATCH($A266,regions!$A$2:$A$216,0))</f>
        <v>Oceania</v>
      </c>
      <c r="G266" t="b">
        <f t="shared" si="4"/>
        <v>0</v>
      </c>
    </row>
    <row r="267" spans="1:7" x14ac:dyDescent="0.25">
      <c r="A267" t="s">
        <v>262</v>
      </c>
      <c r="B267" t="e">
        <v>#VALUE!</v>
      </c>
      <c r="C267" t="e">
        <v>#VALUE!</v>
      </c>
      <c r="D267" t="b">
        <v>1</v>
      </c>
      <c r="E267" t="e">
        <f>INDEX(regions!B$2:B$216,MATCH($A267,regions!$A$2:$A$216,0))</f>
        <v>#N/A</v>
      </c>
      <c r="F267" t="e">
        <f>INDEX(regions!C$2:C$216,MATCH($A267,regions!$A$2:$A$216,0))</f>
        <v>#N/A</v>
      </c>
      <c r="G267" t="b">
        <f t="shared" si="4"/>
        <v>1</v>
      </c>
    </row>
    <row r="268" spans="1:7" x14ac:dyDescent="0.25">
      <c r="A268" t="s">
        <v>263</v>
      </c>
      <c r="B268">
        <v>21760</v>
      </c>
      <c r="C268">
        <v>2018</v>
      </c>
      <c r="D268" t="b">
        <v>0</v>
      </c>
      <c r="E268" t="str">
        <f>INDEX(regions!B$2:B$216,MATCH($A268,regions!$A$2:$A$216,0))</f>
        <v>Middle East</v>
      </c>
      <c r="F268" t="str">
        <f>INDEX(regions!C$2:C$216,MATCH($A268,regions!$A$2:$A$216,0))</f>
        <v>Asia</v>
      </c>
      <c r="G268" t="b">
        <f t="shared" si="4"/>
        <v>0</v>
      </c>
    </row>
    <row r="269" spans="1:7" x14ac:dyDescent="0.25">
      <c r="A269" t="s">
        <v>264</v>
      </c>
      <c r="B269">
        <v>503110</v>
      </c>
      <c r="C269">
        <v>2012</v>
      </c>
      <c r="D269" t="b">
        <v>0</v>
      </c>
      <c r="E269" t="str">
        <f>INDEX(regions!B$2:B$216,MATCH($A269,regions!$A$2:$A$216,0))</f>
        <v>Sub-Saharan Africa</v>
      </c>
      <c r="F269" t="str">
        <f>INDEX(regions!C$2:C$216,MATCH($A269,regions!$A$2:$A$216,0))</f>
        <v>Africa</v>
      </c>
      <c r="G269" t="b">
        <f t="shared" si="4"/>
        <v>0</v>
      </c>
    </row>
    <row r="270" spans="1:7" x14ac:dyDescent="0.25">
      <c r="A270" t="s">
        <v>265</v>
      </c>
      <c r="B270">
        <v>40670</v>
      </c>
      <c r="C270">
        <v>2018</v>
      </c>
      <c r="D270" t="b">
        <v>0</v>
      </c>
      <c r="E270" t="str">
        <f>INDEX(regions!B$2:B$216,MATCH($A270,regions!$A$2:$A$216,0))</f>
        <v>Sub-Saharan Africa</v>
      </c>
      <c r="F270" t="str">
        <f>INDEX(regions!C$2:C$216,MATCH($A270,regions!$A$2:$A$216,0))</f>
        <v>Africa</v>
      </c>
      <c r="G270" t="b">
        <f t="shared" si="4"/>
        <v>0</v>
      </c>
    </row>
    <row r="271" spans="1:7" x14ac:dyDescent="0.25">
      <c r="A271" t="s">
        <v>266</v>
      </c>
      <c r="B271">
        <v>31380</v>
      </c>
      <c r="C271">
        <v>2018</v>
      </c>
      <c r="D271" t="b">
        <v>0</v>
      </c>
      <c r="E271" t="str">
        <f>INDEX(regions!B$2:B$216,MATCH($A271,regions!$A$2:$A$216,0))</f>
        <v>Sub-Saharan Africa</v>
      </c>
      <c r="F271" t="str">
        <f>INDEX(regions!C$2:C$216,MATCH($A271,regions!$A$2:$A$216,0))</f>
        <v>Africa</v>
      </c>
      <c r="G271" t="b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ED66-3E76-4820-B517-747044C5AF34}">
  <dimension ref="A1:BM267"/>
  <sheetViews>
    <sheetView topLeftCell="A18" workbookViewId="0">
      <selection activeCell="A132" sqref="A132"/>
    </sheetView>
  </sheetViews>
  <sheetFormatPr defaultRowHeight="15" x14ac:dyDescent="0.25"/>
  <sheetData>
    <row r="1" spans="1:65" x14ac:dyDescent="0.25">
      <c r="A1" t="s">
        <v>2</v>
      </c>
      <c r="B1" t="s">
        <v>691</v>
      </c>
      <c r="C1" t="s">
        <v>690</v>
      </c>
      <c r="D1" t="s">
        <v>689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5">
      <c r="A2" t="s">
        <v>3</v>
      </c>
      <c r="B2" t="s">
        <v>688</v>
      </c>
      <c r="C2" t="s">
        <v>422</v>
      </c>
      <c r="D2" t="s">
        <v>421</v>
      </c>
      <c r="E2">
        <v>54208</v>
      </c>
      <c r="F2">
        <v>55434</v>
      </c>
      <c r="G2">
        <v>56234</v>
      </c>
      <c r="H2">
        <v>56699</v>
      </c>
      <c r="I2">
        <v>57029</v>
      </c>
      <c r="J2">
        <v>57357</v>
      </c>
      <c r="K2">
        <v>57702</v>
      </c>
      <c r="L2">
        <v>58044</v>
      </c>
      <c r="M2">
        <v>58377</v>
      </c>
      <c r="N2">
        <v>58734</v>
      </c>
      <c r="O2">
        <v>59070</v>
      </c>
      <c r="P2">
        <v>59442</v>
      </c>
      <c r="Q2">
        <v>59849</v>
      </c>
      <c r="R2">
        <v>60236</v>
      </c>
      <c r="S2">
        <v>60527</v>
      </c>
      <c r="T2">
        <v>60653</v>
      </c>
      <c r="U2">
        <v>60586</v>
      </c>
      <c r="V2">
        <v>60366</v>
      </c>
      <c r="W2">
        <v>60102</v>
      </c>
      <c r="X2">
        <v>59972</v>
      </c>
      <c r="Y2">
        <v>60097</v>
      </c>
      <c r="Z2">
        <v>60561</v>
      </c>
      <c r="AA2">
        <v>61341</v>
      </c>
      <c r="AB2">
        <v>62213</v>
      </c>
      <c r="AC2">
        <v>62826</v>
      </c>
      <c r="AD2">
        <v>63024</v>
      </c>
      <c r="AE2">
        <v>62645</v>
      </c>
      <c r="AF2">
        <v>61838</v>
      </c>
      <c r="AG2">
        <v>61072</v>
      </c>
      <c r="AH2">
        <v>61033</v>
      </c>
      <c r="AI2">
        <v>62152</v>
      </c>
      <c r="AJ2">
        <v>64623</v>
      </c>
      <c r="AK2">
        <v>68240</v>
      </c>
      <c r="AL2">
        <v>72495</v>
      </c>
      <c r="AM2">
        <v>76705</v>
      </c>
      <c r="AN2">
        <v>80324</v>
      </c>
      <c r="AO2">
        <v>83211</v>
      </c>
      <c r="AP2">
        <v>85450</v>
      </c>
      <c r="AQ2">
        <v>87280</v>
      </c>
      <c r="AR2">
        <v>89009</v>
      </c>
      <c r="AS2">
        <v>90866</v>
      </c>
      <c r="AT2">
        <v>92892</v>
      </c>
      <c r="AU2">
        <v>94992</v>
      </c>
      <c r="AV2">
        <v>97016</v>
      </c>
      <c r="AW2">
        <v>98744</v>
      </c>
      <c r="AX2">
        <v>100028</v>
      </c>
      <c r="AY2">
        <v>100830</v>
      </c>
      <c r="AZ2">
        <v>101226</v>
      </c>
      <c r="BA2">
        <v>101362</v>
      </c>
      <c r="BB2">
        <v>101452</v>
      </c>
      <c r="BC2">
        <v>101665</v>
      </c>
      <c r="BD2">
        <v>102050</v>
      </c>
      <c r="BE2">
        <v>102565</v>
      </c>
      <c r="BF2">
        <v>103165</v>
      </c>
      <c r="BG2">
        <v>103776</v>
      </c>
      <c r="BH2">
        <v>104339</v>
      </c>
      <c r="BI2">
        <v>104865</v>
      </c>
      <c r="BJ2">
        <v>105361</v>
      </c>
      <c r="BK2">
        <v>105846</v>
      </c>
      <c r="BL2">
        <v>106310</v>
      </c>
      <c r="BM2">
        <v>106766</v>
      </c>
    </row>
    <row r="3" spans="1:65" x14ac:dyDescent="0.25">
      <c r="A3" t="s">
        <v>4</v>
      </c>
      <c r="B3" t="s">
        <v>687</v>
      </c>
      <c r="C3" t="s">
        <v>422</v>
      </c>
      <c r="D3" t="s">
        <v>421</v>
      </c>
      <c r="E3">
        <v>130836765</v>
      </c>
      <c r="F3">
        <v>134159786</v>
      </c>
      <c r="G3">
        <v>137614644</v>
      </c>
      <c r="H3">
        <v>141202036</v>
      </c>
      <c r="I3">
        <v>144920186</v>
      </c>
      <c r="J3">
        <v>148769974</v>
      </c>
      <c r="K3">
        <v>152752671</v>
      </c>
      <c r="L3">
        <v>156876454</v>
      </c>
      <c r="M3">
        <v>161156430</v>
      </c>
      <c r="N3">
        <v>165611760</v>
      </c>
      <c r="O3">
        <v>170257189</v>
      </c>
      <c r="P3">
        <v>175100167</v>
      </c>
      <c r="Q3">
        <v>180141148</v>
      </c>
      <c r="R3">
        <v>185376550</v>
      </c>
      <c r="S3">
        <v>190800796</v>
      </c>
      <c r="T3">
        <v>196409937</v>
      </c>
      <c r="U3">
        <v>202205766</v>
      </c>
      <c r="V3">
        <v>208193045</v>
      </c>
      <c r="W3">
        <v>214368393</v>
      </c>
      <c r="X3">
        <v>220740384</v>
      </c>
      <c r="Y3">
        <v>227305945</v>
      </c>
      <c r="Z3">
        <v>234058404</v>
      </c>
      <c r="AA3">
        <v>240999134</v>
      </c>
      <c r="AB3">
        <v>248146290</v>
      </c>
      <c r="AC3">
        <v>255530063</v>
      </c>
      <c r="AD3">
        <v>263161451</v>
      </c>
      <c r="AE3">
        <v>271050065</v>
      </c>
      <c r="AF3">
        <v>279184536</v>
      </c>
      <c r="AG3">
        <v>287524258</v>
      </c>
      <c r="AH3">
        <v>296024639</v>
      </c>
      <c r="AI3">
        <v>304648010</v>
      </c>
      <c r="AJ3">
        <v>313394693</v>
      </c>
      <c r="AK3">
        <v>322270073</v>
      </c>
      <c r="AL3">
        <v>331265579</v>
      </c>
      <c r="AM3">
        <v>340379934</v>
      </c>
      <c r="AN3">
        <v>349605660</v>
      </c>
      <c r="AO3">
        <v>358953595</v>
      </c>
      <c r="AP3">
        <v>368440591</v>
      </c>
      <c r="AQ3">
        <v>378098393</v>
      </c>
      <c r="AR3">
        <v>387977990</v>
      </c>
      <c r="AS3">
        <v>398113044</v>
      </c>
      <c r="AT3">
        <v>408522129</v>
      </c>
      <c r="AU3">
        <v>419223717</v>
      </c>
      <c r="AV3">
        <v>430246635</v>
      </c>
      <c r="AW3">
        <v>441630149</v>
      </c>
      <c r="AX3">
        <v>453404076</v>
      </c>
      <c r="AY3">
        <v>465581372</v>
      </c>
      <c r="AZ3">
        <v>478166911</v>
      </c>
      <c r="BA3">
        <v>491173160</v>
      </c>
      <c r="BB3">
        <v>504604672</v>
      </c>
      <c r="BC3">
        <v>518468229</v>
      </c>
      <c r="BD3">
        <v>532760424</v>
      </c>
      <c r="BE3">
        <v>547482863</v>
      </c>
      <c r="BF3">
        <v>562601578</v>
      </c>
      <c r="BG3">
        <v>578075373</v>
      </c>
      <c r="BH3">
        <v>593871847</v>
      </c>
      <c r="BI3">
        <v>609978946</v>
      </c>
      <c r="BJ3">
        <v>626392880</v>
      </c>
      <c r="BK3">
        <v>643090131</v>
      </c>
      <c r="BL3">
        <v>660046272</v>
      </c>
      <c r="BM3">
        <v>677243299</v>
      </c>
    </row>
    <row r="4" spans="1:65" x14ac:dyDescent="0.25">
      <c r="A4" t="s">
        <v>5</v>
      </c>
      <c r="B4" t="s">
        <v>686</v>
      </c>
      <c r="C4" t="s">
        <v>422</v>
      </c>
      <c r="D4" t="s">
        <v>421</v>
      </c>
      <c r="E4">
        <v>8996967</v>
      </c>
      <c r="F4">
        <v>9169406</v>
      </c>
      <c r="G4">
        <v>9351442</v>
      </c>
      <c r="H4">
        <v>9543200</v>
      </c>
      <c r="I4">
        <v>9744772</v>
      </c>
      <c r="J4">
        <v>9956318</v>
      </c>
      <c r="K4">
        <v>10174840</v>
      </c>
      <c r="L4">
        <v>10399936</v>
      </c>
      <c r="M4">
        <v>10637064</v>
      </c>
      <c r="N4">
        <v>10893772</v>
      </c>
      <c r="O4">
        <v>11173654</v>
      </c>
      <c r="P4">
        <v>11475450</v>
      </c>
      <c r="Q4">
        <v>11791222</v>
      </c>
      <c r="R4">
        <v>12108963</v>
      </c>
      <c r="S4">
        <v>12412960</v>
      </c>
      <c r="T4">
        <v>12689164</v>
      </c>
      <c r="U4">
        <v>12943093</v>
      </c>
      <c r="V4">
        <v>13171294</v>
      </c>
      <c r="W4">
        <v>13341199</v>
      </c>
      <c r="X4">
        <v>13411060</v>
      </c>
      <c r="Y4">
        <v>13356500</v>
      </c>
      <c r="Z4">
        <v>13171679</v>
      </c>
      <c r="AA4">
        <v>12882518</v>
      </c>
      <c r="AB4">
        <v>12537732</v>
      </c>
      <c r="AC4">
        <v>12204306</v>
      </c>
      <c r="AD4">
        <v>11938204</v>
      </c>
      <c r="AE4">
        <v>11736177</v>
      </c>
      <c r="AF4">
        <v>11604538</v>
      </c>
      <c r="AG4">
        <v>11618008</v>
      </c>
      <c r="AH4">
        <v>11868873</v>
      </c>
      <c r="AI4">
        <v>12412311</v>
      </c>
      <c r="AJ4">
        <v>13299016</v>
      </c>
      <c r="AK4">
        <v>14485543</v>
      </c>
      <c r="AL4">
        <v>15816601</v>
      </c>
      <c r="AM4">
        <v>17075728</v>
      </c>
      <c r="AN4">
        <v>18110662</v>
      </c>
      <c r="AO4">
        <v>18853444</v>
      </c>
      <c r="AP4">
        <v>19357126</v>
      </c>
      <c r="AQ4">
        <v>19737770</v>
      </c>
      <c r="AR4">
        <v>20170847</v>
      </c>
      <c r="AS4">
        <v>20779957</v>
      </c>
      <c r="AT4">
        <v>21606992</v>
      </c>
      <c r="AU4">
        <v>22600774</v>
      </c>
      <c r="AV4">
        <v>23680871</v>
      </c>
      <c r="AW4">
        <v>24726689</v>
      </c>
      <c r="AX4">
        <v>25654274</v>
      </c>
      <c r="AY4">
        <v>26433058</v>
      </c>
      <c r="AZ4">
        <v>27100542</v>
      </c>
      <c r="BA4">
        <v>27722281</v>
      </c>
      <c r="BB4">
        <v>28394806</v>
      </c>
      <c r="BC4">
        <v>29185511</v>
      </c>
      <c r="BD4">
        <v>30117411</v>
      </c>
      <c r="BE4">
        <v>31161378</v>
      </c>
      <c r="BF4">
        <v>32269592</v>
      </c>
      <c r="BG4">
        <v>33370804</v>
      </c>
      <c r="BH4">
        <v>34413603</v>
      </c>
      <c r="BI4">
        <v>35383028</v>
      </c>
      <c r="BJ4">
        <v>36296111</v>
      </c>
      <c r="BK4">
        <v>37171922</v>
      </c>
      <c r="BL4">
        <v>38041757</v>
      </c>
      <c r="BM4">
        <v>38928341</v>
      </c>
    </row>
    <row r="5" spans="1:65" x14ac:dyDescent="0.25">
      <c r="A5" t="s">
        <v>6</v>
      </c>
      <c r="B5" t="s">
        <v>685</v>
      </c>
      <c r="C5" t="s">
        <v>422</v>
      </c>
      <c r="D5" t="s">
        <v>421</v>
      </c>
      <c r="E5">
        <v>96396419</v>
      </c>
      <c r="F5">
        <v>98407221</v>
      </c>
      <c r="G5">
        <v>100506960</v>
      </c>
      <c r="H5">
        <v>102691339</v>
      </c>
      <c r="I5">
        <v>104953470</v>
      </c>
      <c r="J5">
        <v>107289875</v>
      </c>
      <c r="K5">
        <v>109701811</v>
      </c>
      <c r="L5">
        <v>112195950</v>
      </c>
      <c r="M5">
        <v>114781116</v>
      </c>
      <c r="N5">
        <v>117468741</v>
      </c>
      <c r="O5">
        <v>120269044</v>
      </c>
      <c r="P5">
        <v>123184308</v>
      </c>
      <c r="Q5">
        <v>126218502</v>
      </c>
      <c r="R5">
        <v>129384954</v>
      </c>
      <c r="S5">
        <v>132699537</v>
      </c>
      <c r="T5">
        <v>136173544</v>
      </c>
      <c r="U5">
        <v>139813171</v>
      </c>
      <c r="V5">
        <v>143615715</v>
      </c>
      <c r="W5">
        <v>147571063</v>
      </c>
      <c r="X5">
        <v>151663853</v>
      </c>
      <c r="Y5">
        <v>155882270</v>
      </c>
      <c r="Z5">
        <v>160223588</v>
      </c>
      <c r="AA5">
        <v>164689764</v>
      </c>
      <c r="AB5">
        <v>169279422</v>
      </c>
      <c r="AC5">
        <v>173991851</v>
      </c>
      <c r="AD5">
        <v>178826553</v>
      </c>
      <c r="AE5">
        <v>183785612</v>
      </c>
      <c r="AF5">
        <v>188868567</v>
      </c>
      <c r="AG5">
        <v>194070079</v>
      </c>
      <c r="AH5">
        <v>199382783</v>
      </c>
      <c r="AI5">
        <v>204803865</v>
      </c>
      <c r="AJ5">
        <v>210332267</v>
      </c>
      <c r="AK5">
        <v>215976366</v>
      </c>
      <c r="AL5">
        <v>221754806</v>
      </c>
      <c r="AM5">
        <v>227692136</v>
      </c>
      <c r="AN5">
        <v>233807627</v>
      </c>
      <c r="AO5">
        <v>240114179</v>
      </c>
      <c r="AP5">
        <v>246613750</v>
      </c>
      <c r="AQ5">
        <v>253302310</v>
      </c>
      <c r="AR5">
        <v>260170348</v>
      </c>
      <c r="AS5">
        <v>267214544</v>
      </c>
      <c r="AT5">
        <v>274433894</v>
      </c>
      <c r="AU5">
        <v>281842480</v>
      </c>
      <c r="AV5">
        <v>289469530</v>
      </c>
      <c r="AW5">
        <v>297353098</v>
      </c>
      <c r="AX5">
        <v>305520588</v>
      </c>
      <c r="AY5">
        <v>313985474</v>
      </c>
      <c r="AZ5">
        <v>322741656</v>
      </c>
      <c r="BA5">
        <v>331772330</v>
      </c>
      <c r="BB5">
        <v>341050537</v>
      </c>
      <c r="BC5">
        <v>350556886</v>
      </c>
      <c r="BD5">
        <v>360285439</v>
      </c>
      <c r="BE5">
        <v>370243017</v>
      </c>
      <c r="BF5">
        <v>380437896</v>
      </c>
      <c r="BG5">
        <v>390882979</v>
      </c>
      <c r="BH5">
        <v>401586651</v>
      </c>
      <c r="BI5">
        <v>412551299</v>
      </c>
      <c r="BJ5">
        <v>423769930</v>
      </c>
      <c r="BK5">
        <v>435229381</v>
      </c>
      <c r="BL5">
        <v>446911598</v>
      </c>
      <c r="BM5">
        <v>458803476</v>
      </c>
    </row>
    <row r="6" spans="1:65" x14ac:dyDescent="0.25">
      <c r="A6" t="s">
        <v>7</v>
      </c>
      <c r="B6" t="s">
        <v>684</v>
      </c>
      <c r="C6" t="s">
        <v>422</v>
      </c>
      <c r="D6" t="s">
        <v>421</v>
      </c>
      <c r="E6">
        <v>5454938</v>
      </c>
      <c r="F6">
        <v>5531451</v>
      </c>
      <c r="G6">
        <v>5608499</v>
      </c>
      <c r="H6">
        <v>5679409</v>
      </c>
      <c r="I6">
        <v>5734995</v>
      </c>
      <c r="J6">
        <v>5770573</v>
      </c>
      <c r="K6">
        <v>5781305</v>
      </c>
      <c r="L6">
        <v>5774440</v>
      </c>
      <c r="M6">
        <v>5771973</v>
      </c>
      <c r="N6">
        <v>5803677</v>
      </c>
      <c r="O6">
        <v>5890360</v>
      </c>
      <c r="P6">
        <v>6041239</v>
      </c>
      <c r="Q6">
        <v>6248965</v>
      </c>
      <c r="R6">
        <v>6497283</v>
      </c>
      <c r="S6">
        <v>6761623</v>
      </c>
      <c r="T6">
        <v>7023994</v>
      </c>
      <c r="U6">
        <v>7279630</v>
      </c>
      <c r="V6">
        <v>7533814</v>
      </c>
      <c r="W6">
        <v>7790774</v>
      </c>
      <c r="X6">
        <v>8058112</v>
      </c>
      <c r="Y6">
        <v>8341290</v>
      </c>
      <c r="Z6">
        <v>8640478</v>
      </c>
      <c r="AA6">
        <v>8952971</v>
      </c>
      <c r="AB6">
        <v>9278104</v>
      </c>
      <c r="AC6">
        <v>9614756</v>
      </c>
      <c r="AD6">
        <v>9961993</v>
      </c>
      <c r="AE6">
        <v>10320116</v>
      </c>
      <c r="AF6">
        <v>10689247</v>
      </c>
      <c r="AG6">
        <v>11068051</v>
      </c>
      <c r="AH6">
        <v>11454784</v>
      </c>
      <c r="AI6">
        <v>11848385</v>
      </c>
      <c r="AJ6">
        <v>12248901</v>
      </c>
      <c r="AK6">
        <v>12657361</v>
      </c>
      <c r="AL6">
        <v>13075044</v>
      </c>
      <c r="AM6">
        <v>13503753</v>
      </c>
      <c r="AN6">
        <v>13945205</v>
      </c>
      <c r="AO6">
        <v>14400722</v>
      </c>
      <c r="AP6">
        <v>14871572</v>
      </c>
      <c r="AQ6">
        <v>15359600</v>
      </c>
      <c r="AR6">
        <v>15866871</v>
      </c>
      <c r="AS6">
        <v>16395477</v>
      </c>
      <c r="AT6">
        <v>16945753</v>
      </c>
      <c r="AU6">
        <v>17519418</v>
      </c>
      <c r="AV6">
        <v>18121477</v>
      </c>
      <c r="AW6">
        <v>18758138</v>
      </c>
      <c r="AX6">
        <v>19433604</v>
      </c>
      <c r="AY6">
        <v>20149905</v>
      </c>
      <c r="AZ6">
        <v>20905360</v>
      </c>
      <c r="BA6">
        <v>21695636</v>
      </c>
      <c r="BB6">
        <v>22514275</v>
      </c>
      <c r="BC6">
        <v>23356247</v>
      </c>
      <c r="BD6">
        <v>24220660</v>
      </c>
      <c r="BE6">
        <v>25107925</v>
      </c>
      <c r="BF6">
        <v>26015786</v>
      </c>
      <c r="BG6">
        <v>26941773</v>
      </c>
      <c r="BH6">
        <v>27884380</v>
      </c>
      <c r="BI6">
        <v>28842482</v>
      </c>
      <c r="BJ6">
        <v>29816769</v>
      </c>
      <c r="BK6">
        <v>30809787</v>
      </c>
      <c r="BL6">
        <v>31825299</v>
      </c>
      <c r="BM6">
        <v>32866268</v>
      </c>
    </row>
    <row r="7" spans="1:65" x14ac:dyDescent="0.25">
      <c r="A7" t="s">
        <v>8</v>
      </c>
      <c r="B7" t="s">
        <v>683</v>
      </c>
      <c r="C7" t="s">
        <v>422</v>
      </c>
      <c r="D7" t="s">
        <v>421</v>
      </c>
      <c r="E7">
        <v>1608800</v>
      </c>
      <c r="F7">
        <v>1659800</v>
      </c>
      <c r="G7">
        <v>1711319</v>
      </c>
      <c r="H7">
        <v>1762621</v>
      </c>
      <c r="I7">
        <v>1814135</v>
      </c>
      <c r="J7">
        <v>1864791</v>
      </c>
      <c r="K7">
        <v>1914573</v>
      </c>
      <c r="L7">
        <v>1965598</v>
      </c>
      <c r="M7">
        <v>2022272</v>
      </c>
      <c r="N7">
        <v>2081695</v>
      </c>
      <c r="O7">
        <v>2135479</v>
      </c>
      <c r="P7">
        <v>2187853</v>
      </c>
      <c r="Q7">
        <v>2243126</v>
      </c>
      <c r="R7">
        <v>2296752</v>
      </c>
      <c r="S7">
        <v>2350124</v>
      </c>
      <c r="T7">
        <v>2404831</v>
      </c>
      <c r="U7">
        <v>2458526</v>
      </c>
      <c r="V7">
        <v>2513546</v>
      </c>
      <c r="W7">
        <v>2566266</v>
      </c>
      <c r="X7">
        <v>2617832</v>
      </c>
      <c r="Y7">
        <v>2671997</v>
      </c>
      <c r="Z7">
        <v>2726056</v>
      </c>
      <c r="AA7">
        <v>2784278</v>
      </c>
      <c r="AB7">
        <v>2843960</v>
      </c>
      <c r="AC7">
        <v>2904429</v>
      </c>
      <c r="AD7">
        <v>2964762</v>
      </c>
      <c r="AE7">
        <v>3022635</v>
      </c>
      <c r="AF7">
        <v>3083605</v>
      </c>
      <c r="AG7">
        <v>3142336</v>
      </c>
      <c r="AH7">
        <v>3227943</v>
      </c>
      <c r="AI7">
        <v>3286542</v>
      </c>
      <c r="AJ7">
        <v>3266790</v>
      </c>
      <c r="AK7">
        <v>3247039</v>
      </c>
      <c r="AL7">
        <v>3227287</v>
      </c>
      <c r="AM7">
        <v>3207536</v>
      </c>
      <c r="AN7">
        <v>3187784</v>
      </c>
      <c r="AO7">
        <v>3168033</v>
      </c>
      <c r="AP7">
        <v>3148281</v>
      </c>
      <c r="AQ7">
        <v>3128530</v>
      </c>
      <c r="AR7">
        <v>3108778</v>
      </c>
      <c r="AS7">
        <v>3089027</v>
      </c>
      <c r="AT7">
        <v>3060173</v>
      </c>
      <c r="AU7">
        <v>3051010</v>
      </c>
      <c r="AV7">
        <v>3039616</v>
      </c>
      <c r="AW7">
        <v>3026939</v>
      </c>
      <c r="AX7">
        <v>3011487</v>
      </c>
      <c r="AY7">
        <v>2992547</v>
      </c>
      <c r="AZ7">
        <v>2970017</v>
      </c>
      <c r="BA7">
        <v>2947314</v>
      </c>
      <c r="BB7">
        <v>2927519</v>
      </c>
      <c r="BC7">
        <v>2913021</v>
      </c>
      <c r="BD7">
        <v>2905195</v>
      </c>
      <c r="BE7">
        <v>2900401</v>
      </c>
      <c r="BF7">
        <v>2895092</v>
      </c>
      <c r="BG7">
        <v>2889104</v>
      </c>
      <c r="BH7">
        <v>2880703</v>
      </c>
      <c r="BI7">
        <v>2876101</v>
      </c>
      <c r="BJ7">
        <v>2873457</v>
      </c>
      <c r="BK7">
        <v>2866376</v>
      </c>
      <c r="BL7">
        <v>2854191</v>
      </c>
      <c r="BM7">
        <v>2837743</v>
      </c>
    </row>
    <row r="8" spans="1:65" x14ac:dyDescent="0.25">
      <c r="A8" t="s">
        <v>9</v>
      </c>
      <c r="B8" t="s">
        <v>682</v>
      </c>
      <c r="C8" t="s">
        <v>422</v>
      </c>
      <c r="D8" t="s">
        <v>421</v>
      </c>
      <c r="E8">
        <v>13410</v>
      </c>
      <c r="F8">
        <v>14378</v>
      </c>
      <c r="G8">
        <v>15379</v>
      </c>
      <c r="H8">
        <v>16407</v>
      </c>
      <c r="I8">
        <v>17466</v>
      </c>
      <c r="J8">
        <v>18542</v>
      </c>
      <c r="K8">
        <v>19646</v>
      </c>
      <c r="L8">
        <v>20760</v>
      </c>
      <c r="M8">
        <v>21886</v>
      </c>
      <c r="N8">
        <v>23053</v>
      </c>
      <c r="O8">
        <v>24275</v>
      </c>
      <c r="P8">
        <v>25571</v>
      </c>
      <c r="Q8">
        <v>26885</v>
      </c>
      <c r="R8">
        <v>28232</v>
      </c>
      <c r="S8">
        <v>29515</v>
      </c>
      <c r="T8">
        <v>30705</v>
      </c>
      <c r="U8">
        <v>31782</v>
      </c>
      <c r="V8">
        <v>32769</v>
      </c>
      <c r="W8">
        <v>33744</v>
      </c>
      <c r="X8">
        <v>34825</v>
      </c>
      <c r="Y8">
        <v>36063</v>
      </c>
      <c r="Z8">
        <v>37498</v>
      </c>
      <c r="AA8">
        <v>39115</v>
      </c>
      <c r="AB8">
        <v>40854</v>
      </c>
      <c r="AC8">
        <v>42706</v>
      </c>
      <c r="AD8">
        <v>44593</v>
      </c>
      <c r="AE8">
        <v>46520</v>
      </c>
      <c r="AF8">
        <v>48459</v>
      </c>
      <c r="AG8">
        <v>50433</v>
      </c>
      <c r="AH8">
        <v>52452</v>
      </c>
      <c r="AI8">
        <v>54508</v>
      </c>
      <c r="AJ8">
        <v>56666</v>
      </c>
      <c r="AK8">
        <v>58882</v>
      </c>
      <c r="AL8">
        <v>60974</v>
      </c>
      <c r="AM8">
        <v>62676</v>
      </c>
      <c r="AN8">
        <v>63860</v>
      </c>
      <c r="AO8">
        <v>64363</v>
      </c>
      <c r="AP8">
        <v>64318</v>
      </c>
      <c r="AQ8">
        <v>64140</v>
      </c>
      <c r="AR8">
        <v>64368</v>
      </c>
      <c r="AS8">
        <v>65390</v>
      </c>
      <c r="AT8">
        <v>67344</v>
      </c>
      <c r="AU8">
        <v>70048</v>
      </c>
      <c r="AV8">
        <v>73180</v>
      </c>
      <c r="AW8">
        <v>76250</v>
      </c>
      <c r="AX8">
        <v>78871</v>
      </c>
      <c r="AY8">
        <v>80995</v>
      </c>
      <c r="AZ8">
        <v>82682</v>
      </c>
      <c r="BA8">
        <v>83860</v>
      </c>
      <c r="BB8">
        <v>84461</v>
      </c>
      <c r="BC8">
        <v>84454</v>
      </c>
      <c r="BD8">
        <v>83748</v>
      </c>
      <c r="BE8">
        <v>82427</v>
      </c>
      <c r="BF8">
        <v>80770</v>
      </c>
      <c r="BG8">
        <v>79213</v>
      </c>
      <c r="BH8">
        <v>77993</v>
      </c>
      <c r="BI8">
        <v>77295</v>
      </c>
      <c r="BJ8">
        <v>76997</v>
      </c>
      <c r="BK8">
        <v>77008</v>
      </c>
      <c r="BL8">
        <v>77146</v>
      </c>
      <c r="BM8">
        <v>77265</v>
      </c>
    </row>
    <row r="9" spans="1:65" x14ac:dyDescent="0.25">
      <c r="A9" t="s">
        <v>10</v>
      </c>
      <c r="B9" t="s">
        <v>681</v>
      </c>
      <c r="C9" t="s">
        <v>422</v>
      </c>
      <c r="D9" t="s">
        <v>421</v>
      </c>
      <c r="E9">
        <v>92197715</v>
      </c>
      <c r="F9">
        <v>94724540</v>
      </c>
      <c r="G9">
        <v>97334438</v>
      </c>
      <c r="H9">
        <v>100034191</v>
      </c>
      <c r="I9">
        <v>102832792</v>
      </c>
      <c r="J9">
        <v>105736428</v>
      </c>
      <c r="K9">
        <v>108758634</v>
      </c>
      <c r="L9">
        <v>111899335</v>
      </c>
      <c r="M9">
        <v>115136161</v>
      </c>
      <c r="N9">
        <v>118437193</v>
      </c>
      <c r="O9">
        <v>121785630</v>
      </c>
      <c r="P9">
        <v>125164720</v>
      </c>
      <c r="Q9">
        <v>128598743</v>
      </c>
      <c r="R9">
        <v>132161302</v>
      </c>
      <c r="S9">
        <v>135952270</v>
      </c>
      <c r="T9">
        <v>140040580</v>
      </c>
      <c r="U9">
        <v>144453278</v>
      </c>
      <c r="V9">
        <v>149161836</v>
      </c>
      <c r="W9">
        <v>154111160</v>
      </c>
      <c r="X9">
        <v>159218539</v>
      </c>
      <c r="Y9">
        <v>164420771</v>
      </c>
      <c r="Z9">
        <v>169698978</v>
      </c>
      <c r="AA9">
        <v>175061794</v>
      </c>
      <c r="AB9">
        <v>180505967</v>
      </c>
      <c r="AC9">
        <v>186035280</v>
      </c>
      <c r="AD9">
        <v>191650328</v>
      </c>
      <c r="AE9">
        <v>197338140</v>
      </c>
      <c r="AF9">
        <v>203084958</v>
      </c>
      <c r="AG9">
        <v>208889669</v>
      </c>
      <c r="AH9">
        <v>214753965</v>
      </c>
      <c r="AI9">
        <v>222653371</v>
      </c>
      <c r="AJ9">
        <v>228731671</v>
      </c>
      <c r="AK9">
        <v>232956364</v>
      </c>
      <c r="AL9">
        <v>239243294</v>
      </c>
      <c r="AM9">
        <v>245449429</v>
      </c>
      <c r="AN9">
        <v>253107302</v>
      </c>
      <c r="AO9">
        <v>259000937</v>
      </c>
      <c r="AP9">
        <v>264822167</v>
      </c>
      <c r="AQ9">
        <v>270575777</v>
      </c>
      <c r="AR9">
        <v>276393809</v>
      </c>
      <c r="AS9">
        <v>282344141</v>
      </c>
      <c r="AT9">
        <v>288432153</v>
      </c>
      <c r="AU9">
        <v>294665202</v>
      </c>
      <c r="AV9">
        <v>301113869</v>
      </c>
      <c r="AW9">
        <v>307862846</v>
      </c>
      <c r="AX9">
        <v>314965776</v>
      </c>
      <c r="AY9">
        <v>322452764</v>
      </c>
      <c r="AZ9">
        <v>330290752</v>
      </c>
      <c r="BA9">
        <v>338395936</v>
      </c>
      <c r="BB9">
        <v>346629179</v>
      </c>
      <c r="BC9">
        <v>354890097</v>
      </c>
      <c r="BD9">
        <v>363156846</v>
      </c>
      <c r="BE9">
        <v>371437642</v>
      </c>
      <c r="BF9">
        <v>379696477</v>
      </c>
      <c r="BG9">
        <v>387899835</v>
      </c>
      <c r="BH9">
        <v>396028301</v>
      </c>
      <c r="BI9">
        <v>404042892</v>
      </c>
      <c r="BJ9">
        <v>411942825</v>
      </c>
      <c r="BK9">
        <v>419851989</v>
      </c>
      <c r="BL9">
        <v>427870273</v>
      </c>
      <c r="BM9">
        <v>436080728</v>
      </c>
    </row>
    <row r="10" spans="1:65" x14ac:dyDescent="0.25">
      <c r="A10" t="s">
        <v>11</v>
      </c>
      <c r="B10" t="s">
        <v>680</v>
      </c>
      <c r="C10" t="s">
        <v>422</v>
      </c>
      <c r="D10" t="s">
        <v>421</v>
      </c>
      <c r="E10">
        <v>92417</v>
      </c>
      <c r="F10">
        <v>100801</v>
      </c>
      <c r="G10">
        <v>112112</v>
      </c>
      <c r="H10">
        <v>125130</v>
      </c>
      <c r="I10">
        <v>138049</v>
      </c>
      <c r="J10">
        <v>149855</v>
      </c>
      <c r="K10">
        <v>159979</v>
      </c>
      <c r="L10">
        <v>169768</v>
      </c>
      <c r="M10">
        <v>182620</v>
      </c>
      <c r="N10">
        <v>203103</v>
      </c>
      <c r="O10">
        <v>234512</v>
      </c>
      <c r="P10">
        <v>277463</v>
      </c>
      <c r="Q10">
        <v>330968</v>
      </c>
      <c r="R10">
        <v>394625</v>
      </c>
      <c r="S10">
        <v>467457</v>
      </c>
      <c r="T10">
        <v>548295</v>
      </c>
      <c r="U10">
        <v>637926</v>
      </c>
      <c r="V10">
        <v>735347</v>
      </c>
      <c r="W10">
        <v>835498</v>
      </c>
      <c r="X10">
        <v>931752</v>
      </c>
      <c r="Y10">
        <v>1019507</v>
      </c>
      <c r="Z10">
        <v>1096602</v>
      </c>
      <c r="AA10">
        <v>1164816</v>
      </c>
      <c r="AB10">
        <v>1228457</v>
      </c>
      <c r="AC10">
        <v>1293970</v>
      </c>
      <c r="AD10">
        <v>1366165</v>
      </c>
      <c r="AE10">
        <v>1446386</v>
      </c>
      <c r="AF10">
        <v>1533526</v>
      </c>
      <c r="AG10">
        <v>1627068</v>
      </c>
      <c r="AH10">
        <v>1725676</v>
      </c>
      <c r="AI10">
        <v>1828437</v>
      </c>
      <c r="AJ10">
        <v>1937159</v>
      </c>
      <c r="AK10">
        <v>2052892</v>
      </c>
      <c r="AL10">
        <v>2173135</v>
      </c>
      <c r="AM10">
        <v>2294377</v>
      </c>
      <c r="AN10">
        <v>2415099</v>
      </c>
      <c r="AO10">
        <v>2539121</v>
      </c>
      <c r="AP10">
        <v>2671361</v>
      </c>
      <c r="AQ10">
        <v>2813214</v>
      </c>
      <c r="AR10">
        <v>2966029</v>
      </c>
      <c r="AS10">
        <v>3134067</v>
      </c>
      <c r="AT10">
        <v>3302722</v>
      </c>
      <c r="AU10">
        <v>3478769</v>
      </c>
      <c r="AV10">
        <v>3711931</v>
      </c>
      <c r="AW10">
        <v>4068577</v>
      </c>
      <c r="AX10">
        <v>4588222</v>
      </c>
      <c r="AY10">
        <v>5300172</v>
      </c>
      <c r="AZ10">
        <v>6168846</v>
      </c>
      <c r="BA10">
        <v>7089486</v>
      </c>
      <c r="BB10">
        <v>7917368</v>
      </c>
      <c r="BC10">
        <v>8549998</v>
      </c>
      <c r="BD10">
        <v>8946778</v>
      </c>
      <c r="BE10">
        <v>9141598</v>
      </c>
      <c r="BF10">
        <v>9197908</v>
      </c>
      <c r="BG10">
        <v>9214182</v>
      </c>
      <c r="BH10">
        <v>9262896</v>
      </c>
      <c r="BI10">
        <v>9360975</v>
      </c>
      <c r="BJ10">
        <v>9487206</v>
      </c>
      <c r="BK10">
        <v>9630966</v>
      </c>
      <c r="BL10">
        <v>9770526</v>
      </c>
      <c r="BM10">
        <v>9890400</v>
      </c>
    </row>
    <row r="11" spans="1:65" x14ac:dyDescent="0.25">
      <c r="A11" t="s">
        <v>12</v>
      </c>
      <c r="B11" t="s">
        <v>679</v>
      </c>
      <c r="C11" t="s">
        <v>422</v>
      </c>
      <c r="D11" t="s">
        <v>421</v>
      </c>
      <c r="E11">
        <v>20481781</v>
      </c>
      <c r="F11">
        <v>20817270</v>
      </c>
      <c r="G11">
        <v>21153042</v>
      </c>
      <c r="H11">
        <v>21488916</v>
      </c>
      <c r="I11">
        <v>21824427</v>
      </c>
      <c r="J11">
        <v>22159644</v>
      </c>
      <c r="K11">
        <v>22494031</v>
      </c>
      <c r="L11">
        <v>22828872</v>
      </c>
      <c r="M11">
        <v>23168268</v>
      </c>
      <c r="N11">
        <v>23517613</v>
      </c>
      <c r="O11">
        <v>23880564</v>
      </c>
      <c r="P11">
        <v>24259564</v>
      </c>
      <c r="Q11">
        <v>24653172</v>
      </c>
      <c r="R11">
        <v>25056475</v>
      </c>
      <c r="S11">
        <v>25462305</v>
      </c>
      <c r="T11">
        <v>25865775</v>
      </c>
      <c r="U11">
        <v>26264681</v>
      </c>
      <c r="V11">
        <v>26661397</v>
      </c>
      <c r="W11">
        <v>27061041</v>
      </c>
      <c r="X11">
        <v>27471046</v>
      </c>
      <c r="Y11">
        <v>27896532</v>
      </c>
      <c r="Z11">
        <v>28338514</v>
      </c>
      <c r="AA11">
        <v>28794550</v>
      </c>
      <c r="AB11">
        <v>29262049</v>
      </c>
      <c r="AC11">
        <v>29737097</v>
      </c>
      <c r="AD11">
        <v>30216284</v>
      </c>
      <c r="AE11">
        <v>30698964</v>
      </c>
      <c r="AF11">
        <v>31184411</v>
      </c>
      <c r="AG11">
        <v>31668939</v>
      </c>
      <c r="AH11">
        <v>32148137</v>
      </c>
      <c r="AI11">
        <v>32618648</v>
      </c>
      <c r="AJ11">
        <v>33079002</v>
      </c>
      <c r="AK11">
        <v>33529320</v>
      </c>
      <c r="AL11">
        <v>33970103</v>
      </c>
      <c r="AM11">
        <v>34402669</v>
      </c>
      <c r="AN11">
        <v>34828168</v>
      </c>
      <c r="AO11">
        <v>35246376</v>
      </c>
      <c r="AP11">
        <v>35657438</v>
      </c>
      <c r="AQ11">
        <v>36063451</v>
      </c>
      <c r="AR11">
        <v>36467218</v>
      </c>
      <c r="AS11">
        <v>36870796</v>
      </c>
      <c r="AT11">
        <v>37275644</v>
      </c>
      <c r="AU11">
        <v>37681743</v>
      </c>
      <c r="AV11">
        <v>38087866</v>
      </c>
      <c r="AW11">
        <v>38491970</v>
      </c>
      <c r="AX11">
        <v>38892924</v>
      </c>
      <c r="AY11">
        <v>39289876</v>
      </c>
      <c r="AZ11">
        <v>39684303</v>
      </c>
      <c r="BA11">
        <v>40080159</v>
      </c>
      <c r="BB11">
        <v>40482786</v>
      </c>
      <c r="BC11">
        <v>40788453</v>
      </c>
      <c r="BD11">
        <v>41261490</v>
      </c>
      <c r="BE11">
        <v>41733271</v>
      </c>
      <c r="BF11">
        <v>42202935</v>
      </c>
      <c r="BG11">
        <v>42669500</v>
      </c>
      <c r="BH11">
        <v>43131966</v>
      </c>
      <c r="BI11">
        <v>43590368</v>
      </c>
      <c r="BJ11">
        <v>44044811</v>
      </c>
      <c r="BK11">
        <v>44494502</v>
      </c>
      <c r="BL11">
        <v>44938712</v>
      </c>
      <c r="BM11">
        <v>45376763</v>
      </c>
    </row>
    <row r="12" spans="1:65" x14ac:dyDescent="0.25">
      <c r="A12" t="s">
        <v>13</v>
      </c>
      <c r="B12" t="s">
        <v>678</v>
      </c>
      <c r="C12" t="s">
        <v>422</v>
      </c>
      <c r="D12" t="s">
        <v>421</v>
      </c>
      <c r="E12">
        <v>1874119</v>
      </c>
      <c r="F12">
        <v>1941498</v>
      </c>
      <c r="G12">
        <v>2009524</v>
      </c>
      <c r="H12">
        <v>2077584</v>
      </c>
      <c r="I12">
        <v>2145004</v>
      </c>
      <c r="J12">
        <v>2211316</v>
      </c>
      <c r="K12">
        <v>2276038</v>
      </c>
      <c r="L12">
        <v>2339133</v>
      </c>
      <c r="M12">
        <v>2401142</v>
      </c>
      <c r="N12">
        <v>2462938</v>
      </c>
      <c r="O12">
        <v>2525067</v>
      </c>
      <c r="P12">
        <v>2587716</v>
      </c>
      <c r="Q12">
        <v>2650484</v>
      </c>
      <c r="R12">
        <v>2712780</v>
      </c>
      <c r="S12">
        <v>2773750</v>
      </c>
      <c r="T12">
        <v>2832752</v>
      </c>
      <c r="U12">
        <v>2889583</v>
      </c>
      <c r="V12">
        <v>2944375</v>
      </c>
      <c r="W12">
        <v>2997419</v>
      </c>
      <c r="X12">
        <v>3049107</v>
      </c>
      <c r="Y12">
        <v>3099759</v>
      </c>
      <c r="Z12">
        <v>3148096</v>
      </c>
      <c r="AA12">
        <v>3193696</v>
      </c>
      <c r="AB12">
        <v>3238592</v>
      </c>
      <c r="AC12">
        <v>3285593</v>
      </c>
      <c r="AD12">
        <v>3335935</v>
      </c>
      <c r="AE12">
        <v>3392264</v>
      </c>
      <c r="AF12">
        <v>3451947</v>
      </c>
      <c r="AG12">
        <v>3504667</v>
      </c>
      <c r="AH12">
        <v>3536473</v>
      </c>
      <c r="AI12">
        <v>3538164</v>
      </c>
      <c r="AJ12">
        <v>3505249</v>
      </c>
      <c r="AK12">
        <v>3442820</v>
      </c>
      <c r="AL12">
        <v>3363111</v>
      </c>
      <c r="AM12">
        <v>3283664</v>
      </c>
      <c r="AN12">
        <v>3217349</v>
      </c>
      <c r="AO12">
        <v>3168213</v>
      </c>
      <c r="AP12">
        <v>3133081</v>
      </c>
      <c r="AQ12">
        <v>3108691</v>
      </c>
      <c r="AR12">
        <v>3089020</v>
      </c>
      <c r="AS12">
        <v>3069597</v>
      </c>
      <c r="AT12">
        <v>3050686</v>
      </c>
      <c r="AU12">
        <v>3033976</v>
      </c>
      <c r="AV12">
        <v>3017938</v>
      </c>
      <c r="AW12">
        <v>3000715</v>
      </c>
      <c r="AX12">
        <v>2981262</v>
      </c>
      <c r="AY12">
        <v>2958301</v>
      </c>
      <c r="AZ12">
        <v>2932615</v>
      </c>
      <c r="BA12">
        <v>2907615</v>
      </c>
      <c r="BB12">
        <v>2888094</v>
      </c>
      <c r="BC12">
        <v>2877314</v>
      </c>
      <c r="BD12">
        <v>2876536</v>
      </c>
      <c r="BE12">
        <v>2884239</v>
      </c>
      <c r="BF12">
        <v>2897593</v>
      </c>
      <c r="BG12">
        <v>2912403</v>
      </c>
      <c r="BH12">
        <v>2925559</v>
      </c>
      <c r="BI12">
        <v>2936147</v>
      </c>
      <c r="BJ12">
        <v>2944789</v>
      </c>
      <c r="BK12">
        <v>2951741</v>
      </c>
      <c r="BL12">
        <v>2957728</v>
      </c>
      <c r="BM12">
        <v>2963234</v>
      </c>
    </row>
    <row r="13" spans="1:65" x14ac:dyDescent="0.25">
      <c r="A13" t="s">
        <v>14</v>
      </c>
      <c r="B13" t="s">
        <v>677</v>
      </c>
      <c r="C13" t="s">
        <v>422</v>
      </c>
      <c r="D13" t="s">
        <v>421</v>
      </c>
      <c r="E13">
        <v>20127</v>
      </c>
      <c r="F13">
        <v>20605</v>
      </c>
      <c r="G13">
        <v>21246</v>
      </c>
      <c r="H13">
        <v>22029</v>
      </c>
      <c r="I13">
        <v>22850</v>
      </c>
      <c r="J13">
        <v>23675</v>
      </c>
      <c r="K13">
        <v>24473</v>
      </c>
      <c r="L13">
        <v>25235</v>
      </c>
      <c r="M13">
        <v>25980</v>
      </c>
      <c r="N13">
        <v>26698</v>
      </c>
      <c r="O13">
        <v>27362</v>
      </c>
      <c r="P13">
        <v>27982</v>
      </c>
      <c r="Q13">
        <v>28564</v>
      </c>
      <c r="R13">
        <v>29103</v>
      </c>
      <c r="S13">
        <v>29595</v>
      </c>
      <c r="T13">
        <v>30045</v>
      </c>
      <c r="U13">
        <v>30455</v>
      </c>
      <c r="V13">
        <v>30834</v>
      </c>
      <c r="W13">
        <v>31262</v>
      </c>
      <c r="X13">
        <v>31842</v>
      </c>
      <c r="Y13">
        <v>32648</v>
      </c>
      <c r="Z13">
        <v>33697</v>
      </c>
      <c r="AA13">
        <v>34969</v>
      </c>
      <c r="AB13">
        <v>36413</v>
      </c>
      <c r="AC13">
        <v>37946</v>
      </c>
      <c r="AD13">
        <v>39521</v>
      </c>
      <c r="AE13">
        <v>41114</v>
      </c>
      <c r="AF13">
        <v>42741</v>
      </c>
      <c r="AG13">
        <v>44346</v>
      </c>
      <c r="AH13">
        <v>45894</v>
      </c>
      <c r="AI13">
        <v>47351</v>
      </c>
      <c r="AJ13">
        <v>48682</v>
      </c>
      <c r="AK13">
        <v>49900</v>
      </c>
      <c r="AL13">
        <v>51025</v>
      </c>
      <c r="AM13">
        <v>52099</v>
      </c>
      <c r="AN13">
        <v>53158</v>
      </c>
      <c r="AO13">
        <v>54209</v>
      </c>
      <c r="AP13">
        <v>55227</v>
      </c>
      <c r="AQ13">
        <v>56180</v>
      </c>
      <c r="AR13">
        <v>57049</v>
      </c>
      <c r="AS13">
        <v>57816</v>
      </c>
      <c r="AT13">
        <v>58496</v>
      </c>
      <c r="AU13">
        <v>59077</v>
      </c>
      <c r="AV13">
        <v>59495</v>
      </c>
      <c r="AW13">
        <v>59684</v>
      </c>
      <c r="AX13">
        <v>59557</v>
      </c>
      <c r="AY13">
        <v>59109</v>
      </c>
      <c r="AZ13">
        <v>58367</v>
      </c>
      <c r="BA13">
        <v>57490</v>
      </c>
      <c r="BB13">
        <v>56675</v>
      </c>
      <c r="BC13">
        <v>56084</v>
      </c>
      <c r="BD13">
        <v>55755</v>
      </c>
      <c r="BE13">
        <v>55669</v>
      </c>
      <c r="BF13">
        <v>55717</v>
      </c>
      <c r="BG13">
        <v>55791</v>
      </c>
      <c r="BH13">
        <v>55806</v>
      </c>
      <c r="BI13">
        <v>55739</v>
      </c>
      <c r="BJ13">
        <v>55617</v>
      </c>
      <c r="BK13">
        <v>55461</v>
      </c>
      <c r="BL13">
        <v>55312</v>
      </c>
      <c r="BM13">
        <v>55197</v>
      </c>
    </row>
    <row r="14" spans="1:65" x14ac:dyDescent="0.25">
      <c r="A14" t="s">
        <v>15</v>
      </c>
      <c r="B14" t="s">
        <v>676</v>
      </c>
      <c r="C14" t="s">
        <v>422</v>
      </c>
      <c r="D14" t="s">
        <v>421</v>
      </c>
      <c r="E14">
        <v>54132</v>
      </c>
      <c r="F14">
        <v>55005</v>
      </c>
      <c r="G14">
        <v>55849</v>
      </c>
      <c r="H14">
        <v>56701</v>
      </c>
      <c r="I14">
        <v>57641</v>
      </c>
      <c r="J14">
        <v>58699</v>
      </c>
      <c r="K14">
        <v>59912</v>
      </c>
      <c r="L14">
        <v>61240</v>
      </c>
      <c r="M14">
        <v>62523</v>
      </c>
      <c r="N14">
        <v>63553</v>
      </c>
      <c r="O14">
        <v>64184</v>
      </c>
      <c r="P14">
        <v>64354</v>
      </c>
      <c r="Q14">
        <v>64134</v>
      </c>
      <c r="R14">
        <v>63649</v>
      </c>
      <c r="S14">
        <v>63108</v>
      </c>
      <c r="T14">
        <v>62671</v>
      </c>
      <c r="U14">
        <v>62353</v>
      </c>
      <c r="V14">
        <v>62162</v>
      </c>
      <c r="W14">
        <v>62038</v>
      </c>
      <c r="X14">
        <v>61948</v>
      </c>
      <c r="Y14">
        <v>61861</v>
      </c>
      <c r="Z14">
        <v>61789</v>
      </c>
      <c r="AA14">
        <v>61780</v>
      </c>
      <c r="AB14">
        <v>61779</v>
      </c>
      <c r="AC14">
        <v>61784</v>
      </c>
      <c r="AD14">
        <v>61785</v>
      </c>
      <c r="AE14">
        <v>61754</v>
      </c>
      <c r="AF14">
        <v>61713</v>
      </c>
      <c r="AG14">
        <v>61758</v>
      </c>
      <c r="AH14">
        <v>62007</v>
      </c>
      <c r="AI14">
        <v>62533</v>
      </c>
      <c r="AJ14">
        <v>63363</v>
      </c>
      <c r="AK14">
        <v>64459</v>
      </c>
      <c r="AL14">
        <v>65777</v>
      </c>
      <c r="AM14">
        <v>67201</v>
      </c>
      <c r="AN14">
        <v>68672</v>
      </c>
      <c r="AO14">
        <v>70176</v>
      </c>
      <c r="AP14">
        <v>71707</v>
      </c>
      <c r="AQ14">
        <v>73219</v>
      </c>
      <c r="AR14">
        <v>74674</v>
      </c>
      <c r="AS14">
        <v>76007</v>
      </c>
      <c r="AT14">
        <v>77212</v>
      </c>
      <c r="AU14">
        <v>78298</v>
      </c>
      <c r="AV14">
        <v>79311</v>
      </c>
      <c r="AW14">
        <v>80347</v>
      </c>
      <c r="AX14">
        <v>81462</v>
      </c>
      <c r="AY14">
        <v>82715</v>
      </c>
      <c r="AZ14">
        <v>84029</v>
      </c>
      <c r="BA14">
        <v>85394</v>
      </c>
      <c r="BB14">
        <v>86743</v>
      </c>
      <c r="BC14">
        <v>88030</v>
      </c>
      <c r="BD14">
        <v>89250</v>
      </c>
      <c r="BE14">
        <v>90407</v>
      </c>
      <c r="BF14">
        <v>91510</v>
      </c>
      <c r="BG14">
        <v>92562</v>
      </c>
      <c r="BH14">
        <v>93571</v>
      </c>
      <c r="BI14">
        <v>94520</v>
      </c>
      <c r="BJ14">
        <v>95425</v>
      </c>
      <c r="BK14">
        <v>96282</v>
      </c>
      <c r="BL14">
        <v>97115</v>
      </c>
      <c r="BM14">
        <v>97928</v>
      </c>
    </row>
    <row r="15" spans="1:65" x14ac:dyDescent="0.25">
      <c r="A15" t="s">
        <v>16</v>
      </c>
      <c r="B15" t="s">
        <v>675</v>
      </c>
      <c r="C15" t="s">
        <v>422</v>
      </c>
      <c r="D15" t="s">
        <v>421</v>
      </c>
      <c r="E15">
        <v>10276477</v>
      </c>
      <c r="F15">
        <v>10483000</v>
      </c>
      <c r="G15">
        <v>10742000</v>
      </c>
      <c r="H15">
        <v>10950000</v>
      </c>
      <c r="I15">
        <v>11167000</v>
      </c>
      <c r="J15">
        <v>11388000</v>
      </c>
      <c r="K15">
        <v>11651000</v>
      </c>
      <c r="L15">
        <v>11799000</v>
      </c>
      <c r="M15">
        <v>12009000</v>
      </c>
      <c r="N15">
        <v>12263000</v>
      </c>
      <c r="O15">
        <v>12507000</v>
      </c>
      <c r="P15">
        <v>12937000</v>
      </c>
      <c r="Q15">
        <v>13177000</v>
      </c>
      <c r="R15">
        <v>13380000</v>
      </c>
      <c r="S15">
        <v>13723000</v>
      </c>
      <c r="T15">
        <v>13893000</v>
      </c>
      <c r="U15">
        <v>14033000</v>
      </c>
      <c r="V15">
        <v>14192000</v>
      </c>
      <c r="W15">
        <v>14358000</v>
      </c>
      <c r="X15">
        <v>14514000</v>
      </c>
      <c r="Y15">
        <v>14692000</v>
      </c>
      <c r="Z15">
        <v>14927000</v>
      </c>
      <c r="AA15">
        <v>15178000</v>
      </c>
      <c r="AB15">
        <v>15369000</v>
      </c>
      <c r="AC15">
        <v>15544000</v>
      </c>
      <c r="AD15">
        <v>15758000</v>
      </c>
      <c r="AE15">
        <v>16018400</v>
      </c>
      <c r="AF15">
        <v>16263900</v>
      </c>
      <c r="AG15">
        <v>16532200</v>
      </c>
      <c r="AH15">
        <v>16814400</v>
      </c>
      <c r="AI15">
        <v>17065100</v>
      </c>
      <c r="AJ15">
        <v>17284000</v>
      </c>
      <c r="AK15">
        <v>17495000</v>
      </c>
      <c r="AL15">
        <v>17667000</v>
      </c>
      <c r="AM15">
        <v>17855000</v>
      </c>
      <c r="AN15">
        <v>18072000</v>
      </c>
      <c r="AO15">
        <v>18311000</v>
      </c>
      <c r="AP15">
        <v>18517000</v>
      </c>
      <c r="AQ15">
        <v>18711000</v>
      </c>
      <c r="AR15">
        <v>18926000</v>
      </c>
      <c r="AS15">
        <v>19153000</v>
      </c>
      <c r="AT15">
        <v>19413000</v>
      </c>
      <c r="AU15">
        <v>19651400</v>
      </c>
      <c r="AV15">
        <v>19895400</v>
      </c>
      <c r="AW15">
        <v>20127400</v>
      </c>
      <c r="AX15">
        <v>20394800</v>
      </c>
      <c r="AY15">
        <v>20697900</v>
      </c>
      <c r="AZ15">
        <v>20827600</v>
      </c>
      <c r="BA15">
        <v>21249200</v>
      </c>
      <c r="BB15">
        <v>21691700</v>
      </c>
      <c r="BC15">
        <v>22031750</v>
      </c>
      <c r="BD15">
        <v>22340024</v>
      </c>
      <c r="BE15">
        <v>22733465</v>
      </c>
      <c r="BF15">
        <v>23128129</v>
      </c>
      <c r="BG15">
        <v>23475686</v>
      </c>
      <c r="BH15">
        <v>23815995</v>
      </c>
      <c r="BI15">
        <v>24190907</v>
      </c>
      <c r="BJ15">
        <v>24601860</v>
      </c>
      <c r="BK15">
        <v>24982688</v>
      </c>
      <c r="BL15">
        <v>25365745</v>
      </c>
      <c r="BM15">
        <v>25687041</v>
      </c>
    </row>
    <row r="16" spans="1:65" x14ac:dyDescent="0.25">
      <c r="A16" t="s">
        <v>17</v>
      </c>
      <c r="B16" t="s">
        <v>674</v>
      </c>
      <c r="C16" t="s">
        <v>422</v>
      </c>
      <c r="D16" t="s">
        <v>421</v>
      </c>
      <c r="E16">
        <v>7047539</v>
      </c>
      <c r="F16">
        <v>7086299</v>
      </c>
      <c r="G16">
        <v>7129864</v>
      </c>
      <c r="H16">
        <v>7175811</v>
      </c>
      <c r="I16">
        <v>7223801</v>
      </c>
      <c r="J16">
        <v>7270889</v>
      </c>
      <c r="K16">
        <v>7322066</v>
      </c>
      <c r="L16">
        <v>7376998</v>
      </c>
      <c r="M16">
        <v>7415403</v>
      </c>
      <c r="N16">
        <v>7441055</v>
      </c>
      <c r="O16">
        <v>7467086</v>
      </c>
      <c r="P16">
        <v>7500482</v>
      </c>
      <c r="Q16">
        <v>7544201</v>
      </c>
      <c r="R16">
        <v>7586115</v>
      </c>
      <c r="S16">
        <v>7599038</v>
      </c>
      <c r="T16">
        <v>7578903</v>
      </c>
      <c r="U16">
        <v>7565525</v>
      </c>
      <c r="V16">
        <v>7568430</v>
      </c>
      <c r="W16">
        <v>7562305</v>
      </c>
      <c r="X16">
        <v>7549425</v>
      </c>
      <c r="Y16">
        <v>7549433</v>
      </c>
      <c r="Z16">
        <v>7568710</v>
      </c>
      <c r="AA16">
        <v>7574140</v>
      </c>
      <c r="AB16">
        <v>7561910</v>
      </c>
      <c r="AC16">
        <v>7561434</v>
      </c>
      <c r="AD16">
        <v>7564985</v>
      </c>
      <c r="AE16">
        <v>7569794</v>
      </c>
      <c r="AF16">
        <v>7574586</v>
      </c>
      <c r="AG16">
        <v>7585317</v>
      </c>
      <c r="AH16">
        <v>7619567</v>
      </c>
      <c r="AI16">
        <v>7677850</v>
      </c>
      <c r="AJ16">
        <v>7754891</v>
      </c>
      <c r="AK16">
        <v>7840709</v>
      </c>
      <c r="AL16">
        <v>7905633</v>
      </c>
      <c r="AM16">
        <v>7936118</v>
      </c>
      <c r="AN16">
        <v>7948278</v>
      </c>
      <c r="AO16">
        <v>7959017</v>
      </c>
      <c r="AP16">
        <v>7968041</v>
      </c>
      <c r="AQ16">
        <v>7976789</v>
      </c>
      <c r="AR16">
        <v>7992324</v>
      </c>
      <c r="AS16">
        <v>8011566</v>
      </c>
      <c r="AT16">
        <v>8042293</v>
      </c>
      <c r="AU16">
        <v>8081957</v>
      </c>
      <c r="AV16">
        <v>8121423</v>
      </c>
      <c r="AW16">
        <v>8171966</v>
      </c>
      <c r="AX16">
        <v>8227829</v>
      </c>
      <c r="AY16">
        <v>8268641</v>
      </c>
      <c r="AZ16">
        <v>8295487</v>
      </c>
      <c r="BA16">
        <v>8321496</v>
      </c>
      <c r="BB16">
        <v>8343323</v>
      </c>
      <c r="BC16">
        <v>8363404</v>
      </c>
      <c r="BD16">
        <v>8391643</v>
      </c>
      <c r="BE16">
        <v>8429991</v>
      </c>
      <c r="BF16">
        <v>8479823</v>
      </c>
      <c r="BG16">
        <v>8546356</v>
      </c>
      <c r="BH16">
        <v>8642699</v>
      </c>
      <c r="BI16">
        <v>8736668</v>
      </c>
      <c r="BJ16">
        <v>8797566</v>
      </c>
      <c r="BK16">
        <v>8840521</v>
      </c>
      <c r="BL16">
        <v>8879920</v>
      </c>
      <c r="BM16">
        <v>8917205</v>
      </c>
    </row>
    <row r="17" spans="1:65" x14ac:dyDescent="0.25">
      <c r="A17" t="s">
        <v>18</v>
      </c>
      <c r="B17" t="s">
        <v>673</v>
      </c>
      <c r="C17" t="s">
        <v>422</v>
      </c>
      <c r="D17" t="s">
        <v>421</v>
      </c>
      <c r="E17">
        <v>3895398</v>
      </c>
      <c r="F17">
        <v>4030325</v>
      </c>
      <c r="G17">
        <v>4171428</v>
      </c>
      <c r="H17">
        <v>4315127</v>
      </c>
      <c r="I17">
        <v>4456691</v>
      </c>
      <c r="J17">
        <v>4592601</v>
      </c>
      <c r="K17">
        <v>4721528</v>
      </c>
      <c r="L17">
        <v>4843872</v>
      </c>
      <c r="M17">
        <v>4960237</v>
      </c>
      <c r="N17">
        <v>5071930</v>
      </c>
      <c r="O17">
        <v>5180032</v>
      </c>
      <c r="P17">
        <v>5284518</v>
      </c>
      <c r="Q17">
        <v>5385266</v>
      </c>
      <c r="R17">
        <v>5483088</v>
      </c>
      <c r="S17">
        <v>5579071</v>
      </c>
      <c r="T17">
        <v>5674129</v>
      </c>
      <c r="U17">
        <v>5768730</v>
      </c>
      <c r="V17">
        <v>5863138</v>
      </c>
      <c r="W17">
        <v>5957927</v>
      </c>
      <c r="X17">
        <v>6053635</v>
      </c>
      <c r="Y17">
        <v>6150735</v>
      </c>
      <c r="Z17">
        <v>6249312</v>
      </c>
      <c r="AA17">
        <v>6349555</v>
      </c>
      <c r="AB17">
        <v>6452067</v>
      </c>
      <c r="AC17">
        <v>6557581</v>
      </c>
      <c r="AD17">
        <v>6666447</v>
      </c>
      <c r="AE17">
        <v>6778631</v>
      </c>
      <c r="AF17">
        <v>6893486</v>
      </c>
      <c r="AG17">
        <v>7010027</v>
      </c>
      <c r="AH17">
        <v>7126877</v>
      </c>
      <c r="AI17">
        <v>7175200</v>
      </c>
      <c r="AJ17">
        <v>7271300</v>
      </c>
      <c r="AK17">
        <v>7382050</v>
      </c>
      <c r="AL17">
        <v>7494800</v>
      </c>
      <c r="AM17">
        <v>7596550</v>
      </c>
      <c r="AN17">
        <v>7684850</v>
      </c>
      <c r="AO17">
        <v>7763000</v>
      </c>
      <c r="AP17">
        <v>7838250</v>
      </c>
      <c r="AQ17">
        <v>7913000</v>
      </c>
      <c r="AR17">
        <v>7982750</v>
      </c>
      <c r="AS17">
        <v>8048600</v>
      </c>
      <c r="AT17">
        <v>8111200</v>
      </c>
      <c r="AU17">
        <v>8171950</v>
      </c>
      <c r="AV17">
        <v>8234100</v>
      </c>
      <c r="AW17">
        <v>8306500</v>
      </c>
      <c r="AX17">
        <v>8391850</v>
      </c>
      <c r="AY17">
        <v>8484550</v>
      </c>
      <c r="AZ17">
        <v>8581300</v>
      </c>
      <c r="BA17">
        <v>8763400</v>
      </c>
      <c r="BB17">
        <v>8947243</v>
      </c>
      <c r="BC17">
        <v>9054332</v>
      </c>
      <c r="BD17">
        <v>9173082</v>
      </c>
      <c r="BE17">
        <v>9295784</v>
      </c>
      <c r="BF17">
        <v>9416801</v>
      </c>
      <c r="BG17">
        <v>9535079</v>
      </c>
      <c r="BH17">
        <v>9649341</v>
      </c>
      <c r="BI17">
        <v>9757812</v>
      </c>
      <c r="BJ17">
        <v>9854033</v>
      </c>
      <c r="BK17">
        <v>9939771</v>
      </c>
      <c r="BL17">
        <v>10024283</v>
      </c>
      <c r="BM17">
        <v>10093121</v>
      </c>
    </row>
    <row r="18" spans="1:65" x14ac:dyDescent="0.25">
      <c r="A18" t="s">
        <v>19</v>
      </c>
      <c r="B18" t="s">
        <v>672</v>
      </c>
      <c r="C18" t="s">
        <v>422</v>
      </c>
      <c r="D18" t="s">
        <v>421</v>
      </c>
      <c r="E18">
        <v>2797925</v>
      </c>
      <c r="F18">
        <v>2852438</v>
      </c>
      <c r="G18">
        <v>2907320</v>
      </c>
      <c r="H18">
        <v>2964416</v>
      </c>
      <c r="I18">
        <v>3026292</v>
      </c>
      <c r="J18">
        <v>3094378</v>
      </c>
      <c r="K18">
        <v>3170496</v>
      </c>
      <c r="L18">
        <v>3253215</v>
      </c>
      <c r="M18">
        <v>3336930</v>
      </c>
      <c r="N18">
        <v>3413909</v>
      </c>
      <c r="O18">
        <v>3479070</v>
      </c>
      <c r="P18">
        <v>3530000</v>
      </c>
      <c r="Q18">
        <v>3569655</v>
      </c>
      <c r="R18">
        <v>3605120</v>
      </c>
      <c r="S18">
        <v>3646428</v>
      </c>
      <c r="T18">
        <v>3700879</v>
      </c>
      <c r="U18">
        <v>3770870</v>
      </c>
      <c r="V18">
        <v>3854446</v>
      </c>
      <c r="W18">
        <v>3949264</v>
      </c>
      <c r="X18">
        <v>4051239</v>
      </c>
      <c r="Y18">
        <v>4157296</v>
      </c>
      <c r="Z18">
        <v>4266520</v>
      </c>
      <c r="AA18">
        <v>4379727</v>
      </c>
      <c r="AB18">
        <v>4497544</v>
      </c>
      <c r="AC18">
        <v>4621096</v>
      </c>
      <c r="AD18">
        <v>4750832</v>
      </c>
      <c r="AE18">
        <v>4886745</v>
      </c>
      <c r="AF18">
        <v>5027143</v>
      </c>
      <c r="AG18">
        <v>5168703</v>
      </c>
      <c r="AH18">
        <v>5307069</v>
      </c>
      <c r="AI18">
        <v>5438959</v>
      </c>
      <c r="AJ18">
        <v>5564923</v>
      </c>
      <c r="AK18">
        <v>5685569</v>
      </c>
      <c r="AL18">
        <v>5798054</v>
      </c>
      <c r="AM18">
        <v>5898964</v>
      </c>
      <c r="AN18">
        <v>5987044</v>
      </c>
      <c r="AO18">
        <v>6060110</v>
      </c>
      <c r="AP18">
        <v>6122130</v>
      </c>
      <c r="AQ18">
        <v>6185564</v>
      </c>
      <c r="AR18">
        <v>6267132</v>
      </c>
      <c r="AS18">
        <v>6378871</v>
      </c>
      <c r="AT18">
        <v>6525546</v>
      </c>
      <c r="AU18">
        <v>6704118</v>
      </c>
      <c r="AV18">
        <v>6909161</v>
      </c>
      <c r="AW18">
        <v>7131688</v>
      </c>
      <c r="AX18">
        <v>7364857</v>
      </c>
      <c r="AY18">
        <v>7607850</v>
      </c>
      <c r="AZ18">
        <v>7862226</v>
      </c>
      <c r="BA18">
        <v>8126104</v>
      </c>
      <c r="BB18">
        <v>8397661</v>
      </c>
      <c r="BC18">
        <v>8675606</v>
      </c>
      <c r="BD18">
        <v>8958406</v>
      </c>
      <c r="BE18">
        <v>9245992</v>
      </c>
      <c r="BF18">
        <v>9540302</v>
      </c>
      <c r="BG18">
        <v>9844301</v>
      </c>
      <c r="BH18">
        <v>10160034</v>
      </c>
      <c r="BI18">
        <v>10488002</v>
      </c>
      <c r="BJ18">
        <v>10827010</v>
      </c>
      <c r="BK18">
        <v>11175379</v>
      </c>
      <c r="BL18">
        <v>11530577</v>
      </c>
      <c r="BM18">
        <v>11890781</v>
      </c>
    </row>
    <row r="19" spans="1:65" x14ac:dyDescent="0.25">
      <c r="A19" t="s">
        <v>20</v>
      </c>
      <c r="B19" t="s">
        <v>671</v>
      </c>
      <c r="C19" t="s">
        <v>422</v>
      </c>
      <c r="D19" t="s">
        <v>421</v>
      </c>
      <c r="E19">
        <v>9153489</v>
      </c>
      <c r="F19">
        <v>9183948</v>
      </c>
      <c r="G19">
        <v>9220578</v>
      </c>
      <c r="H19">
        <v>9289770</v>
      </c>
      <c r="I19">
        <v>9378113</v>
      </c>
      <c r="J19">
        <v>9463667</v>
      </c>
      <c r="K19">
        <v>9527807</v>
      </c>
      <c r="L19">
        <v>9580991</v>
      </c>
      <c r="M19">
        <v>9618756</v>
      </c>
      <c r="N19">
        <v>9646032</v>
      </c>
      <c r="O19">
        <v>9655549</v>
      </c>
      <c r="P19">
        <v>9673162</v>
      </c>
      <c r="Q19">
        <v>9711115</v>
      </c>
      <c r="R19">
        <v>9741720</v>
      </c>
      <c r="S19">
        <v>9772419</v>
      </c>
      <c r="T19">
        <v>9800700</v>
      </c>
      <c r="U19">
        <v>9818227</v>
      </c>
      <c r="V19">
        <v>9830358</v>
      </c>
      <c r="W19">
        <v>9839534</v>
      </c>
      <c r="X19">
        <v>9848382</v>
      </c>
      <c r="Y19">
        <v>9859242</v>
      </c>
      <c r="Z19">
        <v>9858982</v>
      </c>
      <c r="AA19">
        <v>9856303</v>
      </c>
      <c r="AB19">
        <v>9855520</v>
      </c>
      <c r="AC19">
        <v>9855372</v>
      </c>
      <c r="AD19">
        <v>9858308</v>
      </c>
      <c r="AE19">
        <v>9861823</v>
      </c>
      <c r="AF19">
        <v>9870234</v>
      </c>
      <c r="AG19">
        <v>9901664</v>
      </c>
      <c r="AH19">
        <v>9937697</v>
      </c>
      <c r="AI19">
        <v>9967379</v>
      </c>
      <c r="AJ19">
        <v>10004486</v>
      </c>
      <c r="AK19">
        <v>10045158</v>
      </c>
      <c r="AL19">
        <v>10084475</v>
      </c>
      <c r="AM19">
        <v>10115603</v>
      </c>
      <c r="AN19">
        <v>10136811</v>
      </c>
      <c r="AO19">
        <v>10156637</v>
      </c>
      <c r="AP19">
        <v>10181245</v>
      </c>
      <c r="AQ19">
        <v>10203008</v>
      </c>
      <c r="AR19">
        <v>10226419</v>
      </c>
      <c r="AS19">
        <v>10251250</v>
      </c>
      <c r="AT19">
        <v>10286570</v>
      </c>
      <c r="AU19">
        <v>10332785</v>
      </c>
      <c r="AV19">
        <v>10376133</v>
      </c>
      <c r="AW19">
        <v>10421137</v>
      </c>
      <c r="AX19">
        <v>10478617</v>
      </c>
      <c r="AY19">
        <v>10547958</v>
      </c>
      <c r="AZ19">
        <v>10625700</v>
      </c>
      <c r="BA19">
        <v>10709973</v>
      </c>
      <c r="BB19">
        <v>10796493</v>
      </c>
      <c r="BC19">
        <v>10895586</v>
      </c>
      <c r="BD19">
        <v>11038264</v>
      </c>
      <c r="BE19">
        <v>11106932</v>
      </c>
      <c r="BF19">
        <v>11159407</v>
      </c>
      <c r="BG19">
        <v>11209057</v>
      </c>
      <c r="BH19">
        <v>11274196</v>
      </c>
      <c r="BI19">
        <v>11331422</v>
      </c>
      <c r="BJ19">
        <v>11375158</v>
      </c>
      <c r="BK19">
        <v>11427054</v>
      </c>
      <c r="BL19">
        <v>11488980</v>
      </c>
      <c r="BM19">
        <v>11555997</v>
      </c>
    </row>
    <row r="20" spans="1:65" x14ac:dyDescent="0.25">
      <c r="A20" t="s">
        <v>21</v>
      </c>
      <c r="B20" t="s">
        <v>670</v>
      </c>
      <c r="C20" t="s">
        <v>422</v>
      </c>
      <c r="D20" t="s">
        <v>421</v>
      </c>
      <c r="E20">
        <v>2431617</v>
      </c>
      <c r="F20">
        <v>2465865</v>
      </c>
      <c r="G20">
        <v>2502897</v>
      </c>
      <c r="H20">
        <v>2542864</v>
      </c>
      <c r="I20">
        <v>2585961</v>
      </c>
      <c r="J20">
        <v>2632361</v>
      </c>
      <c r="K20">
        <v>2682159</v>
      </c>
      <c r="L20">
        <v>2735308</v>
      </c>
      <c r="M20">
        <v>2791588</v>
      </c>
      <c r="N20">
        <v>2850657</v>
      </c>
      <c r="O20">
        <v>2912338</v>
      </c>
      <c r="P20">
        <v>2976575</v>
      </c>
      <c r="Q20">
        <v>3043563</v>
      </c>
      <c r="R20">
        <v>3113681</v>
      </c>
      <c r="S20">
        <v>3187413</v>
      </c>
      <c r="T20">
        <v>3265167</v>
      </c>
      <c r="U20">
        <v>3347169</v>
      </c>
      <c r="V20">
        <v>3433445</v>
      </c>
      <c r="W20">
        <v>3523933</v>
      </c>
      <c r="X20">
        <v>3618519</v>
      </c>
      <c r="Y20">
        <v>3717161</v>
      </c>
      <c r="Z20">
        <v>3820126</v>
      </c>
      <c r="AA20">
        <v>3927717</v>
      </c>
      <c r="AB20">
        <v>4039940</v>
      </c>
      <c r="AC20">
        <v>4156819</v>
      </c>
      <c r="AD20">
        <v>4278502</v>
      </c>
      <c r="AE20">
        <v>4404504</v>
      </c>
      <c r="AF20">
        <v>4535262</v>
      </c>
      <c r="AG20">
        <v>4672844</v>
      </c>
      <c r="AH20">
        <v>4820020</v>
      </c>
      <c r="AI20">
        <v>4978489</v>
      </c>
      <c r="AJ20">
        <v>5149496</v>
      </c>
      <c r="AK20">
        <v>5331805</v>
      </c>
      <c r="AL20">
        <v>5521761</v>
      </c>
      <c r="AM20">
        <v>5714215</v>
      </c>
      <c r="AN20">
        <v>5905552</v>
      </c>
      <c r="AO20">
        <v>6094272</v>
      </c>
      <c r="AP20">
        <v>6281644</v>
      </c>
      <c r="AQ20">
        <v>6470275</v>
      </c>
      <c r="AR20">
        <v>6664102</v>
      </c>
      <c r="AS20">
        <v>6865946</v>
      </c>
      <c r="AT20">
        <v>7076728</v>
      </c>
      <c r="AU20">
        <v>7295400</v>
      </c>
      <c r="AV20">
        <v>7520556</v>
      </c>
      <c r="AW20">
        <v>7750003</v>
      </c>
      <c r="AX20">
        <v>7982223</v>
      </c>
      <c r="AY20">
        <v>8216893</v>
      </c>
      <c r="AZ20">
        <v>8454790</v>
      </c>
      <c r="BA20">
        <v>8696915</v>
      </c>
      <c r="BB20">
        <v>8944713</v>
      </c>
      <c r="BC20">
        <v>9199254</v>
      </c>
      <c r="BD20">
        <v>9460829</v>
      </c>
      <c r="BE20">
        <v>9729254</v>
      </c>
      <c r="BF20">
        <v>10004594</v>
      </c>
      <c r="BG20">
        <v>10286839</v>
      </c>
      <c r="BH20">
        <v>10575962</v>
      </c>
      <c r="BI20">
        <v>10872072</v>
      </c>
      <c r="BJ20">
        <v>11175192</v>
      </c>
      <c r="BK20">
        <v>11485035</v>
      </c>
      <c r="BL20">
        <v>11801151</v>
      </c>
      <c r="BM20">
        <v>12123198</v>
      </c>
    </row>
    <row r="21" spans="1:65" x14ac:dyDescent="0.25">
      <c r="A21" t="s">
        <v>22</v>
      </c>
      <c r="B21" t="s">
        <v>669</v>
      </c>
      <c r="C21" t="s">
        <v>422</v>
      </c>
      <c r="D21" t="s">
        <v>421</v>
      </c>
      <c r="E21">
        <v>4829289</v>
      </c>
      <c r="F21">
        <v>4894580</v>
      </c>
      <c r="G21">
        <v>4960328</v>
      </c>
      <c r="H21">
        <v>5027811</v>
      </c>
      <c r="I21">
        <v>5098891</v>
      </c>
      <c r="J21">
        <v>5174874</v>
      </c>
      <c r="K21">
        <v>5256360</v>
      </c>
      <c r="L21">
        <v>5343025</v>
      </c>
      <c r="M21">
        <v>5434046</v>
      </c>
      <c r="N21">
        <v>5528172</v>
      </c>
      <c r="O21">
        <v>5624592</v>
      </c>
      <c r="P21">
        <v>5723378</v>
      </c>
      <c r="Q21">
        <v>5825174</v>
      </c>
      <c r="R21">
        <v>5930493</v>
      </c>
      <c r="S21">
        <v>6040045</v>
      </c>
      <c r="T21">
        <v>6154554</v>
      </c>
      <c r="U21">
        <v>6274032</v>
      </c>
      <c r="V21">
        <v>6398933</v>
      </c>
      <c r="W21">
        <v>6530820</v>
      </c>
      <c r="X21">
        <v>6671656</v>
      </c>
      <c r="Y21">
        <v>6822837</v>
      </c>
      <c r="Z21">
        <v>6985166</v>
      </c>
      <c r="AA21">
        <v>7158259</v>
      </c>
      <c r="AB21">
        <v>7340910</v>
      </c>
      <c r="AC21">
        <v>7531239</v>
      </c>
      <c r="AD21">
        <v>7727908</v>
      </c>
      <c r="AE21">
        <v>7930689</v>
      </c>
      <c r="AF21">
        <v>8140080</v>
      </c>
      <c r="AG21">
        <v>8356313</v>
      </c>
      <c r="AH21">
        <v>8579818</v>
      </c>
      <c r="AI21">
        <v>8811033</v>
      </c>
      <c r="AJ21">
        <v>9050086</v>
      </c>
      <c r="AK21">
        <v>9297110</v>
      </c>
      <c r="AL21">
        <v>9552473</v>
      </c>
      <c r="AM21">
        <v>9816584</v>
      </c>
      <c r="AN21">
        <v>10089880</v>
      </c>
      <c r="AO21">
        <v>10372734</v>
      </c>
      <c r="AP21">
        <v>10665552</v>
      </c>
      <c r="AQ21">
        <v>10968722</v>
      </c>
      <c r="AR21">
        <v>11282696</v>
      </c>
      <c r="AS21">
        <v>11607951</v>
      </c>
      <c r="AT21">
        <v>11944589</v>
      </c>
      <c r="AU21">
        <v>12293097</v>
      </c>
      <c r="AV21">
        <v>12654624</v>
      </c>
      <c r="AW21">
        <v>13030576</v>
      </c>
      <c r="AX21">
        <v>13421935</v>
      </c>
      <c r="AY21">
        <v>13829173</v>
      </c>
      <c r="AZ21">
        <v>14252029</v>
      </c>
      <c r="BA21">
        <v>14689725</v>
      </c>
      <c r="BB21">
        <v>15141098</v>
      </c>
      <c r="BC21">
        <v>15605211</v>
      </c>
      <c r="BD21">
        <v>16081915</v>
      </c>
      <c r="BE21">
        <v>16571252</v>
      </c>
      <c r="BF21">
        <v>17072791</v>
      </c>
      <c r="BG21">
        <v>17586029</v>
      </c>
      <c r="BH21">
        <v>18110616</v>
      </c>
      <c r="BI21">
        <v>18646350</v>
      </c>
      <c r="BJ21">
        <v>19193236</v>
      </c>
      <c r="BK21">
        <v>19751466</v>
      </c>
      <c r="BL21">
        <v>20321383</v>
      </c>
      <c r="BM21">
        <v>20903278</v>
      </c>
    </row>
    <row r="22" spans="1:65" x14ac:dyDescent="0.25">
      <c r="A22" t="s">
        <v>23</v>
      </c>
      <c r="B22" t="s">
        <v>668</v>
      </c>
      <c r="C22" t="s">
        <v>422</v>
      </c>
      <c r="D22" t="s">
        <v>421</v>
      </c>
      <c r="E22">
        <v>48013505</v>
      </c>
      <c r="F22">
        <v>49362834</v>
      </c>
      <c r="G22">
        <v>50752150</v>
      </c>
      <c r="H22">
        <v>52202008</v>
      </c>
      <c r="I22">
        <v>53741721</v>
      </c>
      <c r="J22">
        <v>55385114</v>
      </c>
      <c r="K22">
        <v>57157651</v>
      </c>
      <c r="L22">
        <v>59034250</v>
      </c>
      <c r="M22">
        <v>60918452</v>
      </c>
      <c r="N22">
        <v>62679765</v>
      </c>
      <c r="O22">
        <v>64232486</v>
      </c>
      <c r="P22">
        <v>65531635</v>
      </c>
      <c r="Q22">
        <v>66625706</v>
      </c>
      <c r="R22">
        <v>67637541</v>
      </c>
      <c r="S22">
        <v>68742222</v>
      </c>
      <c r="T22">
        <v>70066310</v>
      </c>
      <c r="U22">
        <v>71652386</v>
      </c>
      <c r="V22">
        <v>73463593</v>
      </c>
      <c r="W22">
        <v>75450033</v>
      </c>
      <c r="X22">
        <v>77529040</v>
      </c>
      <c r="Y22">
        <v>79639498</v>
      </c>
      <c r="Z22">
        <v>81767516</v>
      </c>
      <c r="AA22">
        <v>83932132</v>
      </c>
      <c r="AB22">
        <v>86142490</v>
      </c>
      <c r="AC22">
        <v>88416529</v>
      </c>
      <c r="AD22">
        <v>90764180</v>
      </c>
      <c r="AE22">
        <v>93187593</v>
      </c>
      <c r="AF22">
        <v>95671159</v>
      </c>
      <c r="AG22">
        <v>98186350</v>
      </c>
      <c r="AH22">
        <v>100695496</v>
      </c>
      <c r="AI22">
        <v>103171957</v>
      </c>
      <c r="AJ22">
        <v>105599125</v>
      </c>
      <c r="AK22">
        <v>107983708</v>
      </c>
      <c r="AL22">
        <v>110350641</v>
      </c>
      <c r="AM22">
        <v>112737684</v>
      </c>
      <c r="AN22">
        <v>115169933</v>
      </c>
      <c r="AO22">
        <v>117649927</v>
      </c>
      <c r="AP22">
        <v>120160571</v>
      </c>
      <c r="AQ22">
        <v>122682818</v>
      </c>
      <c r="AR22">
        <v>125189655</v>
      </c>
      <c r="AS22">
        <v>127657862</v>
      </c>
      <c r="AT22">
        <v>130088709</v>
      </c>
      <c r="AU22">
        <v>132478077</v>
      </c>
      <c r="AV22">
        <v>134791598</v>
      </c>
      <c r="AW22">
        <v>136986429</v>
      </c>
      <c r="AX22">
        <v>139035505</v>
      </c>
      <c r="AY22">
        <v>140921154</v>
      </c>
      <c r="AZ22">
        <v>142660381</v>
      </c>
      <c r="BA22">
        <v>144304164</v>
      </c>
      <c r="BB22">
        <v>145924795</v>
      </c>
      <c r="BC22">
        <v>147575433</v>
      </c>
      <c r="BD22">
        <v>149273134</v>
      </c>
      <c r="BE22">
        <v>151005733</v>
      </c>
      <c r="BF22">
        <v>152761413</v>
      </c>
      <c r="BG22">
        <v>154517385</v>
      </c>
      <c r="BH22">
        <v>156256287</v>
      </c>
      <c r="BI22">
        <v>157977151</v>
      </c>
      <c r="BJ22">
        <v>159685421</v>
      </c>
      <c r="BK22">
        <v>161376713</v>
      </c>
      <c r="BL22">
        <v>163046173</v>
      </c>
      <c r="BM22">
        <v>164689383</v>
      </c>
    </row>
    <row r="23" spans="1:65" x14ac:dyDescent="0.25">
      <c r="A23" t="s">
        <v>24</v>
      </c>
      <c r="B23" t="s">
        <v>667</v>
      </c>
      <c r="C23" t="s">
        <v>422</v>
      </c>
      <c r="D23" t="s">
        <v>421</v>
      </c>
      <c r="E23">
        <v>7867374</v>
      </c>
      <c r="F23">
        <v>7943118</v>
      </c>
      <c r="G23">
        <v>8012946</v>
      </c>
      <c r="H23">
        <v>8078145</v>
      </c>
      <c r="I23">
        <v>8144340</v>
      </c>
      <c r="J23">
        <v>8204168</v>
      </c>
      <c r="K23">
        <v>8258057</v>
      </c>
      <c r="L23">
        <v>8310226</v>
      </c>
      <c r="M23">
        <v>8369603</v>
      </c>
      <c r="N23">
        <v>8434172</v>
      </c>
      <c r="O23">
        <v>8489574</v>
      </c>
      <c r="P23">
        <v>8536395</v>
      </c>
      <c r="Q23">
        <v>8576200</v>
      </c>
      <c r="R23">
        <v>8620967</v>
      </c>
      <c r="S23">
        <v>8678745</v>
      </c>
      <c r="T23">
        <v>8720742</v>
      </c>
      <c r="U23">
        <v>8758599</v>
      </c>
      <c r="V23">
        <v>8804183</v>
      </c>
      <c r="W23">
        <v>8814032</v>
      </c>
      <c r="X23">
        <v>8825940</v>
      </c>
      <c r="Y23">
        <v>8861535</v>
      </c>
      <c r="Z23">
        <v>8891117</v>
      </c>
      <c r="AA23">
        <v>8917457</v>
      </c>
      <c r="AB23">
        <v>8939738</v>
      </c>
      <c r="AC23">
        <v>8960679</v>
      </c>
      <c r="AD23">
        <v>8960547</v>
      </c>
      <c r="AE23">
        <v>8958171</v>
      </c>
      <c r="AF23">
        <v>8971359</v>
      </c>
      <c r="AG23">
        <v>8981446</v>
      </c>
      <c r="AH23">
        <v>8876972</v>
      </c>
      <c r="AI23">
        <v>8718289</v>
      </c>
      <c r="AJ23">
        <v>8632367</v>
      </c>
      <c r="AK23">
        <v>8540164</v>
      </c>
      <c r="AL23">
        <v>8472313</v>
      </c>
      <c r="AM23">
        <v>8443591</v>
      </c>
      <c r="AN23">
        <v>8406067</v>
      </c>
      <c r="AO23">
        <v>8362826</v>
      </c>
      <c r="AP23">
        <v>8312068</v>
      </c>
      <c r="AQ23">
        <v>8256786</v>
      </c>
      <c r="AR23">
        <v>8210624</v>
      </c>
      <c r="AS23">
        <v>8170172</v>
      </c>
      <c r="AT23">
        <v>8009142</v>
      </c>
      <c r="AU23">
        <v>7837161</v>
      </c>
      <c r="AV23">
        <v>7775327</v>
      </c>
      <c r="AW23">
        <v>7716860</v>
      </c>
      <c r="AX23">
        <v>7658972</v>
      </c>
      <c r="AY23">
        <v>7601022</v>
      </c>
      <c r="AZ23">
        <v>7545338</v>
      </c>
      <c r="BA23">
        <v>7492561</v>
      </c>
      <c r="BB23">
        <v>7444443</v>
      </c>
      <c r="BC23">
        <v>7395599</v>
      </c>
      <c r="BD23">
        <v>7348328</v>
      </c>
      <c r="BE23">
        <v>7305888</v>
      </c>
      <c r="BF23">
        <v>7265115</v>
      </c>
      <c r="BG23">
        <v>7223938</v>
      </c>
      <c r="BH23">
        <v>7177991</v>
      </c>
      <c r="BI23">
        <v>7127822</v>
      </c>
      <c r="BJ23">
        <v>7075947</v>
      </c>
      <c r="BK23">
        <v>7025037</v>
      </c>
      <c r="BL23">
        <v>6975761</v>
      </c>
      <c r="BM23">
        <v>6934015</v>
      </c>
    </row>
    <row r="24" spans="1:65" x14ac:dyDescent="0.25">
      <c r="A24" t="s">
        <v>25</v>
      </c>
      <c r="B24" t="s">
        <v>666</v>
      </c>
      <c r="C24" t="s">
        <v>422</v>
      </c>
      <c r="D24" t="s">
        <v>421</v>
      </c>
      <c r="E24">
        <v>162429</v>
      </c>
      <c r="F24">
        <v>167899</v>
      </c>
      <c r="G24">
        <v>173140</v>
      </c>
      <c r="H24">
        <v>178142</v>
      </c>
      <c r="I24">
        <v>182888</v>
      </c>
      <c r="J24">
        <v>187432</v>
      </c>
      <c r="K24">
        <v>191785</v>
      </c>
      <c r="L24">
        <v>196060</v>
      </c>
      <c r="M24">
        <v>200652</v>
      </c>
      <c r="N24">
        <v>206037</v>
      </c>
      <c r="O24">
        <v>212607</v>
      </c>
      <c r="P24">
        <v>220311</v>
      </c>
      <c r="Q24">
        <v>229151</v>
      </c>
      <c r="R24">
        <v>239527</v>
      </c>
      <c r="S24">
        <v>251908</v>
      </c>
      <c r="T24">
        <v>266540</v>
      </c>
      <c r="U24">
        <v>283746</v>
      </c>
      <c r="V24">
        <v>303169</v>
      </c>
      <c r="W24">
        <v>323468</v>
      </c>
      <c r="X24">
        <v>342804</v>
      </c>
      <c r="Y24">
        <v>359897</v>
      </c>
      <c r="Z24">
        <v>374120</v>
      </c>
      <c r="AA24">
        <v>385953</v>
      </c>
      <c r="AB24">
        <v>396451</v>
      </c>
      <c r="AC24">
        <v>407233</v>
      </c>
      <c r="AD24">
        <v>419428</v>
      </c>
      <c r="AE24">
        <v>433478</v>
      </c>
      <c r="AF24">
        <v>448981</v>
      </c>
      <c r="AG24">
        <v>465198</v>
      </c>
      <c r="AH24">
        <v>481081</v>
      </c>
      <c r="AI24">
        <v>495927</v>
      </c>
      <c r="AJ24">
        <v>509762</v>
      </c>
      <c r="AK24">
        <v>523082</v>
      </c>
      <c r="AL24">
        <v>536212</v>
      </c>
      <c r="AM24">
        <v>549590</v>
      </c>
      <c r="AN24">
        <v>563698</v>
      </c>
      <c r="AO24">
        <v>578661</v>
      </c>
      <c r="AP24">
        <v>594927</v>
      </c>
      <c r="AQ24">
        <v>613697</v>
      </c>
      <c r="AR24">
        <v>636540</v>
      </c>
      <c r="AS24">
        <v>664610</v>
      </c>
      <c r="AT24">
        <v>697550</v>
      </c>
      <c r="AU24">
        <v>735140</v>
      </c>
      <c r="AV24">
        <v>778708</v>
      </c>
      <c r="AW24">
        <v>829846</v>
      </c>
      <c r="AX24">
        <v>889157</v>
      </c>
      <c r="AY24">
        <v>958423</v>
      </c>
      <c r="AZ24">
        <v>1035924</v>
      </c>
      <c r="BA24">
        <v>1114645</v>
      </c>
      <c r="BB24">
        <v>1185075</v>
      </c>
      <c r="BC24">
        <v>1240864</v>
      </c>
      <c r="BD24">
        <v>1278153</v>
      </c>
      <c r="BE24">
        <v>1299942</v>
      </c>
      <c r="BF24">
        <v>1315029</v>
      </c>
      <c r="BG24">
        <v>1336073</v>
      </c>
      <c r="BH24">
        <v>1371853</v>
      </c>
      <c r="BI24">
        <v>1425793</v>
      </c>
      <c r="BJ24">
        <v>1494077</v>
      </c>
      <c r="BK24">
        <v>1569440</v>
      </c>
      <c r="BL24">
        <v>1641164</v>
      </c>
      <c r="BM24">
        <v>1701583</v>
      </c>
    </row>
    <row r="25" spans="1:65" x14ac:dyDescent="0.25">
      <c r="A25" t="s">
        <v>411</v>
      </c>
      <c r="B25" t="s">
        <v>665</v>
      </c>
      <c r="C25" t="s">
        <v>422</v>
      </c>
      <c r="D25" t="s">
        <v>421</v>
      </c>
      <c r="E25">
        <v>109532</v>
      </c>
      <c r="F25">
        <v>115119</v>
      </c>
      <c r="G25">
        <v>121092</v>
      </c>
      <c r="H25">
        <v>127340</v>
      </c>
      <c r="I25">
        <v>133705</v>
      </c>
      <c r="J25">
        <v>140060</v>
      </c>
      <c r="K25">
        <v>146381</v>
      </c>
      <c r="L25">
        <v>152621</v>
      </c>
      <c r="M25">
        <v>158648</v>
      </c>
      <c r="N25">
        <v>164265</v>
      </c>
      <c r="O25">
        <v>169376</v>
      </c>
      <c r="P25">
        <v>173894</v>
      </c>
      <c r="Q25">
        <v>177863</v>
      </c>
      <c r="R25">
        <v>181519</v>
      </c>
      <c r="S25">
        <v>185105</v>
      </c>
      <c r="T25">
        <v>188895</v>
      </c>
      <c r="U25">
        <v>192903</v>
      </c>
      <c r="V25">
        <v>197100</v>
      </c>
      <c r="W25">
        <v>201482</v>
      </c>
      <c r="X25">
        <v>205991</v>
      </c>
      <c r="Y25">
        <v>210589</v>
      </c>
      <c r="Z25">
        <v>215321</v>
      </c>
      <c r="AA25">
        <v>220182</v>
      </c>
      <c r="AB25">
        <v>225095</v>
      </c>
      <c r="AC25">
        <v>229913</v>
      </c>
      <c r="AD25">
        <v>234579</v>
      </c>
      <c r="AE25">
        <v>239020</v>
      </c>
      <c r="AF25">
        <v>243265</v>
      </c>
      <c r="AG25">
        <v>247451</v>
      </c>
      <c r="AH25">
        <v>251738</v>
      </c>
      <c r="AI25">
        <v>256227</v>
      </c>
      <c r="AJ25">
        <v>261007</v>
      </c>
      <c r="AK25">
        <v>266028</v>
      </c>
      <c r="AL25">
        <v>271065</v>
      </c>
      <c r="AM25">
        <v>275849</v>
      </c>
      <c r="AN25">
        <v>280179</v>
      </c>
      <c r="AO25">
        <v>283980</v>
      </c>
      <c r="AP25">
        <v>287363</v>
      </c>
      <c r="AQ25">
        <v>290600</v>
      </c>
      <c r="AR25">
        <v>294063</v>
      </c>
      <c r="AS25">
        <v>298045</v>
      </c>
      <c r="AT25">
        <v>302618</v>
      </c>
      <c r="AU25">
        <v>307657</v>
      </c>
      <c r="AV25">
        <v>313123</v>
      </c>
      <c r="AW25">
        <v>318893</v>
      </c>
      <c r="AX25">
        <v>324848</v>
      </c>
      <c r="AY25">
        <v>331032</v>
      </c>
      <c r="AZ25">
        <v>337387</v>
      </c>
      <c r="BA25">
        <v>343680</v>
      </c>
      <c r="BB25">
        <v>349600</v>
      </c>
      <c r="BC25">
        <v>354936</v>
      </c>
      <c r="BD25">
        <v>359583</v>
      </c>
      <c r="BE25">
        <v>363581</v>
      </c>
      <c r="BF25">
        <v>367162</v>
      </c>
      <c r="BG25">
        <v>370625</v>
      </c>
      <c r="BH25">
        <v>374200</v>
      </c>
      <c r="BI25">
        <v>377923</v>
      </c>
      <c r="BJ25">
        <v>381749</v>
      </c>
      <c r="BK25">
        <v>385635</v>
      </c>
      <c r="BL25">
        <v>389486</v>
      </c>
      <c r="BM25">
        <v>393248</v>
      </c>
    </row>
    <row r="26" spans="1:65" x14ac:dyDescent="0.25">
      <c r="A26" t="s">
        <v>27</v>
      </c>
      <c r="B26" t="s">
        <v>664</v>
      </c>
      <c r="C26" t="s">
        <v>422</v>
      </c>
      <c r="D26" t="s">
        <v>421</v>
      </c>
      <c r="E26">
        <v>3225664</v>
      </c>
      <c r="F26">
        <v>3288604</v>
      </c>
      <c r="G26">
        <v>3353228</v>
      </c>
      <c r="H26">
        <v>3417573</v>
      </c>
      <c r="I26">
        <v>3478999</v>
      </c>
      <c r="J26">
        <v>3535632</v>
      </c>
      <c r="K26">
        <v>3586630</v>
      </c>
      <c r="L26">
        <v>3632678</v>
      </c>
      <c r="M26">
        <v>3675448</v>
      </c>
      <c r="N26">
        <v>3717476</v>
      </c>
      <c r="O26">
        <v>3760536</v>
      </c>
      <c r="P26">
        <v>3805286</v>
      </c>
      <c r="Q26">
        <v>3851153</v>
      </c>
      <c r="R26">
        <v>3897259</v>
      </c>
      <c r="S26">
        <v>3942221</v>
      </c>
      <c r="T26">
        <v>3985107</v>
      </c>
      <c r="U26">
        <v>4025271</v>
      </c>
      <c r="V26">
        <v>4063188</v>
      </c>
      <c r="W26">
        <v>4100355</v>
      </c>
      <c r="X26">
        <v>4138816</v>
      </c>
      <c r="Y26">
        <v>4179850</v>
      </c>
      <c r="Z26">
        <v>4222479</v>
      </c>
      <c r="AA26">
        <v>4265183</v>
      </c>
      <c r="AB26">
        <v>4307907</v>
      </c>
      <c r="AC26">
        <v>4350566</v>
      </c>
      <c r="AD26">
        <v>4392135</v>
      </c>
      <c r="AE26">
        <v>4435925</v>
      </c>
      <c r="AF26">
        <v>4479516</v>
      </c>
      <c r="AG26">
        <v>4509462</v>
      </c>
      <c r="AH26">
        <v>4507819</v>
      </c>
      <c r="AI26">
        <v>4463422</v>
      </c>
      <c r="AJ26">
        <v>4369320</v>
      </c>
      <c r="AK26">
        <v>4233673</v>
      </c>
      <c r="AL26">
        <v>4078940</v>
      </c>
      <c r="AM26">
        <v>3936527</v>
      </c>
      <c r="AN26">
        <v>3829049</v>
      </c>
      <c r="AO26">
        <v>3764419</v>
      </c>
      <c r="AP26">
        <v>3736070</v>
      </c>
      <c r="AQ26">
        <v>3734338</v>
      </c>
      <c r="AR26">
        <v>3743353</v>
      </c>
      <c r="AS26">
        <v>3751176</v>
      </c>
      <c r="AT26">
        <v>3755514</v>
      </c>
      <c r="AU26">
        <v>3759389</v>
      </c>
      <c r="AV26">
        <v>3762179</v>
      </c>
      <c r="AW26">
        <v>3764194</v>
      </c>
      <c r="AX26">
        <v>3765332</v>
      </c>
      <c r="AY26">
        <v>3765422</v>
      </c>
      <c r="AZ26">
        <v>3762791</v>
      </c>
      <c r="BA26">
        <v>3754261</v>
      </c>
      <c r="BB26">
        <v>3735945</v>
      </c>
      <c r="BC26">
        <v>3705478</v>
      </c>
      <c r="BD26">
        <v>3661173</v>
      </c>
      <c r="BE26">
        <v>3604972</v>
      </c>
      <c r="BF26">
        <v>3542598</v>
      </c>
      <c r="BG26">
        <v>3482106</v>
      </c>
      <c r="BH26">
        <v>3429362</v>
      </c>
      <c r="BI26">
        <v>3386263</v>
      </c>
      <c r="BJ26">
        <v>3351534</v>
      </c>
      <c r="BK26">
        <v>3323929</v>
      </c>
      <c r="BL26">
        <v>3300998</v>
      </c>
      <c r="BM26">
        <v>3280815</v>
      </c>
    </row>
    <row r="27" spans="1:65" x14ac:dyDescent="0.25">
      <c r="A27" t="s">
        <v>28</v>
      </c>
      <c r="B27" t="s">
        <v>663</v>
      </c>
      <c r="C27" t="s">
        <v>422</v>
      </c>
      <c r="D27" t="s">
        <v>421</v>
      </c>
      <c r="E27">
        <v>8198000</v>
      </c>
      <c r="F27">
        <v>8271216</v>
      </c>
      <c r="G27">
        <v>8351928</v>
      </c>
      <c r="H27">
        <v>8437232</v>
      </c>
      <c r="I27">
        <v>8524224</v>
      </c>
      <c r="J27">
        <v>8610000</v>
      </c>
      <c r="K27">
        <v>8696496</v>
      </c>
      <c r="L27">
        <v>8785648</v>
      </c>
      <c r="M27">
        <v>8874552</v>
      </c>
      <c r="N27">
        <v>8960304</v>
      </c>
      <c r="O27">
        <v>9040000</v>
      </c>
      <c r="P27">
        <v>9115576</v>
      </c>
      <c r="Q27">
        <v>9188968</v>
      </c>
      <c r="R27">
        <v>9257272</v>
      </c>
      <c r="S27">
        <v>9317584</v>
      </c>
      <c r="T27">
        <v>9367000</v>
      </c>
      <c r="U27">
        <v>9411000</v>
      </c>
      <c r="V27">
        <v>9463000</v>
      </c>
      <c r="W27">
        <v>9525000</v>
      </c>
      <c r="X27">
        <v>9584000</v>
      </c>
      <c r="Y27">
        <v>9643000</v>
      </c>
      <c r="Z27">
        <v>9710000</v>
      </c>
      <c r="AA27">
        <v>9776000</v>
      </c>
      <c r="AB27">
        <v>9843000</v>
      </c>
      <c r="AC27">
        <v>9910000</v>
      </c>
      <c r="AD27">
        <v>9975000</v>
      </c>
      <c r="AE27">
        <v>10043000</v>
      </c>
      <c r="AF27">
        <v>10111000</v>
      </c>
      <c r="AG27">
        <v>10140000</v>
      </c>
      <c r="AH27">
        <v>10170000</v>
      </c>
      <c r="AI27">
        <v>10189348</v>
      </c>
      <c r="AJ27">
        <v>10194050</v>
      </c>
      <c r="AK27">
        <v>10216470</v>
      </c>
      <c r="AL27">
        <v>10239050</v>
      </c>
      <c r="AM27">
        <v>10226955</v>
      </c>
      <c r="AN27">
        <v>10193831</v>
      </c>
      <c r="AO27">
        <v>10159569</v>
      </c>
      <c r="AP27">
        <v>10117433</v>
      </c>
      <c r="AQ27">
        <v>10071963</v>
      </c>
      <c r="AR27">
        <v>10026738</v>
      </c>
      <c r="AS27">
        <v>9979610</v>
      </c>
      <c r="AT27">
        <v>9928549</v>
      </c>
      <c r="AU27">
        <v>9865548</v>
      </c>
      <c r="AV27">
        <v>9796749</v>
      </c>
      <c r="AW27">
        <v>9730146</v>
      </c>
      <c r="AX27">
        <v>9663915</v>
      </c>
      <c r="AY27">
        <v>9604924</v>
      </c>
      <c r="AZ27">
        <v>9560953</v>
      </c>
      <c r="BA27">
        <v>9527985</v>
      </c>
      <c r="BB27">
        <v>9504583</v>
      </c>
      <c r="BC27">
        <v>9483836</v>
      </c>
      <c r="BD27">
        <v>9461643</v>
      </c>
      <c r="BE27">
        <v>9446836</v>
      </c>
      <c r="BF27">
        <v>9443211</v>
      </c>
      <c r="BG27">
        <v>9448515</v>
      </c>
      <c r="BH27">
        <v>9461076</v>
      </c>
      <c r="BI27">
        <v>9469379</v>
      </c>
      <c r="BJ27">
        <v>9458989</v>
      </c>
      <c r="BK27">
        <v>9438785</v>
      </c>
      <c r="BL27">
        <v>9419758</v>
      </c>
      <c r="BM27">
        <v>9379952</v>
      </c>
    </row>
    <row r="28" spans="1:65" x14ac:dyDescent="0.25">
      <c r="A28" t="s">
        <v>29</v>
      </c>
      <c r="B28" t="s">
        <v>662</v>
      </c>
      <c r="C28" t="s">
        <v>422</v>
      </c>
      <c r="D28" t="s">
        <v>421</v>
      </c>
      <c r="E28">
        <v>92068</v>
      </c>
      <c r="F28">
        <v>94700</v>
      </c>
      <c r="G28">
        <v>97392</v>
      </c>
      <c r="H28">
        <v>100165</v>
      </c>
      <c r="I28">
        <v>103069</v>
      </c>
      <c r="J28">
        <v>106120</v>
      </c>
      <c r="K28">
        <v>109348</v>
      </c>
      <c r="L28">
        <v>112707</v>
      </c>
      <c r="M28">
        <v>116065</v>
      </c>
      <c r="N28">
        <v>119269</v>
      </c>
      <c r="O28">
        <v>122184</v>
      </c>
      <c r="P28">
        <v>124795</v>
      </c>
      <c r="Q28">
        <v>127152</v>
      </c>
      <c r="R28">
        <v>129294</v>
      </c>
      <c r="S28">
        <v>131305</v>
      </c>
      <c r="T28">
        <v>133264</v>
      </c>
      <c r="U28">
        <v>135143</v>
      </c>
      <c r="V28">
        <v>136990</v>
      </c>
      <c r="W28">
        <v>138975</v>
      </c>
      <c r="X28">
        <v>141302</v>
      </c>
      <c r="Y28">
        <v>144142</v>
      </c>
      <c r="Z28">
        <v>147572</v>
      </c>
      <c r="AA28">
        <v>151486</v>
      </c>
      <c r="AB28">
        <v>155820</v>
      </c>
      <c r="AC28">
        <v>160341</v>
      </c>
      <c r="AD28">
        <v>164918</v>
      </c>
      <c r="AE28">
        <v>169569</v>
      </c>
      <c r="AF28">
        <v>174333</v>
      </c>
      <c r="AG28">
        <v>179023</v>
      </c>
      <c r="AH28">
        <v>183471</v>
      </c>
      <c r="AI28">
        <v>187554</v>
      </c>
      <c r="AJ28">
        <v>191136</v>
      </c>
      <c r="AK28">
        <v>194324</v>
      </c>
      <c r="AL28">
        <v>197625</v>
      </c>
      <c r="AM28">
        <v>201679</v>
      </c>
      <c r="AN28">
        <v>206962</v>
      </c>
      <c r="AO28">
        <v>213660</v>
      </c>
      <c r="AP28">
        <v>221575</v>
      </c>
      <c r="AQ28">
        <v>230248</v>
      </c>
      <c r="AR28">
        <v>238979</v>
      </c>
      <c r="AS28">
        <v>247310</v>
      </c>
      <c r="AT28">
        <v>255068</v>
      </c>
      <c r="AU28">
        <v>262387</v>
      </c>
      <c r="AV28">
        <v>269428</v>
      </c>
      <c r="AW28">
        <v>276516</v>
      </c>
      <c r="AX28">
        <v>283798</v>
      </c>
      <c r="AY28">
        <v>291338</v>
      </c>
      <c r="AZ28">
        <v>299031</v>
      </c>
      <c r="BA28">
        <v>306822</v>
      </c>
      <c r="BB28">
        <v>314655</v>
      </c>
      <c r="BC28">
        <v>322465</v>
      </c>
      <c r="BD28">
        <v>330236</v>
      </c>
      <c r="BE28">
        <v>338001</v>
      </c>
      <c r="BF28">
        <v>345707</v>
      </c>
      <c r="BG28">
        <v>353366</v>
      </c>
      <c r="BH28">
        <v>360926</v>
      </c>
      <c r="BI28">
        <v>368399</v>
      </c>
      <c r="BJ28">
        <v>375775</v>
      </c>
      <c r="BK28">
        <v>383071</v>
      </c>
      <c r="BL28">
        <v>390351</v>
      </c>
      <c r="BM28">
        <v>397621</v>
      </c>
    </row>
    <row r="29" spans="1:65" x14ac:dyDescent="0.25">
      <c r="A29" t="s">
        <v>30</v>
      </c>
      <c r="B29" t="s">
        <v>661</v>
      </c>
      <c r="C29" t="s">
        <v>422</v>
      </c>
      <c r="D29" t="s">
        <v>421</v>
      </c>
      <c r="E29">
        <v>44400</v>
      </c>
      <c r="F29">
        <v>45500</v>
      </c>
      <c r="G29">
        <v>46600</v>
      </c>
      <c r="H29">
        <v>47700</v>
      </c>
      <c r="I29">
        <v>48900</v>
      </c>
      <c r="J29">
        <v>50100</v>
      </c>
      <c r="K29">
        <v>51000</v>
      </c>
      <c r="L29">
        <v>52000</v>
      </c>
      <c r="M29">
        <v>53000</v>
      </c>
      <c r="N29">
        <v>54000</v>
      </c>
      <c r="O29">
        <v>55000</v>
      </c>
      <c r="P29">
        <v>54600</v>
      </c>
      <c r="Q29">
        <v>54200</v>
      </c>
      <c r="R29">
        <v>53800</v>
      </c>
      <c r="S29">
        <v>53400</v>
      </c>
      <c r="T29">
        <v>53000</v>
      </c>
      <c r="U29">
        <v>53200</v>
      </c>
      <c r="V29">
        <v>53400</v>
      </c>
      <c r="W29">
        <v>53600</v>
      </c>
      <c r="X29">
        <v>53800</v>
      </c>
      <c r="Y29">
        <v>54670</v>
      </c>
      <c r="Z29">
        <v>55050</v>
      </c>
      <c r="AA29">
        <v>55449</v>
      </c>
      <c r="AB29">
        <v>55930</v>
      </c>
      <c r="AC29">
        <v>56423</v>
      </c>
      <c r="AD29">
        <v>56898</v>
      </c>
      <c r="AE29">
        <v>57382</v>
      </c>
      <c r="AF29">
        <v>57849</v>
      </c>
      <c r="AG29">
        <v>58347</v>
      </c>
      <c r="AH29">
        <v>58841</v>
      </c>
      <c r="AI29">
        <v>59326</v>
      </c>
      <c r="AJ29">
        <v>59021</v>
      </c>
      <c r="AK29">
        <v>58595</v>
      </c>
      <c r="AL29">
        <v>58910</v>
      </c>
      <c r="AM29">
        <v>59320</v>
      </c>
      <c r="AN29">
        <v>59746</v>
      </c>
      <c r="AO29">
        <v>60129</v>
      </c>
      <c r="AP29">
        <v>60497</v>
      </c>
      <c r="AQ29">
        <v>60943</v>
      </c>
      <c r="AR29">
        <v>61285</v>
      </c>
      <c r="AS29">
        <v>61833</v>
      </c>
      <c r="AT29">
        <v>62504</v>
      </c>
      <c r="AU29">
        <v>62912</v>
      </c>
      <c r="AV29">
        <v>63325</v>
      </c>
      <c r="AW29">
        <v>63740</v>
      </c>
      <c r="AX29">
        <v>64154</v>
      </c>
      <c r="AY29">
        <v>64523</v>
      </c>
      <c r="AZ29">
        <v>64888</v>
      </c>
      <c r="BA29">
        <v>65273</v>
      </c>
      <c r="BB29">
        <v>65636</v>
      </c>
      <c r="BC29">
        <v>65124</v>
      </c>
      <c r="BD29">
        <v>64564</v>
      </c>
      <c r="BE29">
        <v>64798</v>
      </c>
      <c r="BF29">
        <v>65001</v>
      </c>
      <c r="BG29">
        <v>65138</v>
      </c>
      <c r="BH29">
        <v>65237</v>
      </c>
      <c r="BI29">
        <v>64554</v>
      </c>
      <c r="BJ29">
        <v>63873</v>
      </c>
      <c r="BK29">
        <v>63919</v>
      </c>
      <c r="BL29">
        <v>63913</v>
      </c>
      <c r="BM29">
        <v>63903</v>
      </c>
    </row>
    <row r="30" spans="1:65" x14ac:dyDescent="0.25">
      <c r="A30" t="s">
        <v>31</v>
      </c>
      <c r="B30" t="s">
        <v>660</v>
      </c>
      <c r="C30" t="s">
        <v>422</v>
      </c>
      <c r="D30" t="s">
        <v>421</v>
      </c>
      <c r="E30">
        <v>3656961</v>
      </c>
      <c r="F30">
        <v>3728954</v>
      </c>
      <c r="G30">
        <v>3802996</v>
      </c>
      <c r="H30">
        <v>3879191</v>
      </c>
      <c r="I30">
        <v>3957759</v>
      </c>
      <c r="J30">
        <v>4038865</v>
      </c>
      <c r="K30">
        <v>4122517</v>
      </c>
      <c r="L30">
        <v>4208683</v>
      </c>
      <c r="M30">
        <v>4297522</v>
      </c>
      <c r="N30">
        <v>4389248</v>
      </c>
      <c r="O30">
        <v>4484004</v>
      </c>
      <c r="P30">
        <v>4581752</v>
      </c>
      <c r="Q30">
        <v>4682392</v>
      </c>
      <c r="R30">
        <v>4785916</v>
      </c>
      <c r="S30">
        <v>4892294</v>
      </c>
      <c r="T30">
        <v>5001413</v>
      </c>
      <c r="U30">
        <v>5113458</v>
      </c>
      <c r="V30">
        <v>5228253</v>
      </c>
      <c r="W30">
        <v>5344946</v>
      </c>
      <c r="X30">
        <v>5462413</v>
      </c>
      <c r="Y30">
        <v>5579932</v>
      </c>
      <c r="Z30">
        <v>5697098</v>
      </c>
      <c r="AA30">
        <v>5814344</v>
      </c>
      <c r="AB30">
        <v>5932812</v>
      </c>
      <c r="AC30">
        <v>6054126</v>
      </c>
      <c r="AD30">
        <v>6179460</v>
      </c>
      <c r="AE30">
        <v>6309129</v>
      </c>
      <c r="AF30">
        <v>6442824</v>
      </c>
      <c r="AG30">
        <v>6580318</v>
      </c>
      <c r="AH30">
        <v>6721117</v>
      </c>
      <c r="AI30">
        <v>6864839</v>
      </c>
      <c r="AJ30">
        <v>7011456</v>
      </c>
      <c r="AK30">
        <v>7160917</v>
      </c>
      <c r="AL30">
        <v>7312857</v>
      </c>
      <c r="AM30">
        <v>7466792</v>
      </c>
      <c r="AN30">
        <v>7622334</v>
      </c>
      <c r="AO30">
        <v>7779268</v>
      </c>
      <c r="AP30">
        <v>7937453</v>
      </c>
      <c r="AQ30">
        <v>8096761</v>
      </c>
      <c r="AR30">
        <v>8257066</v>
      </c>
      <c r="AS30">
        <v>8418270</v>
      </c>
      <c r="AT30">
        <v>8580244</v>
      </c>
      <c r="AU30">
        <v>8742822</v>
      </c>
      <c r="AV30">
        <v>8905820</v>
      </c>
      <c r="AW30">
        <v>9069044</v>
      </c>
      <c r="AX30">
        <v>9232301</v>
      </c>
      <c r="AY30">
        <v>9395449</v>
      </c>
      <c r="AZ30">
        <v>9558438</v>
      </c>
      <c r="BA30">
        <v>9721457</v>
      </c>
      <c r="BB30">
        <v>9884790</v>
      </c>
      <c r="BC30">
        <v>10048597</v>
      </c>
      <c r="BD30">
        <v>10212951</v>
      </c>
      <c r="BE30">
        <v>10377677</v>
      </c>
      <c r="BF30">
        <v>10542375</v>
      </c>
      <c r="BG30">
        <v>10706517</v>
      </c>
      <c r="BH30">
        <v>10869732</v>
      </c>
      <c r="BI30">
        <v>11031822</v>
      </c>
      <c r="BJ30">
        <v>11192853</v>
      </c>
      <c r="BK30">
        <v>11353140</v>
      </c>
      <c r="BL30">
        <v>11513102</v>
      </c>
      <c r="BM30">
        <v>11673029</v>
      </c>
    </row>
    <row r="31" spans="1:65" x14ac:dyDescent="0.25">
      <c r="A31" t="s">
        <v>32</v>
      </c>
      <c r="B31" t="s">
        <v>659</v>
      </c>
      <c r="C31" t="s">
        <v>422</v>
      </c>
      <c r="D31" t="s">
        <v>421</v>
      </c>
      <c r="E31">
        <v>72179235</v>
      </c>
      <c r="F31">
        <v>74311338</v>
      </c>
      <c r="G31">
        <v>76514329</v>
      </c>
      <c r="H31">
        <v>78772647</v>
      </c>
      <c r="I31">
        <v>81064572</v>
      </c>
      <c r="J31">
        <v>83373533</v>
      </c>
      <c r="K31">
        <v>85696502</v>
      </c>
      <c r="L31">
        <v>88035815</v>
      </c>
      <c r="M31">
        <v>90387079</v>
      </c>
      <c r="N31">
        <v>92746607</v>
      </c>
      <c r="O31">
        <v>95113265</v>
      </c>
      <c r="P31">
        <v>97482928</v>
      </c>
      <c r="Q31">
        <v>99859388</v>
      </c>
      <c r="R31">
        <v>102259497</v>
      </c>
      <c r="S31">
        <v>104706193</v>
      </c>
      <c r="T31">
        <v>107216209</v>
      </c>
      <c r="U31">
        <v>109790943</v>
      </c>
      <c r="V31">
        <v>112425392</v>
      </c>
      <c r="W31">
        <v>115121158</v>
      </c>
      <c r="X31">
        <v>117878412</v>
      </c>
      <c r="Y31">
        <v>120694012</v>
      </c>
      <c r="Z31">
        <v>123570327</v>
      </c>
      <c r="AA31">
        <v>126498322</v>
      </c>
      <c r="AB31">
        <v>129448815</v>
      </c>
      <c r="AC31">
        <v>132383569</v>
      </c>
      <c r="AD31">
        <v>135274083</v>
      </c>
      <c r="AE31">
        <v>138108915</v>
      </c>
      <c r="AF31">
        <v>140891606</v>
      </c>
      <c r="AG31">
        <v>143627505</v>
      </c>
      <c r="AH31">
        <v>146328305</v>
      </c>
      <c r="AI31">
        <v>149003225</v>
      </c>
      <c r="AJ31">
        <v>151648007</v>
      </c>
      <c r="AK31">
        <v>154259382</v>
      </c>
      <c r="AL31">
        <v>156849086</v>
      </c>
      <c r="AM31">
        <v>159432717</v>
      </c>
      <c r="AN31">
        <v>162019889</v>
      </c>
      <c r="AO31">
        <v>164614682</v>
      </c>
      <c r="AP31">
        <v>167209046</v>
      </c>
      <c r="AQ31">
        <v>169785253</v>
      </c>
      <c r="AR31">
        <v>172318674</v>
      </c>
      <c r="AS31">
        <v>174790339</v>
      </c>
      <c r="AT31">
        <v>177196051</v>
      </c>
      <c r="AU31">
        <v>179537523</v>
      </c>
      <c r="AV31">
        <v>181809244</v>
      </c>
      <c r="AW31">
        <v>184006479</v>
      </c>
      <c r="AX31">
        <v>186127108</v>
      </c>
      <c r="AY31">
        <v>188167353</v>
      </c>
      <c r="AZ31">
        <v>190130445</v>
      </c>
      <c r="BA31">
        <v>192030362</v>
      </c>
      <c r="BB31">
        <v>193886505</v>
      </c>
      <c r="BC31">
        <v>195713637</v>
      </c>
      <c r="BD31">
        <v>197514541</v>
      </c>
      <c r="BE31">
        <v>199287292</v>
      </c>
      <c r="BF31">
        <v>201035904</v>
      </c>
      <c r="BG31">
        <v>202763744</v>
      </c>
      <c r="BH31">
        <v>204471759</v>
      </c>
      <c r="BI31">
        <v>206163056</v>
      </c>
      <c r="BJ31">
        <v>207833825</v>
      </c>
      <c r="BK31">
        <v>209469320</v>
      </c>
      <c r="BL31">
        <v>211049519</v>
      </c>
      <c r="BM31">
        <v>212559409</v>
      </c>
    </row>
    <row r="32" spans="1:65" x14ac:dyDescent="0.25">
      <c r="A32" t="s">
        <v>33</v>
      </c>
      <c r="B32" t="s">
        <v>658</v>
      </c>
      <c r="C32" t="s">
        <v>422</v>
      </c>
      <c r="D32" t="s">
        <v>421</v>
      </c>
      <c r="E32">
        <v>230985</v>
      </c>
      <c r="F32">
        <v>231718</v>
      </c>
      <c r="G32">
        <v>232623</v>
      </c>
      <c r="H32">
        <v>233632</v>
      </c>
      <c r="I32">
        <v>234588</v>
      </c>
      <c r="J32">
        <v>235415</v>
      </c>
      <c r="K32">
        <v>236084</v>
      </c>
      <c r="L32">
        <v>236661</v>
      </c>
      <c r="M32">
        <v>237241</v>
      </c>
      <c r="N32">
        <v>237963</v>
      </c>
      <c r="O32">
        <v>238895</v>
      </c>
      <c r="P32">
        <v>240093</v>
      </c>
      <c r="Q32">
        <v>241523</v>
      </c>
      <c r="R32">
        <v>243076</v>
      </c>
      <c r="S32">
        <v>244643</v>
      </c>
      <c r="T32">
        <v>246158</v>
      </c>
      <c r="U32">
        <v>247584</v>
      </c>
      <c r="V32">
        <v>248931</v>
      </c>
      <c r="W32">
        <v>250200</v>
      </c>
      <c r="X32">
        <v>251347</v>
      </c>
      <c r="Y32">
        <v>252388</v>
      </c>
      <c r="Z32">
        <v>253296</v>
      </c>
      <c r="AA32">
        <v>254078</v>
      </c>
      <c r="AB32">
        <v>254791</v>
      </c>
      <c r="AC32">
        <v>255493</v>
      </c>
      <c r="AD32">
        <v>256260</v>
      </c>
      <c r="AE32">
        <v>257117</v>
      </c>
      <c r="AF32">
        <v>258012</v>
      </c>
      <c r="AG32">
        <v>258970</v>
      </c>
      <c r="AH32">
        <v>259961</v>
      </c>
      <c r="AI32">
        <v>260933</v>
      </c>
      <c r="AJ32">
        <v>261912</v>
      </c>
      <c r="AK32">
        <v>262890</v>
      </c>
      <c r="AL32">
        <v>263869</v>
      </c>
      <c r="AM32">
        <v>264893</v>
      </c>
      <c r="AN32">
        <v>265955</v>
      </c>
      <c r="AO32">
        <v>267047</v>
      </c>
      <c r="AP32">
        <v>268183</v>
      </c>
      <c r="AQ32">
        <v>269334</v>
      </c>
      <c r="AR32">
        <v>270455</v>
      </c>
      <c r="AS32">
        <v>271511</v>
      </c>
      <c r="AT32">
        <v>272494</v>
      </c>
      <c r="AU32">
        <v>273423</v>
      </c>
      <c r="AV32">
        <v>274331</v>
      </c>
      <c r="AW32">
        <v>275283</v>
      </c>
      <c r="AX32">
        <v>276320</v>
      </c>
      <c r="AY32">
        <v>277475</v>
      </c>
      <c r="AZ32">
        <v>278701</v>
      </c>
      <c r="BA32">
        <v>279946</v>
      </c>
      <c r="BB32">
        <v>281107</v>
      </c>
      <c r="BC32">
        <v>282131</v>
      </c>
      <c r="BD32">
        <v>282987</v>
      </c>
      <c r="BE32">
        <v>283698</v>
      </c>
      <c r="BF32">
        <v>284294</v>
      </c>
      <c r="BG32">
        <v>284825</v>
      </c>
      <c r="BH32">
        <v>285327</v>
      </c>
      <c r="BI32">
        <v>285798</v>
      </c>
      <c r="BJ32">
        <v>286229</v>
      </c>
      <c r="BK32">
        <v>286640</v>
      </c>
      <c r="BL32">
        <v>287021</v>
      </c>
      <c r="BM32">
        <v>287371</v>
      </c>
    </row>
    <row r="33" spans="1:65" x14ac:dyDescent="0.25">
      <c r="A33" t="s">
        <v>34</v>
      </c>
      <c r="B33" t="s">
        <v>657</v>
      </c>
      <c r="C33" t="s">
        <v>422</v>
      </c>
      <c r="D33" t="s">
        <v>421</v>
      </c>
      <c r="E33">
        <v>81707</v>
      </c>
      <c r="F33">
        <v>85560</v>
      </c>
      <c r="G33">
        <v>89484</v>
      </c>
      <c r="H33">
        <v>93540</v>
      </c>
      <c r="I33">
        <v>97819</v>
      </c>
      <c r="J33">
        <v>102390</v>
      </c>
      <c r="K33">
        <v>107274</v>
      </c>
      <c r="L33">
        <v>112446</v>
      </c>
      <c r="M33">
        <v>117897</v>
      </c>
      <c r="N33">
        <v>123596</v>
      </c>
      <c r="O33">
        <v>129530</v>
      </c>
      <c r="P33">
        <v>135672</v>
      </c>
      <c r="Q33">
        <v>142015</v>
      </c>
      <c r="R33">
        <v>148516</v>
      </c>
      <c r="S33">
        <v>155069</v>
      </c>
      <c r="T33">
        <v>161635</v>
      </c>
      <c r="U33">
        <v>168173</v>
      </c>
      <c r="V33">
        <v>174717</v>
      </c>
      <c r="W33">
        <v>181201</v>
      </c>
      <c r="X33">
        <v>187596</v>
      </c>
      <c r="Y33">
        <v>193880</v>
      </c>
      <c r="Z33">
        <v>200027</v>
      </c>
      <c r="AA33">
        <v>206064</v>
      </c>
      <c r="AB33">
        <v>212073</v>
      </c>
      <c r="AC33">
        <v>218176</v>
      </c>
      <c r="AD33">
        <v>224440</v>
      </c>
      <c r="AE33">
        <v>230917</v>
      </c>
      <c r="AF33">
        <v>237565</v>
      </c>
      <c r="AG33">
        <v>244405</v>
      </c>
      <c r="AH33">
        <v>251456</v>
      </c>
      <c r="AI33">
        <v>258714</v>
      </c>
      <c r="AJ33">
        <v>266208</v>
      </c>
      <c r="AK33">
        <v>273888</v>
      </c>
      <c r="AL33">
        <v>281684</v>
      </c>
      <c r="AM33">
        <v>289452</v>
      </c>
      <c r="AN33">
        <v>297112</v>
      </c>
      <c r="AO33">
        <v>304620</v>
      </c>
      <c r="AP33">
        <v>311962</v>
      </c>
      <c r="AQ33">
        <v>319135</v>
      </c>
      <c r="AR33">
        <v>326214</v>
      </c>
      <c r="AS33">
        <v>333166</v>
      </c>
      <c r="AT33">
        <v>340037</v>
      </c>
      <c r="AU33">
        <v>346777</v>
      </c>
      <c r="AV33">
        <v>353295</v>
      </c>
      <c r="AW33">
        <v>359434</v>
      </c>
      <c r="AX33">
        <v>365112</v>
      </c>
      <c r="AY33">
        <v>370262</v>
      </c>
      <c r="AZ33">
        <v>374967</v>
      </c>
      <c r="BA33">
        <v>379418</v>
      </c>
      <c r="BB33">
        <v>383902</v>
      </c>
      <c r="BC33">
        <v>388634</v>
      </c>
      <c r="BD33">
        <v>393687</v>
      </c>
      <c r="BE33">
        <v>398997</v>
      </c>
      <c r="BF33">
        <v>404414</v>
      </c>
      <c r="BG33">
        <v>409778</v>
      </c>
      <c r="BH33">
        <v>414914</v>
      </c>
      <c r="BI33">
        <v>419791</v>
      </c>
      <c r="BJ33">
        <v>424481</v>
      </c>
      <c r="BK33">
        <v>428960</v>
      </c>
      <c r="BL33">
        <v>433296</v>
      </c>
      <c r="BM33">
        <v>437483</v>
      </c>
    </row>
    <row r="34" spans="1:65" x14ac:dyDescent="0.25">
      <c r="A34" t="s">
        <v>35</v>
      </c>
      <c r="B34" t="s">
        <v>656</v>
      </c>
      <c r="C34" t="s">
        <v>422</v>
      </c>
      <c r="D34" t="s">
        <v>421</v>
      </c>
      <c r="E34">
        <v>223284</v>
      </c>
      <c r="F34">
        <v>228849</v>
      </c>
      <c r="G34">
        <v>234552</v>
      </c>
      <c r="H34">
        <v>240529</v>
      </c>
      <c r="I34">
        <v>246961</v>
      </c>
      <c r="J34">
        <v>253993</v>
      </c>
      <c r="K34">
        <v>261664</v>
      </c>
      <c r="L34">
        <v>269944</v>
      </c>
      <c r="M34">
        <v>278731</v>
      </c>
      <c r="N34">
        <v>287886</v>
      </c>
      <c r="O34">
        <v>297307</v>
      </c>
      <c r="P34">
        <v>306957</v>
      </c>
      <c r="Q34">
        <v>316822</v>
      </c>
      <c r="R34">
        <v>326986</v>
      </c>
      <c r="S34">
        <v>337491</v>
      </c>
      <c r="T34">
        <v>348395</v>
      </c>
      <c r="U34">
        <v>359721</v>
      </c>
      <c r="V34">
        <v>371424</v>
      </c>
      <c r="W34">
        <v>383324</v>
      </c>
      <c r="X34">
        <v>395192</v>
      </c>
      <c r="Y34">
        <v>406883</v>
      </c>
      <c r="Z34">
        <v>418107</v>
      </c>
      <c r="AA34">
        <v>428938</v>
      </c>
      <c r="AB34">
        <v>439823</v>
      </c>
      <c r="AC34">
        <v>451471</v>
      </c>
      <c r="AD34">
        <v>464264</v>
      </c>
      <c r="AE34">
        <v>478683</v>
      </c>
      <c r="AF34">
        <v>494313</v>
      </c>
      <c r="AG34">
        <v>509532</v>
      </c>
      <c r="AH34">
        <v>522173</v>
      </c>
      <c r="AI34">
        <v>530801</v>
      </c>
      <c r="AJ34">
        <v>534637</v>
      </c>
      <c r="AK34">
        <v>534525</v>
      </c>
      <c r="AL34">
        <v>532590</v>
      </c>
      <c r="AM34">
        <v>531905</v>
      </c>
      <c r="AN34">
        <v>534629</v>
      </c>
      <c r="AO34">
        <v>541471</v>
      </c>
      <c r="AP34">
        <v>551713</v>
      </c>
      <c r="AQ34">
        <v>564378</v>
      </c>
      <c r="AR34">
        <v>577886</v>
      </c>
      <c r="AS34">
        <v>591014</v>
      </c>
      <c r="AT34">
        <v>603643</v>
      </c>
      <c r="AU34">
        <v>616025</v>
      </c>
      <c r="AV34">
        <v>627840</v>
      </c>
      <c r="AW34">
        <v>638809</v>
      </c>
      <c r="AX34">
        <v>648744</v>
      </c>
      <c r="AY34">
        <v>657404</v>
      </c>
      <c r="AZ34">
        <v>664873</v>
      </c>
      <c r="BA34">
        <v>671611</v>
      </c>
      <c r="BB34">
        <v>678329</v>
      </c>
      <c r="BC34">
        <v>685502</v>
      </c>
      <c r="BD34">
        <v>693297</v>
      </c>
      <c r="BE34">
        <v>701582</v>
      </c>
      <c r="BF34">
        <v>710235</v>
      </c>
      <c r="BG34">
        <v>719053</v>
      </c>
      <c r="BH34">
        <v>727885</v>
      </c>
      <c r="BI34">
        <v>736706</v>
      </c>
      <c r="BJ34">
        <v>745563</v>
      </c>
      <c r="BK34">
        <v>754396</v>
      </c>
      <c r="BL34">
        <v>763094</v>
      </c>
      <c r="BM34">
        <v>771612</v>
      </c>
    </row>
    <row r="35" spans="1:65" x14ac:dyDescent="0.25">
      <c r="A35" t="s">
        <v>36</v>
      </c>
      <c r="B35" t="s">
        <v>655</v>
      </c>
      <c r="C35" t="s">
        <v>422</v>
      </c>
      <c r="D35" t="s">
        <v>421</v>
      </c>
      <c r="E35">
        <v>502733</v>
      </c>
      <c r="F35">
        <v>512688</v>
      </c>
      <c r="G35">
        <v>523777</v>
      </c>
      <c r="H35">
        <v>535692</v>
      </c>
      <c r="I35">
        <v>547870</v>
      </c>
      <c r="J35">
        <v>559996</v>
      </c>
      <c r="K35">
        <v>571957</v>
      </c>
      <c r="L35">
        <v>584098</v>
      </c>
      <c r="M35">
        <v>596946</v>
      </c>
      <c r="N35">
        <v>611297</v>
      </c>
      <c r="O35">
        <v>627714</v>
      </c>
      <c r="P35">
        <v>646350</v>
      </c>
      <c r="Q35">
        <v>667096</v>
      </c>
      <c r="R35">
        <v>689906</v>
      </c>
      <c r="S35">
        <v>714701</v>
      </c>
      <c r="T35">
        <v>741346</v>
      </c>
      <c r="U35">
        <v>769982</v>
      </c>
      <c r="V35">
        <v>800532</v>
      </c>
      <c r="W35">
        <v>832467</v>
      </c>
      <c r="X35">
        <v>865073</v>
      </c>
      <c r="Y35">
        <v>897860</v>
      </c>
      <c r="Z35">
        <v>930412</v>
      </c>
      <c r="AA35">
        <v>962859</v>
      </c>
      <c r="AB35">
        <v>996124</v>
      </c>
      <c r="AC35">
        <v>1031439</v>
      </c>
      <c r="AD35">
        <v>1069585</v>
      </c>
      <c r="AE35">
        <v>1110948</v>
      </c>
      <c r="AF35">
        <v>1154904</v>
      </c>
      <c r="AG35">
        <v>1200073</v>
      </c>
      <c r="AH35">
        <v>1244484</v>
      </c>
      <c r="AI35">
        <v>1286756</v>
      </c>
      <c r="AJ35">
        <v>1326321</v>
      </c>
      <c r="AK35">
        <v>1363541</v>
      </c>
      <c r="AL35">
        <v>1399110</v>
      </c>
      <c r="AM35">
        <v>1434061</v>
      </c>
      <c r="AN35">
        <v>1469173</v>
      </c>
      <c r="AO35">
        <v>1504724</v>
      </c>
      <c r="AP35">
        <v>1540424</v>
      </c>
      <c r="AQ35">
        <v>1575827</v>
      </c>
      <c r="AR35">
        <v>1610260</v>
      </c>
      <c r="AS35">
        <v>1643333</v>
      </c>
      <c r="AT35">
        <v>1674674</v>
      </c>
      <c r="AU35">
        <v>1704637</v>
      </c>
      <c r="AV35">
        <v>1734387</v>
      </c>
      <c r="AW35">
        <v>1765533</v>
      </c>
      <c r="AX35">
        <v>1799077</v>
      </c>
      <c r="AY35">
        <v>1835911</v>
      </c>
      <c r="AZ35">
        <v>1875458</v>
      </c>
      <c r="BA35">
        <v>1915636</v>
      </c>
      <c r="BB35">
        <v>1953495</v>
      </c>
      <c r="BC35">
        <v>1987106</v>
      </c>
      <c r="BD35">
        <v>2015406</v>
      </c>
      <c r="BE35">
        <v>2039551</v>
      </c>
      <c r="BF35">
        <v>2062551</v>
      </c>
      <c r="BG35">
        <v>2088619</v>
      </c>
      <c r="BH35">
        <v>2120716</v>
      </c>
      <c r="BI35">
        <v>2159925</v>
      </c>
      <c r="BJ35">
        <v>2205076</v>
      </c>
      <c r="BK35">
        <v>2254067</v>
      </c>
      <c r="BL35">
        <v>2303703</v>
      </c>
      <c r="BM35">
        <v>2351625</v>
      </c>
    </row>
    <row r="36" spans="1:65" x14ac:dyDescent="0.25">
      <c r="A36" t="s">
        <v>37</v>
      </c>
      <c r="B36" t="s">
        <v>654</v>
      </c>
      <c r="C36" t="s">
        <v>422</v>
      </c>
      <c r="D36" t="s">
        <v>421</v>
      </c>
      <c r="E36">
        <v>1501668</v>
      </c>
      <c r="F36">
        <v>1526057</v>
      </c>
      <c r="G36">
        <v>1551908</v>
      </c>
      <c r="H36">
        <v>1579375</v>
      </c>
      <c r="I36">
        <v>1608618</v>
      </c>
      <c r="J36">
        <v>1639706</v>
      </c>
      <c r="K36">
        <v>1673019</v>
      </c>
      <c r="L36">
        <v>1708306</v>
      </c>
      <c r="M36">
        <v>1744198</v>
      </c>
      <c r="N36">
        <v>1778870</v>
      </c>
      <c r="O36">
        <v>1811157</v>
      </c>
      <c r="P36">
        <v>1840517</v>
      </c>
      <c r="Q36">
        <v>1867786</v>
      </c>
      <c r="R36">
        <v>1894850</v>
      </c>
      <c r="S36">
        <v>1924386</v>
      </c>
      <c r="T36">
        <v>1958367</v>
      </c>
      <c r="U36">
        <v>1997017</v>
      </c>
      <c r="V36">
        <v>2039914</v>
      </c>
      <c r="W36">
        <v>2087662</v>
      </c>
      <c r="X36">
        <v>2140778</v>
      </c>
      <c r="Y36">
        <v>2199359</v>
      </c>
      <c r="Z36">
        <v>2264441</v>
      </c>
      <c r="AA36">
        <v>2335339</v>
      </c>
      <c r="AB36">
        <v>2408322</v>
      </c>
      <c r="AC36">
        <v>2478382</v>
      </c>
      <c r="AD36">
        <v>2542170</v>
      </c>
      <c r="AE36">
        <v>2597765</v>
      </c>
      <c r="AF36">
        <v>2646836</v>
      </c>
      <c r="AG36">
        <v>2693974</v>
      </c>
      <c r="AH36">
        <v>2745735</v>
      </c>
      <c r="AI36">
        <v>2806740</v>
      </c>
      <c r="AJ36">
        <v>2878507</v>
      </c>
      <c r="AK36">
        <v>2959236</v>
      </c>
      <c r="AL36">
        <v>3046148</v>
      </c>
      <c r="AM36">
        <v>3135017</v>
      </c>
      <c r="AN36">
        <v>3222662</v>
      </c>
      <c r="AO36">
        <v>3308235</v>
      </c>
      <c r="AP36">
        <v>3392432</v>
      </c>
      <c r="AQ36">
        <v>3475485</v>
      </c>
      <c r="AR36">
        <v>3558019</v>
      </c>
      <c r="AS36">
        <v>3640421</v>
      </c>
      <c r="AT36">
        <v>3722016</v>
      </c>
      <c r="AU36">
        <v>3802129</v>
      </c>
      <c r="AV36">
        <v>3881185</v>
      </c>
      <c r="AW36">
        <v>3959883</v>
      </c>
      <c r="AX36">
        <v>4038380</v>
      </c>
      <c r="AY36">
        <v>4118075</v>
      </c>
      <c r="AZ36">
        <v>4198004</v>
      </c>
      <c r="BA36">
        <v>4273368</v>
      </c>
      <c r="BB36">
        <v>4337623</v>
      </c>
      <c r="BC36">
        <v>4386765</v>
      </c>
      <c r="BD36">
        <v>4418639</v>
      </c>
      <c r="BE36">
        <v>4436411</v>
      </c>
      <c r="BF36">
        <v>4447945</v>
      </c>
      <c r="BG36">
        <v>4464171</v>
      </c>
      <c r="BH36">
        <v>4493171</v>
      </c>
      <c r="BI36">
        <v>4537683</v>
      </c>
      <c r="BJ36">
        <v>4596023</v>
      </c>
      <c r="BK36">
        <v>4666375</v>
      </c>
      <c r="BL36">
        <v>4745179</v>
      </c>
      <c r="BM36">
        <v>4829764</v>
      </c>
    </row>
    <row r="37" spans="1:65" x14ac:dyDescent="0.25">
      <c r="A37" t="s">
        <v>38</v>
      </c>
      <c r="B37" t="s">
        <v>653</v>
      </c>
      <c r="C37" t="s">
        <v>422</v>
      </c>
      <c r="D37" t="s">
        <v>421</v>
      </c>
      <c r="E37">
        <v>17909009</v>
      </c>
      <c r="F37">
        <v>18271000</v>
      </c>
      <c r="G37">
        <v>18614000</v>
      </c>
      <c r="H37">
        <v>18964000</v>
      </c>
      <c r="I37">
        <v>19325000</v>
      </c>
      <c r="J37">
        <v>19678000</v>
      </c>
      <c r="K37">
        <v>20048000</v>
      </c>
      <c r="L37">
        <v>20412000</v>
      </c>
      <c r="M37">
        <v>20744000</v>
      </c>
      <c r="N37">
        <v>21028000</v>
      </c>
      <c r="O37">
        <v>21324000</v>
      </c>
      <c r="P37">
        <v>21962032</v>
      </c>
      <c r="Q37">
        <v>22218463</v>
      </c>
      <c r="R37">
        <v>22491777</v>
      </c>
      <c r="S37">
        <v>22807969</v>
      </c>
      <c r="T37">
        <v>23143275</v>
      </c>
      <c r="U37">
        <v>23449808</v>
      </c>
      <c r="V37">
        <v>23725843</v>
      </c>
      <c r="W37">
        <v>23963203</v>
      </c>
      <c r="X37">
        <v>24201544</v>
      </c>
      <c r="Y37">
        <v>24515667</v>
      </c>
      <c r="Z37">
        <v>24819915</v>
      </c>
      <c r="AA37">
        <v>25116942</v>
      </c>
      <c r="AB37">
        <v>25366451</v>
      </c>
      <c r="AC37">
        <v>25607053</v>
      </c>
      <c r="AD37">
        <v>25842116</v>
      </c>
      <c r="AE37">
        <v>26100278</v>
      </c>
      <c r="AF37">
        <v>26446601</v>
      </c>
      <c r="AG37">
        <v>26791747</v>
      </c>
      <c r="AH37">
        <v>27276781</v>
      </c>
      <c r="AI37">
        <v>27691138</v>
      </c>
      <c r="AJ37">
        <v>28037420</v>
      </c>
      <c r="AK37">
        <v>28371264</v>
      </c>
      <c r="AL37">
        <v>28684764</v>
      </c>
      <c r="AM37">
        <v>29000663</v>
      </c>
      <c r="AN37">
        <v>29302311</v>
      </c>
      <c r="AO37">
        <v>29610218</v>
      </c>
      <c r="AP37">
        <v>29905948</v>
      </c>
      <c r="AQ37">
        <v>30155173</v>
      </c>
      <c r="AR37">
        <v>30401286</v>
      </c>
      <c r="AS37">
        <v>30685730</v>
      </c>
      <c r="AT37">
        <v>31020902</v>
      </c>
      <c r="AU37">
        <v>31360079</v>
      </c>
      <c r="AV37">
        <v>31644028</v>
      </c>
      <c r="AW37">
        <v>31940655</v>
      </c>
      <c r="AX37">
        <v>32243753</v>
      </c>
      <c r="AY37">
        <v>32571174</v>
      </c>
      <c r="AZ37">
        <v>32889025</v>
      </c>
      <c r="BA37">
        <v>33247118</v>
      </c>
      <c r="BB37">
        <v>33628895</v>
      </c>
      <c r="BC37">
        <v>34004889</v>
      </c>
      <c r="BD37">
        <v>34339328</v>
      </c>
      <c r="BE37">
        <v>34714222</v>
      </c>
      <c r="BF37">
        <v>35082954</v>
      </c>
      <c r="BG37">
        <v>35437435</v>
      </c>
      <c r="BH37">
        <v>35702908</v>
      </c>
      <c r="BI37">
        <v>36109487</v>
      </c>
      <c r="BJ37">
        <v>36545295</v>
      </c>
      <c r="BK37">
        <v>37065178</v>
      </c>
      <c r="BL37">
        <v>37593384</v>
      </c>
      <c r="BM37">
        <v>38005238</v>
      </c>
    </row>
    <row r="38" spans="1:65" x14ac:dyDescent="0.25">
      <c r="A38" t="s">
        <v>39</v>
      </c>
      <c r="B38" t="s">
        <v>652</v>
      </c>
      <c r="C38" t="s">
        <v>422</v>
      </c>
      <c r="D38" t="s">
        <v>421</v>
      </c>
      <c r="E38">
        <v>91401764</v>
      </c>
      <c r="F38">
        <v>92232738</v>
      </c>
      <c r="G38">
        <v>93009498</v>
      </c>
      <c r="H38">
        <v>93840016</v>
      </c>
      <c r="I38">
        <v>94715795</v>
      </c>
      <c r="J38">
        <v>95440988</v>
      </c>
      <c r="K38">
        <v>96146336</v>
      </c>
      <c r="L38">
        <v>97043270</v>
      </c>
      <c r="M38">
        <v>97884022</v>
      </c>
      <c r="N38">
        <v>98606630</v>
      </c>
      <c r="O38">
        <v>99134548</v>
      </c>
      <c r="P38">
        <v>99635258</v>
      </c>
      <c r="Q38">
        <v>100357161</v>
      </c>
      <c r="R38">
        <v>101112680</v>
      </c>
      <c r="S38">
        <v>101939916</v>
      </c>
      <c r="T38">
        <v>102860571</v>
      </c>
      <c r="U38">
        <v>103776068</v>
      </c>
      <c r="V38">
        <v>104616884</v>
      </c>
      <c r="W38">
        <v>105329397</v>
      </c>
      <c r="X38">
        <v>105948616</v>
      </c>
      <c r="Y38">
        <v>106541316</v>
      </c>
      <c r="Z38">
        <v>107129392</v>
      </c>
      <c r="AA38">
        <v>107730380</v>
      </c>
      <c r="AB38">
        <v>108297837</v>
      </c>
      <c r="AC38">
        <v>108838073</v>
      </c>
      <c r="AD38">
        <v>109338285</v>
      </c>
      <c r="AE38">
        <v>109824166</v>
      </c>
      <c r="AF38">
        <v>110296425</v>
      </c>
      <c r="AG38">
        <v>110686740</v>
      </c>
      <c r="AH38">
        <v>110801640</v>
      </c>
      <c r="AI38">
        <v>110743128</v>
      </c>
      <c r="AJ38">
        <v>110469467</v>
      </c>
      <c r="AK38">
        <v>110111454</v>
      </c>
      <c r="AL38">
        <v>110041924</v>
      </c>
      <c r="AM38">
        <v>110021594</v>
      </c>
      <c r="AN38">
        <v>109864246</v>
      </c>
      <c r="AO38">
        <v>109626194</v>
      </c>
      <c r="AP38">
        <v>109422013</v>
      </c>
      <c r="AQ38">
        <v>109238340</v>
      </c>
      <c r="AR38">
        <v>109060951</v>
      </c>
      <c r="AS38">
        <v>108447824</v>
      </c>
      <c r="AT38">
        <v>107660041</v>
      </c>
      <c r="AU38">
        <v>106959751</v>
      </c>
      <c r="AV38">
        <v>106624167</v>
      </c>
      <c r="AW38">
        <v>106331716</v>
      </c>
      <c r="AX38">
        <v>106041911</v>
      </c>
      <c r="AY38">
        <v>105772481</v>
      </c>
      <c r="AZ38">
        <v>105378748</v>
      </c>
      <c r="BA38">
        <v>105001883</v>
      </c>
      <c r="BB38">
        <v>104800475</v>
      </c>
      <c r="BC38">
        <v>104421447</v>
      </c>
      <c r="BD38">
        <v>104174038</v>
      </c>
      <c r="BE38">
        <v>103935318</v>
      </c>
      <c r="BF38">
        <v>103713726</v>
      </c>
      <c r="BG38">
        <v>103496179</v>
      </c>
      <c r="BH38">
        <v>103257886</v>
      </c>
      <c r="BI38">
        <v>102994278</v>
      </c>
      <c r="BJ38">
        <v>102740078</v>
      </c>
      <c r="BK38">
        <v>102538451</v>
      </c>
      <c r="BL38">
        <v>102398537</v>
      </c>
      <c r="BM38">
        <v>102253057</v>
      </c>
    </row>
    <row r="39" spans="1:65" x14ac:dyDescent="0.25">
      <c r="A39" t="s">
        <v>40</v>
      </c>
      <c r="B39" t="s">
        <v>651</v>
      </c>
      <c r="C39" t="s">
        <v>422</v>
      </c>
      <c r="D39" t="s">
        <v>421</v>
      </c>
      <c r="E39">
        <v>5327827</v>
      </c>
      <c r="F39">
        <v>5434294</v>
      </c>
      <c r="G39">
        <v>5573815</v>
      </c>
      <c r="H39">
        <v>5694247</v>
      </c>
      <c r="I39">
        <v>5789228</v>
      </c>
      <c r="J39">
        <v>5856472</v>
      </c>
      <c r="K39">
        <v>5918002</v>
      </c>
      <c r="L39">
        <v>5991785</v>
      </c>
      <c r="M39">
        <v>6067714</v>
      </c>
      <c r="N39">
        <v>6136387</v>
      </c>
      <c r="O39">
        <v>6180877</v>
      </c>
      <c r="P39">
        <v>6213399</v>
      </c>
      <c r="Q39">
        <v>6260956</v>
      </c>
      <c r="R39">
        <v>6307347</v>
      </c>
      <c r="S39">
        <v>6341405</v>
      </c>
      <c r="T39">
        <v>6338632</v>
      </c>
      <c r="U39">
        <v>6302504</v>
      </c>
      <c r="V39">
        <v>6281174</v>
      </c>
      <c r="W39">
        <v>6281738</v>
      </c>
      <c r="X39">
        <v>6294365</v>
      </c>
      <c r="Y39">
        <v>6319408</v>
      </c>
      <c r="Z39">
        <v>6354074</v>
      </c>
      <c r="AA39">
        <v>6391309</v>
      </c>
      <c r="AB39">
        <v>6418773</v>
      </c>
      <c r="AC39">
        <v>6441865</v>
      </c>
      <c r="AD39">
        <v>6470365</v>
      </c>
      <c r="AE39">
        <v>6504124</v>
      </c>
      <c r="AF39">
        <v>6545106</v>
      </c>
      <c r="AG39">
        <v>6593386</v>
      </c>
      <c r="AH39">
        <v>6646912</v>
      </c>
      <c r="AI39">
        <v>6715519</v>
      </c>
      <c r="AJ39">
        <v>6799978</v>
      </c>
      <c r="AK39">
        <v>6875364</v>
      </c>
      <c r="AL39">
        <v>6938265</v>
      </c>
      <c r="AM39">
        <v>6993795</v>
      </c>
      <c r="AN39">
        <v>7040687</v>
      </c>
      <c r="AO39">
        <v>7071850</v>
      </c>
      <c r="AP39">
        <v>7088906</v>
      </c>
      <c r="AQ39">
        <v>7110001</v>
      </c>
      <c r="AR39">
        <v>7143991</v>
      </c>
      <c r="AS39">
        <v>7184250</v>
      </c>
      <c r="AT39">
        <v>7229854</v>
      </c>
      <c r="AU39">
        <v>7284753</v>
      </c>
      <c r="AV39">
        <v>7339001</v>
      </c>
      <c r="AW39">
        <v>7389625</v>
      </c>
      <c r="AX39">
        <v>7437115</v>
      </c>
      <c r="AY39">
        <v>7483934</v>
      </c>
      <c r="AZ39">
        <v>7551117</v>
      </c>
      <c r="BA39">
        <v>7647675</v>
      </c>
      <c r="BB39">
        <v>7743831</v>
      </c>
      <c r="BC39">
        <v>7824909</v>
      </c>
      <c r="BD39">
        <v>7912398</v>
      </c>
      <c r="BE39">
        <v>7996861</v>
      </c>
      <c r="BF39">
        <v>8089346</v>
      </c>
      <c r="BG39">
        <v>8188649</v>
      </c>
      <c r="BH39">
        <v>8282396</v>
      </c>
      <c r="BI39">
        <v>8373338</v>
      </c>
      <c r="BJ39">
        <v>8451840</v>
      </c>
      <c r="BK39">
        <v>8514329</v>
      </c>
      <c r="BL39">
        <v>8575280</v>
      </c>
      <c r="BM39">
        <v>8636896</v>
      </c>
    </row>
    <row r="40" spans="1:65" x14ac:dyDescent="0.25">
      <c r="A40" t="s">
        <v>41</v>
      </c>
      <c r="B40" t="s">
        <v>650</v>
      </c>
      <c r="C40" t="s">
        <v>422</v>
      </c>
      <c r="D40" t="s">
        <v>421</v>
      </c>
      <c r="E40">
        <v>109419</v>
      </c>
      <c r="F40">
        <v>110398</v>
      </c>
      <c r="G40">
        <v>111464</v>
      </c>
      <c r="H40">
        <v>112591</v>
      </c>
      <c r="I40">
        <v>113777</v>
      </c>
      <c r="J40">
        <v>114989</v>
      </c>
      <c r="K40">
        <v>116229</v>
      </c>
      <c r="L40">
        <v>117469</v>
      </c>
      <c r="M40">
        <v>118725</v>
      </c>
      <c r="N40">
        <v>119975</v>
      </c>
      <c r="O40">
        <v>121200</v>
      </c>
      <c r="P40">
        <v>122405</v>
      </c>
      <c r="Q40">
        <v>123611</v>
      </c>
      <c r="R40">
        <v>124722</v>
      </c>
      <c r="S40">
        <v>125680</v>
      </c>
      <c r="T40">
        <v>126420</v>
      </c>
      <c r="U40">
        <v>126908</v>
      </c>
      <c r="V40">
        <v>127186</v>
      </c>
      <c r="W40">
        <v>127395</v>
      </c>
      <c r="X40">
        <v>127691</v>
      </c>
      <c r="Y40">
        <v>128204</v>
      </c>
      <c r="Z40">
        <v>128986</v>
      </c>
      <c r="AA40">
        <v>129976</v>
      </c>
      <c r="AB40">
        <v>131153</v>
      </c>
      <c r="AC40">
        <v>132445</v>
      </c>
      <c r="AD40">
        <v>133800</v>
      </c>
      <c r="AE40">
        <v>135242</v>
      </c>
      <c r="AF40">
        <v>136762</v>
      </c>
      <c r="AG40">
        <v>138250</v>
      </c>
      <c r="AH40">
        <v>139580</v>
      </c>
      <c r="AI40">
        <v>140677</v>
      </c>
      <c r="AJ40">
        <v>141469</v>
      </c>
      <c r="AK40">
        <v>142006</v>
      </c>
      <c r="AL40">
        <v>142407</v>
      </c>
      <c r="AM40">
        <v>142867</v>
      </c>
      <c r="AN40">
        <v>143480</v>
      </c>
      <c r="AO40">
        <v>144348</v>
      </c>
      <c r="AP40">
        <v>145387</v>
      </c>
      <c r="AQ40">
        <v>146500</v>
      </c>
      <c r="AR40">
        <v>147553</v>
      </c>
      <c r="AS40">
        <v>148439</v>
      </c>
      <c r="AT40">
        <v>149097</v>
      </c>
      <c r="AU40">
        <v>149591</v>
      </c>
      <c r="AV40">
        <v>150070</v>
      </c>
      <c r="AW40">
        <v>150722</v>
      </c>
      <c r="AX40">
        <v>151674</v>
      </c>
      <c r="AY40">
        <v>152999</v>
      </c>
      <c r="AZ40">
        <v>154644</v>
      </c>
      <c r="BA40">
        <v>156441</v>
      </c>
      <c r="BB40">
        <v>158187</v>
      </c>
      <c r="BC40">
        <v>159718</v>
      </c>
      <c r="BD40">
        <v>160990</v>
      </c>
      <c r="BE40">
        <v>162051</v>
      </c>
      <c r="BF40">
        <v>163039</v>
      </c>
      <c r="BG40">
        <v>164107</v>
      </c>
      <c r="BH40">
        <v>165387</v>
      </c>
      <c r="BI40">
        <v>166922</v>
      </c>
      <c r="BJ40">
        <v>168666</v>
      </c>
      <c r="BK40">
        <v>170496</v>
      </c>
      <c r="BL40">
        <v>172264</v>
      </c>
      <c r="BM40">
        <v>173859</v>
      </c>
    </row>
    <row r="41" spans="1:65" x14ac:dyDescent="0.25">
      <c r="A41" t="s">
        <v>42</v>
      </c>
      <c r="B41" t="s">
        <v>649</v>
      </c>
      <c r="C41" t="s">
        <v>422</v>
      </c>
      <c r="D41" t="s">
        <v>421</v>
      </c>
      <c r="E41">
        <v>8132988</v>
      </c>
      <c r="F41">
        <v>8303804</v>
      </c>
      <c r="G41">
        <v>8476895</v>
      </c>
      <c r="H41">
        <v>8650390</v>
      </c>
      <c r="I41">
        <v>8821855</v>
      </c>
      <c r="J41">
        <v>8989607</v>
      </c>
      <c r="K41">
        <v>9152848</v>
      </c>
      <c r="L41">
        <v>9312091</v>
      </c>
      <c r="M41">
        <v>9468851</v>
      </c>
      <c r="N41">
        <v>9625304</v>
      </c>
      <c r="O41">
        <v>9783134</v>
      </c>
      <c r="P41">
        <v>9942716</v>
      </c>
      <c r="Q41">
        <v>10103675</v>
      </c>
      <c r="R41">
        <v>10265827</v>
      </c>
      <c r="S41">
        <v>10428803</v>
      </c>
      <c r="T41">
        <v>10592310</v>
      </c>
      <c r="U41">
        <v>10756876</v>
      </c>
      <c r="V41">
        <v>10922777</v>
      </c>
      <c r="W41">
        <v>11089165</v>
      </c>
      <c r="X41">
        <v>11254877</v>
      </c>
      <c r="Y41">
        <v>11419350</v>
      </c>
      <c r="Z41">
        <v>11582020</v>
      </c>
      <c r="AA41">
        <v>11743909</v>
      </c>
      <c r="AB41">
        <v>11907955</v>
      </c>
      <c r="AC41">
        <v>12078137</v>
      </c>
      <c r="AD41">
        <v>12257238</v>
      </c>
      <c r="AE41">
        <v>12445833</v>
      </c>
      <c r="AF41">
        <v>12642917</v>
      </c>
      <c r="AG41">
        <v>12847712</v>
      </c>
      <c r="AH41">
        <v>13058758</v>
      </c>
      <c r="AI41">
        <v>13274617</v>
      </c>
      <c r="AJ41">
        <v>13495255</v>
      </c>
      <c r="AK41">
        <v>13719818</v>
      </c>
      <c r="AL41">
        <v>13944934</v>
      </c>
      <c r="AM41">
        <v>14166346</v>
      </c>
      <c r="AN41">
        <v>14380864</v>
      </c>
      <c r="AO41">
        <v>14587367</v>
      </c>
      <c r="AP41">
        <v>14786227</v>
      </c>
      <c r="AQ41">
        <v>14977736</v>
      </c>
      <c r="AR41">
        <v>15162801</v>
      </c>
      <c r="AS41">
        <v>15342350</v>
      </c>
      <c r="AT41">
        <v>15516112</v>
      </c>
      <c r="AU41">
        <v>15684413</v>
      </c>
      <c r="AV41">
        <v>15849649</v>
      </c>
      <c r="AW41">
        <v>16014972</v>
      </c>
      <c r="AX41">
        <v>16182713</v>
      </c>
      <c r="AY41">
        <v>16354507</v>
      </c>
      <c r="AZ41">
        <v>16530201</v>
      </c>
      <c r="BA41">
        <v>16708255</v>
      </c>
      <c r="BB41">
        <v>16886184</v>
      </c>
      <c r="BC41">
        <v>17062531</v>
      </c>
      <c r="BD41">
        <v>17233584</v>
      </c>
      <c r="BE41">
        <v>17400359</v>
      </c>
      <c r="BF41">
        <v>17571511</v>
      </c>
      <c r="BG41">
        <v>17758969</v>
      </c>
      <c r="BH41">
        <v>17969356</v>
      </c>
      <c r="BI41">
        <v>18209072</v>
      </c>
      <c r="BJ41">
        <v>18470435</v>
      </c>
      <c r="BK41">
        <v>18729166</v>
      </c>
      <c r="BL41">
        <v>18952035</v>
      </c>
      <c r="BM41">
        <v>19116209</v>
      </c>
    </row>
    <row r="42" spans="1:65" x14ac:dyDescent="0.25">
      <c r="A42" t="s">
        <v>43</v>
      </c>
      <c r="B42" t="s">
        <v>648</v>
      </c>
      <c r="C42" t="s">
        <v>422</v>
      </c>
      <c r="D42" t="s">
        <v>421</v>
      </c>
      <c r="E42">
        <v>667070000</v>
      </c>
      <c r="F42">
        <v>660330000</v>
      </c>
      <c r="G42">
        <v>665770000</v>
      </c>
      <c r="H42">
        <v>682335000</v>
      </c>
      <c r="I42">
        <v>698355000</v>
      </c>
      <c r="J42">
        <v>715185000</v>
      </c>
      <c r="K42">
        <v>735400000</v>
      </c>
      <c r="L42">
        <v>754550000</v>
      </c>
      <c r="M42">
        <v>774510000</v>
      </c>
      <c r="N42">
        <v>796025000</v>
      </c>
      <c r="O42">
        <v>818315000</v>
      </c>
      <c r="P42">
        <v>841105000</v>
      </c>
      <c r="Q42">
        <v>862030000</v>
      </c>
      <c r="R42">
        <v>881940000</v>
      </c>
      <c r="S42">
        <v>900350000</v>
      </c>
      <c r="T42">
        <v>916395000</v>
      </c>
      <c r="U42">
        <v>930685000</v>
      </c>
      <c r="V42">
        <v>943455000</v>
      </c>
      <c r="W42">
        <v>956165000</v>
      </c>
      <c r="X42">
        <v>969005000</v>
      </c>
      <c r="Y42">
        <v>981235000</v>
      </c>
      <c r="Z42">
        <v>993885000</v>
      </c>
      <c r="AA42">
        <v>1008630000</v>
      </c>
      <c r="AB42">
        <v>1023310000</v>
      </c>
      <c r="AC42">
        <v>1036825000</v>
      </c>
      <c r="AD42">
        <v>1051040000</v>
      </c>
      <c r="AE42">
        <v>1066790000</v>
      </c>
      <c r="AF42">
        <v>1084035000</v>
      </c>
      <c r="AG42">
        <v>1101630000</v>
      </c>
      <c r="AH42">
        <v>1118650000</v>
      </c>
      <c r="AI42">
        <v>1135185000</v>
      </c>
      <c r="AJ42">
        <v>1150780000</v>
      </c>
      <c r="AK42">
        <v>1164970000</v>
      </c>
      <c r="AL42">
        <v>1178440000</v>
      </c>
      <c r="AM42">
        <v>1191835000</v>
      </c>
      <c r="AN42">
        <v>1204855000</v>
      </c>
      <c r="AO42">
        <v>1217550000</v>
      </c>
      <c r="AP42">
        <v>1230075000</v>
      </c>
      <c r="AQ42">
        <v>1241935000</v>
      </c>
      <c r="AR42">
        <v>1252735000</v>
      </c>
      <c r="AS42">
        <v>1262645000</v>
      </c>
      <c r="AT42">
        <v>1271850000</v>
      </c>
      <c r="AU42">
        <v>1280400000</v>
      </c>
      <c r="AV42">
        <v>1288400000</v>
      </c>
      <c r="AW42">
        <v>1296075000</v>
      </c>
      <c r="AX42">
        <v>1303720000</v>
      </c>
      <c r="AY42">
        <v>1311020000</v>
      </c>
      <c r="AZ42">
        <v>1317885000</v>
      </c>
      <c r="BA42">
        <v>1324655000</v>
      </c>
      <c r="BB42">
        <v>1331260000</v>
      </c>
      <c r="BC42">
        <v>1337705000</v>
      </c>
      <c r="BD42">
        <v>1345035000</v>
      </c>
      <c r="BE42">
        <v>1354190000</v>
      </c>
      <c r="BF42">
        <v>1363240000</v>
      </c>
      <c r="BG42">
        <v>1371860000</v>
      </c>
      <c r="BH42">
        <v>1379860000</v>
      </c>
      <c r="BI42">
        <v>1387790000</v>
      </c>
      <c r="BJ42">
        <v>1396215000</v>
      </c>
      <c r="BK42">
        <v>1402760000</v>
      </c>
      <c r="BL42">
        <v>1407745000</v>
      </c>
      <c r="BM42">
        <v>1410929362</v>
      </c>
    </row>
    <row r="43" spans="1:65" x14ac:dyDescent="0.25">
      <c r="A43" t="s">
        <v>295</v>
      </c>
      <c r="B43" t="s">
        <v>647</v>
      </c>
      <c r="C43" t="s">
        <v>422</v>
      </c>
      <c r="D43" t="s">
        <v>421</v>
      </c>
      <c r="E43">
        <v>3503559</v>
      </c>
      <c r="F43">
        <v>3631547</v>
      </c>
      <c r="G43">
        <v>3770756</v>
      </c>
      <c r="H43">
        <v>3918630</v>
      </c>
      <c r="I43">
        <v>4071411</v>
      </c>
      <c r="J43">
        <v>4226843</v>
      </c>
      <c r="K43">
        <v>4383723</v>
      </c>
      <c r="L43">
        <v>4544168</v>
      </c>
      <c r="M43">
        <v>4713134</v>
      </c>
      <c r="N43">
        <v>4897470</v>
      </c>
      <c r="O43">
        <v>5102070</v>
      </c>
      <c r="P43">
        <v>5328735</v>
      </c>
      <c r="Q43">
        <v>5576026</v>
      </c>
      <c r="R43">
        <v>5841513</v>
      </c>
      <c r="S43">
        <v>6121295</v>
      </c>
      <c r="T43">
        <v>6412409</v>
      </c>
      <c r="U43">
        <v>6713949</v>
      </c>
      <c r="V43">
        <v>7026497</v>
      </c>
      <c r="W43">
        <v>7350269</v>
      </c>
      <c r="X43">
        <v>7685927</v>
      </c>
      <c r="Y43">
        <v>8033652</v>
      </c>
      <c r="Z43">
        <v>8393689</v>
      </c>
      <c r="AA43">
        <v>8764991</v>
      </c>
      <c r="AB43">
        <v>9144940</v>
      </c>
      <c r="AC43">
        <v>9530103</v>
      </c>
      <c r="AD43">
        <v>9918204</v>
      </c>
      <c r="AE43">
        <v>10307268</v>
      </c>
      <c r="AF43">
        <v>10698188</v>
      </c>
      <c r="AG43">
        <v>11094740</v>
      </c>
      <c r="AH43">
        <v>11502453</v>
      </c>
      <c r="AI43">
        <v>11924873</v>
      </c>
      <c r="AJ43">
        <v>12362404</v>
      </c>
      <c r="AK43">
        <v>12812428</v>
      </c>
      <c r="AL43">
        <v>13271638</v>
      </c>
      <c r="AM43">
        <v>13735438</v>
      </c>
      <c r="AN43">
        <v>14199759</v>
      </c>
      <c r="AO43">
        <v>14665125</v>
      </c>
      <c r="AP43">
        <v>15130674</v>
      </c>
      <c r="AQ43">
        <v>15589407</v>
      </c>
      <c r="AR43">
        <v>16032573</v>
      </c>
      <c r="AS43">
        <v>16454660</v>
      </c>
      <c r="AT43">
        <v>16853027</v>
      </c>
      <c r="AU43">
        <v>17231539</v>
      </c>
      <c r="AV43">
        <v>17599613</v>
      </c>
      <c r="AW43">
        <v>17970493</v>
      </c>
      <c r="AX43">
        <v>18354513</v>
      </c>
      <c r="AY43">
        <v>18754914</v>
      </c>
      <c r="AZ43">
        <v>19171250</v>
      </c>
      <c r="BA43">
        <v>19605568</v>
      </c>
      <c r="BB43">
        <v>20059147</v>
      </c>
      <c r="BC43">
        <v>20532944</v>
      </c>
      <c r="BD43">
        <v>21028652</v>
      </c>
      <c r="BE43">
        <v>21547188</v>
      </c>
      <c r="BF43">
        <v>22087506</v>
      </c>
      <c r="BG43">
        <v>22647672</v>
      </c>
      <c r="BH43">
        <v>23226148</v>
      </c>
      <c r="BI43">
        <v>23822726</v>
      </c>
      <c r="BJ43">
        <v>24437475</v>
      </c>
      <c r="BK43">
        <v>25069226</v>
      </c>
      <c r="BL43">
        <v>25716554</v>
      </c>
      <c r="BM43">
        <v>26378275</v>
      </c>
    </row>
    <row r="44" spans="1:65" x14ac:dyDescent="0.25">
      <c r="A44" t="s">
        <v>44</v>
      </c>
      <c r="B44" t="s">
        <v>646</v>
      </c>
      <c r="C44" t="s">
        <v>422</v>
      </c>
      <c r="D44" t="s">
        <v>421</v>
      </c>
      <c r="E44">
        <v>5176920</v>
      </c>
      <c r="F44">
        <v>5285015</v>
      </c>
      <c r="G44">
        <v>5398730</v>
      </c>
      <c r="H44">
        <v>5518104</v>
      </c>
      <c r="I44">
        <v>5643039</v>
      </c>
      <c r="J44">
        <v>5773538</v>
      </c>
      <c r="K44">
        <v>5909874</v>
      </c>
      <c r="L44">
        <v>6052419</v>
      </c>
      <c r="M44">
        <v>6201410</v>
      </c>
      <c r="N44">
        <v>6357096</v>
      </c>
      <c r="O44">
        <v>6519754</v>
      </c>
      <c r="P44">
        <v>6689659</v>
      </c>
      <c r="Q44">
        <v>6867170</v>
      </c>
      <c r="R44">
        <v>7052847</v>
      </c>
      <c r="S44">
        <v>7247284</v>
      </c>
      <c r="T44">
        <v>7451057</v>
      </c>
      <c r="U44">
        <v>7664398</v>
      </c>
      <c r="V44">
        <v>7887571</v>
      </c>
      <c r="W44">
        <v>8121081</v>
      </c>
      <c r="X44">
        <v>8365560</v>
      </c>
      <c r="Y44">
        <v>8621409</v>
      </c>
      <c r="Z44">
        <v>8888534</v>
      </c>
      <c r="AA44">
        <v>9166813</v>
      </c>
      <c r="AB44">
        <v>9456496</v>
      </c>
      <c r="AC44">
        <v>9757849</v>
      </c>
      <c r="AD44">
        <v>10070806</v>
      </c>
      <c r="AE44">
        <v>10395481</v>
      </c>
      <c r="AF44">
        <v>10731058</v>
      </c>
      <c r="AG44">
        <v>11075423</v>
      </c>
      <c r="AH44">
        <v>11425807</v>
      </c>
      <c r="AI44">
        <v>11780086</v>
      </c>
      <c r="AJ44">
        <v>12137912</v>
      </c>
      <c r="AK44">
        <v>12499499</v>
      </c>
      <c r="AL44">
        <v>12864091</v>
      </c>
      <c r="AM44">
        <v>13230978</v>
      </c>
      <c r="AN44">
        <v>13599984</v>
      </c>
      <c r="AO44">
        <v>13970812</v>
      </c>
      <c r="AP44">
        <v>14344444</v>
      </c>
      <c r="AQ44">
        <v>14723772</v>
      </c>
      <c r="AR44">
        <v>15112598</v>
      </c>
      <c r="AS44">
        <v>15513944</v>
      </c>
      <c r="AT44">
        <v>15928910</v>
      </c>
      <c r="AU44">
        <v>16357605</v>
      </c>
      <c r="AV44">
        <v>16800869</v>
      </c>
      <c r="AW44">
        <v>17259322</v>
      </c>
      <c r="AX44">
        <v>17733408</v>
      </c>
      <c r="AY44">
        <v>18223677</v>
      </c>
      <c r="AZ44">
        <v>18730283</v>
      </c>
      <c r="BA44">
        <v>19252674</v>
      </c>
      <c r="BB44">
        <v>19789922</v>
      </c>
      <c r="BC44">
        <v>20341236</v>
      </c>
      <c r="BD44">
        <v>20906392</v>
      </c>
      <c r="BE44">
        <v>21485267</v>
      </c>
      <c r="BF44">
        <v>22077300</v>
      </c>
      <c r="BG44">
        <v>22681853</v>
      </c>
      <c r="BH44">
        <v>23298376</v>
      </c>
      <c r="BI44">
        <v>23926549</v>
      </c>
      <c r="BJ44">
        <v>24566070</v>
      </c>
      <c r="BK44">
        <v>25216261</v>
      </c>
      <c r="BL44">
        <v>25876387</v>
      </c>
      <c r="BM44">
        <v>26545864</v>
      </c>
    </row>
    <row r="45" spans="1:65" x14ac:dyDescent="0.25">
      <c r="A45" t="s">
        <v>341</v>
      </c>
      <c r="B45" t="s">
        <v>645</v>
      </c>
      <c r="C45" t="s">
        <v>422</v>
      </c>
      <c r="D45" t="s">
        <v>421</v>
      </c>
      <c r="E45">
        <v>15248256</v>
      </c>
      <c r="F45">
        <v>15637700</v>
      </c>
      <c r="G45">
        <v>16041187</v>
      </c>
      <c r="H45">
        <v>16461828</v>
      </c>
      <c r="I45">
        <v>16903830</v>
      </c>
      <c r="J45">
        <v>17369882</v>
      </c>
      <c r="K45">
        <v>17862052</v>
      </c>
      <c r="L45">
        <v>18378620</v>
      </c>
      <c r="M45">
        <v>18913874</v>
      </c>
      <c r="N45">
        <v>19459818</v>
      </c>
      <c r="O45">
        <v>20011033</v>
      </c>
      <c r="P45">
        <v>20564062</v>
      </c>
      <c r="Q45">
        <v>21121360</v>
      </c>
      <c r="R45">
        <v>21690448</v>
      </c>
      <c r="S45">
        <v>22282127</v>
      </c>
      <c r="T45">
        <v>22903587</v>
      </c>
      <c r="U45">
        <v>23560470</v>
      </c>
      <c r="V45">
        <v>24249127</v>
      </c>
      <c r="W45">
        <v>24956387</v>
      </c>
      <c r="X45">
        <v>25663598</v>
      </c>
      <c r="Y45">
        <v>26358905</v>
      </c>
      <c r="Z45">
        <v>27040329</v>
      </c>
      <c r="AA45">
        <v>27717293</v>
      </c>
      <c r="AB45">
        <v>28403858</v>
      </c>
      <c r="AC45">
        <v>29119663</v>
      </c>
      <c r="AD45">
        <v>29881222</v>
      </c>
      <c r="AE45">
        <v>30683877</v>
      </c>
      <c r="AF45">
        <v>31528702</v>
      </c>
      <c r="AG45">
        <v>32443784</v>
      </c>
      <c r="AH45">
        <v>33464767</v>
      </c>
      <c r="AI45">
        <v>34612023</v>
      </c>
      <c r="AJ45">
        <v>35908240</v>
      </c>
      <c r="AK45">
        <v>37333917</v>
      </c>
      <c r="AL45">
        <v>38815835</v>
      </c>
      <c r="AM45">
        <v>40252973</v>
      </c>
      <c r="AN45">
        <v>41576239</v>
      </c>
      <c r="AO45">
        <v>42757239</v>
      </c>
      <c r="AP45">
        <v>43827191</v>
      </c>
      <c r="AQ45">
        <v>44849968</v>
      </c>
      <c r="AR45">
        <v>45919615</v>
      </c>
      <c r="AS45">
        <v>47105830</v>
      </c>
      <c r="AT45">
        <v>48428534</v>
      </c>
      <c r="AU45">
        <v>49871670</v>
      </c>
      <c r="AV45">
        <v>51425583</v>
      </c>
      <c r="AW45">
        <v>53068869</v>
      </c>
      <c r="AX45">
        <v>54785894</v>
      </c>
      <c r="AY45">
        <v>56578046</v>
      </c>
      <c r="AZ45">
        <v>58453687</v>
      </c>
      <c r="BA45">
        <v>60411195</v>
      </c>
      <c r="BB45">
        <v>62448572</v>
      </c>
      <c r="BC45">
        <v>64563853</v>
      </c>
      <c r="BD45">
        <v>66755151</v>
      </c>
      <c r="BE45">
        <v>69020749</v>
      </c>
      <c r="BF45">
        <v>71358804</v>
      </c>
      <c r="BG45">
        <v>73767445</v>
      </c>
      <c r="BH45">
        <v>76244532</v>
      </c>
      <c r="BI45">
        <v>78789130</v>
      </c>
      <c r="BJ45">
        <v>81398765</v>
      </c>
      <c r="BK45">
        <v>84068092</v>
      </c>
      <c r="BL45">
        <v>86790568</v>
      </c>
      <c r="BM45">
        <v>89561404</v>
      </c>
    </row>
    <row r="46" spans="1:65" x14ac:dyDescent="0.25">
      <c r="A46" t="s">
        <v>344</v>
      </c>
      <c r="B46" t="s">
        <v>644</v>
      </c>
      <c r="C46" t="s">
        <v>422</v>
      </c>
      <c r="D46" t="s">
        <v>421</v>
      </c>
      <c r="E46">
        <v>1018254</v>
      </c>
      <c r="F46">
        <v>1043119</v>
      </c>
      <c r="G46">
        <v>1069236</v>
      </c>
      <c r="H46">
        <v>1096638</v>
      </c>
      <c r="I46">
        <v>1125354</v>
      </c>
      <c r="J46">
        <v>1155389</v>
      </c>
      <c r="K46">
        <v>1186782</v>
      </c>
      <c r="L46">
        <v>1219547</v>
      </c>
      <c r="M46">
        <v>1253761</v>
      </c>
      <c r="N46">
        <v>1289519</v>
      </c>
      <c r="O46">
        <v>1326894</v>
      </c>
      <c r="P46">
        <v>1365891</v>
      </c>
      <c r="Q46">
        <v>1406510</v>
      </c>
      <c r="R46">
        <v>1448632</v>
      </c>
      <c r="S46">
        <v>1492055</v>
      </c>
      <c r="T46">
        <v>1536658</v>
      </c>
      <c r="U46">
        <v>1582361</v>
      </c>
      <c r="V46">
        <v>1629218</v>
      </c>
      <c r="W46">
        <v>1677326</v>
      </c>
      <c r="X46">
        <v>1726865</v>
      </c>
      <c r="Y46">
        <v>1777932</v>
      </c>
      <c r="Z46">
        <v>1830629</v>
      </c>
      <c r="AA46">
        <v>1884873</v>
      </c>
      <c r="AB46">
        <v>1940454</v>
      </c>
      <c r="AC46">
        <v>1996994</v>
      </c>
      <c r="AD46">
        <v>2054308</v>
      </c>
      <c r="AE46">
        <v>2112359</v>
      </c>
      <c r="AF46">
        <v>2171319</v>
      </c>
      <c r="AG46">
        <v>2231462</v>
      </c>
      <c r="AH46">
        <v>2293161</v>
      </c>
      <c r="AI46">
        <v>2356740</v>
      </c>
      <c r="AJ46">
        <v>2422312</v>
      </c>
      <c r="AK46">
        <v>2489945</v>
      </c>
      <c r="AL46">
        <v>2559880</v>
      </c>
      <c r="AM46">
        <v>2632345</v>
      </c>
      <c r="AN46">
        <v>2707532</v>
      </c>
      <c r="AO46">
        <v>2785815</v>
      </c>
      <c r="AP46">
        <v>2867283</v>
      </c>
      <c r="AQ46">
        <v>2951651</v>
      </c>
      <c r="AR46">
        <v>3038432</v>
      </c>
      <c r="AS46">
        <v>3127420</v>
      </c>
      <c r="AT46">
        <v>3217930</v>
      </c>
      <c r="AU46">
        <v>3310376</v>
      </c>
      <c r="AV46">
        <v>3406915</v>
      </c>
      <c r="AW46">
        <v>3510468</v>
      </c>
      <c r="AX46">
        <v>3622775</v>
      </c>
      <c r="AY46">
        <v>3745143</v>
      </c>
      <c r="AZ46">
        <v>3876123</v>
      </c>
      <c r="BA46">
        <v>4011487</v>
      </c>
      <c r="BB46">
        <v>4145400</v>
      </c>
      <c r="BC46">
        <v>4273738</v>
      </c>
      <c r="BD46">
        <v>4394842</v>
      </c>
      <c r="BE46">
        <v>4510197</v>
      </c>
      <c r="BF46">
        <v>4622757</v>
      </c>
      <c r="BG46">
        <v>4736965</v>
      </c>
      <c r="BH46">
        <v>4856093</v>
      </c>
      <c r="BI46">
        <v>4980996</v>
      </c>
      <c r="BJ46">
        <v>5110701</v>
      </c>
      <c r="BK46">
        <v>5244363</v>
      </c>
      <c r="BL46">
        <v>5380504</v>
      </c>
      <c r="BM46">
        <v>5518092</v>
      </c>
    </row>
    <row r="47" spans="1:65" x14ac:dyDescent="0.25">
      <c r="A47" t="s">
        <v>47</v>
      </c>
      <c r="B47" t="s">
        <v>643</v>
      </c>
      <c r="C47" t="s">
        <v>422</v>
      </c>
      <c r="D47" t="s">
        <v>421</v>
      </c>
      <c r="E47">
        <v>16057714</v>
      </c>
      <c r="F47">
        <v>16567817</v>
      </c>
      <c r="G47">
        <v>17092919</v>
      </c>
      <c r="H47">
        <v>17629978</v>
      </c>
      <c r="I47">
        <v>18175187</v>
      </c>
      <c r="J47">
        <v>18725242</v>
      </c>
      <c r="K47">
        <v>19279734</v>
      </c>
      <c r="L47">
        <v>19837508</v>
      </c>
      <c r="M47">
        <v>20393704</v>
      </c>
      <c r="N47">
        <v>20942453</v>
      </c>
      <c r="O47">
        <v>21480064</v>
      </c>
      <c r="P47">
        <v>22003983</v>
      </c>
      <c r="Q47">
        <v>22516429</v>
      </c>
      <c r="R47">
        <v>23024512</v>
      </c>
      <c r="S47">
        <v>23538390</v>
      </c>
      <c r="T47">
        <v>24065502</v>
      </c>
      <c r="U47">
        <v>24608102</v>
      </c>
      <c r="V47">
        <v>25164544</v>
      </c>
      <c r="W47">
        <v>25733669</v>
      </c>
      <c r="X47">
        <v>26312996</v>
      </c>
      <c r="Y47">
        <v>26900508</v>
      </c>
      <c r="Z47">
        <v>27496608</v>
      </c>
      <c r="AA47">
        <v>28101824</v>
      </c>
      <c r="AB47">
        <v>28714183</v>
      </c>
      <c r="AC47">
        <v>29331230</v>
      </c>
      <c r="AD47">
        <v>29951194</v>
      </c>
      <c r="AE47">
        <v>30572479</v>
      </c>
      <c r="AF47">
        <v>31195417</v>
      </c>
      <c r="AG47">
        <v>31822527</v>
      </c>
      <c r="AH47">
        <v>32457497</v>
      </c>
      <c r="AI47">
        <v>33102569</v>
      </c>
      <c r="AJ47">
        <v>33758328</v>
      </c>
      <c r="AK47">
        <v>34422568</v>
      </c>
      <c r="AL47">
        <v>35091272</v>
      </c>
      <c r="AM47">
        <v>35758978</v>
      </c>
      <c r="AN47">
        <v>36421438</v>
      </c>
      <c r="AO47">
        <v>37076387</v>
      </c>
      <c r="AP47">
        <v>37723803</v>
      </c>
      <c r="AQ47">
        <v>38364307</v>
      </c>
      <c r="AR47">
        <v>38999468</v>
      </c>
      <c r="AS47">
        <v>39629965</v>
      </c>
      <c r="AT47">
        <v>40255956</v>
      </c>
      <c r="AU47">
        <v>40875363</v>
      </c>
      <c r="AV47">
        <v>41483872</v>
      </c>
      <c r="AW47">
        <v>42075953</v>
      </c>
      <c r="AX47">
        <v>42647731</v>
      </c>
      <c r="AY47">
        <v>43200901</v>
      </c>
      <c r="AZ47">
        <v>43737512</v>
      </c>
      <c r="BA47">
        <v>44254972</v>
      </c>
      <c r="BB47">
        <v>44750054</v>
      </c>
      <c r="BC47">
        <v>45222699</v>
      </c>
      <c r="BD47">
        <v>45662747</v>
      </c>
      <c r="BE47">
        <v>46075721</v>
      </c>
      <c r="BF47">
        <v>46495492</v>
      </c>
      <c r="BG47">
        <v>46967706</v>
      </c>
      <c r="BH47">
        <v>47520667</v>
      </c>
      <c r="BI47">
        <v>48175048</v>
      </c>
      <c r="BJ47">
        <v>48909844</v>
      </c>
      <c r="BK47">
        <v>49661056</v>
      </c>
      <c r="BL47">
        <v>50339443</v>
      </c>
      <c r="BM47">
        <v>50882884</v>
      </c>
    </row>
    <row r="48" spans="1:65" x14ac:dyDescent="0.25">
      <c r="A48" t="s">
        <v>48</v>
      </c>
      <c r="B48" t="s">
        <v>642</v>
      </c>
      <c r="C48" t="s">
        <v>422</v>
      </c>
      <c r="D48" t="s">
        <v>421</v>
      </c>
      <c r="E48">
        <v>191122</v>
      </c>
      <c r="F48">
        <v>194149</v>
      </c>
      <c r="G48">
        <v>197202</v>
      </c>
      <c r="H48">
        <v>200371</v>
      </c>
      <c r="I48">
        <v>203762</v>
      </c>
      <c r="J48">
        <v>207429</v>
      </c>
      <c r="K48">
        <v>211477</v>
      </c>
      <c r="L48">
        <v>215900</v>
      </c>
      <c r="M48">
        <v>220574</v>
      </c>
      <c r="N48">
        <v>225324</v>
      </c>
      <c r="O48">
        <v>230055</v>
      </c>
      <c r="P48">
        <v>234645</v>
      </c>
      <c r="Q48">
        <v>239229</v>
      </c>
      <c r="R48">
        <v>244207</v>
      </c>
      <c r="S48">
        <v>250107</v>
      </c>
      <c r="T48">
        <v>257285</v>
      </c>
      <c r="U48">
        <v>265958</v>
      </c>
      <c r="V48">
        <v>275903</v>
      </c>
      <c r="W48">
        <v>286628</v>
      </c>
      <c r="X48">
        <v>297451</v>
      </c>
      <c r="Y48">
        <v>307831</v>
      </c>
      <c r="Z48">
        <v>317617</v>
      </c>
      <c r="AA48">
        <v>326944</v>
      </c>
      <c r="AB48">
        <v>336088</v>
      </c>
      <c r="AC48">
        <v>345455</v>
      </c>
      <c r="AD48">
        <v>355337</v>
      </c>
      <c r="AE48">
        <v>365765</v>
      </c>
      <c r="AF48">
        <v>376647</v>
      </c>
      <c r="AG48">
        <v>387964</v>
      </c>
      <c r="AH48">
        <v>399638</v>
      </c>
      <c r="AI48">
        <v>411598</v>
      </c>
      <c r="AJ48">
        <v>423873</v>
      </c>
      <c r="AK48">
        <v>436454</v>
      </c>
      <c r="AL48">
        <v>449270</v>
      </c>
      <c r="AM48">
        <v>462280</v>
      </c>
      <c r="AN48">
        <v>475394</v>
      </c>
      <c r="AO48">
        <v>488625</v>
      </c>
      <c r="AP48">
        <v>501955</v>
      </c>
      <c r="AQ48">
        <v>515382</v>
      </c>
      <c r="AR48">
        <v>528853</v>
      </c>
      <c r="AS48">
        <v>542358</v>
      </c>
      <c r="AT48">
        <v>555895</v>
      </c>
      <c r="AU48">
        <v>569480</v>
      </c>
      <c r="AV48">
        <v>583213</v>
      </c>
      <c r="AW48">
        <v>597230</v>
      </c>
      <c r="AX48">
        <v>611625</v>
      </c>
      <c r="AY48">
        <v>626427</v>
      </c>
      <c r="AZ48">
        <v>641624</v>
      </c>
      <c r="BA48">
        <v>657227</v>
      </c>
      <c r="BB48">
        <v>673251</v>
      </c>
      <c r="BC48">
        <v>689696</v>
      </c>
      <c r="BD48">
        <v>706578</v>
      </c>
      <c r="BE48">
        <v>723865</v>
      </c>
      <c r="BF48">
        <v>741511</v>
      </c>
      <c r="BG48">
        <v>759390</v>
      </c>
      <c r="BH48">
        <v>777435</v>
      </c>
      <c r="BI48">
        <v>795597</v>
      </c>
      <c r="BJ48">
        <v>813890</v>
      </c>
      <c r="BK48">
        <v>832322</v>
      </c>
      <c r="BL48">
        <v>850891</v>
      </c>
      <c r="BM48">
        <v>869595</v>
      </c>
    </row>
    <row r="49" spans="1:65" x14ac:dyDescent="0.25">
      <c r="A49" t="s">
        <v>49</v>
      </c>
      <c r="B49" t="s">
        <v>641</v>
      </c>
      <c r="C49" t="s">
        <v>422</v>
      </c>
      <c r="D49" t="s">
        <v>421</v>
      </c>
      <c r="E49">
        <v>201770</v>
      </c>
      <c r="F49">
        <v>205321</v>
      </c>
      <c r="G49">
        <v>210141</v>
      </c>
      <c r="H49">
        <v>216087</v>
      </c>
      <c r="I49">
        <v>222949</v>
      </c>
      <c r="J49">
        <v>230421</v>
      </c>
      <c r="K49">
        <v>238655</v>
      </c>
      <c r="L49">
        <v>247522</v>
      </c>
      <c r="M49">
        <v>256169</v>
      </c>
      <c r="N49">
        <v>263461</v>
      </c>
      <c r="O49">
        <v>268633</v>
      </c>
      <c r="P49">
        <v>271315</v>
      </c>
      <c r="Q49">
        <v>271841</v>
      </c>
      <c r="R49">
        <v>271068</v>
      </c>
      <c r="S49">
        <v>270228</v>
      </c>
      <c r="T49">
        <v>270240</v>
      </c>
      <c r="U49">
        <v>271345</v>
      </c>
      <c r="V49">
        <v>273335</v>
      </c>
      <c r="W49">
        <v>276182</v>
      </c>
      <c r="X49">
        <v>279729</v>
      </c>
      <c r="Y49">
        <v>283848</v>
      </c>
      <c r="Z49">
        <v>288678</v>
      </c>
      <c r="AA49">
        <v>294244</v>
      </c>
      <c r="AB49">
        <v>300226</v>
      </c>
      <c r="AC49">
        <v>306140</v>
      </c>
      <c r="AD49">
        <v>311668</v>
      </c>
      <c r="AE49">
        <v>316613</v>
      </c>
      <c r="AF49">
        <v>321137</v>
      </c>
      <c r="AG49">
        <v>325744</v>
      </c>
      <c r="AH49">
        <v>331180</v>
      </c>
      <c r="AI49">
        <v>337953</v>
      </c>
      <c r="AJ49">
        <v>346229</v>
      </c>
      <c r="AK49">
        <v>355763</v>
      </c>
      <c r="AL49">
        <v>366057</v>
      </c>
      <c r="AM49">
        <v>376409</v>
      </c>
      <c r="AN49">
        <v>386288</v>
      </c>
      <c r="AO49">
        <v>395533</v>
      </c>
      <c r="AP49">
        <v>404248</v>
      </c>
      <c r="AQ49">
        <v>412513</v>
      </c>
      <c r="AR49">
        <v>420456</v>
      </c>
      <c r="AS49">
        <v>428178</v>
      </c>
      <c r="AT49">
        <v>435701</v>
      </c>
      <c r="AU49">
        <v>442955</v>
      </c>
      <c r="AV49">
        <v>449925</v>
      </c>
      <c r="AW49">
        <v>456619</v>
      </c>
      <c r="AX49">
        <v>463034</v>
      </c>
      <c r="AY49">
        <v>469171</v>
      </c>
      <c r="AZ49">
        <v>475067</v>
      </c>
      <c r="BA49">
        <v>480846</v>
      </c>
      <c r="BB49">
        <v>486667</v>
      </c>
      <c r="BC49">
        <v>492644</v>
      </c>
      <c r="BD49">
        <v>498858</v>
      </c>
      <c r="BE49">
        <v>505241</v>
      </c>
      <c r="BF49">
        <v>511740</v>
      </c>
      <c r="BG49">
        <v>518276</v>
      </c>
      <c r="BH49">
        <v>524740</v>
      </c>
      <c r="BI49">
        <v>531140</v>
      </c>
      <c r="BJ49">
        <v>537499</v>
      </c>
      <c r="BK49">
        <v>543764</v>
      </c>
      <c r="BL49">
        <v>549936</v>
      </c>
      <c r="BM49">
        <v>555988</v>
      </c>
    </row>
    <row r="50" spans="1:65" x14ac:dyDescent="0.25">
      <c r="A50" t="s">
        <v>50</v>
      </c>
      <c r="B50" t="s">
        <v>640</v>
      </c>
      <c r="C50" t="s">
        <v>422</v>
      </c>
      <c r="D50" t="s">
        <v>421</v>
      </c>
      <c r="E50">
        <v>1330787</v>
      </c>
      <c r="F50">
        <v>1381187</v>
      </c>
      <c r="G50">
        <v>1433346</v>
      </c>
      <c r="H50">
        <v>1486555</v>
      </c>
      <c r="I50">
        <v>1539942</v>
      </c>
      <c r="J50">
        <v>1592834</v>
      </c>
      <c r="K50">
        <v>1645076</v>
      </c>
      <c r="L50">
        <v>1696742</v>
      </c>
      <c r="M50">
        <v>1747690</v>
      </c>
      <c r="N50">
        <v>1797891</v>
      </c>
      <c r="O50">
        <v>1847394</v>
      </c>
      <c r="P50">
        <v>1896074</v>
      </c>
      <c r="Q50">
        <v>1944170</v>
      </c>
      <c r="R50">
        <v>1992522</v>
      </c>
      <c r="S50">
        <v>2042242</v>
      </c>
      <c r="T50">
        <v>2094186</v>
      </c>
      <c r="U50">
        <v>2148681</v>
      </c>
      <c r="V50">
        <v>2205618</v>
      </c>
      <c r="W50">
        <v>2264942</v>
      </c>
      <c r="X50">
        <v>2326460</v>
      </c>
      <c r="Y50">
        <v>2389973</v>
      </c>
      <c r="Z50">
        <v>2455593</v>
      </c>
      <c r="AA50">
        <v>2523358</v>
      </c>
      <c r="AB50">
        <v>2593015</v>
      </c>
      <c r="AC50">
        <v>2664220</v>
      </c>
      <c r="AD50">
        <v>2736719</v>
      </c>
      <c r="AE50">
        <v>2810245</v>
      </c>
      <c r="AF50">
        <v>2884856</v>
      </c>
      <c r="AG50">
        <v>2960932</v>
      </c>
      <c r="AH50">
        <v>3039015</v>
      </c>
      <c r="AI50">
        <v>3119436</v>
      </c>
      <c r="AJ50">
        <v>3202083</v>
      </c>
      <c r="AK50">
        <v>3286525</v>
      </c>
      <c r="AL50">
        <v>3372298</v>
      </c>
      <c r="AM50">
        <v>3458829</v>
      </c>
      <c r="AN50">
        <v>3545524</v>
      </c>
      <c r="AO50">
        <v>3632361</v>
      </c>
      <c r="AP50">
        <v>3718952</v>
      </c>
      <c r="AQ50">
        <v>3803893</v>
      </c>
      <c r="AR50">
        <v>3885428</v>
      </c>
      <c r="AS50">
        <v>3962369</v>
      </c>
      <c r="AT50">
        <v>4034074</v>
      </c>
      <c r="AU50">
        <v>4100922</v>
      </c>
      <c r="AV50">
        <v>4164053</v>
      </c>
      <c r="AW50">
        <v>4225156</v>
      </c>
      <c r="AX50">
        <v>4285504</v>
      </c>
      <c r="AY50">
        <v>4345421</v>
      </c>
      <c r="AZ50">
        <v>4404626</v>
      </c>
      <c r="BA50">
        <v>4463123</v>
      </c>
      <c r="BB50">
        <v>4520739</v>
      </c>
      <c r="BC50">
        <v>4577371</v>
      </c>
      <c r="BD50">
        <v>4633086</v>
      </c>
      <c r="BE50">
        <v>4688003</v>
      </c>
      <c r="BF50">
        <v>4742111</v>
      </c>
      <c r="BG50">
        <v>4795390</v>
      </c>
      <c r="BH50">
        <v>4847805</v>
      </c>
      <c r="BI50">
        <v>4899336</v>
      </c>
      <c r="BJ50">
        <v>4949955</v>
      </c>
      <c r="BK50">
        <v>4999443</v>
      </c>
      <c r="BL50">
        <v>5047561</v>
      </c>
      <c r="BM50">
        <v>5094114</v>
      </c>
    </row>
    <row r="51" spans="1:65" x14ac:dyDescent="0.25">
      <c r="A51" t="s">
        <v>51</v>
      </c>
      <c r="B51" t="s">
        <v>639</v>
      </c>
      <c r="C51" t="s">
        <v>422</v>
      </c>
      <c r="D51" t="s">
        <v>421</v>
      </c>
      <c r="E51">
        <v>4194711</v>
      </c>
      <c r="F51">
        <v>4274052</v>
      </c>
      <c r="G51">
        <v>4353623</v>
      </c>
      <c r="H51">
        <v>4432240</v>
      </c>
      <c r="I51">
        <v>4508189</v>
      </c>
      <c r="J51">
        <v>4580382</v>
      </c>
      <c r="K51">
        <v>4648353</v>
      </c>
      <c r="L51">
        <v>4712556</v>
      </c>
      <c r="M51">
        <v>4773890</v>
      </c>
      <c r="N51">
        <v>4833839</v>
      </c>
      <c r="O51">
        <v>4893444</v>
      </c>
      <c r="P51">
        <v>4953088</v>
      </c>
      <c r="Q51">
        <v>5012600</v>
      </c>
      <c r="R51">
        <v>5071912</v>
      </c>
      <c r="S51">
        <v>5130797</v>
      </c>
      <c r="T51">
        <v>5189174</v>
      </c>
      <c r="U51">
        <v>5246547</v>
      </c>
      <c r="V51">
        <v>5303289</v>
      </c>
      <c r="W51">
        <v>5360562</v>
      </c>
      <c r="X51">
        <v>5419911</v>
      </c>
      <c r="Y51">
        <v>5482191</v>
      </c>
      <c r="Z51">
        <v>5548521</v>
      </c>
      <c r="AA51">
        <v>5617902</v>
      </c>
      <c r="AB51">
        <v>5687113</v>
      </c>
      <c r="AC51">
        <v>5751508</v>
      </c>
      <c r="AD51">
        <v>5808206</v>
      </c>
      <c r="AE51">
        <v>5855445</v>
      </c>
      <c r="AF51">
        <v>5894820</v>
      </c>
      <c r="AG51">
        <v>5930153</v>
      </c>
      <c r="AH51">
        <v>5967028</v>
      </c>
      <c r="AI51">
        <v>6009262</v>
      </c>
      <c r="AJ51">
        <v>6058334</v>
      </c>
      <c r="AK51">
        <v>6112784</v>
      </c>
      <c r="AL51">
        <v>6170324</v>
      </c>
      <c r="AM51">
        <v>6227332</v>
      </c>
      <c r="AN51">
        <v>6281204</v>
      </c>
      <c r="AO51">
        <v>6331277</v>
      </c>
      <c r="AP51">
        <v>6378551</v>
      </c>
      <c r="AQ51">
        <v>6423851</v>
      </c>
      <c r="AR51">
        <v>6468461</v>
      </c>
      <c r="AS51">
        <v>6513486</v>
      </c>
      <c r="AT51">
        <v>6559097</v>
      </c>
      <c r="AU51">
        <v>6604966</v>
      </c>
      <c r="AV51">
        <v>6650981</v>
      </c>
      <c r="AW51">
        <v>6696985</v>
      </c>
      <c r="AX51">
        <v>6742657</v>
      </c>
      <c r="AY51">
        <v>6788122</v>
      </c>
      <c r="AZ51">
        <v>6833394</v>
      </c>
      <c r="BA51">
        <v>6878973</v>
      </c>
      <c r="BB51">
        <v>6925446</v>
      </c>
      <c r="BC51">
        <v>6973193</v>
      </c>
      <c r="BD51">
        <v>7022367</v>
      </c>
      <c r="BE51">
        <v>7072640</v>
      </c>
      <c r="BF51">
        <v>7123315</v>
      </c>
      <c r="BG51">
        <v>7173443</v>
      </c>
      <c r="BH51">
        <v>7222197</v>
      </c>
      <c r="BI51">
        <v>7269385</v>
      </c>
      <c r="BJ51">
        <v>7314956</v>
      </c>
      <c r="BK51">
        <v>7358929</v>
      </c>
      <c r="BL51">
        <v>7401389</v>
      </c>
      <c r="BM51">
        <v>7442291</v>
      </c>
    </row>
    <row r="52" spans="1:65" x14ac:dyDescent="0.25">
      <c r="A52" t="s">
        <v>52</v>
      </c>
      <c r="B52" t="s">
        <v>638</v>
      </c>
      <c r="C52" t="s">
        <v>422</v>
      </c>
      <c r="D52" t="s">
        <v>421</v>
      </c>
      <c r="E52">
        <v>7141241</v>
      </c>
      <c r="F52">
        <v>7291201</v>
      </c>
      <c r="G52">
        <v>7453535</v>
      </c>
      <c r="H52">
        <v>7623300</v>
      </c>
      <c r="I52">
        <v>7793258</v>
      </c>
      <c r="J52">
        <v>7958171</v>
      </c>
      <c r="K52">
        <v>8115487</v>
      </c>
      <c r="L52">
        <v>8266373</v>
      </c>
      <c r="M52">
        <v>8413549</v>
      </c>
      <c r="N52">
        <v>8561391</v>
      </c>
      <c r="O52">
        <v>8712535</v>
      </c>
      <c r="P52">
        <v>8868087</v>
      </c>
      <c r="Q52">
        <v>9025347</v>
      </c>
      <c r="R52">
        <v>9178809</v>
      </c>
      <c r="S52">
        <v>9320943</v>
      </c>
      <c r="T52">
        <v>9446441</v>
      </c>
      <c r="U52">
        <v>9554186</v>
      </c>
      <c r="V52">
        <v>9646142</v>
      </c>
      <c r="W52">
        <v>9724044</v>
      </c>
      <c r="X52">
        <v>9790850</v>
      </c>
      <c r="Y52">
        <v>9849457</v>
      </c>
      <c r="Z52">
        <v>9898891</v>
      </c>
      <c r="AA52">
        <v>9940314</v>
      </c>
      <c r="AB52">
        <v>9981303</v>
      </c>
      <c r="AC52">
        <v>10031651</v>
      </c>
      <c r="AD52">
        <v>10097910</v>
      </c>
      <c r="AE52">
        <v>10183894</v>
      </c>
      <c r="AF52">
        <v>10286645</v>
      </c>
      <c r="AG52">
        <v>10397519</v>
      </c>
      <c r="AH52">
        <v>10503967</v>
      </c>
      <c r="AI52">
        <v>10596986</v>
      </c>
      <c r="AJ52">
        <v>10673534</v>
      </c>
      <c r="AK52">
        <v>10736386</v>
      </c>
      <c r="AL52">
        <v>10789312</v>
      </c>
      <c r="AM52">
        <v>10838461</v>
      </c>
      <c r="AN52">
        <v>10888246</v>
      </c>
      <c r="AO52">
        <v>10939285</v>
      </c>
      <c r="AP52">
        <v>10989730</v>
      </c>
      <c r="AQ52">
        <v>11038706</v>
      </c>
      <c r="AR52">
        <v>11084673</v>
      </c>
      <c r="AS52">
        <v>11126423</v>
      </c>
      <c r="AT52">
        <v>11164676</v>
      </c>
      <c r="AU52">
        <v>11199664</v>
      </c>
      <c r="AV52">
        <v>11229185</v>
      </c>
      <c r="AW52">
        <v>11250369</v>
      </c>
      <c r="AX52">
        <v>11261586</v>
      </c>
      <c r="AY52">
        <v>11261241</v>
      </c>
      <c r="AZ52">
        <v>11251117</v>
      </c>
      <c r="BA52">
        <v>11236975</v>
      </c>
      <c r="BB52">
        <v>11226711</v>
      </c>
      <c r="BC52">
        <v>11225833</v>
      </c>
      <c r="BD52">
        <v>11236671</v>
      </c>
      <c r="BE52">
        <v>11257112</v>
      </c>
      <c r="BF52">
        <v>11282722</v>
      </c>
      <c r="BG52">
        <v>11306909</v>
      </c>
      <c r="BH52">
        <v>11324777</v>
      </c>
      <c r="BI52">
        <v>11335108</v>
      </c>
      <c r="BJ52">
        <v>11339255</v>
      </c>
      <c r="BK52">
        <v>11338146</v>
      </c>
      <c r="BL52">
        <v>11333484</v>
      </c>
      <c r="BM52">
        <v>11326616</v>
      </c>
    </row>
    <row r="53" spans="1:65" x14ac:dyDescent="0.25">
      <c r="A53" t="s">
        <v>53</v>
      </c>
      <c r="B53" t="s">
        <v>637</v>
      </c>
      <c r="C53" t="s">
        <v>422</v>
      </c>
      <c r="D53" t="s">
        <v>421</v>
      </c>
      <c r="E53">
        <v>124826</v>
      </c>
      <c r="F53">
        <v>126125</v>
      </c>
      <c r="G53">
        <v>128414</v>
      </c>
      <c r="H53">
        <v>130860</v>
      </c>
      <c r="I53">
        <v>133148</v>
      </c>
      <c r="J53">
        <v>135266</v>
      </c>
      <c r="K53">
        <v>136682</v>
      </c>
      <c r="L53">
        <v>138140</v>
      </c>
      <c r="M53">
        <v>140298</v>
      </c>
      <c r="N53">
        <v>142581</v>
      </c>
      <c r="O53">
        <v>144739</v>
      </c>
      <c r="P53">
        <v>147389</v>
      </c>
      <c r="Q53">
        <v>147710</v>
      </c>
      <c r="R53">
        <v>146912</v>
      </c>
      <c r="S53">
        <v>148351</v>
      </c>
      <c r="T53">
        <v>149129</v>
      </c>
      <c r="U53">
        <v>149399</v>
      </c>
      <c r="V53">
        <v>149459</v>
      </c>
      <c r="W53">
        <v>148341</v>
      </c>
      <c r="X53">
        <v>147851</v>
      </c>
      <c r="Y53">
        <v>148041</v>
      </c>
      <c r="Z53">
        <v>148629</v>
      </c>
      <c r="AA53">
        <v>150101</v>
      </c>
      <c r="AB53">
        <v>151159</v>
      </c>
      <c r="AC53">
        <v>151940</v>
      </c>
      <c r="AD53">
        <v>152711</v>
      </c>
      <c r="AE53">
        <v>152662</v>
      </c>
      <c r="AF53">
        <v>151456</v>
      </c>
      <c r="AG53">
        <v>149254</v>
      </c>
      <c r="AH53">
        <v>146937</v>
      </c>
      <c r="AI53">
        <v>145400</v>
      </c>
      <c r="AJ53">
        <v>144403</v>
      </c>
      <c r="AK53">
        <v>143912</v>
      </c>
      <c r="AL53">
        <v>144299</v>
      </c>
      <c r="AM53">
        <v>144630</v>
      </c>
      <c r="AN53">
        <v>145139</v>
      </c>
      <c r="AO53">
        <v>146306</v>
      </c>
      <c r="AP53">
        <v>146956</v>
      </c>
      <c r="AQ53">
        <v>144472</v>
      </c>
      <c r="AR53">
        <v>139428</v>
      </c>
      <c r="AS53">
        <v>133860</v>
      </c>
      <c r="AT53">
        <v>129047</v>
      </c>
      <c r="AU53">
        <v>129205</v>
      </c>
      <c r="AV53">
        <v>131897</v>
      </c>
      <c r="AW53">
        <v>134192</v>
      </c>
      <c r="AX53">
        <v>137658</v>
      </c>
      <c r="AY53">
        <v>141239</v>
      </c>
      <c r="AZ53">
        <v>144056</v>
      </c>
      <c r="BA53">
        <v>145880</v>
      </c>
      <c r="BB53">
        <v>146833</v>
      </c>
      <c r="BC53">
        <v>148703</v>
      </c>
      <c r="BD53">
        <v>150831</v>
      </c>
      <c r="BE53">
        <v>152088</v>
      </c>
      <c r="BF53">
        <v>153822</v>
      </c>
      <c r="BG53">
        <v>155909</v>
      </c>
      <c r="BH53">
        <v>157980</v>
      </c>
      <c r="BI53">
        <v>159664</v>
      </c>
      <c r="BJ53">
        <v>160175</v>
      </c>
      <c r="BK53">
        <v>159336</v>
      </c>
      <c r="BL53">
        <v>157441</v>
      </c>
      <c r="BM53">
        <v>155014</v>
      </c>
    </row>
    <row r="54" spans="1:65" x14ac:dyDescent="0.25">
      <c r="A54" t="s">
        <v>54</v>
      </c>
      <c r="B54" t="s">
        <v>636</v>
      </c>
      <c r="C54" t="s">
        <v>422</v>
      </c>
      <c r="D54" t="s">
        <v>421</v>
      </c>
      <c r="E54">
        <v>7870</v>
      </c>
      <c r="F54">
        <v>8024</v>
      </c>
      <c r="G54">
        <v>8141</v>
      </c>
      <c r="H54">
        <v>8219</v>
      </c>
      <c r="I54">
        <v>8299</v>
      </c>
      <c r="J54">
        <v>8370</v>
      </c>
      <c r="K54">
        <v>8444</v>
      </c>
      <c r="L54">
        <v>8518</v>
      </c>
      <c r="M54">
        <v>8638</v>
      </c>
      <c r="N54">
        <v>8833</v>
      </c>
      <c r="O54">
        <v>9143</v>
      </c>
      <c r="P54">
        <v>9588</v>
      </c>
      <c r="Q54">
        <v>10135</v>
      </c>
      <c r="R54">
        <v>10778</v>
      </c>
      <c r="S54">
        <v>11488</v>
      </c>
      <c r="T54">
        <v>12234</v>
      </c>
      <c r="U54">
        <v>13023</v>
      </c>
      <c r="V54">
        <v>13848</v>
      </c>
      <c r="W54">
        <v>14681</v>
      </c>
      <c r="X54">
        <v>15485</v>
      </c>
      <c r="Y54">
        <v>16207</v>
      </c>
      <c r="Z54">
        <v>16857</v>
      </c>
      <c r="AA54">
        <v>17436</v>
      </c>
      <c r="AB54">
        <v>18005</v>
      </c>
      <c r="AC54">
        <v>18662</v>
      </c>
      <c r="AD54">
        <v>19460</v>
      </c>
      <c r="AE54">
        <v>20426</v>
      </c>
      <c r="AF54">
        <v>21539</v>
      </c>
      <c r="AG54">
        <v>22775</v>
      </c>
      <c r="AH54">
        <v>24028</v>
      </c>
      <c r="AI54">
        <v>25307</v>
      </c>
      <c r="AJ54">
        <v>26540</v>
      </c>
      <c r="AK54">
        <v>27784</v>
      </c>
      <c r="AL54">
        <v>29068</v>
      </c>
      <c r="AM54">
        <v>30521</v>
      </c>
      <c r="AN54">
        <v>32161</v>
      </c>
      <c r="AO54">
        <v>34065</v>
      </c>
      <c r="AP54">
        <v>36155</v>
      </c>
      <c r="AQ54">
        <v>38330</v>
      </c>
      <c r="AR54">
        <v>40423</v>
      </c>
      <c r="AS54">
        <v>42305</v>
      </c>
      <c r="AT54">
        <v>43934</v>
      </c>
      <c r="AU54">
        <v>45347</v>
      </c>
      <c r="AV54">
        <v>46624</v>
      </c>
      <c r="AW54">
        <v>47899</v>
      </c>
      <c r="AX54">
        <v>49261</v>
      </c>
      <c r="AY54">
        <v>50729</v>
      </c>
      <c r="AZ54">
        <v>52280</v>
      </c>
      <c r="BA54">
        <v>53835</v>
      </c>
      <c r="BB54">
        <v>55321</v>
      </c>
      <c r="BC54">
        <v>56672</v>
      </c>
      <c r="BD54">
        <v>57877</v>
      </c>
      <c r="BE54">
        <v>58963</v>
      </c>
      <c r="BF54">
        <v>59933</v>
      </c>
      <c r="BG54">
        <v>60848</v>
      </c>
      <c r="BH54">
        <v>61721</v>
      </c>
      <c r="BI54">
        <v>62564</v>
      </c>
      <c r="BJ54">
        <v>63382</v>
      </c>
      <c r="BK54">
        <v>64172</v>
      </c>
      <c r="BL54">
        <v>64948</v>
      </c>
      <c r="BM54">
        <v>65720</v>
      </c>
    </row>
    <row r="55" spans="1:65" x14ac:dyDescent="0.25">
      <c r="A55" t="s">
        <v>55</v>
      </c>
      <c r="B55" t="s">
        <v>635</v>
      </c>
      <c r="C55" t="s">
        <v>422</v>
      </c>
      <c r="D55" t="s">
        <v>421</v>
      </c>
      <c r="E55">
        <v>572933</v>
      </c>
      <c r="F55">
        <v>576402</v>
      </c>
      <c r="G55">
        <v>577696</v>
      </c>
      <c r="H55">
        <v>577918</v>
      </c>
      <c r="I55">
        <v>578628</v>
      </c>
      <c r="J55">
        <v>580972</v>
      </c>
      <c r="K55">
        <v>585313</v>
      </c>
      <c r="L55">
        <v>591301</v>
      </c>
      <c r="M55">
        <v>598495</v>
      </c>
      <c r="N55">
        <v>606121</v>
      </c>
      <c r="O55">
        <v>613618</v>
      </c>
      <c r="P55">
        <v>620860</v>
      </c>
      <c r="Q55">
        <v>628002</v>
      </c>
      <c r="R55">
        <v>635105</v>
      </c>
      <c r="S55">
        <v>642322</v>
      </c>
      <c r="T55">
        <v>649753</v>
      </c>
      <c r="U55">
        <v>657524</v>
      </c>
      <c r="V55">
        <v>665521</v>
      </c>
      <c r="W55">
        <v>673253</v>
      </c>
      <c r="X55">
        <v>680010</v>
      </c>
      <c r="Y55">
        <v>685408</v>
      </c>
      <c r="Z55">
        <v>689170</v>
      </c>
      <c r="AA55">
        <v>691716</v>
      </c>
      <c r="AB55">
        <v>694076</v>
      </c>
      <c r="AC55">
        <v>697715</v>
      </c>
      <c r="AD55">
        <v>703694</v>
      </c>
      <c r="AE55">
        <v>712335</v>
      </c>
      <c r="AF55">
        <v>723384</v>
      </c>
      <c r="AG55">
        <v>736476</v>
      </c>
      <c r="AH55">
        <v>751043</v>
      </c>
      <c r="AI55">
        <v>766616</v>
      </c>
      <c r="AJ55">
        <v>783121</v>
      </c>
      <c r="AK55">
        <v>800610</v>
      </c>
      <c r="AL55">
        <v>818750</v>
      </c>
      <c r="AM55">
        <v>837104</v>
      </c>
      <c r="AN55">
        <v>855391</v>
      </c>
      <c r="AO55">
        <v>873426</v>
      </c>
      <c r="AP55">
        <v>891190</v>
      </c>
      <c r="AQ55">
        <v>908710</v>
      </c>
      <c r="AR55">
        <v>926049</v>
      </c>
      <c r="AS55">
        <v>943288</v>
      </c>
      <c r="AT55">
        <v>960274</v>
      </c>
      <c r="AU55">
        <v>976968</v>
      </c>
      <c r="AV55">
        <v>993562</v>
      </c>
      <c r="AW55">
        <v>1010410</v>
      </c>
      <c r="AX55">
        <v>1027657</v>
      </c>
      <c r="AY55">
        <v>1045508</v>
      </c>
      <c r="AZ55">
        <v>1063708</v>
      </c>
      <c r="BA55">
        <v>1081568</v>
      </c>
      <c r="BB55">
        <v>1098089</v>
      </c>
      <c r="BC55">
        <v>1112617</v>
      </c>
      <c r="BD55">
        <v>1124837</v>
      </c>
      <c r="BE55">
        <v>1135046</v>
      </c>
      <c r="BF55">
        <v>1143866</v>
      </c>
      <c r="BG55">
        <v>1152297</v>
      </c>
      <c r="BH55">
        <v>1160987</v>
      </c>
      <c r="BI55">
        <v>1170189</v>
      </c>
      <c r="BJ55">
        <v>1179685</v>
      </c>
      <c r="BK55">
        <v>1189262</v>
      </c>
      <c r="BL55">
        <v>1198574</v>
      </c>
      <c r="BM55">
        <v>1207361</v>
      </c>
    </row>
    <row r="56" spans="1:65" x14ac:dyDescent="0.25">
      <c r="A56" t="s">
        <v>56</v>
      </c>
      <c r="B56" t="s">
        <v>634</v>
      </c>
      <c r="C56" t="s">
        <v>422</v>
      </c>
      <c r="D56" t="s">
        <v>421</v>
      </c>
      <c r="E56">
        <v>9602006</v>
      </c>
      <c r="F56">
        <v>9586651</v>
      </c>
      <c r="G56">
        <v>9624660</v>
      </c>
      <c r="H56">
        <v>9670685</v>
      </c>
      <c r="I56">
        <v>9727804</v>
      </c>
      <c r="J56">
        <v>9779358</v>
      </c>
      <c r="K56">
        <v>9821040</v>
      </c>
      <c r="L56">
        <v>9852899</v>
      </c>
      <c r="M56">
        <v>9876346</v>
      </c>
      <c r="N56">
        <v>9896580</v>
      </c>
      <c r="O56">
        <v>9858071</v>
      </c>
      <c r="P56">
        <v>9826815</v>
      </c>
      <c r="Q56">
        <v>9867632</v>
      </c>
      <c r="R56">
        <v>9922266</v>
      </c>
      <c r="S56">
        <v>9988459</v>
      </c>
      <c r="T56">
        <v>10058620</v>
      </c>
      <c r="U56">
        <v>10125939</v>
      </c>
      <c r="V56">
        <v>10186755</v>
      </c>
      <c r="W56">
        <v>10242098</v>
      </c>
      <c r="X56">
        <v>10292341</v>
      </c>
      <c r="Y56">
        <v>10304193</v>
      </c>
      <c r="Z56">
        <v>10300591</v>
      </c>
      <c r="AA56">
        <v>10314826</v>
      </c>
      <c r="AB56">
        <v>10323856</v>
      </c>
      <c r="AC56">
        <v>10330213</v>
      </c>
      <c r="AD56">
        <v>10337118</v>
      </c>
      <c r="AE56">
        <v>10342227</v>
      </c>
      <c r="AF56">
        <v>10347318</v>
      </c>
      <c r="AG56">
        <v>10355276</v>
      </c>
      <c r="AH56">
        <v>10361068</v>
      </c>
      <c r="AI56">
        <v>10333355</v>
      </c>
      <c r="AJ56">
        <v>10308578</v>
      </c>
      <c r="AK56">
        <v>10319123</v>
      </c>
      <c r="AL56">
        <v>10329855</v>
      </c>
      <c r="AM56">
        <v>10333587</v>
      </c>
      <c r="AN56">
        <v>10327253</v>
      </c>
      <c r="AO56">
        <v>10315241</v>
      </c>
      <c r="AP56">
        <v>10304131</v>
      </c>
      <c r="AQ56">
        <v>10294373</v>
      </c>
      <c r="AR56">
        <v>10283860</v>
      </c>
      <c r="AS56">
        <v>10255063</v>
      </c>
      <c r="AT56">
        <v>10216605</v>
      </c>
      <c r="AU56">
        <v>10196916</v>
      </c>
      <c r="AV56">
        <v>10193998</v>
      </c>
      <c r="AW56">
        <v>10197101</v>
      </c>
      <c r="AX56">
        <v>10211216</v>
      </c>
      <c r="AY56">
        <v>10238905</v>
      </c>
      <c r="AZ56">
        <v>10298828</v>
      </c>
      <c r="BA56">
        <v>10384603</v>
      </c>
      <c r="BB56">
        <v>10443936</v>
      </c>
      <c r="BC56">
        <v>10474410</v>
      </c>
      <c r="BD56">
        <v>10496088</v>
      </c>
      <c r="BE56">
        <v>10510785</v>
      </c>
      <c r="BF56">
        <v>10514272</v>
      </c>
      <c r="BG56">
        <v>10525347</v>
      </c>
      <c r="BH56">
        <v>10546059</v>
      </c>
      <c r="BI56">
        <v>10566332</v>
      </c>
      <c r="BJ56">
        <v>10594438</v>
      </c>
      <c r="BK56">
        <v>10629928</v>
      </c>
      <c r="BL56">
        <v>10671870</v>
      </c>
      <c r="BM56">
        <v>10698896</v>
      </c>
    </row>
    <row r="57" spans="1:65" x14ac:dyDescent="0.25">
      <c r="A57" t="s">
        <v>57</v>
      </c>
      <c r="B57" t="s">
        <v>633</v>
      </c>
      <c r="C57" t="s">
        <v>422</v>
      </c>
      <c r="D57" t="s">
        <v>421</v>
      </c>
      <c r="E57">
        <v>72814900</v>
      </c>
      <c r="F57">
        <v>73377632</v>
      </c>
      <c r="G57">
        <v>74025784</v>
      </c>
      <c r="H57">
        <v>74714353</v>
      </c>
      <c r="I57">
        <v>75318337</v>
      </c>
      <c r="J57">
        <v>75963695</v>
      </c>
      <c r="K57">
        <v>76600311</v>
      </c>
      <c r="L57">
        <v>76951336</v>
      </c>
      <c r="M57">
        <v>77294314</v>
      </c>
      <c r="N57">
        <v>77909682</v>
      </c>
      <c r="O57">
        <v>78169289</v>
      </c>
      <c r="P57">
        <v>78312842</v>
      </c>
      <c r="Q57">
        <v>78688452</v>
      </c>
      <c r="R57">
        <v>78936666</v>
      </c>
      <c r="S57">
        <v>78967433</v>
      </c>
      <c r="T57">
        <v>78673554</v>
      </c>
      <c r="U57">
        <v>78336950</v>
      </c>
      <c r="V57">
        <v>78159814</v>
      </c>
      <c r="W57">
        <v>78091820</v>
      </c>
      <c r="X57">
        <v>78126350</v>
      </c>
      <c r="Y57">
        <v>78288576</v>
      </c>
      <c r="Z57">
        <v>78407907</v>
      </c>
      <c r="AA57">
        <v>78333366</v>
      </c>
      <c r="AB57">
        <v>78128282</v>
      </c>
      <c r="AC57">
        <v>77858685</v>
      </c>
      <c r="AD57">
        <v>77684873</v>
      </c>
      <c r="AE57">
        <v>77720436</v>
      </c>
      <c r="AF57">
        <v>77839920</v>
      </c>
      <c r="AG57">
        <v>78144619</v>
      </c>
      <c r="AH57">
        <v>78751283</v>
      </c>
      <c r="AI57">
        <v>79433029</v>
      </c>
      <c r="AJ57">
        <v>80013896</v>
      </c>
      <c r="AK57">
        <v>80624598</v>
      </c>
      <c r="AL57">
        <v>81156363</v>
      </c>
      <c r="AM57">
        <v>81438348</v>
      </c>
      <c r="AN57">
        <v>81678051</v>
      </c>
      <c r="AO57">
        <v>81914831</v>
      </c>
      <c r="AP57">
        <v>82034771</v>
      </c>
      <c r="AQ57">
        <v>82047195</v>
      </c>
      <c r="AR57">
        <v>82100243</v>
      </c>
      <c r="AS57">
        <v>82211508</v>
      </c>
      <c r="AT57">
        <v>82349925</v>
      </c>
      <c r="AU57">
        <v>82488495</v>
      </c>
      <c r="AV57">
        <v>82534176</v>
      </c>
      <c r="AW57">
        <v>82516260</v>
      </c>
      <c r="AX57">
        <v>82469422</v>
      </c>
      <c r="AY57">
        <v>82376451</v>
      </c>
      <c r="AZ57">
        <v>82266372</v>
      </c>
      <c r="BA57">
        <v>82110097</v>
      </c>
      <c r="BB57">
        <v>81902307</v>
      </c>
      <c r="BC57">
        <v>81776930</v>
      </c>
      <c r="BD57">
        <v>80274983</v>
      </c>
      <c r="BE57">
        <v>80425823</v>
      </c>
      <c r="BF57">
        <v>80645605</v>
      </c>
      <c r="BG57">
        <v>80982500</v>
      </c>
      <c r="BH57">
        <v>81686611</v>
      </c>
      <c r="BI57">
        <v>82348669</v>
      </c>
      <c r="BJ57">
        <v>82657002</v>
      </c>
      <c r="BK57">
        <v>82905782</v>
      </c>
      <c r="BL57">
        <v>83092962</v>
      </c>
      <c r="BM57">
        <v>83240525</v>
      </c>
    </row>
    <row r="58" spans="1:65" x14ac:dyDescent="0.25">
      <c r="A58" t="s">
        <v>58</v>
      </c>
      <c r="B58" t="s">
        <v>632</v>
      </c>
      <c r="C58" t="s">
        <v>422</v>
      </c>
      <c r="D58" t="s">
        <v>421</v>
      </c>
      <c r="E58">
        <v>83634</v>
      </c>
      <c r="F58">
        <v>88503</v>
      </c>
      <c r="G58">
        <v>94203</v>
      </c>
      <c r="H58">
        <v>100618</v>
      </c>
      <c r="I58">
        <v>107582</v>
      </c>
      <c r="J58">
        <v>114976</v>
      </c>
      <c r="K58">
        <v>122876</v>
      </c>
      <c r="L58">
        <v>131405</v>
      </c>
      <c r="M58">
        <v>140462</v>
      </c>
      <c r="N58">
        <v>149889</v>
      </c>
      <c r="O58">
        <v>159662</v>
      </c>
      <c r="P58">
        <v>169372</v>
      </c>
      <c r="Q58">
        <v>179237</v>
      </c>
      <c r="R58">
        <v>190569</v>
      </c>
      <c r="S58">
        <v>205180</v>
      </c>
      <c r="T58">
        <v>224177</v>
      </c>
      <c r="U58">
        <v>248556</v>
      </c>
      <c r="V58">
        <v>277472</v>
      </c>
      <c r="W58">
        <v>308008</v>
      </c>
      <c r="X58">
        <v>336080</v>
      </c>
      <c r="Y58">
        <v>358960</v>
      </c>
      <c r="Z58">
        <v>374934</v>
      </c>
      <c r="AA58">
        <v>385268</v>
      </c>
      <c r="AB58">
        <v>393800</v>
      </c>
      <c r="AC58">
        <v>406018</v>
      </c>
      <c r="AD58">
        <v>425608</v>
      </c>
      <c r="AE58">
        <v>454359</v>
      </c>
      <c r="AF58">
        <v>490337</v>
      </c>
      <c r="AG58">
        <v>528993</v>
      </c>
      <c r="AH58">
        <v>563855</v>
      </c>
      <c r="AI58">
        <v>590393</v>
      </c>
      <c r="AJ58">
        <v>606843</v>
      </c>
      <c r="AK58">
        <v>615050</v>
      </c>
      <c r="AL58">
        <v>618504</v>
      </c>
      <c r="AM58">
        <v>622364</v>
      </c>
      <c r="AN58">
        <v>630385</v>
      </c>
      <c r="AO58">
        <v>643649</v>
      </c>
      <c r="AP58">
        <v>660858</v>
      </c>
      <c r="AQ58">
        <v>680465</v>
      </c>
      <c r="AR58">
        <v>699973</v>
      </c>
      <c r="AS58">
        <v>717577</v>
      </c>
      <c r="AT58">
        <v>733019</v>
      </c>
      <c r="AU58">
        <v>746947</v>
      </c>
      <c r="AV58">
        <v>759639</v>
      </c>
      <c r="AW58">
        <v>771599</v>
      </c>
      <c r="AX58">
        <v>783248</v>
      </c>
      <c r="AY58">
        <v>794554</v>
      </c>
      <c r="AZ58">
        <v>805456</v>
      </c>
      <c r="BA58">
        <v>816361</v>
      </c>
      <c r="BB58">
        <v>827820</v>
      </c>
      <c r="BC58">
        <v>840194</v>
      </c>
      <c r="BD58">
        <v>853671</v>
      </c>
      <c r="BE58">
        <v>868136</v>
      </c>
      <c r="BF58">
        <v>883296</v>
      </c>
      <c r="BG58">
        <v>898707</v>
      </c>
      <c r="BH58">
        <v>913998</v>
      </c>
      <c r="BI58">
        <v>929117</v>
      </c>
      <c r="BJ58">
        <v>944100</v>
      </c>
      <c r="BK58">
        <v>958923</v>
      </c>
      <c r="BL58">
        <v>973557</v>
      </c>
      <c r="BM58">
        <v>988002</v>
      </c>
    </row>
    <row r="59" spans="1:65" x14ac:dyDescent="0.25">
      <c r="A59" t="s">
        <v>59</v>
      </c>
      <c r="B59" t="s">
        <v>631</v>
      </c>
      <c r="C59" t="s">
        <v>422</v>
      </c>
      <c r="D59" t="s">
        <v>421</v>
      </c>
      <c r="E59">
        <v>60020</v>
      </c>
      <c r="F59">
        <v>61036</v>
      </c>
      <c r="G59">
        <v>61978</v>
      </c>
      <c r="H59">
        <v>62917</v>
      </c>
      <c r="I59">
        <v>63921</v>
      </c>
      <c r="J59">
        <v>65044</v>
      </c>
      <c r="K59">
        <v>66300</v>
      </c>
      <c r="L59">
        <v>67687</v>
      </c>
      <c r="M59">
        <v>69034</v>
      </c>
      <c r="N59">
        <v>70214</v>
      </c>
      <c r="O59">
        <v>71084</v>
      </c>
      <c r="P59">
        <v>71569</v>
      </c>
      <c r="Q59">
        <v>71731</v>
      </c>
      <c r="R59">
        <v>71739</v>
      </c>
      <c r="S59">
        <v>71814</v>
      </c>
      <c r="T59">
        <v>72088</v>
      </c>
      <c r="U59">
        <v>72662</v>
      </c>
      <c r="V59">
        <v>73443</v>
      </c>
      <c r="W59">
        <v>74280</v>
      </c>
      <c r="X59">
        <v>74960</v>
      </c>
      <c r="Y59">
        <v>75318</v>
      </c>
      <c r="Z59">
        <v>75314</v>
      </c>
      <c r="AA59">
        <v>75012</v>
      </c>
      <c r="AB59">
        <v>74484</v>
      </c>
      <c r="AC59">
        <v>73846</v>
      </c>
      <c r="AD59">
        <v>73207</v>
      </c>
      <c r="AE59">
        <v>72531</v>
      </c>
      <c r="AF59">
        <v>71842</v>
      </c>
      <c r="AG59">
        <v>71212</v>
      </c>
      <c r="AH59">
        <v>70722</v>
      </c>
      <c r="AI59">
        <v>70422</v>
      </c>
      <c r="AJ59">
        <v>70377</v>
      </c>
      <c r="AK59">
        <v>70546</v>
      </c>
      <c r="AL59">
        <v>70818</v>
      </c>
      <c r="AM59">
        <v>71044</v>
      </c>
      <c r="AN59">
        <v>71105</v>
      </c>
      <c r="AO59">
        <v>70933</v>
      </c>
      <c r="AP59">
        <v>70592</v>
      </c>
      <c r="AQ59">
        <v>70183</v>
      </c>
      <c r="AR59">
        <v>69828</v>
      </c>
      <c r="AS59">
        <v>69650</v>
      </c>
      <c r="AT59">
        <v>69671</v>
      </c>
      <c r="AU59">
        <v>69840</v>
      </c>
      <c r="AV59">
        <v>70102</v>
      </c>
      <c r="AW59">
        <v>70387</v>
      </c>
      <c r="AX59">
        <v>70580</v>
      </c>
      <c r="AY59">
        <v>70718</v>
      </c>
      <c r="AZ59">
        <v>70797</v>
      </c>
      <c r="BA59">
        <v>70829</v>
      </c>
      <c r="BB59">
        <v>70848</v>
      </c>
      <c r="BC59">
        <v>70877</v>
      </c>
      <c r="BD59">
        <v>70912</v>
      </c>
      <c r="BE59">
        <v>70954</v>
      </c>
      <c r="BF59">
        <v>71019</v>
      </c>
      <c r="BG59">
        <v>71091</v>
      </c>
      <c r="BH59">
        <v>71175</v>
      </c>
      <c r="BI59">
        <v>71307</v>
      </c>
      <c r="BJ59">
        <v>71460</v>
      </c>
      <c r="BK59">
        <v>71626</v>
      </c>
      <c r="BL59">
        <v>71808</v>
      </c>
      <c r="BM59">
        <v>71991</v>
      </c>
    </row>
    <row r="60" spans="1:65" x14ac:dyDescent="0.25">
      <c r="A60" t="s">
        <v>60</v>
      </c>
      <c r="B60" t="s">
        <v>630</v>
      </c>
      <c r="C60" t="s">
        <v>422</v>
      </c>
      <c r="D60" t="s">
        <v>421</v>
      </c>
      <c r="E60">
        <v>4579603</v>
      </c>
      <c r="F60">
        <v>4611687</v>
      </c>
      <c r="G60">
        <v>4647727</v>
      </c>
      <c r="H60">
        <v>4684483</v>
      </c>
      <c r="I60">
        <v>4722072</v>
      </c>
      <c r="J60">
        <v>4759012</v>
      </c>
      <c r="K60">
        <v>4797381</v>
      </c>
      <c r="L60">
        <v>4835354</v>
      </c>
      <c r="M60">
        <v>4864883</v>
      </c>
      <c r="N60">
        <v>4891860</v>
      </c>
      <c r="O60">
        <v>4928757</v>
      </c>
      <c r="P60">
        <v>4963126</v>
      </c>
      <c r="Q60">
        <v>4991596</v>
      </c>
      <c r="R60">
        <v>5021861</v>
      </c>
      <c r="S60">
        <v>5045297</v>
      </c>
      <c r="T60">
        <v>5059862</v>
      </c>
      <c r="U60">
        <v>5072596</v>
      </c>
      <c r="V60">
        <v>5088419</v>
      </c>
      <c r="W60">
        <v>5104248</v>
      </c>
      <c r="X60">
        <v>5116801</v>
      </c>
      <c r="Y60">
        <v>5123027</v>
      </c>
      <c r="Z60">
        <v>5121572</v>
      </c>
      <c r="AA60">
        <v>5117810</v>
      </c>
      <c r="AB60">
        <v>5114297</v>
      </c>
      <c r="AC60">
        <v>5111619</v>
      </c>
      <c r="AD60">
        <v>5113691</v>
      </c>
      <c r="AE60">
        <v>5120534</v>
      </c>
      <c r="AF60">
        <v>5127024</v>
      </c>
      <c r="AG60">
        <v>5129516</v>
      </c>
      <c r="AH60">
        <v>5132594</v>
      </c>
      <c r="AI60">
        <v>5140939</v>
      </c>
      <c r="AJ60">
        <v>5154298</v>
      </c>
      <c r="AK60">
        <v>5171370</v>
      </c>
      <c r="AL60">
        <v>5188628</v>
      </c>
      <c r="AM60">
        <v>5206180</v>
      </c>
      <c r="AN60">
        <v>5233373</v>
      </c>
      <c r="AO60">
        <v>5263074</v>
      </c>
      <c r="AP60">
        <v>5284991</v>
      </c>
      <c r="AQ60">
        <v>5304219</v>
      </c>
      <c r="AR60">
        <v>5321799</v>
      </c>
      <c r="AS60">
        <v>5339616</v>
      </c>
      <c r="AT60">
        <v>5358783</v>
      </c>
      <c r="AU60">
        <v>5375931</v>
      </c>
      <c r="AV60">
        <v>5390574</v>
      </c>
      <c r="AW60">
        <v>5404523</v>
      </c>
      <c r="AX60">
        <v>5419432</v>
      </c>
      <c r="AY60">
        <v>5437272</v>
      </c>
      <c r="AZ60">
        <v>5461438</v>
      </c>
      <c r="BA60">
        <v>5493621</v>
      </c>
      <c r="BB60">
        <v>5523095</v>
      </c>
      <c r="BC60">
        <v>5547683</v>
      </c>
      <c r="BD60">
        <v>5570572</v>
      </c>
      <c r="BE60">
        <v>5591572</v>
      </c>
      <c r="BF60">
        <v>5614932</v>
      </c>
      <c r="BG60">
        <v>5643475</v>
      </c>
      <c r="BH60">
        <v>5683483</v>
      </c>
      <c r="BI60">
        <v>5728010</v>
      </c>
      <c r="BJ60">
        <v>5764980</v>
      </c>
      <c r="BK60">
        <v>5793636</v>
      </c>
      <c r="BL60">
        <v>5814422</v>
      </c>
      <c r="BM60">
        <v>5831404</v>
      </c>
    </row>
    <row r="61" spans="1:65" x14ac:dyDescent="0.25">
      <c r="A61" t="s">
        <v>61</v>
      </c>
      <c r="B61" t="s">
        <v>629</v>
      </c>
      <c r="C61" t="s">
        <v>422</v>
      </c>
      <c r="D61" t="s">
        <v>421</v>
      </c>
      <c r="E61">
        <v>3294222</v>
      </c>
      <c r="F61">
        <v>3406282</v>
      </c>
      <c r="G61">
        <v>3521018</v>
      </c>
      <c r="H61">
        <v>3638110</v>
      </c>
      <c r="I61">
        <v>3757123</v>
      </c>
      <c r="J61">
        <v>3877768</v>
      </c>
      <c r="K61">
        <v>3999796</v>
      </c>
      <c r="L61">
        <v>4123100</v>
      </c>
      <c r="M61">
        <v>4247559</v>
      </c>
      <c r="N61">
        <v>4373127</v>
      </c>
      <c r="O61">
        <v>4499722</v>
      </c>
      <c r="P61">
        <v>4627202</v>
      </c>
      <c r="Q61">
        <v>4755464</v>
      </c>
      <c r="R61">
        <v>4884460</v>
      </c>
      <c r="S61">
        <v>5014187</v>
      </c>
      <c r="T61">
        <v>5144632</v>
      </c>
      <c r="U61">
        <v>5275767</v>
      </c>
      <c r="V61">
        <v>5407496</v>
      </c>
      <c r="W61">
        <v>5539596</v>
      </c>
      <c r="X61">
        <v>5671801</v>
      </c>
      <c r="Y61">
        <v>5803929</v>
      </c>
      <c r="Z61">
        <v>5935895</v>
      </c>
      <c r="AA61">
        <v>6067769</v>
      </c>
      <c r="AB61">
        <v>6199657</v>
      </c>
      <c r="AC61">
        <v>6331760</v>
      </c>
      <c r="AD61">
        <v>6464229</v>
      </c>
      <c r="AE61">
        <v>6596967</v>
      </c>
      <c r="AF61">
        <v>6729930</v>
      </c>
      <c r="AG61">
        <v>6863438</v>
      </c>
      <c r="AH61">
        <v>6997877</v>
      </c>
      <c r="AI61">
        <v>7133491</v>
      </c>
      <c r="AJ61">
        <v>7270413</v>
      </c>
      <c r="AK61">
        <v>7408339</v>
      </c>
      <c r="AL61">
        <v>7546467</v>
      </c>
      <c r="AM61">
        <v>7683707</v>
      </c>
      <c r="AN61">
        <v>7819239</v>
      </c>
      <c r="AO61">
        <v>7952766</v>
      </c>
      <c r="AP61">
        <v>8084407</v>
      </c>
      <c r="AQ61">
        <v>8214427</v>
      </c>
      <c r="AR61">
        <v>8343288</v>
      </c>
      <c r="AS61">
        <v>8471317</v>
      </c>
      <c r="AT61">
        <v>8598599</v>
      </c>
      <c r="AU61">
        <v>8724974</v>
      </c>
      <c r="AV61">
        <v>8850317</v>
      </c>
      <c r="AW61">
        <v>8974444</v>
      </c>
      <c r="AX61">
        <v>9097262</v>
      </c>
      <c r="AY61">
        <v>9218681</v>
      </c>
      <c r="AZ61">
        <v>9338856</v>
      </c>
      <c r="BA61">
        <v>9458079</v>
      </c>
      <c r="BB61">
        <v>9576736</v>
      </c>
      <c r="BC61">
        <v>9695117</v>
      </c>
      <c r="BD61">
        <v>9813219</v>
      </c>
      <c r="BE61">
        <v>9930916</v>
      </c>
      <c r="BF61">
        <v>10048226</v>
      </c>
      <c r="BG61">
        <v>10165182</v>
      </c>
      <c r="BH61">
        <v>10281675</v>
      </c>
      <c r="BI61">
        <v>10397738</v>
      </c>
      <c r="BJ61">
        <v>10513111</v>
      </c>
      <c r="BK61">
        <v>10627147</v>
      </c>
      <c r="BL61">
        <v>10738957</v>
      </c>
      <c r="BM61">
        <v>10847904</v>
      </c>
    </row>
    <row r="62" spans="1:65" x14ac:dyDescent="0.25">
      <c r="A62" t="s">
        <v>62</v>
      </c>
      <c r="B62" t="s">
        <v>628</v>
      </c>
      <c r="C62" t="s">
        <v>422</v>
      </c>
      <c r="D62" t="s">
        <v>421</v>
      </c>
      <c r="E62">
        <v>11057864</v>
      </c>
      <c r="F62">
        <v>11336336</v>
      </c>
      <c r="G62">
        <v>11619828</v>
      </c>
      <c r="H62">
        <v>11912800</v>
      </c>
      <c r="I62">
        <v>12221675</v>
      </c>
      <c r="J62">
        <v>12550880</v>
      </c>
      <c r="K62">
        <v>12902626</v>
      </c>
      <c r="L62">
        <v>13275020</v>
      </c>
      <c r="M62">
        <v>13663581</v>
      </c>
      <c r="N62">
        <v>14061724</v>
      </c>
      <c r="O62">
        <v>14464992</v>
      </c>
      <c r="P62">
        <v>14872253</v>
      </c>
      <c r="Q62">
        <v>15285992</v>
      </c>
      <c r="R62">
        <v>15709831</v>
      </c>
      <c r="S62">
        <v>16149018</v>
      </c>
      <c r="T62">
        <v>16607706</v>
      </c>
      <c r="U62">
        <v>17085799</v>
      </c>
      <c r="V62">
        <v>17582899</v>
      </c>
      <c r="W62">
        <v>18102266</v>
      </c>
      <c r="X62">
        <v>18647801</v>
      </c>
      <c r="Y62">
        <v>19221659</v>
      </c>
      <c r="Z62">
        <v>19824297</v>
      </c>
      <c r="AA62">
        <v>20452901</v>
      </c>
      <c r="AB62">
        <v>21101875</v>
      </c>
      <c r="AC62">
        <v>21763578</v>
      </c>
      <c r="AD62">
        <v>22431507</v>
      </c>
      <c r="AE62">
        <v>23102386</v>
      </c>
      <c r="AF62">
        <v>23774287</v>
      </c>
      <c r="AG62">
        <v>24443472</v>
      </c>
      <c r="AH62">
        <v>25106192</v>
      </c>
      <c r="AI62">
        <v>25758872</v>
      </c>
      <c r="AJ62">
        <v>26400468</v>
      </c>
      <c r="AK62">
        <v>27028330</v>
      </c>
      <c r="AL62">
        <v>27635517</v>
      </c>
      <c r="AM62">
        <v>28213777</v>
      </c>
      <c r="AN62">
        <v>28757788</v>
      </c>
      <c r="AO62">
        <v>29266415</v>
      </c>
      <c r="AP62">
        <v>29742980</v>
      </c>
      <c r="AQ62">
        <v>30192750</v>
      </c>
      <c r="AR62">
        <v>30623406</v>
      </c>
      <c r="AS62">
        <v>31042238</v>
      </c>
      <c r="AT62">
        <v>31451513</v>
      </c>
      <c r="AU62">
        <v>31855110</v>
      </c>
      <c r="AV62">
        <v>32264159</v>
      </c>
      <c r="AW62">
        <v>32692153</v>
      </c>
      <c r="AX62">
        <v>33149720</v>
      </c>
      <c r="AY62">
        <v>33641007</v>
      </c>
      <c r="AZ62">
        <v>34166976</v>
      </c>
      <c r="BA62">
        <v>34730604</v>
      </c>
      <c r="BB62">
        <v>35333882</v>
      </c>
      <c r="BC62">
        <v>35977451</v>
      </c>
      <c r="BD62">
        <v>36661438</v>
      </c>
      <c r="BE62">
        <v>37383899</v>
      </c>
      <c r="BF62">
        <v>38140135</v>
      </c>
      <c r="BG62">
        <v>38923688</v>
      </c>
      <c r="BH62">
        <v>39728020</v>
      </c>
      <c r="BI62">
        <v>40551398</v>
      </c>
      <c r="BJ62">
        <v>41389174</v>
      </c>
      <c r="BK62">
        <v>42228415</v>
      </c>
      <c r="BL62">
        <v>43053054</v>
      </c>
      <c r="BM62">
        <v>43851043</v>
      </c>
    </row>
    <row r="63" spans="1:65" x14ac:dyDescent="0.25">
      <c r="A63" t="s">
        <v>63</v>
      </c>
      <c r="B63" t="s">
        <v>627</v>
      </c>
      <c r="C63" t="s">
        <v>422</v>
      </c>
      <c r="D63" t="s">
        <v>421</v>
      </c>
      <c r="E63">
        <v>894875757</v>
      </c>
      <c r="F63">
        <v>894479503</v>
      </c>
      <c r="G63">
        <v>906413903</v>
      </c>
      <c r="H63">
        <v>929634719</v>
      </c>
      <c r="I63">
        <v>952494226</v>
      </c>
      <c r="J63">
        <v>976360559</v>
      </c>
      <c r="K63">
        <v>1003799539</v>
      </c>
      <c r="L63">
        <v>1030341030</v>
      </c>
      <c r="M63">
        <v>1057848841</v>
      </c>
      <c r="N63">
        <v>1087054621</v>
      </c>
      <c r="O63">
        <v>1117162921</v>
      </c>
      <c r="P63">
        <v>1147907376</v>
      </c>
      <c r="Q63">
        <v>1176909425</v>
      </c>
      <c r="R63">
        <v>1204956207</v>
      </c>
      <c r="S63">
        <v>1231481379</v>
      </c>
      <c r="T63">
        <v>1255568332</v>
      </c>
      <c r="U63">
        <v>1277786882</v>
      </c>
      <c r="V63">
        <v>1298403379</v>
      </c>
      <c r="W63">
        <v>1318985502</v>
      </c>
      <c r="X63">
        <v>1339874993</v>
      </c>
      <c r="Y63">
        <v>1360437112</v>
      </c>
      <c r="Z63">
        <v>1381732250</v>
      </c>
      <c r="AA63">
        <v>1405388781</v>
      </c>
      <c r="AB63">
        <v>1429179263</v>
      </c>
      <c r="AC63">
        <v>1451901724</v>
      </c>
      <c r="AD63">
        <v>1475340043</v>
      </c>
      <c r="AE63">
        <v>1500310495</v>
      </c>
      <c r="AF63">
        <v>1526774417</v>
      </c>
      <c r="AG63">
        <v>1553548236</v>
      </c>
      <c r="AH63">
        <v>1579666262</v>
      </c>
      <c r="AI63">
        <v>1605187660</v>
      </c>
      <c r="AJ63">
        <v>1629631622</v>
      </c>
      <c r="AK63">
        <v>1652528279</v>
      </c>
      <c r="AL63">
        <v>1674580221</v>
      </c>
      <c r="AM63">
        <v>1696464118</v>
      </c>
      <c r="AN63">
        <v>1717901663</v>
      </c>
      <c r="AO63">
        <v>1738949771</v>
      </c>
      <c r="AP63">
        <v>1759750554</v>
      </c>
      <c r="AQ63">
        <v>1779788454</v>
      </c>
      <c r="AR63">
        <v>1798639494</v>
      </c>
      <c r="AS63">
        <v>1816455800</v>
      </c>
      <c r="AT63">
        <v>1833422980</v>
      </c>
      <c r="AU63">
        <v>1849607527</v>
      </c>
      <c r="AV63">
        <v>1865132738</v>
      </c>
      <c r="AW63">
        <v>1880248912</v>
      </c>
      <c r="AX63">
        <v>1895275475</v>
      </c>
      <c r="AY63">
        <v>1909891482</v>
      </c>
      <c r="AZ63">
        <v>1924018171</v>
      </c>
      <c r="BA63">
        <v>1938057262</v>
      </c>
      <c r="BB63">
        <v>1952017377</v>
      </c>
      <c r="BC63">
        <v>1965954326</v>
      </c>
      <c r="BD63">
        <v>1980940204</v>
      </c>
      <c r="BE63">
        <v>1997884913</v>
      </c>
      <c r="BF63">
        <v>2014779318</v>
      </c>
      <c r="BG63">
        <v>2031185907</v>
      </c>
      <c r="BH63">
        <v>2046830024</v>
      </c>
      <c r="BI63">
        <v>2062232304</v>
      </c>
      <c r="BJ63">
        <v>2077970870</v>
      </c>
      <c r="BK63">
        <v>2091680327</v>
      </c>
      <c r="BL63">
        <v>2103705075</v>
      </c>
      <c r="BM63">
        <v>2113820753</v>
      </c>
    </row>
    <row r="64" spans="1:65" x14ac:dyDescent="0.25">
      <c r="A64" t="s">
        <v>64</v>
      </c>
      <c r="B64" t="s">
        <v>626</v>
      </c>
      <c r="C64" t="s">
        <v>422</v>
      </c>
      <c r="D64" t="s">
        <v>421</v>
      </c>
      <c r="E64">
        <v>980003345</v>
      </c>
      <c r="F64">
        <v>1003194972</v>
      </c>
      <c r="G64">
        <v>1027204700</v>
      </c>
      <c r="H64">
        <v>1051972834</v>
      </c>
      <c r="I64">
        <v>1077531237</v>
      </c>
      <c r="J64">
        <v>1103859981</v>
      </c>
      <c r="K64">
        <v>1130947721</v>
      </c>
      <c r="L64">
        <v>1158861175</v>
      </c>
      <c r="M64">
        <v>1187474694</v>
      </c>
      <c r="N64">
        <v>1216839339</v>
      </c>
      <c r="O64">
        <v>1246947673</v>
      </c>
      <c r="P64">
        <v>1277799456</v>
      </c>
      <c r="Q64">
        <v>1309397210</v>
      </c>
      <c r="R64">
        <v>1341779503</v>
      </c>
      <c r="S64">
        <v>1374824941</v>
      </c>
      <c r="T64">
        <v>1408534717</v>
      </c>
      <c r="U64">
        <v>1442862522</v>
      </c>
      <c r="V64">
        <v>1477869964</v>
      </c>
      <c r="W64">
        <v>1513819992</v>
      </c>
      <c r="X64">
        <v>1551093148</v>
      </c>
      <c r="Y64">
        <v>1589897378</v>
      </c>
      <c r="Z64">
        <v>1630293423</v>
      </c>
      <c r="AA64">
        <v>1672134835</v>
      </c>
      <c r="AB64">
        <v>1715134126</v>
      </c>
      <c r="AC64">
        <v>1758863284</v>
      </c>
      <c r="AD64">
        <v>1803032659</v>
      </c>
      <c r="AE64">
        <v>1847526576</v>
      </c>
      <c r="AF64">
        <v>1892336352</v>
      </c>
      <c r="AG64">
        <v>1937278919</v>
      </c>
      <c r="AH64">
        <v>1982160339</v>
      </c>
      <c r="AI64">
        <v>2028993568</v>
      </c>
      <c r="AJ64">
        <v>2073591177</v>
      </c>
      <c r="AK64">
        <v>2117785781</v>
      </c>
      <c r="AL64">
        <v>2161761687</v>
      </c>
      <c r="AM64">
        <v>2205758867</v>
      </c>
      <c r="AN64">
        <v>2249993925</v>
      </c>
      <c r="AO64">
        <v>2294576653</v>
      </c>
      <c r="AP64">
        <v>2339379359</v>
      </c>
      <c r="AQ64">
        <v>2384127937</v>
      </c>
      <c r="AR64">
        <v>2428606122</v>
      </c>
      <c r="AS64">
        <v>2472852816</v>
      </c>
      <c r="AT64">
        <v>2516662185</v>
      </c>
      <c r="AU64">
        <v>2560101448</v>
      </c>
      <c r="AV64">
        <v>2603300762</v>
      </c>
      <c r="AW64">
        <v>2646483605</v>
      </c>
      <c r="AX64">
        <v>2689792006</v>
      </c>
      <c r="AY64">
        <v>2733278857</v>
      </c>
      <c r="AZ64">
        <v>2776922505</v>
      </c>
      <c r="BA64">
        <v>2820636607</v>
      </c>
      <c r="BB64">
        <v>2864298814</v>
      </c>
      <c r="BC64">
        <v>2907916947</v>
      </c>
      <c r="BD64">
        <v>2951423688</v>
      </c>
      <c r="BE64">
        <v>2994346938</v>
      </c>
      <c r="BF64">
        <v>3037084158</v>
      </c>
      <c r="BG64">
        <v>3079685581</v>
      </c>
      <c r="BH64">
        <v>3122156833</v>
      </c>
      <c r="BI64">
        <v>3164439749</v>
      </c>
      <c r="BJ64">
        <v>3206485623</v>
      </c>
      <c r="BK64">
        <v>3248413593</v>
      </c>
      <c r="BL64">
        <v>3290291029</v>
      </c>
      <c r="BM64">
        <v>3332105361</v>
      </c>
    </row>
    <row r="65" spans="1:65" x14ac:dyDescent="0.25">
      <c r="A65" t="s">
        <v>65</v>
      </c>
      <c r="B65" t="s">
        <v>625</v>
      </c>
      <c r="C65" t="s">
        <v>422</v>
      </c>
      <c r="D65" t="s">
        <v>421</v>
      </c>
      <c r="E65">
        <v>1041673567</v>
      </c>
      <c r="F65">
        <v>1043656626</v>
      </c>
      <c r="G65">
        <v>1058119847</v>
      </c>
      <c r="H65">
        <v>1083884354</v>
      </c>
      <c r="I65">
        <v>1109291332</v>
      </c>
      <c r="J65">
        <v>1135760430</v>
      </c>
      <c r="K65">
        <v>1165660993</v>
      </c>
      <c r="L65">
        <v>1194423916</v>
      </c>
      <c r="M65">
        <v>1224481196</v>
      </c>
      <c r="N65">
        <v>1256501888</v>
      </c>
      <c r="O65">
        <v>1289442011</v>
      </c>
      <c r="P65">
        <v>1324084663</v>
      </c>
      <c r="Q65">
        <v>1355934840</v>
      </c>
      <c r="R65">
        <v>1386816705</v>
      </c>
      <c r="S65">
        <v>1416257332</v>
      </c>
      <c r="T65">
        <v>1442992143</v>
      </c>
      <c r="U65">
        <v>1467572978</v>
      </c>
      <c r="V65">
        <v>1490458433</v>
      </c>
      <c r="W65">
        <v>1513242365</v>
      </c>
      <c r="X65">
        <v>1536454977</v>
      </c>
      <c r="Y65">
        <v>1559219642</v>
      </c>
      <c r="Z65">
        <v>1582802675</v>
      </c>
      <c r="AA65">
        <v>1608709544</v>
      </c>
      <c r="AB65">
        <v>1634587947</v>
      </c>
      <c r="AC65">
        <v>1659196213</v>
      </c>
      <c r="AD65">
        <v>1684377898</v>
      </c>
      <c r="AE65">
        <v>1710979840</v>
      </c>
      <c r="AF65">
        <v>1739049562</v>
      </c>
      <c r="AG65">
        <v>1767394678</v>
      </c>
      <c r="AH65">
        <v>1795112149</v>
      </c>
      <c r="AI65">
        <v>1822134188</v>
      </c>
      <c r="AJ65">
        <v>1848265154</v>
      </c>
      <c r="AK65">
        <v>1872676768</v>
      </c>
      <c r="AL65">
        <v>1896190507</v>
      </c>
      <c r="AM65">
        <v>1919576721</v>
      </c>
      <c r="AN65">
        <v>1942464423</v>
      </c>
      <c r="AO65">
        <v>1965146473</v>
      </c>
      <c r="AP65">
        <v>1987315524</v>
      </c>
      <c r="AQ65">
        <v>2008705487</v>
      </c>
      <c r="AR65">
        <v>2028650228</v>
      </c>
      <c r="AS65">
        <v>2047640091</v>
      </c>
      <c r="AT65">
        <v>2065912033</v>
      </c>
      <c r="AU65">
        <v>2083186086</v>
      </c>
      <c r="AV65">
        <v>2099602481</v>
      </c>
      <c r="AW65">
        <v>2115458625</v>
      </c>
      <c r="AX65">
        <v>2131146847</v>
      </c>
      <c r="AY65">
        <v>2146744105</v>
      </c>
      <c r="AZ65">
        <v>2161785511</v>
      </c>
      <c r="BA65">
        <v>2177119138</v>
      </c>
      <c r="BB65">
        <v>2192059400</v>
      </c>
      <c r="BC65">
        <v>2206884622</v>
      </c>
      <c r="BD65">
        <v>2222577723</v>
      </c>
      <c r="BE65">
        <v>2240312711</v>
      </c>
      <c r="BF65">
        <v>2257904491</v>
      </c>
      <c r="BG65">
        <v>2275075985</v>
      </c>
      <c r="BH65">
        <v>2291503725</v>
      </c>
      <c r="BI65">
        <v>2307625738</v>
      </c>
      <c r="BJ65">
        <v>2323932848</v>
      </c>
      <c r="BK65">
        <v>2338223462</v>
      </c>
      <c r="BL65">
        <v>2350703749</v>
      </c>
      <c r="BM65">
        <v>2360855079</v>
      </c>
    </row>
    <row r="66" spans="1:65" x14ac:dyDescent="0.25">
      <c r="A66" t="s">
        <v>66</v>
      </c>
      <c r="B66" t="s">
        <v>624</v>
      </c>
      <c r="C66" t="s">
        <v>422</v>
      </c>
      <c r="D66" t="s">
        <v>421</v>
      </c>
      <c r="E66">
        <v>274647228</v>
      </c>
      <c r="F66">
        <v>278931566</v>
      </c>
      <c r="G66">
        <v>283238943</v>
      </c>
      <c r="H66">
        <v>287564681</v>
      </c>
      <c r="I66">
        <v>291878870</v>
      </c>
      <c r="J66">
        <v>296127062</v>
      </c>
      <c r="K66">
        <v>299713085</v>
      </c>
      <c r="L66">
        <v>303366987</v>
      </c>
      <c r="M66">
        <v>306934517</v>
      </c>
      <c r="N66">
        <v>310433036</v>
      </c>
      <c r="O66">
        <v>313941308</v>
      </c>
      <c r="P66">
        <v>317445710</v>
      </c>
      <c r="Q66">
        <v>320945150</v>
      </c>
      <c r="R66">
        <v>324422297</v>
      </c>
      <c r="S66">
        <v>327916784</v>
      </c>
      <c r="T66">
        <v>331431777</v>
      </c>
      <c r="U66">
        <v>335100864</v>
      </c>
      <c r="V66">
        <v>338710487</v>
      </c>
      <c r="W66">
        <v>342280107</v>
      </c>
      <c r="X66">
        <v>345827999</v>
      </c>
      <c r="Y66">
        <v>349436199</v>
      </c>
      <c r="Z66">
        <v>353122612</v>
      </c>
      <c r="AA66">
        <v>356678273</v>
      </c>
      <c r="AB66">
        <v>360204222</v>
      </c>
      <c r="AC66">
        <v>363975241</v>
      </c>
      <c r="AD66">
        <v>367739486</v>
      </c>
      <c r="AE66">
        <v>371479741</v>
      </c>
      <c r="AF66">
        <v>375227253</v>
      </c>
      <c r="AG66">
        <v>378837514</v>
      </c>
      <c r="AH66">
        <v>382076660</v>
      </c>
      <c r="AI66">
        <v>384394041</v>
      </c>
      <c r="AJ66">
        <v>386438145</v>
      </c>
      <c r="AK66">
        <v>388126100</v>
      </c>
      <c r="AL66">
        <v>389516759</v>
      </c>
      <c r="AM66">
        <v>390275789</v>
      </c>
      <c r="AN66">
        <v>390571887</v>
      </c>
      <c r="AO66">
        <v>390931927</v>
      </c>
      <c r="AP66">
        <v>391287354</v>
      </c>
      <c r="AQ66">
        <v>391524989</v>
      </c>
      <c r="AR66">
        <v>391488162</v>
      </c>
      <c r="AS66">
        <v>391578161</v>
      </c>
      <c r="AT66">
        <v>391307324</v>
      </c>
      <c r="AU66">
        <v>390980067</v>
      </c>
      <c r="AV66">
        <v>391145628</v>
      </c>
      <c r="AW66">
        <v>391510958</v>
      </c>
      <c r="AX66">
        <v>391928793</v>
      </c>
      <c r="AY66">
        <v>392488997</v>
      </c>
      <c r="AZ66">
        <v>393193724</v>
      </c>
      <c r="BA66">
        <v>394372190</v>
      </c>
      <c r="BB66">
        <v>396021638</v>
      </c>
      <c r="BC66">
        <v>398060162</v>
      </c>
      <c r="BD66">
        <v>400286509</v>
      </c>
      <c r="BE66">
        <v>402534958</v>
      </c>
      <c r="BF66">
        <v>405034557</v>
      </c>
      <c r="BG66">
        <v>407530837</v>
      </c>
      <c r="BH66">
        <v>410073645</v>
      </c>
      <c r="BI66">
        <v>412538477</v>
      </c>
      <c r="BJ66">
        <v>414846200</v>
      </c>
      <c r="BK66">
        <v>416880073</v>
      </c>
      <c r="BL66">
        <v>418757748</v>
      </c>
      <c r="BM66">
        <v>420211696</v>
      </c>
    </row>
    <row r="67" spans="1:65" x14ac:dyDescent="0.25">
      <c r="A67" t="s">
        <v>67</v>
      </c>
      <c r="B67" t="s">
        <v>623</v>
      </c>
      <c r="C67" t="s">
        <v>422</v>
      </c>
      <c r="D67" t="s">
        <v>421</v>
      </c>
      <c r="E67">
        <v>666753356</v>
      </c>
      <c r="F67">
        <v>674450666</v>
      </c>
      <c r="G67">
        <v>682397828</v>
      </c>
      <c r="H67">
        <v>690411692</v>
      </c>
      <c r="I67">
        <v>698355574</v>
      </c>
      <c r="J67">
        <v>706070460</v>
      </c>
      <c r="K67">
        <v>712830312</v>
      </c>
      <c r="L67">
        <v>719406020</v>
      </c>
      <c r="M67">
        <v>725725300</v>
      </c>
      <c r="N67">
        <v>731903738</v>
      </c>
      <c r="O67">
        <v>737524825</v>
      </c>
      <c r="P67">
        <v>743140589</v>
      </c>
      <c r="Q67">
        <v>749283635</v>
      </c>
      <c r="R67">
        <v>755259488</v>
      </c>
      <c r="S67">
        <v>761029417</v>
      </c>
      <c r="T67">
        <v>766625562</v>
      </c>
      <c r="U67">
        <v>772129341</v>
      </c>
      <c r="V67">
        <v>777422111</v>
      </c>
      <c r="W67">
        <v>782653852</v>
      </c>
      <c r="X67">
        <v>787910910</v>
      </c>
      <c r="Y67">
        <v>793299463</v>
      </c>
      <c r="Z67">
        <v>798559755</v>
      </c>
      <c r="AA67">
        <v>803342746</v>
      </c>
      <c r="AB67">
        <v>807903880</v>
      </c>
      <c r="AC67">
        <v>812662217</v>
      </c>
      <c r="AD67">
        <v>817497806</v>
      </c>
      <c r="AE67">
        <v>822470047</v>
      </c>
      <c r="AF67">
        <v>827505281</v>
      </c>
      <c r="AG67">
        <v>832553390</v>
      </c>
      <c r="AH67">
        <v>837438555</v>
      </c>
      <c r="AI67">
        <v>841536999</v>
      </c>
      <c r="AJ67">
        <v>845399658</v>
      </c>
      <c r="AK67">
        <v>848878429</v>
      </c>
      <c r="AL67">
        <v>851973886</v>
      </c>
      <c r="AM67">
        <v>854082087</v>
      </c>
      <c r="AN67">
        <v>855490982</v>
      </c>
      <c r="AO67">
        <v>856856802</v>
      </c>
      <c r="AP67">
        <v>858163120</v>
      </c>
      <c r="AQ67">
        <v>859296518</v>
      </c>
      <c r="AR67">
        <v>860311870</v>
      </c>
      <c r="AS67">
        <v>861270071</v>
      </c>
      <c r="AT67">
        <v>862339994</v>
      </c>
      <c r="AU67">
        <v>863908064</v>
      </c>
      <c r="AV67">
        <v>866189044</v>
      </c>
      <c r="AW67">
        <v>868783653</v>
      </c>
      <c r="AX67">
        <v>871433207</v>
      </c>
      <c r="AY67">
        <v>874134287</v>
      </c>
      <c r="AZ67">
        <v>877278821</v>
      </c>
      <c r="BA67">
        <v>880911644</v>
      </c>
      <c r="BB67">
        <v>884448855</v>
      </c>
      <c r="BC67">
        <v>887904313</v>
      </c>
      <c r="BD67">
        <v>890136603</v>
      </c>
      <c r="BE67">
        <v>893755804</v>
      </c>
      <c r="BF67">
        <v>898022522</v>
      </c>
      <c r="BG67">
        <v>902367876</v>
      </c>
      <c r="BH67">
        <v>906669764</v>
      </c>
      <c r="BI67">
        <v>910870489</v>
      </c>
      <c r="BJ67">
        <v>914608312</v>
      </c>
      <c r="BK67">
        <v>918031055</v>
      </c>
      <c r="BL67">
        <v>920806339</v>
      </c>
      <c r="BM67">
        <v>923452178</v>
      </c>
    </row>
    <row r="68" spans="1:65" x14ac:dyDescent="0.25">
      <c r="A68" t="s">
        <v>68</v>
      </c>
      <c r="B68" t="s">
        <v>622</v>
      </c>
      <c r="C68" t="s">
        <v>422</v>
      </c>
      <c r="D68" t="s">
        <v>421</v>
      </c>
      <c r="E68">
        <v>4543658</v>
      </c>
      <c r="F68">
        <v>4674176</v>
      </c>
      <c r="G68">
        <v>4809194</v>
      </c>
      <c r="H68">
        <v>4948991</v>
      </c>
      <c r="I68">
        <v>5093848</v>
      </c>
      <c r="J68">
        <v>5243980</v>
      </c>
      <c r="K68">
        <v>5399423</v>
      </c>
      <c r="L68">
        <v>5560013</v>
      </c>
      <c r="M68">
        <v>5725462</v>
      </c>
      <c r="N68">
        <v>5895368</v>
      </c>
      <c r="O68">
        <v>6069375</v>
      </c>
      <c r="P68">
        <v>6247421</v>
      </c>
      <c r="Q68">
        <v>6429377</v>
      </c>
      <c r="R68">
        <v>6614840</v>
      </c>
      <c r="S68">
        <v>6803271</v>
      </c>
      <c r="T68">
        <v>6994331</v>
      </c>
      <c r="U68">
        <v>7187794</v>
      </c>
      <c r="V68">
        <v>7383713</v>
      </c>
      <c r="W68">
        <v>7582357</v>
      </c>
      <c r="X68">
        <v>7784074</v>
      </c>
      <c r="Y68">
        <v>7989178</v>
      </c>
      <c r="Z68">
        <v>8197648</v>
      </c>
      <c r="AA68">
        <v>8409396</v>
      </c>
      <c r="AB68">
        <v>8624594</v>
      </c>
      <c r="AC68">
        <v>8843463</v>
      </c>
      <c r="AD68">
        <v>9066100</v>
      </c>
      <c r="AE68">
        <v>9292481</v>
      </c>
      <c r="AF68">
        <v>9522362</v>
      </c>
      <c r="AG68">
        <v>9755576</v>
      </c>
      <c r="AH68">
        <v>9991870</v>
      </c>
      <c r="AI68">
        <v>10230931</v>
      </c>
      <c r="AJ68">
        <v>10472476</v>
      </c>
      <c r="AK68">
        <v>10716131</v>
      </c>
      <c r="AL68">
        <v>10961460</v>
      </c>
      <c r="AM68">
        <v>11207999</v>
      </c>
      <c r="AN68">
        <v>11455205</v>
      </c>
      <c r="AO68">
        <v>11703169</v>
      </c>
      <c r="AP68">
        <v>11951457</v>
      </c>
      <c r="AQ68">
        <v>12198449</v>
      </c>
      <c r="AR68">
        <v>12442109</v>
      </c>
      <c r="AS68">
        <v>12681123</v>
      </c>
      <c r="AT68">
        <v>12914660</v>
      </c>
      <c r="AU68">
        <v>13143465</v>
      </c>
      <c r="AV68">
        <v>13369678</v>
      </c>
      <c r="AW68">
        <v>13596390</v>
      </c>
      <c r="AX68">
        <v>13825839</v>
      </c>
      <c r="AY68">
        <v>14059379</v>
      </c>
      <c r="AZ68">
        <v>14296554</v>
      </c>
      <c r="BA68">
        <v>14535740</v>
      </c>
      <c r="BB68">
        <v>14774412</v>
      </c>
      <c r="BC68">
        <v>15011114</v>
      </c>
      <c r="BD68">
        <v>15243885</v>
      </c>
      <c r="BE68">
        <v>15474099</v>
      </c>
      <c r="BF68">
        <v>15707473</v>
      </c>
      <c r="BG68">
        <v>15951832</v>
      </c>
      <c r="BH68">
        <v>16212022</v>
      </c>
      <c r="BI68">
        <v>16491116</v>
      </c>
      <c r="BJ68">
        <v>16785356</v>
      </c>
      <c r="BK68">
        <v>17084359</v>
      </c>
      <c r="BL68">
        <v>17373657</v>
      </c>
      <c r="BM68">
        <v>17643060</v>
      </c>
    </row>
    <row r="69" spans="1:65" x14ac:dyDescent="0.25">
      <c r="A69" t="s">
        <v>340</v>
      </c>
      <c r="B69" t="s">
        <v>621</v>
      </c>
      <c r="C69" t="s">
        <v>422</v>
      </c>
      <c r="D69" t="s">
        <v>421</v>
      </c>
      <c r="E69">
        <v>26632891</v>
      </c>
      <c r="F69">
        <v>27366239</v>
      </c>
      <c r="G69">
        <v>28112258</v>
      </c>
      <c r="H69">
        <v>28871383</v>
      </c>
      <c r="I69">
        <v>29644875</v>
      </c>
      <c r="J69">
        <v>30433024</v>
      </c>
      <c r="K69">
        <v>31237597</v>
      </c>
      <c r="L69">
        <v>32056506</v>
      </c>
      <c r="M69">
        <v>32881852</v>
      </c>
      <c r="N69">
        <v>33703127</v>
      </c>
      <c r="O69">
        <v>34513851</v>
      </c>
      <c r="P69">
        <v>35311905</v>
      </c>
      <c r="Q69">
        <v>36102670</v>
      </c>
      <c r="R69">
        <v>36896551</v>
      </c>
      <c r="S69">
        <v>37708144</v>
      </c>
      <c r="T69">
        <v>38549133</v>
      </c>
      <c r="U69">
        <v>39422731</v>
      </c>
      <c r="V69">
        <v>40329589</v>
      </c>
      <c r="W69">
        <v>41275728</v>
      </c>
      <c r="X69">
        <v>42267429</v>
      </c>
      <c r="Y69">
        <v>43309063</v>
      </c>
      <c r="Z69">
        <v>44400113</v>
      </c>
      <c r="AA69">
        <v>45539295</v>
      </c>
      <c r="AB69">
        <v>46728284</v>
      </c>
      <c r="AC69">
        <v>47968643</v>
      </c>
      <c r="AD69">
        <v>49258726</v>
      </c>
      <c r="AE69">
        <v>50602360</v>
      </c>
      <c r="AF69">
        <v>51991696</v>
      </c>
      <c r="AG69">
        <v>53399243</v>
      </c>
      <c r="AH69">
        <v>54788680</v>
      </c>
      <c r="AI69">
        <v>56134478</v>
      </c>
      <c r="AJ69">
        <v>57424552</v>
      </c>
      <c r="AK69">
        <v>58666812</v>
      </c>
      <c r="AL69">
        <v>59880656</v>
      </c>
      <c r="AM69">
        <v>61095804</v>
      </c>
      <c r="AN69">
        <v>62334025</v>
      </c>
      <c r="AO69">
        <v>63601632</v>
      </c>
      <c r="AP69">
        <v>64892269</v>
      </c>
      <c r="AQ69">
        <v>66200259</v>
      </c>
      <c r="AR69">
        <v>67515591</v>
      </c>
      <c r="AS69">
        <v>68831561</v>
      </c>
      <c r="AT69">
        <v>70152662</v>
      </c>
      <c r="AU69">
        <v>71485044</v>
      </c>
      <c r="AV69">
        <v>72826102</v>
      </c>
      <c r="AW69">
        <v>74172073</v>
      </c>
      <c r="AX69">
        <v>75523576</v>
      </c>
      <c r="AY69">
        <v>76873670</v>
      </c>
      <c r="AZ69">
        <v>78232124</v>
      </c>
      <c r="BA69">
        <v>79636081</v>
      </c>
      <c r="BB69">
        <v>81134789</v>
      </c>
      <c r="BC69">
        <v>82761244</v>
      </c>
      <c r="BD69">
        <v>84529251</v>
      </c>
      <c r="BE69">
        <v>86422240</v>
      </c>
      <c r="BF69">
        <v>88404652</v>
      </c>
      <c r="BG69">
        <v>90424668</v>
      </c>
      <c r="BH69">
        <v>92442549</v>
      </c>
      <c r="BI69">
        <v>94447071</v>
      </c>
      <c r="BJ69">
        <v>96442590</v>
      </c>
      <c r="BK69">
        <v>98423602</v>
      </c>
      <c r="BL69">
        <v>100388076</v>
      </c>
      <c r="BM69">
        <v>102334403</v>
      </c>
    </row>
    <row r="70" spans="1:65" x14ac:dyDescent="0.25">
      <c r="A70" t="s">
        <v>70</v>
      </c>
      <c r="B70" t="s">
        <v>620</v>
      </c>
      <c r="C70" t="s">
        <v>422</v>
      </c>
      <c r="D70" t="s">
        <v>421</v>
      </c>
      <c r="E70">
        <v>265203956</v>
      </c>
      <c r="F70">
        <v>267621091</v>
      </c>
      <c r="G70">
        <v>270110063</v>
      </c>
      <c r="H70">
        <v>272655396</v>
      </c>
      <c r="I70">
        <v>275163380</v>
      </c>
      <c r="J70">
        <v>277650954</v>
      </c>
      <c r="K70">
        <v>279969050</v>
      </c>
      <c r="L70">
        <v>281974870</v>
      </c>
      <c r="M70">
        <v>283866408</v>
      </c>
      <c r="N70">
        <v>285778639</v>
      </c>
      <c r="O70">
        <v>287338854</v>
      </c>
      <c r="P70">
        <v>288923399</v>
      </c>
      <c r="Q70">
        <v>290874612</v>
      </c>
      <c r="R70">
        <v>292728242</v>
      </c>
      <c r="S70">
        <v>294399217</v>
      </c>
      <c r="T70">
        <v>295923529</v>
      </c>
      <c r="U70">
        <v>297251532</v>
      </c>
      <c r="V70">
        <v>298441848</v>
      </c>
      <c r="W70">
        <v>299652841</v>
      </c>
      <c r="X70">
        <v>300886487</v>
      </c>
      <c r="Y70">
        <v>302184216</v>
      </c>
      <c r="Z70">
        <v>303343114</v>
      </c>
      <c r="AA70">
        <v>304174261</v>
      </c>
      <c r="AB70">
        <v>304787497</v>
      </c>
      <c r="AC70">
        <v>305299144</v>
      </c>
      <c r="AD70">
        <v>305877743</v>
      </c>
      <c r="AE70">
        <v>306640636</v>
      </c>
      <c r="AF70">
        <v>307488377</v>
      </c>
      <c r="AG70">
        <v>308516476</v>
      </c>
      <c r="AH70">
        <v>309837575</v>
      </c>
      <c r="AI70">
        <v>311262608</v>
      </c>
      <c r="AJ70">
        <v>312708132</v>
      </c>
      <c r="AK70">
        <v>314162056</v>
      </c>
      <c r="AL70">
        <v>315449093</v>
      </c>
      <c r="AM70">
        <v>316366781</v>
      </c>
      <c r="AN70">
        <v>317181461</v>
      </c>
      <c r="AO70">
        <v>318003013</v>
      </c>
      <c r="AP70">
        <v>318761752</v>
      </c>
      <c r="AQ70">
        <v>319433985</v>
      </c>
      <c r="AR70">
        <v>320258891</v>
      </c>
      <c r="AS70">
        <v>321310789</v>
      </c>
      <c r="AT70">
        <v>322547874</v>
      </c>
      <c r="AU70">
        <v>324125339</v>
      </c>
      <c r="AV70">
        <v>325885957</v>
      </c>
      <c r="AW70">
        <v>327682513</v>
      </c>
      <c r="AX70">
        <v>329380417</v>
      </c>
      <c r="AY70">
        <v>330922785</v>
      </c>
      <c r="AZ70">
        <v>332645162</v>
      </c>
      <c r="BA70">
        <v>334274725</v>
      </c>
      <c r="BB70">
        <v>335360891</v>
      </c>
      <c r="BC70">
        <v>336151482</v>
      </c>
      <c r="BD70">
        <v>335419656</v>
      </c>
      <c r="BE70">
        <v>336159199</v>
      </c>
      <c r="BF70">
        <v>337302111</v>
      </c>
      <c r="BG70">
        <v>338462234</v>
      </c>
      <c r="BH70">
        <v>339488382</v>
      </c>
      <c r="BI70">
        <v>340481755</v>
      </c>
      <c r="BJ70">
        <v>341217243</v>
      </c>
      <c r="BK70">
        <v>341979171</v>
      </c>
      <c r="BL70">
        <v>342282081</v>
      </c>
      <c r="BM70">
        <v>342949773</v>
      </c>
    </row>
    <row r="71" spans="1:65" x14ac:dyDescent="0.25">
      <c r="A71" t="s">
        <v>71</v>
      </c>
      <c r="B71" t="s">
        <v>619</v>
      </c>
      <c r="C71" t="s">
        <v>422</v>
      </c>
      <c r="D71" t="s">
        <v>421</v>
      </c>
      <c r="E71">
        <v>1007586</v>
      </c>
      <c r="F71">
        <v>1033320</v>
      </c>
      <c r="G71">
        <v>1060489</v>
      </c>
      <c r="H71">
        <v>1088859</v>
      </c>
      <c r="I71">
        <v>1118152</v>
      </c>
      <c r="J71">
        <v>1148188</v>
      </c>
      <c r="K71">
        <v>1178875</v>
      </c>
      <c r="L71">
        <v>1210304</v>
      </c>
      <c r="M71">
        <v>1242633</v>
      </c>
      <c r="N71">
        <v>1276122</v>
      </c>
      <c r="O71">
        <v>1310947</v>
      </c>
      <c r="P71">
        <v>1347180</v>
      </c>
      <c r="Q71">
        <v>1384789</v>
      </c>
      <c r="R71">
        <v>1423749</v>
      </c>
      <c r="S71">
        <v>1463986</v>
      </c>
      <c r="T71">
        <v>1505438</v>
      </c>
      <c r="U71">
        <v>1547978</v>
      </c>
      <c r="V71">
        <v>1591622</v>
      </c>
      <c r="W71">
        <v>1636771</v>
      </c>
      <c r="X71">
        <v>1683932</v>
      </c>
      <c r="Y71">
        <v>1733423</v>
      </c>
      <c r="Z71">
        <v>1784557</v>
      </c>
      <c r="AA71">
        <v>1836825</v>
      </c>
      <c r="AB71">
        <v>1890556</v>
      </c>
      <c r="AC71">
        <v>1946299</v>
      </c>
      <c r="AD71">
        <v>2003942</v>
      </c>
      <c r="AE71">
        <v>2064803</v>
      </c>
      <c r="AF71">
        <v>2127421</v>
      </c>
      <c r="AG71">
        <v>2185607</v>
      </c>
      <c r="AH71">
        <v>2231144</v>
      </c>
      <c r="AI71">
        <v>2258649</v>
      </c>
      <c r="AJ71">
        <v>2266356</v>
      </c>
      <c r="AK71">
        <v>2257593</v>
      </c>
      <c r="AL71">
        <v>2238631</v>
      </c>
      <c r="AM71">
        <v>2218436</v>
      </c>
      <c r="AN71">
        <v>2204227</v>
      </c>
      <c r="AO71">
        <v>2196467</v>
      </c>
      <c r="AP71">
        <v>2195192</v>
      </c>
      <c r="AQ71">
        <v>2206439</v>
      </c>
      <c r="AR71">
        <v>2237412</v>
      </c>
      <c r="AS71">
        <v>2292413</v>
      </c>
      <c r="AT71">
        <v>2374721</v>
      </c>
      <c r="AU71">
        <v>2481059</v>
      </c>
      <c r="AV71">
        <v>2600972</v>
      </c>
      <c r="AW71">
        <v>2719809</v>
      </c>
      <c r="AX71">
        <v>2826653</v>
      </c>
      <c r="AY71">
        <v>2918209</v>
      </c>
      <c r="AZ71">
        <v>2996540</v>
      </c>
      <c r="BA71">
        <v>3062782</v>
      </c>
      <c r="BB71">
        <v>3119920</v>
      </c>
      <c r="BC71">
        <v>3170437</v>
      </c>
      <c r="BD71">
        <v>3213969</v>
      </c>
    </row>
    <row r="72" spans="1:65" x14ac:dyDescent="0.25">
      <c r="A72" t="s">
        <v>72</v>
      </c>
      <c r="B72" t="s">
        <v>618</v>
      </c>
      <c r="C72" t="s">
        <v>422</v>
      </c>
      <c r="D72" t="s">
        <v>421</v>
      </c>
      <c r="E72">
        <v>30455000</v>
      </c>
      <c r="F72">
        <v>30739250</v>
      </c>
      <c r="G72">
        <v>31023366</v>
      </c>
      <c r="H72">
        <v>31296651</v>
      </c>
      <c r="I72">
        <v>31609195</v>
      </c>
      <c r="J72">
        <v>31954292</v>
      </c>
      <c r="K72">
        <v>32283194</v>
      </c>
      <c r="L72">
        <v>32682947</v>
      </c>
      <c r="M72">
        <v>33113134</v>
      </c>
      <c r="N72">
        <v>33441054</v>
      </c>
      <c r="O72">
        <v>33814531</v>
      </c>
      <c r="P72">
        <v>34224490</v>
      </c>
      <c r="Q72">
        <v>34604469</v>
      </c>
      <c r="R72">
        <v>34988947</v>
      </c>
      <c r="S72">
        <v>35373335</v>
      </c>
      <c r="T72">
        <v>35757900</v>
      </c>
      <c r="U72">
        <v>36137812</v>
      </c>
      <c r="V72">
        <v>36511638</v>
      </c>
      <c r="W72">
        <v>36864898</v>
      </c>
      <c r="X72">
        <v>37191330</v>
      </c>
      <c r="Y72">
        <v>37491165</v>
      </c>
      <c r="Z72">
        <v>37758631</v>
      </c>
      <c r="AA72">
        <v>37986012</v>
      </c>
      <c r="AB72">
        <v>38171525</v>
      </c>
      <c r="AC72">
        <v>38330364</v>
      </c>
      <c r="AD72">
        <v>38469512</v>
      </c>
      <c r="AE72">
        <v>38584624</v>
      </c>
      <c r="AF72">
        <v>38684815</v>
      </c>
      <c r="AG72">
        <v>38766939</v>
      </c>
      <c r="AH72">
        <v>38827764</v>
      </c>
      <c r="AI72">
        <v>38867322</v>
      </c>
      <c r="AJ72">
        <v>38966376</v>
      </c>
      <c r="AK72">
        <v>39157685</v>
      </c>
      <c r="AL72">
        <v>39361262</v>
      </c>
      <c r="AM72">
        <v>39549108</v>
      </c>
      <c r="AN72">
        <v>39724050</v>
      </c>
      <c r="AO72">
        <v>39889852</v>
      </c>
      <c r="AP72">
        <v>40057389</v>
      </c>
      <c r="AQ72">
        <v>40223509</v>
      </c>
      <c r="AR72">
        <v>40386875</v>
      </c>
      <c r="AS72">
        <v>40567864</v>
      </c>
      <c r="AT72">
        <v>40850412</v>
      </c>
      <c r="AU72">
        <v>41431558</v>
      </c>
      <c r="AV72">
        <v>42187645</v>
      </c>
      <c r="AW72">
        <v>42921895</v>
      </c>
      <c r="AX72">
        <v>43653155</v>
      </c>
      <c r="AY72">
        <v>44397319</v>
      </c>
      <c r="AZ72">
        <v>45226803</v>
      </c>
      <c r="BA72">
        <v>45954106</v>
      </c>
      <c r="BB72">
        <v>46362946</v>
      </c>
      <c r="BC72">
        <v>46576897</v>
      </c>
      <c r="BD72">
        <v>46742697</v>
      </c>
      <c r="BE72">
        <v>46773055</v>
      </c>
      <c r="BF72">
        <v>46620045</v>
      </c>
      <c r="BG72">
        <v>46480882</v>
      </c>
      <c r="BH72">
        <v>46444832</v>
      </c>
      <c r="BI72">
        <v>46484062</v>
      </c>
      <c r="BJ72">
        <v>46593236</v>
      </c>
      <c r="BK72">
        <v>46797754</v>
      </c>
      <c r="BL72">
        <v>47133521</v>
      </c>
      <c r="BM72">
        <v>47351567</v>
      </c>
    </row>
    <row r="73" spans="1:65" x14ac:dyDescent="0.25">
      <c r="A73" t="s">
        <v>73</v>
      </c>
      <c r="B73" t="s">
        <v>617</v>
      </c>
      <c r="C73" t="s">
        <v>422</v>
      </c>
      <c r="D73" t="s">
        <v>421</v>
      </c>
      <c r="E73">
        <v>1211537</v>
      </c>
      <c r="F73">
        <v>1225077</v>
      </c>
      <c r="G73">
        <v>1241623</v>
      </c>
      <c r="H73">
        <v>1258857</v>
      </c>
      <c r="I73">
        <v>1277086</v>
      </c>
      <c r="J73">
        <v>1294566</v>
      </c>
      <c r="K73">
        <v>1308597</v>
      </c>
      <c r="L73">
        <v>1318946</v>
      </c>
      <c r="M73">
        <v>1331214</v>
      </c>
      <c r="N73">
        <v>1345249</v>
      </c>
      <c r="O73">
        <v>1360076</v>
      </c>
      <c r="P73">
        <v>1376955</v>
      </c>
      <c r="Q73">
        <v>1392518</v>
      </c>
      <c r="R73">
        <v>1405951</v>
      </c>
      <c r="S73">
        <v>1418169</v>
      </c>
      <c r="T73">
        <v>1429352</v>
      </c>
      <c r="U73">
        <v>1439576</v>
      </c>
      <c r="V73">
        <v>1450211</v>
      </c>
      <c r="W73">
        <v>1460188</v>
      </c>
      <c r="X73">
        <v>1468333</v>
      </c>
      <c r="Y73">
        <v>1477219</v>
      </c>
      <c r="Z73">
        <v>1487666</v>
      </c>
      <c r="AA73">
        <v>1498414</v>
      </c>
      <c r="AB73">
        <v>1508745</v>
      </c>
      <c r="AC73">
        <v>1518617</v>
      </c>
      <c r="AD73">
        <v>1528781</v>
      </c>
      <c r="AE73">
        <v>1540190</v>
      </c>
      <c r="AF73">
        <v>1552221</v>
      </c>
      <c r="AG73">
        <v>1561900</v>
      </c>
      <c r="AH73">
        <v>1568131</v>
      </c>
      <c r="AI73">
        <v>1569174</v>
      </c>
      <c r="AJ73">
        <v>1561314</v>
      </c>
      <c r="AK73">
        <v>1533091</v>
      </c>
      <c r="AL73">
        <v>1494128</v>
      </c>
      <c r="AM73">
        <v>1462514</v>
      </c>
      <c r="AN73">
        <v>1436634</v>
      </c>
      <c r="AO73">
        <v>1415594</v>
      </c>
      <c r="AP73">
        <v>1399535</v>
      </c>
      <c r="AQ73">
        <v>1386156</v>
      </c>
      <c r="AR73">
        <v>1390244</v>
      </c>
      <c r="AS73">
        <v>1396985</v>
      </c>
      <c r="AT73">
        <v>1388115</v>
      </c>
      <c r="AU73">
        <v>1379350</v>
      </c>
      <c r="AV73">
        <v>1370720</v>
      </c>
      <c r="AW73">
        <v>1362550</v>
      </c>
      <c r="AX73">
        <v>1354775</v>
      </c>
      <c r="AY73">
        <v>1346810</v>
      </c>
      <c r="AZ73">
        <v>1340680</v>
      </c>
      <c r="BA73">
        <v>1337090</v>
      </c>
      <c r="BB73">
        <v>1334515</v>
      </c>
      <c r="BC73">
        <v>1331475</v>
      </c>
      <c r="BD73">
        <v>1327439</v>
      </c>
      <c r="BE73">
        <v>1322696</v>
      </c>
      <c r="BF73">
        <v>1317997</v>
      </c>
      <c r="BG73">
        <v>1314545</v>
      </c>
      <c r="BH73">
        <v>1315407</v>
      </c>
      <c r="BI73">
        <v>1315790</v>
      </c>
      <c r="BJ73">
        <v>1317384</v>
      </c>
      <c r="BK73">
        <v>1321977</v>
      </c>
      <c r="BL73">
        <v>1326898</v>
      </c>
      <c r="BM73">
        <v>1331057</v>
      </c>
    </row>
    <row r="74" spans="1:65" x14ac:dyDescent="0.25">
      <c r="A74" t="s">
        <v>74</v>
      </c>
      <c r="B74" t="s">
        <v>616</v>
      </c>
      <c r="C74" t="s">
        <v>422</v>
      </c>
      <c r="D74" t="s">
        <v>421</v>
      </c>
      <c r="E74">
        <v>22151284</v>
      </c>
      <c r="F74">
        <v>22671193</v>
      </c>
      <c r="G74">
        <v>23221385</v>
      </c>
      <c r="H74">
        <v>23798418</v>
      </c>
      <c r="I74">
        <v>24397010</v>
      </c>
      <c r="J74">
        <v>25013634</v>
      </c>
      <c r="K74">
        <v>25641040</v>
      </c>
      <c r="L74">
        <v>26280135</v>
      </c>
      <c r="M74">
        <v>26944386</v>
      </c>
      <c r="N74">
        <v>27652715</v>
      </c>
      <c r="O74">
        <v>28415080</v>
      </c>
      <c r="P74">
        <v>29248650</v>
      </c>
      <c r="Q74">
        <v>30140799</v>
      </c>
      <c r="R74">
        <v>31036670</v>
      </c>
      <c r="S74">
        <v>31861353</v>
      </c>
      <c r="T74">
        <v>32566855</v>
      </c>
      <c r="U74">
        <v>33128151</v>
      </c>
      <c r="V74">
        <v>33577240</v>
      </c>
      <c r="W74">
        <v>33993301</v>
      </c>
      <c r="X74">
        <v>34487806</v>
      </c>
      <c r="Y74">
        <v>35141703</v>
      </c>
      <c r="Z74">
        <v>35984531</v>
      </c>
      <c r="AA74">
        <v>36995246</v>
      </c>
      <c r="AB74">
        <v>38142679</v>
      </c>
      <c r="AC74">
        <v>39374346</v>
      </c>
      <c r="AD74">
        <v>40652146</v>
      </c>
      <c r="AE74">
        <v>41965696</v>
      </c>
      <c r="AF74">
        <v>43329238</v>
      </c>
      <c r="AG74">
        <v>44757205</v>
      </c>
      <c r="AH74">
        <v>46272308</v>
      </c>
      <c r="AI74">
        <v>47887864</v>
      </c>
      <c r="AJ74">
        <v>49609976</v>
      </c>
      <c r="AK74">
        <v>51423591</v>
      </c>
      <c r="AL74">
        <v>53295556</v>
      </c>
      <c r="AM74">
        <v>55180993</v>
      </c>
      <c r="AN74">
        <v>57047906</v>
      </c>
      <c r="AO74">
        <v>58883531</v>
      </c>
      <c r="AP74">
        <v>60697443</v>
      </c>
      <c r="AQ74">
        <v>62507724</v>
      </c>
      <c r="AR74">
        <v>64343008</v>
      </c>
      <c r="AS74">
        <v>66224809</v>
      </c>
      <c r="AT74">
        <v>68159422</v>
      </c>
      <c r="AU74">
        <v>70142090</v>
      </c>
      <c r="AV74">
        <v>72170581</v>
      </c>
      <c r="AW74">
        <v>74239508</v>
      </c>
      <c r="AX74">
        <v>76346310</v>
      </c>
      <c r="AY74">
        <v>78489205</v>
      </c>
      <c r="AZ74">
        <v>80674343</v>
      </c>
      <c r="BA74">
        <v>82916236</v>
      </c>
      <c r="BB74">
        <v>85233923</v>
      </c>
      <c r="BC74">
        <v>87639962</v>
      </c>
      <c r="BD74">
        <v>90139928</v>
      </c>
      <c r="BE74">
        <v>92726982</v>
      </c>
      <c r="BF74">
        <v>95385793</v>
      </c>
      <c r="BG74">
        <v>98094264</v>
      </c>
      <c r="BH74">
        <v>100835453</v>
      </c>
      <c r="BI74">
        <v>103603461</v>
      </c>
      <c r="BJ74">
        <v>106399926</v>
      </c>
      <c r="BK74">
        <v>109224410</v>
      </c>
      <c r="BL74">
        <v>112078727</v>
      </c>
      <c r="BM74">
        <v>114963583</v>
      </c>
    </row>
    <row r="75" spans="1:65" x14ac:dyDescent="0.25">
      <c r="A75" t="s">
        <v>75</v>
      </c>
      <c r="B75" t="s">
        <v>615</v>
      </c>
      <c r="C75" t="s">
        <v>422</v>
      </c>
      <c r="D75" t="s">
        <v>421</v>
      </c>
      <c r="E75">
        <v>356906098</v>
      </c>
      <c r="F75">
        <v>359998408</v>
      </c>
      <c r="G75">
        <v>363200480</v>
      </c>
      <c r="H75">
        <v>366516509</v>
      </c>
      <c r="I75">
        <v>369850237</v>
      </c>
      <c r="J75">
        <v>373032729</v>
      </c>
      <c r="K75">
        <v>376039129</v>
      </c>
      <c r="L75">
        <v>378917964</v>
      </c>
      <c r="M75">
        <v>381605442</v>
      </c>
      <c r="N75">
        <v>384216977</v>
      </c>
      <c r="O75">
        <v>386322917</v>
      </c>
      <c r="P75">
        <v>388391948</v>
      </c>
      <c r="Q75">
        <v>390995000</v>
      </c>
      <c r="R75">
        <v>393524745</v>
      </c>
      <c r="S75">
        <v>395949381</v>
      </c>
      <c r="T75">
        <v>398316579</v>
      </c>
      <c r="U75">
        <v>400473497</v>
      </c>
      <c r="V75">
        <v>402425493</v>
      </c>
      <c r="W75">
        <v>404271789</v>
      </c>
      <c r="X75">
        <v>406051882</v>
      </c>
      <c r="Y75">
        <v>407875838</v>
      </c>
      <c r="Z75">
        <v>409551911</v>
      </c>
      <c r="AA75">
        <v>410895608</v>
      </c>
      <c r="AB75">
        <v>411974424</v>
      </c>
      <c r="AC75">
        <v>412931321</v>
      </c>
      <c r="AD75">
        <v>413924499</v>
      </c>
      <c r="AE75">
        <v>415076367</v>
      </c>
      <c r="AF75">
        <v>416301843</v>
      </c>
      <c r="AG75">
        <v>417653046</v>
      </c>
      <c r="AH75">
        <v>419073139</v>
      </c>
      <c r="AI75">
        <v>420477999</v>
      </c>
      <c r="AJ75">
        <v>421730520</v>
      </c>
      <c r="AK75">
        <v>422963890</v>
      </c>
      <c r="AL75">
        <v>424341124</v>
      </c>
      <c r="AM75">
        <v>425399126</v>
      </c>
      <c r="AN75">
        <v>426203356</v>
      </c>
      <c r="AO75">
        <v>426896861</v>
      </c>
      <c r="AP75">
        <v>427538048</v>
      </c>
      <c r="AQ75">
        <v>428109867</v>
      </c>
      <c r="AR75">
        <v>428815486</v>
      </c>
      <c r="AS75">
        <v>429328622</v>
      </c>
      <c r="AT75">
        <v>429895628</v>
      </c>
      <c r="AU75">
        <v>430881947</v>
      </c>
      <c r="AV75">
        <v>432415932</v>
      </c>
      <c r="AW75">
        <v>434040244</v>
      </c>
      <c r="AX75">
        <v>435581949</v>
      </c>
      <c r="AY75">
        <v>436998045</v>
      </c>
      <c r="AZ75">
        <v>438468397</v>
      </c>
      <c r="BA75">
        <v>439876674</v>
      </c>
      <c r="BB75">
        <v>440917801</v>
      </c>
      <c r="BC75">
        <v>441532415</v>
      </c>
      <c r="BD75">
        <v>440746989</v>
      </c>
      <c r="BE75">
        <v>441395937</v>
      </c>
      <c r="BF75">
        <v>442469469</v>
      </c>
      <c r="BG75">
        <v>443576675</v>
      </c>
      <c r="BH75">
        <v>444543761</v>
      </c>
      <c r="BI75">
        <v>445487730</v>
      </c>
      <c r="BJ75">
        <v>446186344</v>
      </c>
      <c r="BK75">
        <v>446915113</v>
      </c>
      <c r="BL75">
        <v>447196538</v>
      </c>
      <c r="BM75">
        <v>447801418</v>
      </c>
    </row>
    <row r="76" spans="1:65" x14ac:dyDescent="0.25">
      <c r="A76" t="s">
        <v>76</v>
      </c>
      <c r="B76" t="s">
        <v>614</v>
      </c>
      <c r="C76" t="s">
        <v>422</v>
      </c>
      <c r="D76" t="s">
        <v>421</v>
      </c>
      <c r="E76">
        <v>208280083</v>
      </c>
      <c r="F76">
        <v>213082100</v>
      </c>
      <c r="G76">
        <v>218087139</v>
      </c>
      <c r="H76">
        <v>223284589</v>
      </c>
      <c r="I76">
        <v>228670583</v>
      </c>
      <c r="J76">
        <v>234243249</v>
      </c>
      <c r="K76">
        <v>240005133</v>
      </c>
      <c r="L76">
        <v>245962230</v>
      </c>
      <c r="M76">
        <v>252116419</v>
      </c>
      <c r="N76">
        <v>258473157</v>
      </c>
      <c r="O76">
        <v>265037231</v>
      </c>
      <c r="P76">
        <v>271800288</v>
      </c>
      <c r="Q76">
        <v>278767597</v>
      </c>
      <c r="R76">
        <v>285961194</v>
      </c>
      <c r="S76">
        <v>293417700</v>
      </c>
      <c r="T76">
        <v>301154406</v>
      </c>
      <c r="U76">
        <v>309196463</v>
      </c>
      <c r="V76">
        <v>317520801</v>
      </c>
      <c r="W76">
        <v>326050578</v>
      </c>
      <c r="X76">
        <v>334679714</v>
      </c>
      <c r="Y76">
        <v>343334222</v>
      </c>
      <c r="Z76">
        <v>352006783</v>
      </c>
      <c r="AA76">
        <v>360736356</v>
      </c>
      <c r="AB76">
        <v>369569548</v>
      </c>
      <c r="AC76">
        <v>378570396</v>
      </c>
      <c r="AD76">
        <v>387802210</v>
      </c>
      <c r="AE76">
        <v>397235010</v>
      </c>
      <c r="AF76">
        <v>406892515</v>
      </c>
      <c r="AG76">
        <v>416947257</v>
      </c>
      <c r="AH76">
        <v>427617018</v>
      </c>
      <c r="AI76">
        <v>440953223</v>
      </c>
      <c r="AJ76">
        <v>453319569</v>
      </c>
      <c r="AK76">
        <v>466482801</v>
      </c>
      <c r="AL76">
        <v>480127968</v>
      </c>
      <c r="AM76">
        <v>493815261</v>
      </c>
      <c r="AN76">
        <v>507247352</v>
      </c>
      <c r="AO76">
        <v>520303326</v>
      </c>
      <c r="AP76">
        <v>533112558</v>
      </c>
      <c r="AQ76">
        <v>545728172</v>
      </c>
      <c r="AR76">
        <v>558627550</v>
      </c>
      <c r="AS76">
        <v>572303917</v>
      </c>
      <c r="AT76">
        <v>586760366</v>
      </c>
      <c r="AU76">
        <v>601848734</v>
      </c>
      <c r="AV76">
        <v>617468591</v>
      </c>
      <c r="AW76">
        <v>633460044</v>
      </c>
      <c r="AX76">
        <v>649704454</v>
      </c>
      <c r="AY76">
        <v>666174377</v>
      </c>
      <c r="AZ76">
        <v>682901570</v>
      </c>
      <c r="BA76">
        <v>700030438</v>
      </c>
      <c r="BB76">
        <v>717553793</v>
      </c>
      <c r="BC76">
        <v>735448194</v>
      </c>
      <c r="BD76">
        <v>753858934</v>
      </c>
      <c r="BE76">
        <v>772742559</v>
      </c>
      <c r="BF76">
        <v>791943328</v>
      </c>
      <c r="BG76">
        <v>811249811</v>
      </c>
      <c r="BH76">
        <v>830536041</v>
      </c>
      <c r="BI76">
        <v>849739853</v>
      </c>
      <c r="BJ76">
        <v>868954263</v>
      </c>
      <c r="BK76">
        <v>888488369</v>
      </c>
      <c r="BL76">
        <v>908739462</v>
      </c>
      <c r="BM76">
        <v>929989551</v>
      </c>
    </row>
    <row r="77" spans="1:65" x14ac:dyDescent="0.25">
      <c r="A77" t="s">
        <v>77</v>
      </c>
      <c r="B77" t="s">
        <v>613</v>
      </c>
      <c r="C77" t="s">
        <v>422</v>
      </c>
      <c r="D77" t="s">
        <v>421</v>
      </c>
      <c r="E77">
        <v>4429634</v>
      </c>
      <c r="F77">
        <v>4461005</v>
      </c>
      <c r="G77">
        <v>4491443</v>
      </c>
      <c r="H77">
        <v>4523309</v>
      </c>
      <c r="I77">
        <v>4548543</v>
      </c>
      <c r="J77">
        <v>4563732</v>
      </c>
      <c r="K77">
        <v>4580869</v>
      </c>
      <c r="L77">
        <v>4605744</v>
      </c>
      <c r="M77">
        <v>4626469</v>
      </c>
      <c r="N77">
        <v>4623785</v>
      </c>
      <c r="O77">
        <v>4606307</v>
      </c>
      <c r="P77">
        <v>4612124</v>
      </c>
      <c r="Q77">
        <v>4639657</v>
      </c>
      <c r="R77">
        <v>4666081</v>
      </c>
      <c r="S77">
        <v>4690574</v>
      </c>
      <c r="T77">
        <v>4711440</v>
      </c>
      <c r="U77">
        <v>4725664</v>
      </c>
      <c r="V77">
        <v>4738902</v>
      </c>
      <c r="W77">
        <v>4752528</v>
      </c>
      <c r="X77">
        <v>4764690</v>
      </c>
      <c r="Y77">
        <v>4779535</v>
      </c>
      <c r="Z77">
        <v>4799964</v>
      </c>
      <c r="AA77">
        <v>4826933</v>
      </c>
      <c r="AB77">
        <v>4855787</v>
      </c>
      <c r="AC77">
        <v>4881803</v>
      </c>
      <c r="AD77">
        <v>4902206</v>
      </c>
      <c r="AE77">
        <v>4918154</v>
      </c>
      <c r="AF77">
        <v>4932123</v>
      </c>
      <c r="AG77">
        <v>4946481</v>
      </c>
      <c r="AH77">
        <v>4964371</v>
      </c>
      <c r="AI77">
        <v>4986431</v>
      </c>
      <c r="AJ77">
        <v>5013740</v>
      </c>
      <c r="AK77">
        <v>5041992</v>
      </c>
      <c r="AL77">
        <v>5066447</v>
      </c>
      <c r="AM77">
        <v>5088333</v>
      </c>
      <c r="AN77">
        <v>5107790</v>
      </c>
      <c r="AO77">
        <v>5124573</v>
      </c>
      <c r="AP77">
        <v>5139835</v>
      </c>
      <c r="AQ77">
        <v>5153498</v>
      </c>
      <c r="AR77">
        <v>5165474</v>
      </c>
      <c r="AS77">
        <v>5176209</v>
      </c>
      <c r="AT77">
        <v>5188008</v>
      </c>
      <c r="AU77">
        <v>5200598</v>
      </c>
      <c r="AV77">
        <v>5213014</v>
      </c>
      <c r="AW77">
        <v>5228172</v>
      </c>
      <c r="AX77">
        <v>5246096</v>
      </c>
      <c r="AY77">
        <v>5266268</v>
      </c>
      <c r="AZ77">
        <v>5288720</v>
      </c>
      <c r="BA77">
        <v>5313399</v>
      </c>
      <c r="BB77">
        <v>5338871</v>
      </c>
      <c r="BC77">
        <v>5363352</v>
      </c>
      <c r="BD77">
        <v>5388272</v>
      </c>
      <c r="BE77">
        <v>5413971</v>
      </c>
      <c r="BF77">
        <v>5438972</v>
      </c>
      <c r="BG77">
        <v>5461512</v>
      </c>
      <c r="BH77">
        <v>5479531</v>
      </c>
      <c r="BI77">
        <v>5495303</v>
      </c>
      <c r="BJ77">
        <v>5508214</v>
      </c>
      <c r="BK77">
        <v>5515525</v>
      </c>
      <c r="BL77">
        <v>5521606</v>
      </c>
      <c r="BM77">
        <v>5530719</v>
      </c>
    </row>
    <row r="78" spans="1:65" x14ac:dyDescent="0.25">
      <c r="A78" t="s">
        <v>78</v>
      </c>
      <c r="B78" t="s">
        <v>612</v>
      </c>
      <c r="C78" t="s">
        <v>422</v>
      </c>
      <c r="D78" t="s">
        <v>421</v>
      </c>
      <c r="E78">
        <v>393480</v>
      </c>
      <c r="F78">
        <v>407244</v>
      </c>
      <c r="G78">
        <v>421673</v>
      </c>
      <c r="H78">
        <v>436303</v>
      </c>
      <c r="I78">
        <v>450538</v>
      </c>
      <c r="J78">
        <v>463960</v>
      </c>
      <c r="K78">
        <v>476399</v>
      </c>
      <c r="L78">
        <v>487973</v>
      </c>
      <c r="M78">
        <v>498944</v>
      </c>
      <c r="N78">
        <v>509708</v>
      </c>
      <c r="O78">
        <v>520561</v>
      </c>
      <c r="P78">
        <v>531622</v>
      </c>
      <c r="Q78">
        <v>542843</v>
      </c>
      <c r="R78">
        <v>554143</v>
      </c>
      <c r="S78">
        <v>565418</v>
      </c>
      <c r="T78">
        <v>576626</v>
      </c>
      <c r="U78">
        <v>587561</v>
      </c>
      <c r="V78">
        <v>598299</v>
      </c>
      <c r="W78">
        <v>609383</v>
      </c>
      <c r="X78">
        <v>621584</v>
      </c>
      <c r="Y78">
        <v>635312</v>
      </c>
      <c r="Z78">
        <v>651032</v>
      </c>
      <c r="AA78">
        <v>668281</v>
      </c>
      <c r="AB78">
        <v>685497</v>
      </c>
      <c r="AC78">
        <v>700478</v>
      </c>
      <c r="AD78">
        <v>711770</v>
      </c>
      <c r="AE78">
        <v>718642</v>
      </c>
      <c r="AF78">
        <v>721776</v>
      </c>
      <c r="AG78">
        <v>722924</v>
      </c>
      <c r="AH78">
        <v>724602</v>
      </c>
      <c r="AI78">
        <v>728575</v>
      </c>
      <c r="AJ78">
        <v>735398</v>
      </c>
      <c r="AK78">
        <v>744470</v>
      </c>
      <c r="AL78">
        <v>754962</v>
      </c>
      <c r="AM78">
        <v>765607</v>
      </c>
      <c r="AN78">
        <v>775428</v>
      </c>
      <c r="AO78">
        <v>784389</v>
      </c>
      <c r="AP78">
        <v>792736</v>
      </c>
      <c r="AQ78">
        <v>800148</v>
      </c>
      <c r="AR78">
        <v>806302</v>
      </c>
      <c r="AS78">
        <v>811011</v>
      </c>
      <c r="AT78">
        <v>813923</v>
      </c>
      <c r="AU78">
        <v>815257</v>
      </c>
      <c r="AV78">
        <v>816078</v>
      </c>
      <c r="AW78">
        <v>817864</v>
      </c>
      <c r="AX78">
        <v>821606</v>
      </c>
      <c r="AY78">
        <v>827869</v>
      </c>
      <c r="AZ78">
        <v>836185</v>
      </c>
      <c r="BA78">
        <v>845356</v>
      </c>
      <c r="BB78">
        <v>853636</v>
      </c>
      <c r="BC78">
        <v>859816</v>
      </c>
      <c r="BD78">
        <v>863451</v>
      </c>
      <c r="BE78">
        <v>865065</v>
      </c>
      <c r="BF78">
        <v>865602</v>
      </c>
      <c r="BG78">
        <v>866447</v>
      </c>
      <c r="BH78">
        <v>868632</v>
      </c>
      <c r="BI78">
        <v>872406</v>
      </c>
      <c r="BJ78">
        <v>877460</v>
      </c>
      <c r="BK78">
        <v>883490</v>
      </c>
      <c r="BL78">
        <v>889955</v>
      </c>
      <c r="BM78">
        <v>896444</v>
      </c>
    </row>
    <row r="79" spans="1:65" x14ac:dyDescent="0.25">
      <c r="A79" t="s">
        <v>79</v>
      </c>
      <c r="B79" t="s">
        <v>611</v>
      </c>
      <c r="C79" t="s">
        <v>422</v>
      </c>
      <c r="D79" t="s">
        <v>421</v>
      </c>
      <c r="E79">
        <v>46621688</v>
      </c>
      <c r="F79">
        <v>47240526</v>
      </c>
      <c r="G79">
        <v>47904879</v>
      </c>
      <c r="H79">
        <v>48582624</v>
      </c>
      <c r="I79">
        <v>49230585</v>
      </c>
      <c r="J79">
        <v>49818019</v>
      </c>
      <c r="K79">
        <v>50330268</v>
      </c>
      <c r="L79">
        <v>50775788</v>
      </c>
      <c r="M79">
        <v>51175507</v>
      </c>
      <c r="N79">
        <v>51561833</v>
      </c>
      <c r="O79">
        <v>51957747</v>
      </c>
      <c r="P79">
        <v>52371320</v>
      </c>
      <c r="Q79">
        <v>52793151</v>
      </c>
      <c r="R79">
        <v>53207744</v>
      </c>
      <c r="S79">
        <v>53592235</v>
      </c>
      <c r="T79">
        <v>53931390</v>
      </c>
      <c r="U79">
        <v>54220033</v>
      </c>
      <c r="V79">
        <v>54467709</v>
      </c>
      <c r="W79">
        <v>54691866</v>
      </c>
      <c r="X79">
        <v>54917110</v>
      </c>
      <c r="Y79">
        <v>55161510</v>
      </c>
      <c r="Z79">
        <v>55430278</v>
      </c>
      <c r="AA79">
        <v>55718940</v>
      </c>
      <c r="AB79">
        <v>56023775</v>
      </c>
      <c r="AC79">
        <v>56337675</v>
      </c>
      <c r="AD79">
        <v>56654703</v>
      </c>
      <c r="AE79">
        <v>56976126</v>
      </c>
      <c r="AF79">
        <v>57302642</v>
      </c>
      <c r="AG79">
        <v>57627106</v>
      </c>
      <c r="AH79">
        <v>57940199</v>
      </c>
      <c r="AI79">
        <v>58235716</v>
      </c>
      <c r="AJ79">
        <v>58559309</v>
      </c>
      <c r="AK79">
        <v>58851216</v>
      </c>
      <c r="AL79">
        <v>59106758</v>
      </c>
      <c r="AM79">
        <v>59327200</v>
      </c>
      <c r="AN79">
        <v>59541904</v>
      </c>
      <c r="AO79">
        <v>59753095</v>
      </c>
      <c r="AP79">
        <v>59964841</v>
      </c>
      <c r="AQ79">
        <v>60186284</v>
      </c>
      <c r="AR79">
        <v>60496708</v>
      </c>
      <c r="AS79">
        <v>60912500</v>
      </c>
      <c r="AT79">
        <v>61357432</v>
      </c>
      <c r="AU79">
        <v>61805266</v>
      </c>
      <c r="AV79">
        <v>62244880</v>
      </c>
      <c r="AW79">
        <v>62704901</v>
      </c>
      <c r="AX79">
        <v>63179356</v>
      </c>
      <c r="AY79">
        <v>63621376</v>
      </c>
      <c r="AZ79">
        <v>64016227</v>
      </c>
      <c r="BA79">
        <v>64374979</v>
      </c>
      <c r="BB79">
        <v>64707035</v>
      </c>
      <c r="BC79">
        <v>65027505</v>
      </c>
      <c r="BD79">
        <v>65342789</v>
      </c>
      <c r="BE79">
        <v>65659814</v>
      </c>
      <c r="BF79">
        <v>65998685</v>
      </c>
      <c r="BG79">
        <v>66312067</v>
      </c>
      <c r="BH79">
        <v>66548272</v>
      </c>
      <c r="BI79">
        <v>66724104</v>
      </c>
      <c r="BJ79">
        <v>66918020</v>
      </c>
      <c r="BK79">
        <v>67101930</v>
      </c>
      <c r="BL79">
        <v>67248926</v>
      </c>
      <c r="BM79">
        <v>67391582</v>
      </c>
    </row>
    <row r="80" spans="1:65" x14ac:dyDescent="0.25">
      <c r="A80" t="s">
        <v>80</v>
      </c>
      <c r="B80" t="s">
        <v>610</v>
      </c>
      <c r="C80" t="s">
        <v>422</v>
      </c>
      <c r="D80" t="s">
        <v>421</v>
      </c>
      <c r="E80">
        <v>34624</v>
      </c>
      <c r="F80">
        <v>35074</v>
      </c>
      <c r="G80">
        <v>35521</v>
      </c>
      <c r="H80">
        <v>35965</v>
      </c>
      <c r="I80">
        <v>36409</v>
      </c>
      <c r="J80">
        <v>36843</v>
      </c>
      <c r="K80">
        <v>37283</v>
      </c>
      <c r="L80">
        <v>37705</v>
      </c>
      <c r="M80">
        <v>38131</v>
      </c>
      <c r="N80">
        <v>38560</v>
      </c>
      <c r="O80">
        <v>39008</v>
      </c>
      <c r="P80">
        <v>39456</v>
      </c>
      <c r="Q80">
        <v>39915</v>
      </c>
      <c r="R80">
        <v>40395</v>
      </c>
      <c r="S80">
        <v>40847</v>
      </c>
      <c r="T80">
        <v>41292</v>
      </c>
      <c r="U80">
        <v>41724</v>
      </c>
      <c r="V80">
        <v>42133</v>
      </c>
      <c r="W80">
        <v>42539</v>
      </c>
      <c r="X80">
        <v>42941</v>
      </c>
      <c r="Y80">
        <v>43339</v>
      </c>
      <c r="Z80">
        <v>43725</v>
      </c>
      <c r="AA80">
        <v>44101</v>
      </c>
      <c r="AB80">
        <v>44483</v>
      </c>
      <c r="AC80">
        <v>44895</v>
      </c>
      <c r="AD80">
        <v>45328</v>
      </c>
      <c r="AE80">
        <v>45812</v>
      </c>
      <c r="AF80">
        <v>46340</v>
      </c>
      <c r="AG80">
        <v>46833</v>
      </c>
      <c r="AH80">
        <v>47159</v>
      </c>
      <c r="AI80">
        <v>47276</v>
      </c>
      <c r="AJ80">
        <v>47123</v>
      </c>
      <c r="AK80">
        <v>46746</v>
      </c>
      <c r="AL80">
        <v>46277</v>
      </c>
      <c r="AM80">
        <v>45848</v>
      </c>
      <c r="AN80">
        <v>45625</v>
      </c>
      <c r="AO80">
        <v>45624</v>
      </c>
      <c r="AP80">
        <v>45789</v>
      </c>
      <c r="AQ80">
        <v>46094</v>
      </c>
      <c r="AR80">
        <v>46428</v>
      </c>
      <c r="AS80">
        <v>46738</v>
      </c>
      <c r="AT80">
        <v>46999</v>
      </c>
      <c r="AU80">
        <v>47235</v>
      </c>
      <c r="AV80">
        <v>47439</v>
      </c>
      <c r="AW80">
        <v>47600</v>
      </c>
      <c r="AX80">
        <v>47731</v>
      </c>
      <c r="AY80">
        <v>47793</v>
      </c>
      <c r="AZ80">
        <v>47825</v>
      </c>
      <c r="BA80">
        <v>47822</v>
      </c>
      <c r="BB80">
        <v>47814</v>
      </c>
      <c r="BC80">
        <v>47803</v>
      </c>
      <c r="BD80">
        <v>47815</v>
      </c>
      <c r="BE80">
        <v>47843</v>
      </c>
      <c r="BF80">
        <v>47901</v>
      </c>
      <c r="BG80">
        <v>47965</v>
      </c>
      <c r="BH80">
        <v>48055</v>
      </c>
      <c r="BI80">
        <v>48173</v>
      </c>
      <c r="BJ80">
        <v>48326</v>
      </c>
      <c r="BK80">
        <v>48497</v>
      </c>
      <c r="BL80">
        <v>48677</v>
      </c>
      <c r="BM80">
        <v>48865</v>
      </c>
    </row>
    <row r="81" spans="1:65" x14ac:dyDescent="0.25">
      <c r="A81" t="s">
        <v>81</v>
      </c>
      <c r="B81" t="s">
        <v>609</v>
      </c>
      <c r="C81" t="s">
        <v>422</v>
      </c>
      <c r="D81" t="s">
        <v>421</v>
      </c>
      <c r="E81">
        <v>44510</v>
      </c>
      <c r="F81">
        <v>45939</v>
      </c>
      <c r="G81">
        <v>47372</v>
      </c>
      <c r="H81">
        <v>48856</v>
      </c>
      <c r="I81">
        <v>50476</v>
      </c>
      <c r="J81">
        <v>52224</v>
      </c>
      <c r="K81">
        <v>54192</v>
      </c>
      <c r="L81">
        <v>56308</v>
      </c>
      <c r="M81">
        <v>58386</v>
      </c>
      <c r="N81">
        <v>60146</v>
      </c>
      <c r="O81">
        <v>61415</v>
      </c>
      <c r="P81">
        <v>62089</v>
      </c>
      <c r="Q81">
        <v>62275</v>
      </c>
      <c r="R81">
        <v>62268</v>
      </c>
      <c r="S81">
        <v>62456</v>
      </c>
      <c r="T81">
        <v>63122</v>
      </c>
      <c r="U81">
        <v>64360</v>
      </c>
      <c r="V81">
        <v>66079</v>
      </c>
      <c r="W81">
        <v>68196</v>
      </c>
      <c r="X81">
        <v>70515</v>
      </c>
      <c r="Y81">
        <v>72936</v>
      </c>
      <c r="Z81">
        <v>75422</v>
      </c>
      <c r="AA81">
        <v>78015</v>
      </c>
      <c r="AB81">
        <v>80630</v>
      </c>
      <c r="AC81">
        <v>83192</v>
      </c>
      <c r="AD81">
        <v>85641</v>
      </c>
      <c r="AE81">
        <v>87904</v>
      </c>
      <c r="AF81">
        <v>89985</v>
      </c>
      <c r="AG81">
        <v>91984</v>
      </c>
      <c r="AH81">
        <v>94062</v>
      </c>
      <c r="AI81">
        <v>96304</v>
      </c>
      <c r="AJ81">
        <v>98779</v>
      </c>
      <c r="AK81">
        <v>101386</v>
      </c>
      <c r="AL81">
        <v>103901</v>
      </c>
      <c r="AM81">
        <v>106030</v>
      </c>
      <c r="AN81">
        <v>107535</v>
      </c>
      <c r="AO81">
        <v>108311</v>
      </c>
      <c r="AP81">
        <v>108473</v>
      </c>
      <c r="AQ81">
        <v>108206</v>
      </c>
      <c r="AR81">
        <v>107769</v>
      </c>
      <c r="AS81">
        <v>107405</v>
      </c>
      <c r="AT81">
        <v>107170</v>
      </c>
      <c r="AU81">
        <v>107027</v>
      </c>
      <c r="AV81">
        <v>106902</v>
      </c>
      <c r="AW81">
        <v>106624</v>
      </c>
      <c r="AX81">
        <v>106135</v>
      </c>
      <c r="AY81">
        <v>105374</v>
      </c>
      <c r="AZ81">
        <v>104442</v>
      </c>
      <c r="BA81">
        <v>103549</v>
      </c>
      <c r="BB81">
        <v>102971</v>
      </c>
      <c r="BC81">
        <v>102916</v>
      </c>
      <c r="BD81">
        <v>103448</v>
      </c>
      <c r="BE81">
        <v>104506</v>
      </c>
      <c r="BF81">
        <v>105922</v>
      </c>
      <c r="BG81">
        <v>107444</v>
      </c>
      <c r="BH81">
        <v>108886</v>
      </c>
      <c r="BI81">
        <v>110215</v>
      </c>
      <c r="BJ81">
        <v>111461</v>
      </c>
      <c r="BK81">
        <v>112640</v>
      </c>
      <c r="BL81">
        <v>113811</v>
      </c>
      <c r="BM81">
        <v>115021</v>
      </c>
    </row>
    <row r="82" spans="1:65" x14ac:dyDescent="0.25">
      <c r="A82" t="s">
        <v>82</v>
      </c>
      <c r="B82" t="s">
        <v>608</v>
      </c>
      <c r="C82" t="s">
        <v>422</v>
      </c>
      <c r="D82" t="s">
        <v>421</v>
      </c>
      <c r="E82">
        <v>500922</v>
      </c>
      <c r="F82">
        <v>505793</v>
      </c>
      <c r="G82">
        <v>511285</v>
      </c>
      <c r="H82">
        <v>517573</v>
      </c>
      <c r="I82">
        <v>524891</v>
      </c>
      <c r="J82">
        <v>533357</v>
      </c>
      <c r="K82">
        <v>543119</v>
      </c>
      <c r="L82">
        <v>554054</v>
      </c>
      <c r="M82">
        <v>565763</v>
      </c>
      <c r="N82">
        <v>577644</v>
      </c>
      <c r="O82">
        <v>589317</v>
      </c>
      <c r="P82">
        <v>600608</v>
      </c>
      <c r="Q82">
        <v>611705</v>
      </c>
      <c r="R82">
        <v>622914</v>
      </c>
      <c r="S82">
        <v>634739</v>
      </c>
      <c r="T82">
        <v>647538</v>
      </c>
      <c r="U82">
        <v>661398</v>
      </c>
      <c r="V82">
        <v>676264</v>
      </c>
      <c r="W82">
        <v>692078</v>
      </c>
      <c r="X82">
        <v>708788</v>
      </c>
      <c r="Y82">
        <v>726335</v>
      </c>
      <c r="Z82">
        <v>744695</v>
      </c>
      <c r="AA82">
        <v>763932</v>
      </c>
      <c r="AB82">
        <v>784056</v>
      </c>
      <c r="AC82">
        <v>805117</v>
      </c>
      <c r="AD82">
        <v>827107</v>
      </c>
      <c r="AE82">
        <v>850052</v>
      </c>
      <c r="AF82">
        <v>873871</v>
      </c>
      <c r="AG82">
        <v>898472</v>
      </c>
      <c r="AH82">
        <v>923714</v>
      </c>
      <c r="AI82">
        <v>949493</v>
      </c>
      <c r="AJ82">
        <v>975785</v>
      </c>
      <c r="AK82">
        <v>1002573</v>
      </c>
      <c r="AL82">
        <v>1029769</v>
      </c>
      <c r="AM82">
        <v>1057252</v>
      </c>
      <c r="AN82">
        <v>1084951</v>
      </c>
      <c r="AO82">
        <v>1112944</v>
      </c>
      <c r="AP82">
        <v>1141332</v>
      </c>
      <c r="AQ82">
        <v>1170061</v>
      </c>
      <c r="AR82">
        <v>1199058</v>
      </c>
      <c r="AS82">
        <v>1228359</v>
      </c>
      <c r="AT82">
        <v>1258008</v>
      </c>
      <c r="AU82">
        <v>1288310</v>
      </c>
      <c r="AV82">
        <v>1319946</v>
      </c>
      <c r="AW82">
        <v>1353788</v>
      </c>
      <c r="AX82">
        <v>1390550</v>
      </c>
      <c r="AY82">
        <v>1430144</v>
      </c>
      <c r="AZ82">
        <v>1472565</v>
      </c>
      <c r="BA82">
        <v>1518538</v>
      </c>
      <c r="BB82">
        <v>1568925</v>
      </c>
      <c r="BC82">
        <v>1624146</v>
      </c>
      <c r="BD82">
        <v>1684629</v>
      </c>
      <c r="BE82">
        <v>1749677</v>
      </c>
      <c r="BF82">
        <v>1817070</v>
      </c>
      <c r="BG82">
        <v>1883801</v>
      </c>
      <c r="BH82">
        <v>1947690</v>
      </c>
      <c r="BI82">
        <v>2007882</v>
      </c>
      <c r="BJ82">
        <v>2064812</v>
      </c>
      <c r="BK82">
        <v>2119275</v>
      </c>
      <c r="BL82">
        <v>2172578</v>
      </c>
      <c r="BM82">
        <v>2225728</v>
      </c>
    </row>
    <row r="83" spans="1:65" x14ac:dyDescent="0.25">
      <c r="A83" t="s">
        <v>83</v>
      </c>
      <c r="B83" t="s">
        <v>607</v>
      </c>
      <c r="C83" t="s">
        <v>422</v>
      </c>
      <c r="D83" t="s">
        <v>421</v>
      </c>
      <c r="E83">
        <v>52400000</v>
      </c>
      <c r="F83">
        <v>52800000</v>
      </c>
      <c r="G83">
        <v>53250000</v>
      </c>
      <c r="H83">
        <v>53650000</v>
      </c>
      <c r="I83">
        <v>54000000</v>
      </c>
      <c r="J83">
        <v>54348050</v>
      </c>
      <c r="K83">
        <v>54648500</v>
      </c>
      <c r="L83">
        <v>54943600</v>
      </c>
      <c r="M83">
        <v>55211700</v>
      </c>
      <c r="N83">
        <v>55441750</v>
      </c>
      <c r="O83">
        <v>55663250</v>
      </c>
      <c r="P83">
        <v>55896223</v>
      </c>
      <c r="Q83">
        <v>56086065</v>
      </c>
      <c r="R83">
        <v>56194527</v>
      </c>
      <c r="S83">
        <v>56229974</v>
      </c>
      <c r="T83">
        <v>56225800</v>
      </c>
      <c r="U83">
        <v>56211968</v>
      </c>
      <c r="V83">
        <v>56193492</v>
      </c>
      <c r="W83">
        <v>56196504</v>
      </c>
      <c r="X83">
        <v>56246951</v>
      </c>
      <c r="Y83">
        <v>56314216</v>
      </c>
      <c r="Z83">
        <v>56333829</v>
      </c>
      <c r="AA83">
        <v>56313641</v>
      </c>
      <c r="AB83">
        <v>56332848</v>
      </c>
      <c r="AC83">
        <v>56422072</v>
      </c>
      <c r="AD83">
        <v>56550268</v>
      </c>
      <c r="AE83">
        <v>56681396</v>
      </c>
      <c r="AF83">
        <v>56802050</v>
      </c>
      <c r="AG83">
        <v>56928327</v>
      </c>
      <c r="AH83">
        <v>57076711</v>
      </c>
      <c r="AI83">
        <v>57247586</v>
      </c>
      <c r="AJ83">
        <v>57424897</v>
      </c>
      <c r="AK83">
        <v>57580402</v>
      </c>
      <c r="AL83">
        <v>57718614</v>
      </c>
      <c r="AM83">
        <v>57865745</v>
      </c>
      <c r="AN83">
        <v>58019030</v>
      </c>
      <c r="AO83">
        <v>58166950</v>
      </c>
      <c r="AP83">
        <v>58316954</v>
      </c>
      <c r="AQ83">
        <v>58487141</v>
      </c>
      <c r="AR83">
        <v>58682466</v>
      </c>
      <c r="AS83">
        <v>58892514</v>
      </c>
      <c r="AT83">
        <v>59119673</v>
      </c>
      <c r="AU83">
        <v>59370479</v>
      </c>
      <c r="AV83">
        <v>59647577</v>
      </c>
      <c r="AW83">
        <v>59987905</v>
      </c>
      <c r="AX83">
        <v>60401206</v>
      </c>
      <c r="AY83">
        <v>60846820</v>
      </c>
      <c r="AZ83">
        <v>61322463</v>
      </c>
      <c r="BA83">
        <v>61806995</v>
      </c>
      <c r="BB83">
        <v>62276270</v>
      </c>
      <c r="BC83">
        <v>62766365</v>
      </c>
      <c r="BD83">
        <v>63258810</v>
      </c>
      <c r="BE83">
        <v>63700215</v>
      </c>
      <c r="BF83">
        <v>64128273</v>
      </c>
      <c r="BG83">
        <v>64602298</v>
      </c>
      <c r="BH83">
        <v>65116219</v>
      </c>
      <c r="BI83">
        <v>65611593</v>
      </c>
      <c r="BJ83">
        <v>66058859</v>
      </c>
      <c r="BK83">
        <v>66460344</v>
      </c>
      <c r="BL83">
        <v>66836327</v>
      </c>
      <c r="BM83">
        <v>67215293</v>
      </c>
    </row>
    <row r="84" spans="1:65" x14ac:dyDescent="0.25">
      <c r="A84" t="s">
        <v>84</v>
      </c>
      <c r="B84" t="s">
        <v>606</v>
      </c>
      <c r="C84" t="s">
        <v>422</v>
      </c>
      <c r="D84" t="s">
        <v>421</v>
      </c>
      <c r="E84">
        <v>3645600</v>
      </c>
      <c r="F84">
        <v>3703600</v>
      </c>
      <c r="G84">
        <v>3760300</v>
      </c>
      <c r="H84">
        <v>3816100</v>
      </c>
      <c r="I84">
        <v>3870300</v>
      </c>
      <c r="J84">
        <v>3921600</v>
      </c>
      <c r="K84">
        <v>3966700</v>
      </c>
      <c r="L84">
        <v>4005800</v>
      </c>
      <c r="M84">
        <v>4042300</v>
      </c>
      <c r="N84">
        <v>4080300</v>
      </c>
      <c r="O84">
        <v>4119900</v>
      </c>
      <c r="P84">
        <v>4163000</v>
      </c>
      <c r="Q84">
        <v>4205300</v>
      </c>
      <c r="R84">
        <v>4242500</v>
      </c>
      <c r="S84">
        <v>4279500</v>
      </c>
      <c r="T84">
        <v>4311200</v>
      </c>
      <c r="U84">
        <v>4342400</v>
      </c>
      <c r="V84">
        <v>4372100</v>
      </c>
      <c r="W84">
        <v>4397700</v>
      </c>
      <c r="X84">
        <v>4430200</v>
      </c>
      <c r="Y84">
        <v>4467700</v>
      </c>
      <c r="Z84">
        <v>4504500</v>
      </c>
      <c r="AA84">
        <v>4542800</v>
      </c>
      <c r="AB84">
        <v>4582900</v>
      </c>
      <c r="AC84">
        <v>4622200</v>
      </c>
      <c r="AD84">
        <v>4662900</v>
      </c>
      <c r="AE84">
        <v>4704500</v>
      </c>
      <c r="AF84">
        <v>4743500</v>
      </c>
      <c r="AG84">
        <v>4790700</v>
      </c>
      <c r="AH84">
        <v>4803300</v>
      </c>
      <c r="AI84">
        <v>4802000</v>
      </c>
      <c r="AJ84">
        <v>4835900</v>
      </c>
      <c r="AK84">
        <v>4873500</v>
      </c>
      <c r="AL84">
        <v>4911100</v>
      </c>
      <c r="AM84">
        <v>4836076</v>
      </c>
      <c r="AN84">
        <v>4657722</v>
      </c>
      <c r="AO84">
        <v>4491699</v>
      </c>
      <c r="AP84">
        <v>4349913</v>
      </c>
      <c r="AQ84">
        <v>4243607</v>
      </c>
      <c r="AR84">
        <v>4157192</v>
      </c>
      <c r="AS84">
        <v>4077131</v>
      </c>
      <c r="AT84">
        <v>4014373</v>
      </c>
      <c r="AU84">
        <v>3978515</v>
      </c>
      <c r="AV84">
        <v>3951736</v>
      </c>
      <c r="AW84">
        <v>3927340</v>
      </c>
      <c r="AX84">
        <v>3902469</v>
      </c>
      <c r="AY84">
        <v>3880347</v>
      </c>
      <c r="AZ84">
        <v>3860158</v>
      </c>
      <c r="BA84">
        <v>3848449</v>
      </c>
      <c r="BB84">
        <v>3814419</v>
      </c>
      <c r="BC84">
        <v>3786695</v>
      </c>
      <c r="BD84">
        <v>3756441</v>
      </c>
      <c r="BE84">
        <v>3728874</v>
      </c>
      <c r="BF84">
        <v>3717668</v>
      </c>
      <c r="BG84">
        <v>3719414</v>
      </c>
      <c r="BH84">
        <v>3725276</v>
      </c>
      <c r="BI84">
        <v>3727505</v>
      </c>
      <c r="BJ84">
        <v>3728004</v>
      </c>
      <c r="BK84">
        <v>3726549</v>
      </c>
      <c r="BL84">
        <v>3720161</v>
      </c>
      <c r="BM84">
        <v>3714000</v>
      </c>
    </row>
    <row r="85" spans="1:65" x14ac:dyDescent="0.25">
      <c r="A85" t="s">
        <v>85</v>
      </c>
      <c r="B85" t="s">
        <v>605</v>
      </c>
      <c r="C85" t="s">
        <v>422</v>
      </c>
      <c r="D85" t="s">
        <v>421</v>
      </c>
      <c r="E85">
        <v>6635229</v>
      </c>
      <c r="F85">
        <v>6848291</v>
      </c>
      <c r="G85">
        <v>7071966</v>
      </c>
      <c r="H85">
        <v>7300124</v>
      </c>
      <c r="I85">
        <v>7524470</v>
      </c>
      <c r="J85">
        <v>7739463</v>
      </c>
      <c r="K85">
        <v>7941418</v>
      </c>
      <c r="L85">
        <v>8132803</v>
      </c>
      <c r="M85">
        <v>8321773</v>
      </c>
      <c r="N85">
        <v>8520018</v>
      </c>
      <c r="O85">
        <v>8735493</v>
      </c>
      <c r="P85">
        <v>8973247</v>
      </c>
      <c r="Q85">
        <v>9229640</v>
      </c>
      <c r="R85">
        <v>9493552</v>
      </c>
      <c r="S85">
        <v>9749098</v>
      </c>
      <c r="T85">
        <v>9985946</v>
      </c>
      <c r="U85">
        <v>10199164</v>
      </c>
      <c r="V85">
        <v>10395453</v>
      </c>
      <c r="W85">
        <v>10590265</v>
      </c>
      <c r="X85">
        <v>10805318</v>
      </c>
      <c r="Y85">
        <v>11056112</v>
      </c>
      <c r="Z85">
        <v>11348287</v>
      </c>
      <c r="AA85">
        <v>11676828</v>
      </c>
      <c r="AB85">
        <v>12033559</v>
      </c>
      <c r="AC85">
        <v>12405659</v>
      </c>
      <c r="AD85">
        <v>12783617</v>
      </c>
      <c r="AE85">
        <v>13164839</v>
      </c>
      <c r="AF85">
        <v>13552021</v>
      </c>
      <c r="AG85">
        <v>13947047</v>
      </c>
      <c r="AH85">
        <v>14353409</v>
      </c>
      <c r="AI85">
        <v>14773274</v>
      </c>
      <c r="AJ85">
        <v>15207360</v>
      </c>
      <c r="AK85">
        <v>15653345</v>
      </c>
      <c r="AL85">
        <v>16106756</v>
      </c>
      <c r="AM85">
        <v>16561677</v>
      </c>
      <c r="AN85">
        <v>17014058</v>
      </c>
      <c r="AO85">
        <v>17462504</v>
      </c>
      <c r="AP85">
        <v>17908977</v>
      </c>
      <c r="AQ85">
        <v>18357159</v>
      </c>
      <c r="AR85">
        <v>18812369</v>
      </c>
      <c r="AS85">
        <v>19278850</v>
      </c>
      <c r="AT85">
        <v>19756929</v>
      </c>
      <c r="AU85">
        <v>20246376</v>
      </c>
      <c r="AV85">
        <v>20750308</v>
      </c>
      <c r="AW85">
        <v>21272328</v>
      </c>
      <c r="AX85">
        <v>21814648</v>
      </c>
      <c r="AY85">
        <v>22379057</v>
      </c>
      <c r="AZ85">
        <v>22963946</v>
      </c>
      <c r="BA85">
        <v>23563832</v>
      </c>
      <c r="BB85">
        <v>24170943</v>
      </c>
      <c r="BC85">
        <v>24779614</v>
      </c>
      <c r="BD85">
        <v>25387713</v>
      </c>
      <c r="BE85">
        <v>25996454</v>
      </c>
      <c r="BF85">
        <v>26607641</v>
      </c>
      <c r="BG85">
        <v>27224480</v>
      </c>
      <c r="BH85">
        <v>27849203</v>
      </c>
      <c r="BI85">
        <v>28481947</v>
      </c>
      <c r="BJ85">
        <v>29121464</v>
      </c>
      <c r="BK85">
        <v>29767108</v>
      </c>
      <c r="BL85">
        <v>30417858</v>
      </c>
      <c r="BM85">
        <v>31072945</v>
      </c>
    </row>
    <row r="86" spans="1:65" x14ac:dyDescent="0.25">
      <c r="A86" t="s">
        <v>86</v>
      </c>
      <c r="B86" t="s">
        <v>604</v>
      </c>
      <c r="C86" t="s">
        <v>422</v>
      </c>
      <c r="D86" t="s">
        <v>421</v>
      </c>
      <c r="E86">
        <v>23420</v>
      </c>
      <c r="F86">
        <v>23808</v>
      </c>
      <c r="G86">
        <v>24307</v>
      </c>
      <c r="H86">
        <v>24889</v>
      </c>
      <c r="I86">
        <v>25478</v>
      </c>
      <c r="J86">
        <v>26079</v>
      </c>
      <c r="K86">
        <v>26631</v>
      </c>
      <c r="L86">
        <v>27172</v>
      </c>
      <c r="M86">
        <v>27693</v>
      </c>
      <c r="N86">
        <v>28165</v>
      </c>
      <c r="O86">
        <v>28601</v>
      </c>
      <c r="P86">
        <v>29007</v>
      </c>
      <c r="Q86">
        <v>29353</v>
      </c>
      <c r="R86">
        <v>29657</v>
      </c>
      <c r="S86">
        <v>29886</v>
      </c>
      <c r="T86">
        <v>30062</v>
      </c>
      <c r="U86">
        <v>30179</v>
      </c>
      <c r="V86">
        <v>30228</v>
      </c>
      <c r="W86">
        <v>30224</v>
      </c>
      <c r="X86">
        <v>30172</v>
      </c>
      <c r="Y86">
        <v>30068</v>
      </c>
      <c r="Z86">
        <v>29902</v>
      </c>
      <c r="AA86">
        <v>29698</v>
      </c>
      <c r="AB86">
        <v>29481</v>
      </c>
      <c r="AC86">
        <v>29284</v>
      </c>
      <c r="AD86">
        <v>29151</v>
      </c>
      <c r="AE86">
        <v>29096</v>
      </c>
      <c r="AF86">
        <v>29114</v>
      </c>
      <c r="AG86">
        <v>29164</v>
      </c>
      <c r="AH86">
        <v>29187</v>
      </c>
      <c r="AI86">
        <v>29149</v>
      </c>
      <c r="AJ86">
        <v>29021</v>
      </c>
      <c r="AK86">
        <v>28844</v>
      </c>
      <c r="AL86">
        <v>28680</v>
      </c>
      <c r="AM86">
        <v>28605</v>
      </c>
      <c r="AN86">
        <v>28688</v>
      </c>
      <c r="AO86">
        <v>28970</v>
      </c>
      <c r="AP86">
        <v>29404</v>
      </c>
      <c r="AQ86">
        <v>29945</v>
      </c>
      <c r="AR86">
        <v>30526</v>
      </c>
      <c r="AS86">
        <v>31081</v>
      </c>
      <c r="AT86">
        <v>31604</v>
      </c>
      <c r="AU86">
        <v>32097</v>
      </c>
      <c r="AV86">
        <v>32556</v>
      </c>
      <c r="AW86">
        <v>32930</v>
      </c>
      <c r="AX86">
        <v>33222</v>
      </c>
      <c r="AY86">
        <v>33420</v>
      </c>
      <c r="AZ86">
        <v>33524</v>
      </c>
      <c r="BA86">
        <v>33570</v>
      </c>
      <c r="BB86">
        <v>33562</v>
      </c>
      <c r="BC86">
        <v>33585</v>
      </c>
      <c r="BD86">
        <v>33608</v>
      </c>
      <c r="BE86">
        <v>33653</v>
      </c>
      <c r="BF86">
        <v>33694</v>
      </c>
      <c r="BG86">
        <v>33726</v>
      </c>
      <c r="BH86">
        <v>33742</v>
      </c>
      <c r="BI86">
        <v>33738</v>
      </c>
      <c r="BJ86">
        <v>33723</v>
      </c>
      <c r="BK86">
        <v>33715</v>
      </c>
      <c r="BL86">
        <v>33706</v>
      </c>
      <c r="BM86">
        <v>33691</v>
      </c>
    </row>
    <row r="87" spans="1:65" x14ac:dyDescent="0.25">
      <c r="A87" t="s">
        <v>87</v>
      </c>
      <c r="B87" t="s">
        <v>603</v>
      </c>
      <c r="C87" t="s">
        <v>422</v>
      </c>
      <c r="D87" t="s">
        <v>421</v>
      </c>
      <c r="E87">
        <v>3494164</v>
      </c>
      <c r="F87">
        <v>3552068</v>
      </c>
      <c r="G87">
        <v>3611428</v>
      </c>
      <c r="H87">
        <v>3672560</v>
      </c>
      <c r="I87">
        <v>3735912</v>
      </c>
      <c r="J87">
        <v>3801711</v>
      </c>
      <c r="K87">
        <v>3870204</v>
      </c>
      <c r="L87">
        <v>3941046</v>
      </c>
      <c r="M87">
        <v>4013050</v>
      </c>
      <c r="N87">
        <v>4084601</v>
      </c>
      <c r="O87">
        <v>4154606</v>
      </c>
      <c r="P87">
        <v>4223056</v>
      </c>
      <c r="Q87">
        <v>4290544</v>
      </c>
      <c r="R87">
        <v>4357357</v>
      </c>
      <c r="S87">
        <v>4424030</v>
      </c>
      <c r="T87">
        <v>4491248</v>
      </c>
      <c r="U87">
        <v>4559239</v>
      </c>
      <c r="V87">
        <v>4628881</v>
      </c>
      <c r="W87">
        <v>4702371</v>
      </c>
      <c r="X87">
        <v>4782491</v>
      </c>
      <c r="Y87">
        <v>4871446</v>
      </c>
      <c r="Z87">
        <v>4969595</v>
      </c>
      <c r="AA87">
        <v>5077073</v>
      </c>
      <c r="AB87">
        <v>5195443</v>
      </c>
      <c r="AC87">
        <v>5326369</v>
      </c>
      <c r="AD87">
        <v>5470716</v>
      </c>
      <c r="AE87">
        <v>5629420</v>
      </c>
      <c r="AF87">
        <v>5801323</v>
      </c>
      <c r="AG87">
        <v>5982484</v>
      </c>
      <c r="AH87">
        <v>6167480</v>
      </c>
      <c r="AI87">
        <v>6352282</v>
      </c>
      <c r="AJ87">
        <v>6534936</v>
      </c>
      <c r="AK87">
        <v>6716032</v>
      </c>
      <c r="AL87">
        <v>6897171</v>
      </c>
      <c r="AM87">
        <v>7081119</v>
      </c>
      <c r="AN87">
        <v>7269631</v>
      </c>
      <c r="AO87">
        <v>7463782</v>
      </c>
      <c r="AP87">
        <v>7662071</v>
      </c>
      <c r="AQ87">
        <v>7860772</v>
      </c>
      <c r="AR87">
        <v>8054745</v>
      </c>
      <c r="AS87">
        <v>8240735</v>
      </c>
      <c r="AT87">
        <v>8417082</v>
      </c>
      <c r="AU87">
        <v>8586077</v>
      </c>
      <c r="AV87">
        <v>8753097</v>
      </c>
      <c r="AW87">
        <v>8925729</v>
      </c>
      <c r="AX87">
        <v>9109585</v>
      </c>
      <c r="AY87">
        <v>9307421</v>
      </c>
      <c r="AZ87">
        <v>9518159</v>
      </c>
      <c r="BA87">
        <v>9738796</v>
      </c>
      <c r="BB87">
        <v>9964470</v>
      </c>
      <c r="BC87">
        <v>10192168</v>
      </c>
      <c r="BD87">
        <v>10420459</v>
      </c>
      <c r="BE87">
        <v>10652032</v>
      </c>
      <c r="BF87">
        <v>10892821</v>
      </c>
      <c r="BG87">
        <v>11150970</v>
      </c>
      <c r="BH87">
        <v>11432096</v>
      </c>
      <c r="BI87">
        <v>11738434</v>
      </c>
      <c r="BJ87">
        <v>12067516</v>
      </c>
      <c r="BK87">
        <v>12414292</v>
      </c>
      <c r="BL87">
        <v>12771246</v>
      </c>
      <c r="BM87">
        <v>13132792</v>
      </c>
    </row>
    <row r="88" spans="1:65" x14ac:dyDescent="0.25">
      <c r="A88" t="s">
        <v>412</v>
      </c>
      <c r="B88" t="s">
        <v>602</v>
      </c>
      <c r="C88" t="s">
        <v>422</v>
      </c>
      <c r="D88" t="s">
        <v>421</v>
      </c>
      <c r="E88">
        <v>365049</v>
      </c>
      <c r="F88">
        <v>372436</v>
      </c>
      <c r="G88">
        <v>379886</v>
      </c>
      <c r="H88">
        <v>387635</v>
      </c>
      <c r="I88">
        <v>396012</v>
      </c>
      <c r="J88">
        <v>405258</v>
      </c>
      <c r="K88">
        <v>415478</v>
      </c>
      <c r="L88">
        <v>426622</v>
      </c>
      <c r="M88">
        <v>438590</v>
      </c>
      <c r="N88">
        <v>451228</v>
      </c>
      <c r="O88">
        <v>464404</v>
      </c>
      <c r="P88">
        <v>478106</v>
      </c>
      <c r="Q88">
        <v>492424</v>
      </c>
      <c r="R88">
        <v>507428</v>
      </c>
      <c r="S88">
        <v>523250</v>
      </c>
      <c r="T88">
        <v>539985</v>
      </c>
      <c r="U88">
        <v>557810</v>
      </c>
      <c r="V88">
        <v>576755</v>
      </c>
      <c r="W88">
        <v>596540</v>
      </c>
      <c r="X88">
        <v>616770</v>
      </c>
      <c r="Y88">
        <v>637252</v>
      </c>
      <c r="Z88">
        <v>657581</v>
      </c>
      <c r="AA88">
        <v>678111</v>
      </c>
      <c r="AB88">
        <v>700198</v>
      </c>
      <c r="AC88">
        <v>725688</v>
      </c>
      <c r="AD88">
        <v>755791</v>
      </c>
      <c r="AE88">
        <v>791141</v>
      </c>
      <c r="AF88">
        <v>831011</v>
      </c>
      <c r="AG88">
        <v>873440</v>
      </c>
      <c r="AH88">
        <v>915631</v>
      </c>
      <c r="AI88">
        <v>955595</v>
      </c>
      <c r="AJ88">
        <v>992671</v>
      </c>
      <c r="AK88">
        <v>1027476</v>
      </c>
      <c r="AL88">
        <v>1060861</v>
      </c>
      <c r="AM88">
        <v>1094219</v>
      </c>
      <c r="AN88">
        <v>1128577</v>
      </c>
      <c r="AO88">
        <v>1164091</v>
      </c>
      <c r="AP88">
        <v>1200522</v>
      </c>
      <c r="AQ88">
        <v>1238124</v>
      </c>
      <c r="AR88">
        <v>1277118</v>
      </c>
      <c r="AS88">
        <v>1317708</v>
      </c>
      <c r="AT88">
        <v>1360070</v>
      </c>
      <c r="AU88">
        <v>1404263</v>
      </c>
      <c r="AV88">
        <v>1449925</v>
      </c>
      <c r="AW88">
        <v>1496524</v>
      </c>
      <c r="AX88">
        <v>1543745</v>
      </c>
      <c r="AY88">
        <v>1591444</v>
      </c>
      <c r="AZ88">
        <v>1639846</v>
      </c>
      <c r="BA88">
        <v>1689288</v>
      </c>
      <c r="BB88">
        <v>1740277</v>
      </c>
      <c r="BC88">
        <v>1793199</v>
      </c>
      <c r="BD88">
        <v>1848142</v>
      </c>
      <c r="BE88">
        <v>1905020</v>
      </c>
      <c r="BF88">
        <v>1963708</v>
      </c>
      <c r="BG88">
        <v>2024037</v>
      </c>
      <c r="BH88">
        <v>2085860</v>
      </c>
      <c r="BI88">
        <v>2149134</v>
      </c>
      <c r="BJ88">
        <v>2213900</v>
      </c>
      <c r="BK88">
        <v>2280092</v>
      </c>
      <c r="BL88">
        <v>2347696</v>
      </c>
      <c r="BM88">
        <v>2416664</v>
      </c>
    </row>
    <row r="89" spans="1:65" x14ac:dyDescent="0.25">
      <c r="A89" t="s">
        <v>89</v>
      </c>
      <c r="B89" t="s">
        <v>601</v>
      </c>
      <c r="C89" t="s">
        <v>422</v>
      </c>
      <c r="D89" t="s">
        <v>421</v>
      </c>
      <c r="E89">
        <v>616140</v>
      </c>
      <c r="F89">
        <v>622754</v>
      </c>
      <c r="G89">
        <v>628877</v>
      </c>
      <c r="H89">
        <v>635008</v>
      </c>
      <c r="I89">
        <v>641821</v>
      </c>
      <c r="J89">
        <v>649795</v>
      </c>
      <c r="K89">
        <v>658998</v>
      </c>
      <c r="L89">
        <v>669243</v>
      </c>
      <c r="M89">
        <v>680431</v>
      </c>
      <c r="N89">
        <v>692407</v>
      </c>
      <c r="O89">
        <v>704937</v>
      </c>
      <c r="P89">
        <v>718359</v>
      </c>
      <c r="Q89">
        <v>732516</v>
      </c>
      <c r="R89">
        <v>746178</v>
      </c>
      <c r="S89">
        <v>757668</v>
      </c>
      <c r="T89">
        <v>765985</v>
      </c>
      <c r="U89">
        <v>770415</v>
      </c>
      <c r="V89">
        <v>771732</v>
      </c>
      <c r="W89">
        <v>772137</v>
      </c>
      <c r="X89">
        <v>774726</v>
      </c>
      <c r="Y89">
        <v>781678</v>
      </c>
      <c r="Z89">
        <v>793804</v>
      </c>
      <c r="AA89">
        <v>810402</v>
      </c>
      <c r="AB89">
        <v>830212</v>
      </c>
      <c r="AC89">
        <v>851276</v>
      </c>
      <c r="AD89">
        <v>872163</v>
      </c>
      <c r="AE89">
        <v>892530</v>
      </c>
      <c r="AF89">
        <v>912755</v>
      </c>
      <c r="AG89">
        <v>933046</v>
      </c>
      <c r="AH89">
        <v>953782</v>
      </c>
      <c r="AI89">
        <v>975265</v>
      </c>
      <c r="AJ89">
        <v>997522</v>
      </c>
      <c r="AK89">
        <v>1020353</v>
      </c>
      <c r="AL89">
        <v>1043421</v>
      </c>
      <c r="AM89">
        <v>1066345</v>
      </c>
      <c r="AN89">
        <v>1088850</v>
      </c>
      <c r="AO89">
        <v>1110835</v>
      </c>
      <c r="AP89">
        <v>1132505</v>
      </c>
      <c r="AQ89">
        <v>1154372</v>
      </c>
      <c r="AR89">
        <v>1177133</v>
      </c>
      <c r="AS89">
        <v>1201305</v>
      </c>
      <c r="AT89">
        <v>1227105</v>
      </c>
      <c r="AU89">
        <v>1254454</v>
      </c>
      <c r="AV89">
        <v>1283297</v>
      </c>
      <c r="AW89">
        <v>1313492</v>
      </c>
      <c r="AX89">
        <v>1344931</v>
      </c>
      <c r="AY89">
        <v>1377582</v>
      </c>
      <c r="AZ89">
        <v>1411545</v>
      </c>
      <c r="BA89">
        <v>1446936</v>
      </c>
      <c r="BB89">
        <v>1483920</v>
      </c>
      <c r="BC89">
        <v>1522603</v>
      </c>
      <c r="BD89">
        <v>1562996</v>
      </c>
      <c r="BE89">
        <v>1604981</v>
      </c>
      <c r="BF89">
        <v>1648259</v>
      </c>
      <c r="BG89">
        <v>1692433</v>
      </c>
      <c r="BH89">
        <v>1737207</v>
      </c>
      <c r="BI89">
        <v>1782434</v>
      </c>
      <c r="BJ89">
        <v>1828146</v>
      </c>
      <c r="BK89">
        <v>1874304</v>
      </c>
      <c r="BL89">
        <v>1920917</v>
      </c>
      <c r="BM89">
        <v>1967998</v>
      </c>
    </row>
    <row r="90" spans="1:65" x14ac:dyDescent="0.25">
      <c r="A90" t="s">
        <v>90</v>
      </c>
      <c r="B90" t="s">
        <v>600</v>
      </c>
      <c r="C90" t="s">
        <v>422</v>
      </c>
      <c r="D90" t="s">
        <v>421</v>
      </c>
      <c r="E90">
        <v>255338</v>
      </c>
      <c r="F90">
        <v>258786</v>
      </c>
      <c r="G90">
        <v>262219</v>
      </c>
      <c r="H90">
        <v>266005</v>
      </c>
      <c r="I90">
        <v>270616</v>
      </c>
      <c r="J90">
        <v>276296</v>
      </c>
      <c r="K90">
        <v>283506</v>
      </c>
      <c r="L90">
        <v>291786</v>
      </c>
      <c r="M90">
        <v>299416</v>
      </c>
      <c r="N90">
        <v>304000</v>
      </c>
      <c r="O90">
        <v>303986</v>
      </c>
      <c r="P90">
        <v>298852</v>
      </c>
      <c r="Q90">
        <v>289508</v>
      </c>
      <c r="R90">
        <v>277656</v>
      </c>
      <c r="S90">
        <v>265762</v>
      </c>
      <c r="T90">
        <v>255808</v>
      </c>
      <c r="U90">
        <v>247969</v>
      </c>
      <c r="V90">
        <v>242160</v>
      </c>
      <c r="W90">
        <v>239681</v>
      </c>
      <c r="X90">
        <v>241977</v>
      </c>
      <c r="Y90">
        <v>249931</v>
      </c>
      <c r="Z90">
        <v>264370</v>
      </c>
      <c r="AA90">
        <v>284638</v>
      </c>
      <c r="AB90">
        <v>308208</v>
      </c>
      <c r="AC90">
        <v>331554</v>
      </c>
      <c r="AD90">
        <v>352116</v>
      </c>
      <c r="AE90">
        <v>369024</v>
      </c>
      <c r="AF90">
        <v>382977</v>
      </c>
      <c r="AG90">
        <v>394973</v>
      </c>
      <c r="AH90">
        <v>406620</v>
      </c>
      <c r="AI90">
        <v>419188</v>
      </c>
      <c r="AJ90">
        <v>432844</v>
      </c>
      <c r="AK90">
        <v>447269</v>
      </c>
      <c r="AL90">
        <v>462637</v>
      </c>
      <c r="AM90">
        <v>479099</v>
      </c>
      <c r="AN90">
        <v>496768</v>
      </c>
      <c r="AO90">
        <v>515844</v>
      </c>
      <c r="AP90">
        <v>536459</v>
      </c>
      <c r="AQ90">
        <v>558496</v>
      </c>
      <c r="AR90">
        <v>581765</v>
      </c>
      <c r="AS90">
        <v>606180</v>
      </c>
      <c r="AT90">
        <v>631662</v>
      </c>
      <c r="AU90">
        <v>658388</v>
      </c>
      <c r="AV90">
        <v>686670</v>
      </c>
      <c r="AW90">
        <v>716949</v>
      </c>
      <c r="AX90">
        <v>749527</v>
      </c>
      <c r="AY90">
        <v>784494</v>
      </c>
      <c r="AZ90">
        <v>821686</v>
      </c>
      <c r="BA90">
        <v>860839</v>
      </c>
      <c r="BB90">
        <v>901589</v>
      </c>
      <c r="BC90">
        <v>943640</v>
      </c>
      <c r="BD90">
        <v>986861</v>
      </c>
      <c r="BE90">
        <v>1031191</v>
      </c>
      <c r="BF90">
        <v>1076412</v>
      </c>
      <c r="BG90">
        <v>1122273</v>
      </c>
      <c r="BH90">
        <v>1168575</v>
      </c>
      <c r="BI90">
        <v>1215181</v>
      </c>
      <c r="BJ90">
        <v>1262008</v>
      </c>
      <c r="BK90">
        <v>1308966</v>
      </c>
      <c r="BL90">
        <v>1355982</v>
      </c>
      <c r="BM90">
        <v>1402985</v>
      </c>
    </row>
    <row r="91" spans="1:65" x14ac:dyDescent="0.25">
      <c r="A91" t="s">
        <v>91</v>
      </c>
      <c r="B91" t="s">
        <v>599</v>
      </c>
      <c r="C91" t="s">
        <v>422</v>
      </c>
      <c r="D91" t="s">
        <v>421</v>
      </c>
      <c r="E91">
        <v>8331725</v>
      </c>
      <c r="F91">
        <v>8398050</v>
      </c>
      <c r="G91">
        <v>8448233</v>
      </c>
      <c r="H91">
        <v>8479625</v>
      </c>
      <c r="I91">
        <v>8510429</v>
      </c>
      <c r="J91">
        <v>8550333</v>
      </c>
      <c r="K91">
        <v>8613651</v>
      </c>
      <c r="L91">
        <v>8684088</v>
      </c>
      <c r="M91">
        <v>8740765</v>
      </c>
      <c r="N91">
        <v>8772764</v>
      </c>
      <c r="O91">
        <v>8792806</v>
      </c>
      <c r="P91">
        <v>8831036</v>
      </c>
      <c r="Q91">
        <v>8888628</v>
      </c>
      <c r="R91">
        <v>8929086</v>
      </c>
      <c r="S91">
        <v>8962022</v>
      </c>
      <c r="T91">
        <v>9046541</v>
      </c>
      <c r="U91">
        <v>9188150</v>
      </c>
      <c r="V91">
        <v>9308479</v>
      </c>
      <c r="W91">
        <v>9429959</v>
      </c>
      <c r="X91">
        <v>9548258</v>
      </c>
      <c r="Y91">
        <v>9642505</v>
      </c>
      <c r="Z91">
        <v>9729350</v>
      </c>
      <c r="AA91">
        <v>9789513</v>
      </c>
      <c r="AB91">
        <v>9846627</v>
      </c>
      <c r="AC91">
        <v>9895801</v>
      </c>
      <c r="AD91">
        <v>9934300</v>
      </c>
      <c r="AE91">
        <v>9967213</v>
      </c>
      <c r="AF91">
        <v>10000595</v>
      </c>
      <c r="AG91">
        <v>10036983</v>
      </c>
      <c r="AH91">
        <v>10089498</v>
      </c>
      <c r="AI91">
        <v>10196792</v>
      </c>
      <c r="AJ91">
        <v>10319927</v>
      </c>
      <c r="AK91">
        <v>10399061</v>
      </c>
      <c r="AL91">
        <v>10460415</v>
      </c>
      <c r="AM91">
        <v>10512922</v>
      </c>
      <c r="AN91">
        <v>10562153</v>
      </c>
      <c r="AO91">
        <v>10608800</v>
      </c>
      <c r="AP91">
        <v>10661259</v>
      </c>
      <c r="AQ91">
        <v>10720509</v>
      </c>
      <c r="AR91">
        <v>10761698</v>
      </c>
      <c r="AS91">
        <v>10805808</v>
      </c>
      <c r="AT91">
        <v>10862132</v>
      </c>
      <c r="AU91">
        <v>10902022</v>
      </c>
      <c r="AV91">
        <v>10928070</v>
      </c>
      <c r="AW91">
        <v>10955141</v>
      </c>
      <c r="AX91">
        <v>10987314</v>
      </c>
      <c r="AY91">
        <v>11020362</v>
      </c>
      <c r="AZ91">
        <v>11048473</v>
      </c>
      <c r="BA91">
        <v>11077841</v>
      </c>
      <c r="BB91">
        <v>11107017</v>
      </c>
      <c r="BC91">
        <v>11121341</v>
      </c>
      <c r="BD91">
        <v>11104899</v>
      </c>
      <c r="BE91">
        <v>11045011</v>
      </c>
      <c r="BF91">
        <v>10965211</v>
      </c>
      <c r="BG91">
        <v>10892413</v>
      </c>
      <c r="BH91">
        <v>10820883</v>
      </c>
      <c r="BI91">
        <v>10775971</v>
      </c>
      <c r="BJ91">
        <v>10754679</v>
      </c>
      <c r="BK91">
        <v>10732882</v>
      </c>
      <c r="BL91">
        <v>10721582</v>
      </c>
      <c r="BM91">
        <v>10715549</v>
      </c>
    </row>
    <row r="92" spans="1:65" x14ac:dyDescent="0.25">
      <c r="A92" t="s">
        <v>92</v>
      </c>
      <c r="B92" t="s">
        <v>598</v>
      </c>
      <c r="C92" t="s">
        <v>422</v>
      </c>
      <c r="D92" t="s">
        <v>421</v>
      </c>
      <c r="E92">
        <v>89927</v>
      </c>
      <c r="F92">
        <v>91324</v>
      </c>
      <c r="G92">
        <v>92481</v>
      </c>
      <c r="H92">
        <v>93409</v>
      </c>
      <c r="I92">
        <v>94122</v>
      </c>
      <c r="J92">
        <v>94634</v>
      </c>
      <c r="K92">
        <v>94936</v>
      </c>
      <c r="L92">
        <v>95012</v>
      </c>
      <c r="M92">
        <v>94929</v>
      </c>
      <c r="N92">
        <v>94723</v>
      </c>
      <c r="O92">
        <v>94476</v>
      </c>
      <c r="P92">
        <v>94212</v>
      </c>
      <c r="Q92">
        <v>93984</v>
      </c>
      <c r="R92">
        <v>93661</v>
      </c>
      <c r="S92">
        <v>93190</v>
      </c>
      <c r="T92">
        <v>92494</v>
      </c>
      <c r="U92">
        <v>91469</v>
      </c>
      <c r="V92">
        <v>90219</v>
      </c>
      <c r="W92">
        <v>89104</v>
      </c>
      <c r="X92">
        <v>88603</v>
      </c>
      <c r="Y92">
        <v>89032</v>
      </c>
      <c r="Z92">
        <v>90610</v>
      </c>
      <c r="AA92">
        <v>93132</v>
      </c>
      <c r="AB92">
        <v>96020</v>
      </c>
      <c r="AC92">
        <v>98472</v>
      </c>
      <c r="AD92">
        <v>99953</v>
      </c>
      <c r="AE92">
        <v>100183</v>
      </c>
      <c r="AF92">
        <v>99425</v>
      </c>
      <c r="AG92">
        <v>98126</v>
      </c>
      <c r="AH92">
        <v>96932</v>
      </c>
      <c r="AI92">
        <v>96328</v>
      </c>
      <c r="AJ92">
        <v>96462</v>
      </c>
      <c r="AK92">
        <v>97161</v>
      </c>
      <c r="AL92">
        <v>98234</v>
      </c>
      <c r="AM92">
        <v>99345</v>
      </c>
      <c r="AN92">
        <v>100286</v>
      </c>
      <c r="AO92">
        <v>101003</v>
      </c>
      <c r="AP92">
        <v>101567</v>
      </c>
      <c r="AQ92">
        <v>102023</v>
      </c>
      <c r="AR92">
        <v>102429</v>
      </c>
      <c r="AS92">
        <v>102837</v>
      </c>
      <c r="AT92">
        <v>103242</v>
      </c>
      <c r="AU92">
        <v>103636</v>
      </c>
      <c r="AV92">
        <v>104003</v>
      </c>
      <c r="AW92">
        <v>104346</v>
      </c>
      <c r="AX92">
        <v>104658</v>
      </c>
      <c r="AY92">
        <v>104938</v>
      </c>
      <c r="AZ92">
        <v>105183</v>
      </c>
      <c r="BA92">
        <v>105457</v>
      </c>
      <c r="BB92">
        <v>105787</v>
      </c>
      <c r="BC92">
        <v>106227</v>
      </c>
      <c r="BD92">
        <v>106786</v>
      </c>
      <c r="BE92">
        <v>107452</v>
      </c>
      <c r="BF92">
        <v>108172</v>
      </c>
      <c r="BG92">
        <v>108900</v>
      </c>
      <c r="BH92">
        <v>109603</v>
      </c>
      <c r="BI92">
        <v>110263</v>
      </c>
      <c r="BJ92">
        <v>110874</v>
      </c>
      <c r="BK92">
        <v>111449</v>
      </c>
      <c r="BL92">
        <v>112002</v>
      </c>
      <c r="BM92">
        <v>112519</v>
      </c>
    </row>
    <row r="93" spans="1:65" x14ac:dyDescent="0.25">
      <c r="A93" t="s">
        <v>93</v>
      </c>
      <c r="B93" t="s">
        <v>597</v>
      </c>
      <c r="C93" t="s">
        <v>422</v>
      </c>
      <c r="D93" t="s">
        <v>421</v>
      </c>
      <c r="E93">
        <v>32500</v>
      </c>
      <c r="F93">
        <v>33700</v>
      </c>
      <c r="G93">
        <v>35000</v>
      </c>
      <c r="H93">
        <v>36400</v>
      </c>
      <c r="I93">
        <v>37600</v>
      </c>
      <c r="J93">
        <v>39200</v>
      </c>
      <c r="K93">
        <v>40500</v>
      </c>
      <c r="L93">
        <v>41900</v>
      </c>
      <c r="M93">
        <v>43400</v>
      </c>
      <c r="N93">
        <v>44900</v>
      </c>
      <c r="O93">
        <v>46400</v>
      </c>
      <c r="P93">
        <v>47200</v>
      </c>
      <c r="Q93">
        <v>48300</v>
      </c>
      <c r="R93">
        <v>49000</v>
      </c>
      <c r="S93">
        <v>49500</v>
      </c>
      <c r="T93">
        <v>49600</v>
      </c>
      <c r="U93">
        <v>49700</v>
      </c>
      <c r="V93">
        <v>49400</v>
      </c>
      <c r="W93">
        <v>49200</v>
      </c>
      <c r="X93">
        <v>49600</v>
      </c>
      <c r="Y93">
        <v>50200</v>
      </c>
      <c r="Z93">
        <v>51000</v>
      </c>
      <c r="AA93">
        <v>51500</v>
      </c>
      <c r="AB93">
        <v>52100</v>
      </c>
      <c r="AC93">
        <v>52700</v>
      </c>
      <c r="AD93">
        <v>53200</v>
      </c>
      <c r="AE93">
        <v>53500</v>
      </c>
      <c r="AF93">
        <v>54100</v>
      </c>
      <c r="AG93">
        <v>54800</v>
      </c>
      <c r="AH93">
        <v>55300</v>
      </c>
      <c r="AI93">
        <v>55600</v>
      </c>
      <c r="AJ93">
        <v>55500</v>
      </c>
      <c r="AK93">
        <v>55300</v>
      </c>
      <c r="AL93">
        <v>55200</v>
      </c>
      <c r="AM93">
        <v>55500</v>
      </c>
      <c r="AN93">
        <v>55800</v>
      </c>
      <c r="AO93">
        <v>55900</v>
      </c>
      <c r="AP93">
        <v>56000</v>
      </c>
      <c r="AQ93">
        <v>56100</v>
      </c>
      <c r="AR93">
        <v>56100</v>
      </c>
      <c r="AS93">
        <v>56200</v>
      </c>
      <c r="AT93">
        <v>56350</v>
      </c>
      <c r="AU93">
        <v>56609</v>
      </c>
      <c r="AV93">
        <v>56765</v>
      </c>
      <c r="AW93">
        <v>56911</v>
      </c>
      <c r="AX93">
        <v>56935</v>
      </c>
      <c r="AY93">
        <v>56774</v>
      </c>
      <c r="AZ93">
        <v>56555</v>
      </c>
      <c r="BA93">
        <v>56328</v>
      </c>
      <c r="BB93">
        <v>56323</v>
      </c>
      <c r="BC93">
        <v>56905</v>
      </c>
      <c r="BD93">
        <v>56890</v>
      </c>
      <c r="BE93">
        <v>56810</v>
      </c>
      <c r="BF93">
        <v>56483</v>
      </c>
      <c r="BG93">
        <v>56295</v>
      </c>
      <c r="BH93">
        <v>56114</v>
      </c>
      <c r="BI93">
        <v>56186</v>
      </c>
      <c r="BJ93">
        <v>56172</v>
      </c>
      <c r="BK93">
        <v>56023</v>
      </c>
      <c r="BL93">
        <v>56225</v>
      </c>
      <c r="BM93">
        <v>56367</v>
      </c>
    </row>
    <row r="94" spans="1:65" x14ac:dyDescent="0.25">
      <c r="A94" t="s">
        <v>94</v>
      </c>
      <c r="B94" t="s">
        <v>596</v>
      </c>
      <c r="C94" t="s">
        <v>422</v>
      </c>
      <c r="D94" t="s">
        <v>421</v>
      </c>
      <c r="E94">
        <v>4128880</v>
      </c>
      <c r="F94">
        <v>4251911</v>
      </c>
      <c r="G94">
        <v>4378604</v>
      </c>
      <c r="H94">
        <v>4508444</v>
      </c>
      <c r="I94">
        <v>4640795</v>
      </c>
      <c r="J94">
        <v>4774984</v>
      </c>
      <c r="K94">
        <v>4910790</v>
      </c>
      <c r="L94">
        <v>5047435</v>
      </c>
      <c r="M94">
        <v>5184095</v>
      </c>
      <c r="N94">
        <v>5320100</v>
      </c>
      <c r="O94">
        <v>5455197</v>
      </c>
      <c r="P94">
        <v>5589563</v>
      </c>
      <c r="Q94">
        <v>5723759</v>
      </c>
      <c r="R94">
        <v>5858466</v>
      </c>
      <c r="S94">
        <v>5994300</v>
      </c>
      <c r="T94">
        <v>6131151</v>
      </c>
      <c r="U94">
        <v>6269983</v>
      </c>
      <c r="V94">
        <v>6412667</v>
      </c>
      <c r="W94">
        <v>6561919</v>
      </c>
      <c r="X94">
        <v>6720582</v>
      </c>
      <c r="Y94">
        <v>6890346</v>
      </c>
      <c r="Z94">
        <v>7071186</v>
      </c>
      <c r="AA94">
        <v>7262658</v>
      </c>
      <c r="AB94">
        <v>7462585</v>
      </c>
      <c r="AC94">
        <v>7669863</v>
      </c>
      <c r="AD94">
        <v>7884034</v>
      </c>
      <c r="AE94">
        <v>8104921</v>
      </c>
      <c r="AF94">
        <v>8332446</v>
      </c>
      <c r="AG94">
        <v>8566331</v>
      </c>
      <c r="AH94">
        <v>8805995</v>
      </c>
      <c r="AI94">
        <v>9050115</v>
      </c>
      <c r="AJ94">
        <v>9296814</v>
      </c>
      <c r="AK94">
        <v>9544055</v>
      </c>
      <c r="AL94">
        <v>9790619</v>
      </c>
      <c r="AM94">
        <v>10037522</v>
      </c>
      <c r="AN94">
        <v>10286786</v>
      </c>
      <c r="AO94">
        <v>10536942</v>
      </c>
      <c r="AP94">
        <v>10788362</v>
      </c>
      <c r="AQ94">
        <v>11046215</v>
      </c>
      <c r="AR94">
        <v>11311078</v>
      </c>
      <c r="AS94">
        <v>11589761</v>
      </c>
      <c r="AT94">
        <v>11871565</v>
      </c>
      <c r="AU94">
        <v>12147518</v>
      </c>
      <c r="AV94">
        <v>12415334</v>
      </c>
      <c r="AW94">
        <v>12682108</v>
      </c>
      <c r="AX94">
        <v>12948292</v>
      </c>
      <c r="AY94">
        <v>13213330</v>
      </c>
      <c r="AZ94">
        <v>13477017</v>
      </c>
      <c r="BA94">
        <v>13739299</v>
      </c>
      <c r="BB94">
        <v>14000190</v>
      </c>
      <c r="BC94">
        <v>14259687</v>
      </c>
      <c r="BD94">
        <v>14521515</v>
      </c>
      <c r="BE94">
        <v>14781942</v>
      </c>
      <c r="BF94">
        <v>15043981</v>
      </c>
      <c r="BG94">
        <v>15306316</v>
      </c>
      <c r="BH94">
        <v>15567419</v>
      </c>
      <c r="BI94">
        <v>15827690</v>
      </c>
      <c r="BJ94">
        <v>16087418</v>
      </c>
      <c r="BK94">
        <v>16346950</v>
      </c>
      <c r="BL94">
        <v>16604026</v>
      </c>
      <c r="BM94">
        <v>16858333</v>
      </c>
    </row>
    <row r="95" spans="1:65" x14ac:dyDescent="0.25">
      <c r="A95" t="s">
        <v>95</v>
      </c>
      <c r="B95" t="s">
        <v>595</v>
      </c>
      <c r="C95" t="s">
        <v>422</v>
      </c>
      <c r="D95" t="s">
        <v>421</v>
      </c>
      <c r="E95">
        <v>66733</v>
      </c>
      <c r="F95">
        <v>68065</v>
      </c>
      <c r="G95">
        <v>69605</v>
      </c>
      <c r="H95">
        <v>71289</v>
      </c>
      <c r="I95">
        <v>73047</v>
      </c>
      <c r="J95">
        <v>74828</v>
      </c>
      <c r="K95">
        <v>76611</v>
      </c>
      <c r="L95">
        <v>78412</v>
      </c>
      <c r="M95">
        <v>80212</v>
      </c>
      <c r="N95">
        <v>82040</v>
      </c>
      <c r="O95">
        <v>83875</v>
      </c>
      <c r="P95">
        <v>85729</v>
      </c>
      <c r="Q95">
        <v>87580</v>
      </c>
      <c r="R95">
        <v>89459</v>
      </c>
      <c r="S95">
        <v>91378</v>
      </c>
      <c r="T95">
        <v>93351</v>
      </c>
      <c r="U95">
        <v>95380</v>
      </c>
      <c r="V95">
        <v>97477</v>
      </c>
      <c r="W95">
        <v>99629</v>
      </c>
      <c r="X95">
        <v>101837</v>
      </c>
      <c r="Y95">
        <v>104134</v>
      </c>
      <c r="Z95">
        <v>106482</v>
      </c>
      <c r="AA95">
        <v>108901</v>
      </c>
      <c r="AB95">
        <v>111403</v>
      </c>
      <c r="AC95">
        <v>113953</v>
      </c>
      <c r="AD95">
        <v>116576</v>
      </c>
      <c r="AE95">
        <v>119228</v>
      </c>
      <c r="AF95">
        <v>121923</v>
      </c>
      <c r="AG95">
        <v>124674</v>
      </c>
      <c r="AH95">
        <v>127525</v>
      </c>
      <c r="AI95">
        <v>130480</v>
      </c>
      <c r="AJ95">
        <v>133553</v>
      </c>
      <c r="AK95">
        <v>136693</v>
      </c>
      <c r="AL95">
        <v>139813</v>
      </c>
      <c r="AM95">
        <v>142806</v>
      </c>
      <c r="AN95">
        <v>145559</v>
      </c>
      <c r="AO95">
        <v>148061</v>
      </c>
      <c r="AP95">
        <v>150303</v>
      </c>
      <c r="AQ95">
        <v>152274</v>
      </c>
      <c r="AR95">
        <v>153955</v>
      </c>
      <c r="AS95">
        <v>155323</v>
      </c>
      <c r="AT95">
        <v>156395</v>
      </c>
      <c r="AU95">
        <v>157173</v>
      </c>
      <c r="AV95">
        <v>157723</v>
      </c>
      <c r="AW95">
        <v>158094</v>
      </c>
      <c r="AX95">
        <v>158406</v>
      </c>
      <c r="AY95">
        <v>158649</v>
      </c>
      <c r="AZ95">
        <v>158848</v>
      </c>
      <c r="BA95">
        <v>159037</v>
      </c>
      <c r="BB95">
        <v>159232</v>
      </c>
      <c r="BC95">
        <v>159439</v>
      </c>
      <c r="BD95">
        <v>159690</v>
      </c>
      <c r="BE95">
        <v>159990</v>
      </c>
      <c r="BF95">
        <v>160415</v>
      </c>
      <c r="BG95">
        <v>161007</v>
      </c>
      <c r="BH95">
        <v>161851</v>
      </c>
      <c r="BI95">
        <v>162948</v>
      </c>
      <c r="BJ95">
        <v>164281</v>
      </c>
      <c r="BK95">
        <v>165770</v>
      </c>
      <c r="BL95">
        <v>167295</v>
      </c>
      <c r="BM95">
        <v>168783</v>
      </c>
    </row>
    <row r="96" spans="1:65" x14ac:dyDescent="0.25">
      <c r="A96" t="s">
        <v>96</v>
      </c>
      <c r="B96" t="s">
        <v>594</v>
      </c>
      <c r="C96" t="s">
        <v>422</v>
      </c>
      <c r="D96" t="s">
        <v>421</v>
      </c>
      <c r="E96">
        <v>571813</v>
      </c>
      <c r="F96">
        <v>589274</v>
      </c>
      <c r="G96">
        <v>606286</v>
      </c>
      <c r="H96">
        <v>622580</v>
      </c>
      <c r="I96">
        <v>637835</v>
      </c>
      <c r="J96">
        <v>651865</v>
      </c>
      <c r="K96">
        <v>664518</v>
      </c>
      <c r="L96">
        <v>675861</v>
      </c>
      <c r="M96">
        <v>686144</v>
      </c>
      <c r="N96">
        <v>695743</v>
      </c>
      <c r="O96">
        <v>704930</v>
      </c>
      <c r="P96">
        <v>713684</v>
      </c>
      <c r="Q96">
        <v>721949</v>
      </c>
      <c r="R96">
        <v>729909</v>
      </c>
      <c r="S96">
        <v>737846</v>
      </c>
      <c r="T96">
        <v>745847</v>
      </c>
      <c r="U96">
        <v>754101</v>
      </c>
      <c r="V96">
        <v>762424</v>
      </c>
      <c r="W96">
        <v>770128</v>
      </c>
      <c r="X96">
        <v>776257</v>
      </c>
      <c r="Y96">
        <v>780153</v>
      </c>
      <c r="Z96">
        <v>781734</v>
      </c>
      <c r="AA96">
        <v>781249</v>
      </c>
      <c r="AB96">
        <v>778953</v>
      </c>
      <c r="AC96">
        <v>775217</v>
      </c>
      <c r="AD96">
        <v>770439</v>
      </c>
      <c r="AE96">
        <v>764447</v>
      </c>
      <c r="AF96">
        <v>757451</v>
      </c>
      <c r="AG96">
        <v>750641</v>
      </c>
      <c r="AH96">
        <v>745581</v>
      </c>
      <c r="AI96">
        <v>743306</v>
      </c>
      <c r="AJ96">
        <v>744477</v>
      </c>
      <c r="AK96">
        <v>748596</v>
      </c>
      <c r="AL96">
        <v>754141</v>
      </c>
      <c r="AM96">
        <v>758896</v>
      </c>
      <c r="AN96">
        <v>761298</v>
      </c>
      <c r="AO96">
        <v>760801</v>
      </c>
      <c r="AP96">
        <v>757975</v>
      </c>
      <c r="AQ96">
        <v>753778</v>
      </c>
      <c r="AR96">
        <v>749676</v>
      </c>
      <c r="AS96">
        <v>746718</v>
      </c>
      <c r="AT96">
        <v>745206</v>
      </c>
      <c r="AU96">
        <v>744789</v>
      </c>
      <c r="AV96">
        <v>745142</v>
      </c>
      <c r="AW96">
        <v>745737</v>
      </c>
      <c r="AX96">
        <v>746156</v>
      </c>
      <c r="AY96">
        <v>746335</v>
      </c>
      <c r="AZ96">
        <v>746477</v>
      </c>
      <c r="BA96">
        <v>746815</v>
      </c>
      <c r="BB96">
        <v>747718</v>
      </c>
      <c r="BC96">
        <v>749430</v>
      </c>
      <c r="BD96">
        <v>752029</v>
      </c>
      <c r="BE96">
        <v>755388</v>
      </c>
      <c r="BF96">
        <v>759281</v>
      </c>
      <c r="BG96">
        <v>763371</v>
      </c>
      <c r="BH96">
        <v>767433</v>
      </c>
      <c r="BI96">
        <v>771363</v>
      </c>
      <c r="BJ96">
        <v>775218</v>
      </c>
      <c r="BK96">
        <v>779007</v>
      </c>
      <c r="BL96">
        <v>782775</v>
      </c>
      <c r="BM96">
        <v>786559</v>
      </c>
    </row>
    <row r="97" spans="1:65" x14ac:dyDescent="0.25">
      <c r="A97" t="s">
        <v>97</v>
      </c>
      <c r="B97" t="s">
        <v>593</v>
      </c>
      <c r="C97" t="s">
        <v>422</v>
      </c>
      <c r="D97" t="s">
        <v>421</v>
      </c>
      <c r="E97">
        <v>759783611</v>
      </c>
      <c r="F97">
        <v>769499360</v>
      </c>
      <c r="G97">
        <v>779465348</v>
      </c>
      <c r="H97">
        <v>789358853</v>
      </c>
      <c r="I97">
        <v>799159797</v>
      </c>
      <c r="J97">
        <v>808596600</v>
      </c>
      <c r="K97">
        <v>817426786</v>
      </c>
      <c r="L97">
        <v>825698975</v>
      </c>
      <c r="M97">
        <v>833895491</v>
      </c>
      <c r="N97">
        <v>842260894</v>
      </c>
      <c r="O97">
        <v>850563450</v>
      </c>
      <c r="P97">
        <v>860560048</v>
      </c>
      <c r="Q97">
        <v>869313732</v>
      </c>
      <c r="R97">
        <v>877805133</v>
      </c>
      <c r="S97">
        <v>886141034</v>
      </c>
      <c r="T97">
        <v>894227661</v>
      </c>
      <c r="U97">
        <v>901732072</v>
      </c>
      <c r="V97">
        <v>909139852</v>
      </c>
      <c r="W97">
        <v>916611800</v>
      </c>
      <c r="X97">
        <v>924450013</v>
      </c>
      <c r="Y97">
        <v>932075328</v>
      </c>
      <c r="Z97">
        <v>939681156</v>
      </c>
      <c r="AA97">
        <v>946904804</v>
      </c>
      <c r="AB97">
        <v>953688382</v>
      </c>
      <c r="AC97">
        <v>960111311</v>
      </c>
      <c r="AD97">
        <v>966563677</v>
      </c>
      <c r="AE97">
        <v>973188301</v>
      </c>
      <c r="AF97">
        <v>979874901</v>
      </c>
      <c r="AG97">
        <v>986702713</v>
      </c>
      <c r="AH97">
        <v>993966356</v>
      </c>
      <c r="AI97">
        <v>1001677611</v>
      </c>
      <c r="AJ97">
        <v>1010166079</v>
      </c>
      <c r="AK97">
        <v>1016513603</v>
      </c>
      <c r="AL97">
        <v>1024551207</v>
      </c>
      <c r="AM97">
        <v>1032035681</v>
      </c>
      <c r="AN97">
        <v>1040719622</v>
      </c>
      <c r="AO97">
        <v>1047818942</v>
      </c>
      <c r="AP97">
        <v>1054747601</v>
      </c>
      <c r="AQ97">
        <v>1061501831</v>
      </c>
      <c r="AR97">
        <v>1068197515</v>
      </c>
      <c r="AS97">
        <v>1074819578</v>
      </c>
      <c r="AT97">
        <v>1081809509</v>
      </c>
      <c r="AU97">
        <v>1089036403</v>
      </c>
      <c r="AV97">
        <v>1096166107</v>
      </c>
      <c r="AW97">
        <v>1103693618</v>
      </c>
      <c r="AX97">
        <v>1111423301</v>
      </c>
      <c r="AY97">
        <v>1119840651</v>
      </c>
      <c r="AZ97">
        <v>1128710968</v>
      </c>
      <c r="BA97">
        <v>1138167727</v>
      </c>
      <c r="BB97">
        <v>1146611428</v>
      </c>
      <c r="BC97">
        <v>1154194529</v>
      </c>
      <c r="BD97">
        <v>1159642350</v>
      </c>
      <c r="BE97">
        <v>1166465944</v>
      </c>
      <c r="BF97">
        <v>1173351852</v>
      </c>
      <c r="BG97">
        <v>1180423771</v>
      </c>
      <c r="BH97">
        <v>1187317397</v>
      </c>
      <c r="BI97">
        <v>1194191812</v>
      </c>
      <c r="BJ97">
        <v>1200273639</v>
      </c>
      <c r="BK97">
        <v>1205941621</v>
      </c>
      <c r="BL97">
        <v>1210795776</v>
      </c>
      <c r="BM97">
        <v>1214930230</v>
      </c>
    </row>
    <row r="98" spans="1:65" x14ac:dyDescent="0.25">
      <c r="A98" t="s">
        <v>694</v>
      </c>
      <c r="B98" t="s">
        <v>592</v>
      </c>
      <c r="C98" t="s">
        <v>422</v>
      </c>
      <c r="D98" t="s">
        <v>421</v>
      </c>
      <c r="E98">
        <v>3075605</v>
      </c>
      <c r="F98">
        <v>3168100</v>
      </c>
      <c r="G98">
        <v>3305200</v>
      </c>
      <c r="H98">
        <v>3420900</v>
      </c>
      <c r="I98">
        <v>3504600</v>
      </c>
      <c r="J98">
        <v>3597900</v>
      </c>
      <c r="K98">
        <v>3629900</v>
      </c>
      <c r="L98">
        <v>3722800</v>
      </c>
      <c r="M98">
        <v>3802700</v>
      </c>
      <c r="N98">
        <v>3863900</v>
      </c>
      <c r="O98">
        <v>3959000</v>
      </c>
      <c r="P98">
        <v>4045300</v>
      </c>
      <c r="Q98">
        <v>4123600</v>
      </c>
      <c r="R98">
        <v>4241600</v>
      </c>
      <c r="S98">
        <v>4377800</v>
      </c>
      <c r="T98">
        <v>4461600</v>
      </c>
      <c r="U98">
        <v>4518000</v>
      </c>
      <c r="V98">
        <v>4583700</v>
      </c>
      <c r="W98">
        <v>4667500</v>
      </c>
      <c r="X98">
        <v>4929700</v>
      </c>
      <c r="Y98">
        <v>5063100</v>
      </c>
      <c r="Z98">
        <v>5183400</v>
      </c>
      <c r="AA98">
        <v>5264500</v>
      </c>
      <c r="AB98">
        <v>5345100</v>
      </c>
      <c r="AC98">
        <v>5397900</v>
      </c>
      <c r="AD98">
        <v>5456200</v>
      </c>
      <c r="AE98">
        <v>5524600</v>
      </c>
      <c r="AF98">
        <v>5580500</v>
      </c>
      <c r="AG98">
        <v>5627600</v>
      </c>
      <c r="AH98">
        <v>5686200</v>
      </c>
      <c r="AI98">
        <v>5704500</v>
      </c>
      <c r="AJ98">
        <v>5752000</v>
      </c>
      <c r="AK98">
        <v>5800500</v>
      </c>
      <c r="AL98">
        <v>5901000</v>
      </c>
      <c r="AM98">
        <v>6035400</v>
      </c>
      <c r="AN98">
        <v>6156100</v>
      </c>
      <c r="AO98">
        <v>6435500</v>
      </c>
      <c r="AP98">
        <v>6489300</v>
      </c>
      <c r="AQ98">
        <v>6543700</v>
      </c>
      <c r="AR98">
        <v>6606500</v>
      </c>
      <c r="AS98">
        <v>6665000</v>
      </c>
      <c r="AT98">
        <v>6714300</v>
      </c>
      <c r="AU98">
        <v>6744100</v>
      </c>
      <c r="AV98">
        <v>6730800</v>
      </c>
      <c r="AW98">
        <v>6783500</v>
      </c>
      <c r="AX98">
        <v>6813200</v>
      </c>
      <c r="AY98">
        <v>6857100</v>
      </c>
      <c r="AZ98">
        <v>6916300</v>
      </c>
      <c r="BA98">
        <v>6957800</v>
      </c>
      <c r="BB98">
        <v>6972800</v>
      </c>
      <c r="BC98">
        <v>7024200</v>
      </c>
      <c r="BD98">
        <v>7071600</v>
      </c>
      <c r="BE98">
        <v>7150100</v>
      </c>
      <c r="BF98">
        <v>7178900</v>
      </c>
      <c r="BG98">
        <v>7229500</v>
      </c>
      <c r="BH98">
        <v>7291300</v>
      </c>
      <c r="BI98">
        <v>7336600</v>
      </c>
      <c r="BJ98">
        <v>7391700</v>
      </c>
      <c r="BK98">
        <v>7451000</v>
      </c>
      <c r="BL98">
        <v>7507400</v>
      </c>
      <c r="BM98">
        <v>7481800</v>
      </c>
    </row>
    <row r="99" spans="1:65" x14ac:dyDescent="0.25">
      <c r="A99" t="s">
        <v>99</v>
      </c>
      <c r="B99" t="s">
        <v>591</v>
      </c>
      <c r="C99" t="s">
        <v>422</v>
      </c>
      <c r="D99" t="s">
        <v>421</v>
      </c>
      <c r="E99">
        <v>2038636</v>
      </c>
      <c r="F99">
        <v>2096407</v>
      </c>
      <c r="G99">
        <v>2155648</v>
      </c>
      <c r="H99">
        <v>2216712</v>
      </c>
      <c r="I99">
        <v>2280044</v>
      </c>
      <c r="J99">
        <v>2346005</v>
      </c>
      <c r="K99">
        <v>2414805</v>
      </c>
      <c r="L99">
        <v>2486418</v>
      </c>
      <c r="M99">
        <v>2560723</v>
      </c>
      <c r="N99">
        <v>2637515</v>
      </c>
      <c r="O99">
        <v>2716652</v>
      </c>
      <c r="P99">
        <v>2798125</v>
      </c>
      <c r="Q99">
        <v>2882102</v>
      </c>
      <c r="R99">
        <v>2968978</v>
      </c>
      <c r="S99">
        <v>3059245</v>
      </c>
      <c r="T99">
        <v>3153252</v>
      </c>
      <c r="U99">
        <v>3251145</v>
      </c>
      <c r="V99">
        <v>3352825</v>
      </c>
      <c r="W99">
        <v>3458102</v>
      </c>
      <c r="X99">
        <v>3566661</v>
      </c>
      <c r="Y99">
        <v>3678274</v>
      </c>
      <c r="Z99">
        <v>3792922</v>
      </c>
      <c r="AA99">
        <v>3910642</v>
      </c>
      <c r="AB99">
        <v>4031333</v>
      </c>
      <c r="AC99">
        <v>4154864</v>
      </c>
      <c r="AD99">
        <v>4281167</v>
      </c>
      <c r="AE99">
        <v>4410270</v>
      </c>
      <c r="AF99">
        <v>4542218</v>
      </c>
      <c r="AG99">
        <v>4677023</v>
      </c>
      <c r="AH99">
        <v>4814696</v>
      </c>
      <c r="AI99">
        <v>4955302</v>
      </c>
      <c r="AJ99">
        <v>5098594</v>
      </c>
      <c r="AK99">
        <v>5244677</v>
      </c>
      <c r="AL99">
        <v>5394416</v>
      </c>
      <c r="AM99">
        <v>5548969</v>
      </c>
      <c r="AN99">
        <v>5709010</v>
      </c>
      <c r="AO99">
        <v>5874814</v>
      </c>
      <c r="AP99">
        <v>6045704</v>
      </c>
      <c r="AQ99">
        <v>6220405</v>
      </c>
      <c r="AR99">
        <v>6397140</v>
      </c>
      <c r="AS99">
        <v>6574510</v>
      </c>
      <c r="AT99">
        <v>6751912</v>
      </c>
      <c r="AU99">
        <v>6929267</v>
      </c>
      <c r="AV99">
        <v>7106323</v>
      </c>
      <c r="AW99">
        <v>7282953</v>
      </c>
      <c r="AX99">
        <v>7458982</v>
      </c>
      <c r="AY99">
        <v>7634295</v>
      </c>
      <c r="AZ99">
        <v>7808520</v>
      </c>
      <c r="BA99">
        <v>7980955</v>
      </c>
      <c r="BB99">
        <v>8150780</v>
      </c>
      <c r="BC99">
        <v>8317467</v>
      </c>
      <c r="BD99">
        <v>8480670</v>
      </c>
      <c r="BE99">
        <v>8640692</v>
      </c>
      <c r="BF99">
        <v>8798524</v>
      </c>
      <c r="BG99">
        <v>8955579</v>
      </c>
      <c r="BH99">
        <v>9112904</v>
      </c>
      <c r="BI99">
        <v>9270794</v>
      </c>
      <c r="BJ99">
        <v>9429016</v>
      </c>
      <c r="BK99">
        <v>9587523</v>
      </c>
      <c r="BL99">
        <v>9746115</v>
      </c>
      <c r="BM99">
        <v>9904608</v>
      </c>
    </row>
    <row r="100" spans="1:65" x14ac:dyDescent="0.25">
      <c r="A100" t="s">
        <v>100</v>
      </c>
      <c r="B100" t="s">
        <v>590</v>
      </c>
      <c r="C100" t="s">
        <v>422</v>
      </c>
      <c r="D100" t="s">
        <v>421</v>
      </c>
      <c r="E100">
        <v>161734348</v>
      </c>
      <c r="F100">
        <v>165573136</v>
      </c>
      <c r="G100">
        <v>169567052</v>
      </c>
      <c r="H100">
        <v>173722891</v>
      </c>
      <c r="I100">
        <v>178048131</v>
      </c>
      <c r="J100">
        <v>182548798</v>
      </c>
      <c r="K100">
        <v>187227553</v>
      </c>
      <c r="L100">
        <v>192084675</v>
      </c>
      <c r="M100">
        <v>197119416</v>
      </c>
      <c r="N100">
        <v>202329958</v>
      </c>
      <c r="O100">
        <v>207714326</v>
      </c>
      <c r="P100">
        <v>213272593</v>
      </c>
      <c r="Q100">
        <v>219004306</v>
      </c>
      <c r="R100">
        <v>224905337</v>
      </c>
      <c r="S100">
        <v>230970270</v>
      </c>
      <c r="T100">
        <v>237195030</v>
      </c>
      <c r="U100">
        <v>243590882</v>
      </c>
      <c r="V100">
        <v>250160343</v>
      </c>
      <c r="W100">
        <v>256880818</v>
      </c>
      <c r="X100">
        <v>263721632</v>
      </c>
      <c r="Y100">
        <v>270668519</v>
      </c>
      <c r="Z100">
        <v>277719154</v>
      </c>
      <c r="AA100">
        <v>284905161</v>
      </c>
      <c r="AB100">
        <v>292290400</v>
      </c>
      <c r="AC100">
        <v>299959455</v>
      </c>
      <c r="AD100">
        <v>307980326</v>
      </c>
      <c r="AE100">
        <v>316358167</v>
      </c>
      <c r="AF100">
        <v>325095129</v>
      </c>
      <c r="AG100">
        <v>334249174</v>
      </c>
      <c r="AH100">
        <v>343887503</v>
      </c>
      <c r="AI100">
        <v>354047283</v>
      </c>
      <c r="AJ100">
        <v>364782214</v>
      </c>
      <c r="AK100">
        <v>376055877</v>
      </c>
      <c r="AL100">
        <v>387705086</v>
      </c>
      <c r="AM100">
        <v>399503994</v>
      </c>
      <c r="AN100">
        <v>411298637</v>
      </c>
      <c r="AO100">
        <v>423019239</v>
      </c>
      <c r="AP100">
        <v>434736157</v>
      </c>
      <c r="AQ100">
        <v>446608371</v>
      </c>
      <c r="AR100">
        <v>458867418</v>
      </c>
      <c r="AS100">
        <v>471680803</v>
      </c>
      <c r="AT100">
        <v>485112670</v>
      </c>
      <c r="AU100">
        <v>499113608</v>
      </c>
      <c r="AV100">
        <v>513601222</v>
      </c>
      <c r="AW100">
        <v>528444638</v>
      </c>
      <c r="AX100">
        <v>543555314</v>
      </c>
      <c r="AY100">
        <v>558909246</v>
      </c>
      <c r="AZ100">
        <v>574560319</v>
      </c>
      <c r="BA100">
        <v>590590409</v>
      </c>
      <c r="BB100">
        <v>607115601</v>
      </c>
      <c r="BC100">
        <v>624219296</v>
      </c>
      <c r="BD100">
        <v>641921373</v>
      </c>
      <c r="BE100">
        <v>660193919</v>
      </c>
      <c r="BF100">
        <v>679013004</v>
      </c>
      <c r="BG100">
        <v>698336663</v>
      </c>
      <c r="BH100">
        <v>718128408</v>
      </c>
      <c r="BI100">
        <v>738387077</v>
      </c>
      <c r="BJ100">
        <v>759106118</v>
      </c>
      <c r="BK100">
        <v>780234453</v>
      </c>
      <c r="BL100">
        <v>801708019</v>
      </c>
      <c r="BM100">
        <v>823480038</v>
      </c>
    </row>
    <row r="101" spans="1:65" x14ac:dyDescent="0.25">
      <c r="A101" t="s">
        <v>101</v>
      </c>
      <c r="B101" t="s">
        <v>589</v>
      </c>
      <c r="C101" t="s">
        <v>422</v>
      </c>
      <c r="D101" t="s">
        <v>421</v>
      </c>
      <c r="E101">
        <v>4140181</v>
      </c>
      <c r="F101">
        <v>4167292</v>
      </c>
      <c r="G101">
        <v>4196712</v>
      </c>
      <c r="H101">
        <v>4225675</v>
      </c>
      <c r="I101">
        <v>4252876</v>
      </c>
      <c r="J101">
        <v>4280923</v>
      </c>
      <c r="K101">
        <v>4310701</v>
      </c>
      <c r="L101">
        <v>4338683</v>
      </c>
      <c r="M101">
        <v>4365628</v>
      </c>
      <c r="N101">
        <v>4391490</v>
      </c>
      <c r="O101">
        <v>4412252</v>
      </c>
      <c r="P101">
        <v>4431275</v>
      </c>
      <c r="Q101">
        <v>4450564</v>
      </c>
      <c r="R101">
        <v>4470161</v>
      </c>
      <c r="S101">
        <v>4490660</v>
      </c>
      <c r="T101">
        <v>4512082</v>
      </c>
      <c r="U101">
        <v>4535934</v>
      </c>
      <c r="V101">
        <v>4559571</v>
      </c>
      <c r="W101">
        <v>4581085</v>
      </c>
      <c r="X101">
        <v>4594778</v>
      </c>
      <c r="Y101">
        <v>4599782</v>
      </c>
      <c r="Z101">
        <v>4611509</v>
      </c>
      <c r="AA101">
        <v>4634234</v>
      </c>
      <c r="AB101">
        <v>4658254</v>
      </c>
      <c r="AC101">
        <v>4680285</v>
      </c>
      <c r="AD101">
        <v>4701417</v>
      </c>
      <c r="AE101">
        <v>4721446</v>
      </c>
      <c r="AF101">
        <v>4739745</v>
      </c>
      <c r="AG101">
        <v>4755207</v>
      </c>
      <c r="AH101">
        <v>4767260</v>
      </c>
      <c r="AI101">
        <v>4777368</v>
      </c>
      <c r="AJ101">
        <v>4689022</v>
      </c>
      <c r="AK101">
        <v>4575818</v>
      </c>
      <c r="AL101">
        <v>4600463</v>
      </c>
      <c r="AM101">
        <v>4652024</v>
      </c>
      <c r="AN101">
        <v>4620030</v>
      </c>
      <c r="AO101">
        <v>4557097</v>
      </c>
      <c r="AP101">
        <v>4534920</v>
      </c>
      <c r="AQ101">
        <v>4532135</v>
      </c>
      <c r="AR101">
        <v>4512597</v>
      </c>
      <c r="AS101">
        <v>4468302</v>
      </c>
      <c r="AT101">
        <v>4299642</v>
      </c>
      <c r="AU101">
        <v>4302174</v>
      </c>
      <c r="AV101">
        <v>4303399</v>
      </c>
      <c r="AW101">
        <v>4304600</v>
      </c>
      <c r="AX101">
        <v>4310145</v>
      </c>
      <c r="AY101">
        <v>4311159</v>
      </c>
      <c r="AZ101">
        <v>4310217</v>
      </c>
      <c r="BA101">
        <v>4309705</v>
      </c>
      <c r="BB101">
        <v>4305181</v>
      </c>
      <c r="BC101">
        <v>4295427</v>
      </c>
      <c r="BD101">
        <v>4280622</v>
      </c>
      <c r="BE101">
        <v>4267558</v>
      </c>
      <c r="BF101">
        <v>4255689</v>
      </c>
      <c r="BG101">
        <v>4238389</v>
      </c>
      <c r="BH101">
        <v>4203604</v>
      </c>
      <c r="BI101">
        <v>4174349</v>
      </c>
      <c r="BJ101">
        <v>4124531</v>
      </c>
      <c r="BK101">
        <v>4087843</v>
      </c>
      <c r="BL101">
        <v>4065253</v>
      </c>
      <c r="BM101">
        <v>4047200</v>
      </c>
    </row>
    <row r="102" spans="1:65" x14ac:dyDescent="0.25">
      <c r="A102" t="s">
        <v>102</v>
      </c>
      <c r="B102" t="s">
        <v>588</v>
      </c>
      <c r="C102" t="s">
        <v>422</v>
      </c>
      <c r="D102" t="s">
        <v>421</v>
      </c>
      <c r="E102">
        <v>3866162</v>
      </c>
      <c r="F102">
        <v>3941956</v>
      </c>
      <c r="G102">
        <v>4019171</v>
      </c>
      <c r="H102">
        <v>4097755</v>
      </c>
      <c r="I102">
        <v>4177631</v>
      </c>
      <c r="J102">
        <v>4258734</v>
      </c>
      <c r="K102">
        <v>4341325</v>
      </c>
      <c r="L102">
        <v>4425318</v>
      </c>
      <c r="M102">
        <v>4509811</v>
      </c>
      <c r="N102">
        <v>4593666</v>
      </c>
      <c r="O102">
        <v>4676237</v>
      </c>
      <c r="P102">
        <v>4757175</v>
      </c>
      <c r="Q102">
        <v>4837334</v>
      </c>
      <c r="R102">
        <v>4918625</v>
      </c>
      <c r="S102">
        <v>5003708</v>
      </c>
      <c r="T102">
        <v>5094570</v>
      </c>
      <c r="U102">
        <v>5191637</v>
      </c>
      <c r="V102">
        <v>5294625</v>
      </c>
      <c r="W102">
        <v>5404020</v>
      </c>
      <c r="X102">
        <v>5520187</v>
      </c>
      <c r="Y102">
        <v>5643175</v>
      </c>
      <c r="Z102">
        <v>5773367</v>
      </c>
      <c r="AA102">
        <v>5910223</v>
      </c>
      <c r="AB102">
        <v>6051617</v>
      </c>
      <c r="AC102">
        <v>6194686</v>
      </c>
      <c r="AD102">
        <v>6337275</v>
      </c>
      <c r="AE102">
        <v>6478537</v>
      </c>
      <c r="AF102">
        <v>6618742</v>
      </c>
      <c r="AG102">
        <v>6758222</v>
      </c>
      <c r="AH102">
        <v>6897755</v>
      </c>
      <c r="AI102">
        <v>7037915</v>
      </c>
      <c r="AJ102">
        <v>7178611</v>
      </c>
      <c r="AK102">
        <v>7319491</v>
      </c>
      <c r="AL102">
        <v>7460684</v>
      </c>
      <c r="AM102">
        <v>7602318</v>
      </c>
      <c r="AN102">
        <v>7744509</v>
      </c>
      <c r="AO102">
        <v>7887312</v>
      </c>
      <c r="AP102">
        <v>8030721</v>
      </c>
      <c r="AQ102">
        <v>8174680</v>
      </c>
      <c r="AR102">
        <v>8319070</v>
      </c>
      <c r="AS102">
        <v>8463802</v>
      </c>
      <c r="AT102">
        <v>8608810</v>
      </c>
      <c r="AU102">
        <v>8754148</v>
      </c>
      <c r="AV102">
        <v>8900108</v>
      </c>
      <c r="AW102">
        <v>9047082</v>
      </c>
      <c r="AX102">
        <v>9195289</v>
      </c>
      <c r="AY102">
        <v>9344784</v>
      </c>
      <c r="AZ102">
        <v>9495336</v>
      </c>
      <c r="BA102">
        <v>9646570</v>
      </c>
      <c r="BB102">
        <v>9798046</v>
      </c>
      <c r="BC102">
        <v>9949318</v>
      </c>
      <c r="BD102">
        <v>10100320</v>
      </c>
      <c r="BE102">
        <v>10250922</v>
      </c>
      <c r="BF102">
        <v>10400672</v>
      </c>
      <c r="BG102">
        <v>10549007</v>
      </c>
      <c r="BH102">
        <v>10695540</v>
      </c>
      <c r="BI102">
        <v>10839976</v>
      </c>
      <c r="BJ102">
        <v>10982367</v>
      </c>
      <c r="BK102">
        <v>11123183</v>
      </c>
      <c r="BL102">
        <v>11263079</v>
      </c>
      <c r="BM102">
        <v>11402533</v>
      </c>
    </row>
    <row r="103" spans="1:65" x14ac:dyDescent="0.25">
      <c r="A103" t="s">
        <v>103</v>
      </c>
      <c r="B103" t="s">
        <v>587</v>
      </c>
      <c r="C103" t="s">
        <v>422</v>
      </c>
      <c r="D103" t="s">
        <v>421</v>
      </c>
      <c r="E103">
        <v>9983967</v>
      </c>
      <c r="F103">
        <v>10029321</v>
      </c>
      <c r="G103">
        <v>10061734</v>
      </c>
      <c r="H103">
        <v>10087947</v>
      </c>
      <c r="I103">
        <v>10119835</v>
      </c>
      <c r="J103">
        <v>10147935</v>
      </c>
      <c r="K103">
        <v>10178653</v>
      </c>
      <c r="L103">
        <v>10216604</v>
      </c>
      <c r="M103">
        <v>10255815</v>
      </c>
      <c r="N103">
        <v>10298723</v>
      </c>
      <c r="O103">
        <v>10337910</v>
      </c>
      <c r="P103">
        <v>10367537</v>
      </c>
      <c r="Q103">
        <v>10398489</v>
      </c>
      <c r="R103">
        <v>10432055</v>
      </c>
      <c r="S103">
        <v>10478720</v>
      </c>
      <c r="T103">
        <v>10540525</v>
      </c>
      <c r="U103">
        <v>10598677</v>
      </c>
      <c r="V103">
        <v>10648031</v>
      </c>
      <c r="W103">
        <v>10684822</v>
      </c>
      <c r="X103">
        <v>10704152</v>
      </c>
      <c r="Y103">
        <v>10711122</v>
      </c>
      <c r="Z103">
        <v>10711848</v>
      </c>
      <c r="AA103">
        <v>10705535</v>
      </c>
      <c r="AB103">
        <v>10689463</v>
      </c>
      <c r="AC103">
        <v>10668095</v>
      </c>
      <c r="AD103">
        <v>10648713</v>
      </c>
      <c r="AE103">
        <v>10630564</v>
      </c>
      <c r="AF103">
        <v>10612741</v>
      </c>
      <c r="AG103">
        <v>10596487</v>
      </c>
      <c r="AH103">
        <v>10481719</v>
      </c>
      <c r="AI103">
        <v>10373988</v>
      </c>
      <c r="AJ103">
        <v>10373400</v>
      </c>
      <c r="AK103">
        <v>10369341</v>
      </c>
      <c r="AL103">
        <v>10357523</v>
      </c>
      <c r="AM103">
        <v>10343355</v>
      </c>
      <c r="AN103">
        <v>10328965</v>
      </c>
      <c r="AO103">
        <v>10311238</v>
      </c>
      <c r="AP103">
        <v>10290486</v>
      </c>
      <c r="AQ103">
        <v>10266570</v>
      </c>
      <c r="AR103">
        <v>10237530</v>
      </c>
      <c r="AS103">
        <v>10210971</v>
      </c>
      <c r="AT103">
        <v>10187576</v>
      </c>
      <c r="AU103">
        <v>10158608</v>
      </c>
      <c r="AV103">
        <v>10129552</v>
      </c>
      <c r="AW103">
        <v>10107146</v>
      </c>
      <c r="AX103">
        <v>10087065</v>
      </c>
      <c r="AY103">
        <v>10071370</v>
      </c>
      <c r="AZ103">
        <v>10055780</v>
      </c>
      <c r="BA103">
        <v>10038188</v>
      </c>
      <c r="BB103">
        <v>10022650</v>
      </c>
      <c r="BC103">
        <v>10000023</v>
      </c>
      <c r="BD103">
        <v>9971727</v>
      </c>
      <c r="BE103">
        <v>9920362</v>
      </c>
      <c r="BF103">
        <v>9893082</v>
      </c>
      <c r="BG103">
        <v>9866468</v>
      </c>
      <c r="BH103">
        <v>9843028</v>
      </c>
      <c r="BI103">
        <v>9814023</v>
      </c>
      <c r="BJ103">
        <v>9787966</v>
      </c>
      <c r="BK103">
        <v>9775564</v>
      </c>
      <c r="BL103">
        <v>9771141</v>
      </c>
      <c r="BM103">
        <v>9749763</v>
      </c>
    </row>
    <row r="104" spans="1:65" x14ac:dyDescent="0.25">
      <c r="A104" t="s">
        <v>104</v>
      </c>
      <c r="B104" t="s">
        <v>586</v>
      </c>
      <c r="C104" t="s">
        <v>422</v>
      </c>
      <c r="D104" t="s">
        <v>421</v>
      </c>
      <c r="E104">
        <v>1919643259</v>
      </c>
      <c r="F104">
        <v>1940356959</v>
      </c>
      <c r="G104">
        <v>1974018983</v>
      </c>
      <c r="H104">
        <v>2019553695</v>
      </c>
      <c r="I104">
        <v>2065153294</v>
      </c>
      <c r="J104">
        <v>2111931236</v>
      </c>
      <c r="K104">
        <v>2161881347</v>
      </c>
      <c r="L104">
        <v>2211446261</v>
      </c>
      <c r="M104">
        <v>2262350288</v>
      </c>
      <c r="N104">
        <v>2315407668</v>
      </c>
      <c r="O104">
        <v>2369907013</v>
      </c>
      <c r="P104">
        <v>2425733326</v>
      </c>
      <c r="Q104">
        <v>2480636089</v>
      </c>
      <c r="R104">
        <v>2535259156</v>
      </c>
      <c r="S104">
        <v>2589035943</v>
      </c>
      <c r="T104">
        <v>2641036429</v>
      </c>
      <c r="U104">
        <v>2691929607</v>
      </c>
      <c r="V104">
        <v>2741759767</v>
      </c>
      <c r="W104">
        <v>2792102883</v>
      </c>
      <c r="X104">
        <v>2843436775</v>
      </c>
      <c r="Y104">
        <v>2895270850</v>
      </c>
      <c r="Z104">
        <v>2948643246</v>
      </c>
      <c r="AA104">
        <v>3004914790</v>
      </c>
      <c r="AB104">
        <v>3061809639</v>
      </c>
      <c r="AC104">
        <v>3118212761</v>
      </c>
      <c r="AD104">
        <v>3175484847</v>
      </c>
      <c r="AE104">
        <v>3234352999</v>
      </c>
      <c r="AF104">
        <v>3294789920</v>
      </c>
      <c r="AG104">
        <v>3355391546</v>
      </c>
      <c r="AH104">
        <v>3414926034</v>
      </c>
      <c r="AI104">
        <v>3472795732</v>
      </c>
      <c r="AJ104">
        <v>3529273394</v>
      </c>
      <c r="AK104">
        <v>3583654056</v>
      </c>
      <c r="AL104">
        <v>3636953514</v>
      </c>
      <c r="AM104">
        <v>3689444106</v>
      </c>
      <c r="AN104">
        <v>3740821342</v>
      </c>
      <c r="AO104">
        <v>3791695401</v>
      </c>
      <c r="AP104">
        <v>3842263818</v>
      </c>
      <c r="AQ104">
        <v>3892057436</v>
      </c>
      <c r="AR104">
        <v>3940452377</v>
      </c>
      <c r="AS104">
        <v>3987186829</v>
      </c>
      <c r="AT104">
        <v>4032814517</v>
      </c>
      <c r="AU104">
        <v>4077635144</v>
      </c>
      <c r="AV104">
        <v>4122139637</v>
      </c>
      <c r="AW104">
        <v>4166298061</v>
      </c>
      <c r="AX104">
        <v>4210302243</v>
      </c>
      <c r="AY104">
        <v>4253850306</v>
      </c>
      <c r="AZ104">
        <v>4296851873</v>
      </c>
      <c r="BA104">
        <v>4340107147</v>
      </c>
      <c r="BB104">
        <v>4383682686</v>
      </c>
      <c r="BC104">
        <v>4427039470</v>
      </c>
      <c r="BD104">
        <v>4471931983</v>
      </c>
      <c r="BE104">
        <v>4518944265</v>
      </c>
      <c r="BF104">
        <v>4566062769</v>
      </c>
      <c r="BG104">
        <v>4612371789</v>
      </c>
      <c r="BH104">
        <v>4657516187</v>
      </c>
      <c r="BI104">
        <v>4701907494</v>
      </c>
      <c r="BJ104">
        <v>4746018766</v>
      </c>
      <c r="BK104">
        <v>4787343661</v>
      </c>
      <c r="BL104">
        <v>4826259460</v>
      </c>
      <c r="BM104">
        <v>4862388283</v>
      </c>
    </row>
    <row r="105" spans="1:65" x14ac:dyDescent="0.25">
      <c r="A105" t="s">
        <v>105</v>
      </c>
      <c r="B105" t="s">
        <v>585</v>
      </c>
      <c r="C105" t="s">
        <v>422</v>
      </c>
      <c r="D105" t="s">
        <v>421</v>
      </c>
      <c r="E105">
        <v>2299245319</v>
      </c>
      <c r="F105">
        <v>2329154652</v>
      </c>
      <c r="G105">
        <v>2372380699</v>
      </c>
      <c r="H105">
        <v>2427869417</v>
      </c>
      <c r="I105">
        <v>2483839827</v>
      </c>
      <c r="J105">
        <v>2541414856</v>
      </c>
      <c r="K105">
        <v>2602626879</v>
      </c>
      <c r="L105">
        <v>2663895780</v>
      </c>
      <c r="M105">
        <v>2726850543</v>
      </c>
      <c r="N105">
        <v>2792171255</v>
      </c>
      <c r="O105">
        <v>2859058030</v>
      </c>
      <c r="P105">
        <v>2927364907</v>
      </c>
      <c r="Q105">
        <v>2994908497</v>
      </c>
      <c r="R105">
        <v>3062459678</v>
      </c>
      <c r="S105">
        <v>3129647875</v>
      </c>
      <c r="T105">
        <v>3195675150</v>
      </c>
      <c r="U105">
        <v>3261263509</v>
      </c>
      <c r="V105">
        <v>3326428526</v>
      </c>
      <c r="W105">
        <v>3392709227</v>
      </c>
      <c r="X105">
        <v>3460519136</v>
      </c>
      <c r="Y105">
        <v>3529315742</v>
      </c>
      <c r="Z105">
        <v>3600136821</v>
      </c>
      <c r="AA105">
        <v>3674370514</v>
      </c>
      <c r="AB105">
        <v>3749764704</v>
      </c>
      <c r="AC105">
        <v>3825225748</v>
      </c>
      <c r="AD105">
        <v>3902131693</v>
      </c>
      <c r="AE105">
        <v>3981206664</v>
      </c>
      <c r="AF105">
        <v>4062409031</v>
      </c>
      <c r="AG105">
        <v>4144329655</v>
      </c>
      <c r="AH105">
        <v>4225751603</v>
      </c>
      <c r="AI105">
        <v>4306159746</v>
      </c>
      <c r="AJ105">
        <v>4385564153</v>
      </c>
      <c r="AK105">
        <v>4463428329</v>
      </c>
      <c r="AL105">
        <v>4540599237</v>
      </c>
      <c r="AM105">
        <v>4617236728</v>
      </c>
      <c r="AN105">
        <v>4693043793</v>
      </c>
      <c r="AO105">
        <v>4768632422</v>
      </c>
      <c r="AP105">
        <v>4844171403</v>
      </c>
      <c r="AQ105">
        <v>4919044671</v>
      </c>
      <c r="AR105">
        <v>4992700760</v>
      </c>
      <c r="AS105">
        <v>5065355830</v>
      </c>
      <c r="AT105">
        <v>5137393838</v>
      </c>
      <c r="AU105">
        <v>5209071406</v>
      </c>
      <c r="AV105">
        <v>5280906028</v>
      </c>
      <c r="AW105">
        <v>5352906491</v>
      </c>
      <c r="AX105">
        <v>5425273244</v>
      </c>
      <c r="AY105">
        <v>5497768362</v>
      </c>
      <c r="AZ105">
        <v>5570325587</v>
      </c>
      <c r="BA105">
        <v>5643683607</v>
      </c>
      <c r="BB105">
        <v>5717805879</v>
      </c>
      <c r="BC105">
        <v>5792386087</v>
      </c>
      <c r="BD105">
        <v>5868805803</v>
      </c>
      <c r="BE105">
        <v>5947406419</v>
      </c>
      <c r="BF105">
        <v>6026674017</v>
      </c>
      <c r="BG105">
        <v>6105863361</v>
      </c>
      <c r="BH105">
        <v>6184735051</v>
      </c>
      <c r="BI105">
        <v>6263736146</v>
      </c>
      <c r="BJ105">
        <v>6343292514</v>
      </c>
      <c r="BK105">
        <v>6420905201</v>
      </c>
      <c r="BL105">
        <v>6496952025</v>
      </c>
      <c r="BM105">
        <v>6570991956</v>
      </c>
    </row>
    <row r="106" spans="1:65" x14ac:dyDescent="0.25">
      <c r="A106" t="s">
        <v>106</v>
      </c>
      <c r="B106" t="s">
        <v>584</v>
      </c>
      <c r="C106" t="s">
        <v>422</v>
      </c>
      <c r="D106" t="s">
        <v>421</v>
      </c>
      <c r="E106">
        <v>379602060</v>
      </c>
      <c r="F106">
        <v>388797693</v>
      </c>
      <c r="G106">
        <v>398361716</v>
      </c>
      <c r="H106">
        <v>408315722</v>
      </c>
      <c r="I106">
        <v>418686533</v>
      </c>
      <c r="J106">
        <v>429483620</v>
      </c>
      <c r="K106">
        <v>440745532</v>
      </c>
      <c r="L106">
        <v>452449519</v>
      </c>
      <c r="M106">
        <v>464500255</v>
      </c>
      <c r="N106">
        <v>476763587</v>
      </c>
      <c r="O106">
        <v>489151017</v>
      </c>
      <c r="P106">
        <v>501631581</v>
      </c>
      <c r="Q106">
        <v>514272408</v>
      </c>
      <c r="R106">
        <v>527200522</v>
      </c>
      <c r="S106">
        <v>540611932</v>
      </c>
      <c r="T106">
        <v>554638721</v>
      </c>
      <c r="U106">
        <v>569333902</v>
      </c>
      <c r="V106">
        <v>584668759</v>
      </c>
      <c r="W106">
        <v>600606344</v>
      </c>
      <c r="X106">
        <v>617082361</v>
      </c>
      <c r="Y106">
        <v>634044892</v>
      </c>
      <c r="Z106">
        <v>651493575</v>
      </c>
      <c r="AA106">
        <v>669455724</v>
      </c>
      <c r="AB106">
        <v>687955065</v>
      </c>
      <c r="AC106">
        <v>707012987</v>
      </c>
      <c r="AD106">
        <v>726646846</v>
      </c>
      <c r="AE106">
        <v>746853665</v>
      </c>
      <c r="AF106">
        <v>767619111</v>
      </c>
      <c r="AG106">
        <v>788938109</v>
      </c>
      <c r="AH106">
        <v>810825569</v>
      </c>
      <c r="AI106">
        <v>833364014</v>
      </c>
      <c r="AJ106">
        <v>856290759</v>
      </c>
      <c r="AK106">
        <v>879774273</v>
      </c>
      <c r="AL106">
        <v>903645723</v>
      </c>
      <c r="AM106">
        <v>927792622</v>
      </c>
      <c r="AN106">
        <v>952222451</v>
      </c>
      <c r="AO106">
        <v>976937021</v>
      </c>
      <c r="AP106">
        <v>1001907585</v>
      </c>
      <c r="AQ106">
        <v>1026987235</v>
      </c>
      <c r="AR106">
        <v>1052248383</v>
      </c>
      <c r="AS106">
        <v>1078169001</v>
      </c>
      <c r="AT106">
        <v>1104579321</v>
      </c>
      <c r="AU106">
        <v>1131436262</v>
      </c>
      <c r="AV106">
        <v>1158766391</v>
      </c>
      <c r="AW106">
        <v>1186608430</v>
      </c>
      <c r="AX106">
        <v>1214971001</v>
      </c>
      <c r="AY106">
        <v>1243918056</v>
      </c>
      <c r="AZ106">
        <v>1273473714</v>
      </c>
      <c r="BA106">
        <v>1303576460</v>
      </c>
      <c r="BB106">
        <v>1334123193</v>
      </c>
      <c r="BC106">
        <v>1365346617</v>
      </c>
      <c r="BD106">
        <v>1396873820</v>
      </c>
      <c r="BE106">
        <v>1428462154</v>
      </c>
      <c r="BF106">
        <v>1460611248</v>
      </c>
      <c r="BG106">
        <v>1493491572</v>
      </c>
      <c r="BH106">
        <v>1527218864</v>
      </c>
      <c r="BI106">
        <v>1561828652</v>
      </c>
      <c r="BJ106">
        <v>1597273748</v>
      </c>
      <c r="BK106">
        <v>1633561540</v>
      </c>
      <c r="BL106">
        <v>1670692565</v>
      </c>
      <c r="BM106">
        <v>1708603673</v>
      </c>
    </row>
    <row r="107" spans="1:65" x14ac:dyDescent="0.25">
      <c r="A107" t="s">
        <v>107</v>
      </c>
      <c r="B107" t="s">
        <v>583</v>
      </c>
      <c r="C107" t="s">
        <v>422</v>
      </c>
      <c r="D107" t="s">
        <v>421</v>
      </c>
      <c r="E107">
        <v>120391642</v>
      </c>
      <c r="F107">
        <v>123270998</v>
      </c>
      <c r="G107">
        <v>126289838</v>
      </c>
      <c r="H107">
        <v>129443834</v>
      </c>
      <c r="I107">
        <v>132726682</v>
      </c>
      <c r="J107">
        <v>136134348</v>
      </c>
      <c r="K107">
        <v>139672971</v>
      </c>
      <c r="L107">
        <v>143347860</v>
      </c>
      <c r="M107">
        <v>147154758</v>
      </c>
      <c r="N107">
        <v>151087339</v>
      </c>
      <c r="O107">
        <v>155145837</v>
      </c>
      <c r="P107">
        <v>159323709</v>
      </c>
      <c r="Q107">
        <v>163635977</v>
      </c>
      <c r="R107">
        <v>168129765</v>
      </c>
      <c r="S107">
        <v>172867304</v>
      </c>
      <c r="T107">
        <v>177892039</v>
      </c>
      <c r="U107">
        <v>183221937</v>
      </c>
      <c r="V107">
        <v>188841826</v>
      </c>
      <c r="W107">
        <v>194720560</v>
      </c>
      <c r="X107">
        <v>200810543</v>
      </c>
      <c r="Y107">
        <v>207074946</v>
      </c>
      <c r="Z107">
        <v>213499720</v>
      </c>
      <c r="AA107">
        <v>220088448</v>
      </c>
      <c r="AB107">
        <v>226841896</v>
      </c>
      <c r="AC107">
        <v>233765810</v>
      </c>
      <c r="AD107">
        <v>240860675</v>
      </c>
      <c r="AE107">
        <v>248127780</v>
      </c>
      <c r="AF107">
        <v>255551895</v>
      </c>
      <c r="AG107">
        <v>263097505</v>
      </c>
      <c r="AH107">
        <v>270718966</v>
      </c>
      <c r="AI107">
        <v>278496624</v>
      </c>
      <c r="AJ107">
        <v>286142541</v>
      </c>
      <c r="AK107">
        <v>293874928</v>
      </c>
      <c r="AL107">
        <v>301679823</v>
      </c>
      <c r="AM107">
        <v>309568084</v>
      </c>
      <c r="AN107">
        <v>317616125</v>
      </c>
      <c r="AO107">
        <v>325908669</v>
      </c>
      <c r="AP107">
        <v>334399195</v>
      </c>
      <c r="AQ107">
        <v>342980973</v>
      </c>
      <c r="AR107">
        <v>351519915</v>
      </c>
      <c r="AS107">
        <v>360173395</v>
      </c>
      <c r="AT107">
        <v>368820674</v>
      </c>
      <c r="AU107">
        <v>377512139</v>
      </c>
      <c r="AV107">
        <v>386309887</v>
      </c>
      <c r="AW107">
        <v>395320129</v>
      </c>
      <c r="AX107">
        <v>404615733</v>
      </c>
      <c r="AY107">
        <v>414232540</v>
      </c>
      <c r="AZ107">
        <v>424192620</v>
      </c>
      <c r="BA107">
        <v>434469632</v>
      </c>
      <c r="BB107">
        <v>444998547</v>
      </c>
      <c r="BC107">
        <v>456049577</v>
      </c>
      <c r="BD107">
        <v>467267685</v>
      </c>
      <c r="BE107">
        <v>478335316</v>
      </c>
      <c r="BF107">
        <v>489624577</v>
      </c>
      <c r="BG107">
        <v>501146189</v>
      </c>
      <c r="BH107">
        <v>512877239</v>
      </c>
      <c r="BI107">
        <v>524794580</v>
      </c>
      <c r="BJ107">
        <v>536871945</v>
      </c>
      <c r="BK107">
        <v>549127807</v>
      </c>
      <c r="BL107">
        <v>561571929</v>
      </c>
      <c r="BM107">
        <v>574159138</v>
      </c>
    </row>
    <row r="108" spans="1:65" x14ac:dyDescent="0.25">
      <c r="A108" t="s">
        <v>108</v>
      </c>
      <c r="B108" t="s">
        <v>582</v>
      </c>
      <c r="C108" t="s">
        <v>422</v>
      </c>
      <c r="D108" t="s">
        <v>421</v>
      </c>
      <c r="E108">
        <v>87751066</v>
      </c>
      <c r="F108">
        <v>90098396</v>
      </c>
      <c r="G108">
        <v>92518373</v>
      </c>
      <c r="H108">
        <v>95015295</v>
      </c>
      <c r="I108">
        <v>97596728</v>
      </c>
      <c r="J108">
        <v>100267070</v>
      </c>
      <c r="K108">
        <v>103025423</v>
      </c>
      <c r="L108">
        <v>105865576</v>
      </c>
      <c r="M108">
        <v>108779926</v>
      </c>
      <c r="N108">
        <v>111758566</v>
      </c>
      <c r="O108">
        <v>114793179</v>
      </c>
      <c r="P108">
        <v>117880146</v>
      </c>
      <c r="Q108">
        <v>121017316</v>
      </c>
      <c r="R108">
        <v>124199693</v>
      </c>
      <c r="S108">
        <v>127422198</v>
      </c>
      <c r="T108">
        <v>130680730</v>
      </c>
      <c r="U108">
        <v>133966940</v>
      </c>
      <c r="V108">
        <v>137278057</v>
      </c>
      <c r="W108">
        <v>140621731</v>
      </c>
      <c r="X108">
        <v>144009844</v>
      </c>
      <c r="Y108">
        <v>147447834</v>
      </c>
      <c r="Z108">
        <v>150938222</v>
      </c>
      <c r="AA108">
        <v>154468235</v>
      </c>
      <c r="AB108">
        <v>158009248</v>
      </c>
      <c r="AC108">
        <v>161523353</v>
      </c>
      <c r="AD108">
        <v>164982452</v>
      </c>
      <c r="AE108">
        <v>168374287</v>
      </c>
      <c r="AF108">
        <v>171702756</v>
      </c>
      <c r="AG108">
        <v>174975953</v>
      </c>
      <c r="AH108">
        <v>178209147</v>
      </c>
      <c r="AI108">
        <v>181413398</v>
      </c>
      <c r="AJ108">
        <v>184591897</v>
      </c>
      <c r="AK108">
        <v>187739786</v>
      </c>
      <c r="AL108">
        <v>190851184</v>
      </c>
      <c r="AM108">
        <v>193917458</v>
      </c>
      <c r="AN108">
        <v>196934257</v>
      </c>
      <c r="AO108">
        <v>199901231</v>
      </c>
      <c r="AP108">
        <v>202826444</v>
      </c>
      <c r="AQ108">
        <v>205724597</v>
      </c>
      <c r="AR108">
        <v>208615171</v>
      </c>
      <c r="AS108">
        <v>211513822</v>
      </c>
      <c r="AT108">
        <v>214427419</v>
      </c>
      <c r="AU108">
        <v>217357790</v>
      </c>
      <c r="AV108">
        <v>220309473</v>
      </c>
      <c r="AW108">
        <v>223285666</v>
      </c>
      <c r="AX108">
        <v>226289468</v>
      </c>
      <c r="AY108">
        <v>229318262</v>
      </c>
      <c r="AZ108">
        <v>232374239</v>
      </c>
      <c r="BA108">
        <v>235469755</v>
      </c>
      <c r="BB108">
        <v>238620554</v>
      </c>
      <c r="BC108">
        <v>241834226</v>
      </c>
      <c r="BD108">
        <v>245115988</v>
      </c>
      <c r="BE108">
        <v>248451714</v>
      </c>
      <c r="BF108">
        <v>251805314</v>
      </c>
      <c r="BG108">
        <v>255128076</v>
      </c>
      <c r="BH108">
        <v>258383257</v>
      </c>
      <c r="BI108">
        <v>261556386</v>
      </c>
      <c r="BJ108">
        <v>264650969</v>
      </c>
      <c r="BK108">
        <v>267670549</v>
      </c>
      <c r="BL108">
        <v>270625567</v>
      </c>
      <c r="BM108">
        <v>273523621</v>
      </c>
    </row>
    <row r="109" spans="1:65" x14ac:dyDescent="0.25">
      <c r="A109" t="s">
        <v>109</v>
      </c>
      <c r="B109" t="s">
        <v>581</v>
      </c>
      <c r="C109" t="s">
        <v>422</v>
      </c>
      <c r="D109" t="s">
        <v>421</v>
      </c>
      <c r="E109">
        <v>259210418</v>
      </c>
      <c r="F109">
        <v>265526695</v>
      </c>
      <c r="G109">
        <v>272071878</v>
      </c>
      <c r="H109">
        <v>278871888</v>
      </c>
      <c r="I109">
        <v>285959851</v>
      </c>
      <c r="J109">
        <v>293349272</v>
      </c>
      <c r="K109">
        <v>301072561</v>
      </c>
      <c r="L109">
        <v>309101659</v>
      </c>
      <c r="M109">
        <v>317345497</v>
      </c>
      <c r="N109">
        <v>325676248</v>
      </c>
      <c r="O109">
        <v>334005180</v>
      </c>
      <c r="P109">
        <v>342307872</v>
      </c>
      <c r="Q109">
        <v>350636431</v>
      </c>
      <c r="R109">
        <v>359070757</v>
      </c>
      <c r="S109">
        <v>367744628</v>
      </c>
      <c r="T109">
        <v>376746682</v>
      </c>
      <c r="U109">
        <v>386111965</v>
      </c>
      <c r="V109">
        <v>395826933</v>
      </c>
      <c r="W109">
        <v>405885784</v>
      </c>
      <c r="X109">
        <v>416271818</v>
      </c>
      <c r="Y109">
        <v>426969946</v>
      </c>
      <c r="Z109">
        <v>437993855</v>
      </c>
      <c r="AA109">
        <v>449367276</v>
      </c>
      <c r="AB109">
        <v>461113169</v>
      </c>
      <c r="AC109">
        <v>473247177</v>
      </c>
      <c r="AD109">
        <v>485786171</v>
      </c>
      <c r="AE109">
        <v>498725885</v>
      </c>
      <c r="AF109">
        <v>512067216</v>
      </c>
      <c r="AG109">
        <v>525840604</v>
      </c>
      <c r="AH109">
        <v>540106603</v>
      </c>
      <c r="AI109">
        <v>554867390</v>
      </c>
      <c r="AJ109">
        <v>570148218</v>
      </c>
      <c r="AK109">
        <v>585899345</v>
      </c>
      <c r="AL109">
        <v>601965900</v>
      </c>
      <c r="AM109">
        <v>618224538</v>
      </c>
      <c r="AN109">
        <v>634606326</v>
      </c>
      <c r="AO109">
        <v>651028352</v>
      </c>
      <c r="AP109">
        <v>667508390</v>
      </c>
      <c r="AQ109">
        <v>684006262</v>
      </c>
      <c r="AR109">
        <v>700728468</v>
      </c>
      <c r="AS109">
        <v>717995606</v>
      </c>
      <c r="AT109">
        <v>735758647</v>
      </c>
      <c r="AU109">
        <v>753924123</v>
      </c>
      <c r="AV109">
        <v>772456504</v>
      </c>
      <c r="AW109">
        <v>791288301</v>
      </c>
      <c r="AX109">
        <v>810355268</v>
      </c>
      <c r="AY109">
        <v>829685516</v>
      </c>
      <c r="AZ109">
        <v>849281094</v>
      </c>
      <c r="BA109">
        <v>869106828</v>
      </c>
      <c r="BB109">
        <v>889124646</v>
      </c>
      <c r="BC109">
        <v>909297040</v>
      </c>
      <c r="BD109">
        <v>929606135</v>
      </c>
      <c r="BE109">
        <v>950126838</v>
      </c>
      <c r="BF109">
        <v>970986671</v>
      </c>
      <c r="BG109">
        <v>992345383</v>
      </c>
      <c r="BH109">
        <v>1014341625</v>
      </c>
      <c r="BI109">
        <v>1037034072</v>
      </c>
      <c r="BJ109">
        <v>1060401803</v>
      </c>
      <c r="BK109">
        <v>1084433733</v>
      </c>
      <c r="BL109">
        <v>1109120636</v>
      </c>
      <c r="BM109">
        <v>1134444535</v>
      </c>
    </row>
    <row r="110" spans="1:65" x14ac:dyDescent="0.25">
      <c r="A110" t="s">
        <v>110</v>
      </c>
      <c r="B110" t="s">
        <v>580</v>
      </c>
      <c r="C110" t="s">
        <v>422</v>
      </c>
      <c r="D110" t="s">
        <v>421</v>
      </c>
      <c r="E110">
        <v>48444</v>
      </c>
      <c r="F110">
        <v>48286</v>
      </c>
      <c r="G110">
        <v>48421</v>
      </c>
      <c r="H110">
        <v>48800</v>
      </c>
      <c r="I110">
        <v>49396</v>
      </c>
      <c r="J110">
        <v>50145</v>
      </c>
      <c r="K110">
        <v>51051</v>
      </c>
      <c r="L110">
        <v>52117</v>
      </c>
      <c r="M110">
        <v>53252</v>
      </c>
      <c r="N110">
        <v>54378</v>
      </c>
      <c r="O110">
        <v>55431</v>
      </c>
      <c r="P110">
        <v>56352</v>
      </c>
      <c r="Q110">
        <v>57166</v>
      </c>
      <c r="R110">
        <v>57919</v>
      </c>
      <c r="S110">
        <v>58673</v>
      </c>
      <c r="T110">
        <v>59482</v>
      </c>
      <c r="U110">
        <v>60374</v>
      </c>
      <c r="V110">
        <v>61335</v>
      </c>
      <c r="W110">
        <v>62260</v>
      </c>
      <c r="X110">
        <v>63026</v>
      </c>
      <c r="Y110">
        <v>63546</v>
      </c>
      <c r="Z110">
        <v>63778</v>
      </c>
      <c r="AA110">
        <v>63765</v>
      </c>
      <c r="AB110">
        <v>63697</v>
      </c>
      <c r="AC110">
        <v>63812</v>
      </c>
      <c r="AD110">
        <v>64277</v>
      </c>
      <c r="AE110">
        <v>65200</v>
      </c>
      <c r="AF110">
        <v>66476</v>
      </c>
      <c r="AG110">
        <v>67927</v>
      </c>
      <c r="AH110">
        <v>69263</v>
      </c>
      <c r="AI110">
        <v>70292</v>
      </c>
      <c r="AJ110">
        <v>70928</v>
      </c>
      <c r="AK110">
        <v>71262</v>
      </c>
      <c r="AL110">
        <v>71431</v>
      </c>
      <c r="AM110">
        <v>71662</v>
      </c>
      <c r="AN110">
        <v>72133</v>
      </c>
      <c r="AO110">
        <v>72884</v>
      </c>
      <c r="AP110">
        <v>73851</v>
      </c>
      <c r="AQ110">
        <v>74936</v>
      </c>
      <c r="AR110">
        <v>75996</v>
      </c>
      <c r="AS110">
        <v>76942</v>
      </c>
      <c r="AT110">
        <v>77707</v>
      </c>
      <c r="AU110">
        <v>78318</v>
      </c>
      <c r="AV110">
        <v>78878</v>
      </c>
      <c r="AW110">
        <v>79515</v>
      </c>
      <c r="AX110">
        <v>80293</v>
      </c>
      <c r="AY110">
        <v>81283</v>
      </c>
      <c r="AZ110">
        <v>82406</v>
      </c>
      <c r="BA110">
        <v>83515</v>
      </c>
      <c r="BB110">
        <v>84379</v>
      </c>
      <c r="BC110">
        <v>84856</v>
      </c>
      <c r="BD110">
        <v>84889</v>
      </c>
      <c r="BE110">
        <v>84534</v>
      </c>
      <c r="BF110">
        <v>83985</v>
      </c>
      <c r="BG110">
        <v>83488</v>
      </c>
      <c r="BH110">
        <v>83232</v>
      </c>
      <c r="BI110">
        <v>83296</v>
      </c>
      <c r="BJ110">
        <v>83610</v>
      </c>
      <c r="BK110">
        <v>84073</v>
      </c>
      <c r="BL110">
        <v>84589</v>
      </c>
      <c r="BM110">
        <v>85032</v>
      </c>
    </row>
    <row r="111" spans="1:65" x14ac:dyDescent="0.25">
      <c r="A111" t="s">
        <v>111</v>
      </c>
      <c r="B111" t="s">
        <v>579</v>
      </c>
      <c r="C111" t="s">
        <v>422</v>
      </c>
      <c r="D111" t="s">
        <v>421</v>
      </c>
      <c r="E111">
        <v>450547675</v>
      </c>
      <c r="F111">
        <v>459642166</v>
      </c>
      <c r="G111">
        <v>469077191</v>
      </c>
      <c r="H111">
        <v>478825602</v>
      </c>
      <c r="I111">
        <v>488848139</v>
      </c>
      <c r="J111">
        <v>499123328</v>
      </c>
      <c r="K111">
        <v>509631509</v>
      </c>
      <c r="L111">
        <v>520400577</v>
      </c>
      <c r="M111">
        <v>531513834</v>
      </c>
      <c r="N111">
        <v>543084333</v>
      </c>
      <c r="O111">
        <v>555189797</v>
      </c>
      <c r="P111">
        <v>567868021</v>
      </c>
      <c r="Q111">
        <v>581087255</v>
      </c>
      <c r="R111">
        <v>594770136</v>
      </c>
      <c r="S111">
        <v>608802595</v>
      </c>
      <c r="T111">
        <v>623102900</v>
      </c>
      <c r="U111">
        <v>637630085</v>
      </c>
      <c r="V111">
        <v>652408766</v>
      </c>
      <c r="W111">
        <v>667499815</v>
      </c>
      <c r="X111">
        <v>682995348</v>
      </c>
      <c r="Y111">
        <v>698952837</v>
      </c>
      <c r="Z111">
        <v>715384997</v>
      </c>
      <c r="AA111">
        <v>732239498</v>
      </c>
      <c r="AB111">
        <v>749428958</v>
      </c>
      <c r="AC111">
        <v>766833411</v>
      </c>
      <c r="AD111">
        <v>784360012</v>
      </c>
      <c r="AE111">
        <v>801975250</v>
      </c>
      <c r="AF111">
        <v>819682095</v>
      </c>
      <c r="AG111">
        <v>837468938</v>
      </c>
      <c r="AH111">
        <v>855334675</v>
      </c>
      <c r="AI111">
        <v>873277799</v>
      </c>
      <c r="AJ111">
        <v>891273202</v>
      </c>
      <c r="AK111">
        <v>909307018</v>
      </c>
      <c r="AL111">
        <v>927403866</v>
      </c>
      <c r="AM111">
        <v>945601828</v>
      </c>
      <c r="AN111">
        <v>963922586</v>
      </c>
      <c r="AO111">
        <v>982365248</v>
      </c>
      <c r="AP111">
        <v>1000900028</v>
      </c>
      <c r="AQ111">
        <v>1019483586</v>
      </c>
      <c r="AR111">
        <v>1038058154</v>
      </c>
      <c r="AS111">
        <v>1056575548</v>
      </c>
      <c r="AT111">
        <v>1075000094</v>
      </c>
      <c r="AU111">
        <v>1093317187</v>
      </c>
      <c r="AV111">
        <v>1111523146</v>
      </c>
      <c r="AW111">
        <v>1129623466</v>
      </c>
      <c r="AX111">
        <v>1147609924</v>
      </c>
      <c r="AY111">
        <v>1165486291</v>
      </c>
      <c r="AZ111">
        <v>1183209471</v>
      </c>
      <c r="BA111">
        <v>1200669762</v>
      </c>
      <c r="BB111">
        <v>1217726217</v>
      </c>
      <c r="BC111">
        <v>1234281163</v>
      </c>
      <c r="BD111">
        <v>1250287939</v>
      </c>
      <c r="BE111">
        <v>1265780243</v>
      </c>
      <c r="BF111">
        <v>1280842119</v>
      </c>
      <c r="BG111">
        <v>1295600768</v>
      </c>
      <c r="BH111">
        <v>1310152392</v>
      </c>
      <c r="BI111">
        <v>1324517250</v>
      </c>
      <c r="BJ111">
        <v>1338676779</v>
      </c>
      <c r="BK111">
        <v>1352642283</v>
      </c>
      <c r="BL111">
        <v>1366417756</v>
      </c>
      <c r="BM111">
        <v>1380004385</v>
      </c>
    </row>
    <row r="112" spans="1:65" x14ac:dyDescent="0.25">
      <c r="A112" t="s">
        <v>112</v>
      </c>
      <c r="B112" t="s">
        <v>578</v>
      </c>
      <c r="C112" t="s">
        <v>422</v>
      </c>
      <c r="D112" t="s">
        <v>421</v>
      </c>
    </row>
    <row r="113" spans="1:65" x14ac:dyDescent="0.25">
      <c r="A113" t="s">
        <v>113</v>
      </c>
      <c r="B113" t="s">
        <v>577</v>
      </c>
      <c r="C113" t="s">
        <v>422</v>
      </c>
      <c r="D113" t="s">
        <v>421</v>
      </c>
      <c r="E113">
        <v>2828600</v>
      </c>
      <c r="F113">
        <v>2824400</v>
      </c>
      <c r="G113">
        <v>2836050</v>
      </c>
      <c r="H113">
        <v>2852650</v>
      </c>
      <c r="I113">
        <v>2866550</v>
      </c>
      <c r="J113">
        <v>2877300</v>
      </c>
      <c r="K113">
        <v>2888800</v>
      </c>
      <c r="L113">
        <v>2902450</v>
      </c>
      <c r="M113">
        <v>2915550</v>
      </c>
      <c r="N113">
        <v>2932650</v>
      </c>
      <c r="O113">
        <v>2957250</v>
      </c>
      <c r="P113">
        <v>2992050</v>
      </c>
      <c r="Q113">
        <v>3036850</v>
      </c>
      <c r="R113">
        <v>3085950</v>
      </c>
      <c r="S113">
        <v>3137500</v>
      </c>
      <c r="T113">
        <v>3189550</v>
      </c>
      <c r="U113">
        <v>3238050</v>
      </c>
      <c r="V113">
        <v>3282200</v>
      </c>
      <c r="W113">
        <v>3329100</v>
      </c>
      <c r="X113">
        <v>3373750</v>
      </c>
      <c r="Y113">
        <v>3412800</v>
      </c>
      <c r="Z113">
        <v>3453000</v>
      </c>
      <c r="AA113">
        <v>3485800</v>
      </c>
      <c r="AB113">
        <v>3510600</v>
      </c>
      <c r="AC113">
        <v>3532423</v>
      </c>
      <c r="AD113">
        <v>3538082</v>
      </c>
      <c r="AE113">
        <v>3539690</v>
      </c>
      <c r="AF113">
        <v>3540057</v>
      </c>
      <c r="AG113">
        <v>3524949</v>
      </c>
      <c r="AH113">
        <v>3511009</v>
      </c>
      <c r="AI113">
        <v>3513974</v>
      </c>
      <c r="AJ113">
        <v>3534235</v>
      </c>
      <c r="AK113">
        <v>3558430</v>
      </c>
      <c r="AL113">
        <v>3576261</v>
      </c>
      <c r="AM113">
        <v>3590386</v>
      </c>
      <c r="AN113">
        <v>3608841</v>
      </c>
      <c r="AO113">
        <v>3637510</v>
      </c>
      <c r="AP113">
        <v>3674171</v>
      </c>
      <c r="AQ113">
        <v>3712696</v>
      </c>
      <c r="AR113">
        <v>3754786</v>
      </c>
      <c r="AS113">
        <v>3805174</v>
      </c>
      <c r="AT113">
        <v>3866243</v>
      </c>
      <c r="AU113">
        <v>3931947</v>
      </c>
      <c r="AV113">
        <v>3996521</v>
      </c>
      <c r="AW113">
        <v>4070262</v>
      </c>
      <c r="AX113">
        <v>4159914</v>
      </c>
      <c r="AY113">
        <v>4273591</v>
      </c>
      <c r="AZ113">
        <v>4398942</v>
      </c>
      <c r="BA113">
        <v>4489544</v>
      </c>
      <c r="BB113">
        <v>4535375</v>
      </c>
      <c r="BC113">
        <v>4560155</v>
      </c>
      <c r="BD113">
        <v>4580084</v>
      </c>
      <c r="BE113">
        <v>4599533</v>
      </c>
      <c r="BF113">
        <v>4623816</v>
      </c>
      <c r="BG113">
        <v>4657740</v>
      </c>
      <c r="BH113">
        <v>4701957</v>
      </c>
      <c r="BI113">
        <v>4755335</v>
      </c>
      <c r="BJ113">
        <v>4807388</v>
      </c>
      <c r="BK113">
        <v>4867316</v>
      </c>
      <c r="BL113">
        <v>4934340</v>
      </c>
      <c r="BM113">
        <v>4994724</v>
      </c>
    </row>
    <row r="114" spans="1:65" x14ac:dyDescent="0.25">
      <c r="A114" t="s">
        <v>413</v>
      </c>
      <c r="B114" t="s">
        <v>576</v>
      </c>
      <c r="C114" t="s">
        <v>422</v>
      </c>
      <c r="D114" t="s">
        <v>421</v>
      </c>
      <c r="E114">
        <v>21906909</v>
      </c>
      <c r="F114">
        <v>22480371</v>
      </c>
      <c r="G114">
        <v>23071309</v>
      </c>
      <c r="H114">
        <v>23680246</v>
      </c>
      <c r="I114">
        <v>24307855</v>
      </c>
      <c r="J114">
        <v>24954865</v>
      </c>
      <c r="K114">
        <v>25624380</v>
      </c>
      <c r="L114">
        <v>26317776</v>
      </c>
      <c r="M114">
        <v>27032576</v>
      </c>
      <c r="N114">
        <v>27764928</v>
      </c>
      <c r="O114">
        <v>28513872</v>
      </c>
      <c r="P114">
        <v>29281583</v>
      </c>
      <c r="Q114">
        <v>30075295</v>
      </c>
      <c r="R114">
        <v>30905721</v>
      </c>
      <c r="S114">
        <v>31786481</v>
      </c>
      <c r="T114">
        <v>32729772</v>
      </c>
      <c r="U114">
        <v>33733975</v>
      </c>
      <c r="V114">
        <v>34803041</v>
      </c>
      <c r="W114">
        <v>35960811</v>
      </c>
      <c r="X114">
        <v>37237145</v>
      </c>
      <c r="Y114">
        <v>38650244</v>
      </c>
      <c r="Z114">
        <v>40199911</v>
      </c>
      <c r="AA114">
        <v>41869231</v>
      </c>
      <c r="AB114">
        <v>43636838</v>
      </c>
      <c r="AC114">
        <v>45472792</v>
      </c>
      <c r="AD114">
        <v>47347197</v>
      </c>
      <c r="AE114">
        <v>49260263</v>
      </c>
      <c r="AF114">
        <v>51193782</v>
      </c>
      <c r="AG114">
        <v>53077312</v>
      </c>
      <c r="AH114">
        <v>54822005</v>
      </c>
      <c r="AI114">
        <v>56366212</v>
      </c>
      <c r="AJ114">
        <v>57679025</v>
      </c>
      <c r="AK114">
        <v>58780376</v>
      </c>
      <c r="AL114">
        <v>59723761</v>
      </c>
      <c r="AM114">
        <v>60590608</v>
      </c>
      <c r="AN114">
        <v>61442658</v>
      </c>
      <c r="AO114">
        <v>62294919</v>
      </c>
      <c r="AP114">
        <v>63136309</v>
      </c>
      <c r="AQ114">
        <v>63971836</v>
      </c>
      <c r="AR114">
        <v>64800875</v>
      </c>
      <c r="AS114">
        <v>65623397</v>
      </c>
      <c r="AT114">
        <v>66449111</v>
      </c>
      <c r="AU114">
        <v>67284801</v>
      </c>
      <c r="AV114">
        <v>68122947</v>
      </c>
      <c r="AW114">
        <v>68951279</v>
      </c>
      <c r="AX114">
        <v>69762345</v>
      </c>
      <c r="AY114">
        <v>70554756</v>
      </c>
      <c r="AZ114">
        <v>71336476</v>
      </c>
      <c r="BA114">
        <v>72120608</v>
      </c>
      <c r="BB114">
        <v>72924833</v>
      </c>
      <c r="BC114">
        <v>73762519</v>
      </c>
      <c r="BD114">
        <v>74634959</v>
      </c>
      <c r="BE114">
        <v>75539881</v>
      </c>
      <c r="BF114">
        <v>76481963</v>
      </c>
      <c r="BG114">
        <v>77465769</v>
      </c>
      <c r="BH114">
        <v>78492208</v>
      </c>
      <c r="BI114">
        <v>79563991</v>
      </c>
      <c r="BJ114">
        <v>80673888</v>
      </c>
      <c r="BK114">
        <v>81800204</v>
      </c>
      <c r="BL114">
        <v>82913893</v>
      </c>
      <c r="BM114">
        <v>83992953</v>
      </c>
    </row>
    <row r="115" spans="1:65" x14ac:dyDescent="0.25">
      <c r="A115" t="s">
        <v>115</v>
      </c>
      <c r="B115" t="s">
        <v>575</v>
      </c>
      <c r="C115" t="s">
        <v>422</v>
      </c>
      <c r="D115" t="s">
        <v>421</v>
      </c>
      <c r="E115">
        <v>7289753</v>
      </c>
      <c r="F115">
        <v>7475349</v>
      </c>
      <c r="G115">
        <v>7674217</v>
      </c>
      <c r="H115">
        <v>7888910</v>
      </c>
      <c r="I115">
        <v>8122199</v>
      </c>
      <c r="J115">
        <v>8375795</v>
      </c>
      <c r="K115">
        <v>8651162</v>
      </c>
      <c r="L115">
        <v>8947397</v>
      </c>
      <c r="M115">
        <v>9260687</v>
      </c>
      <c r="N115">
        <v>9585585</v>
      </c>
      <c r="O115">
        <v>9917978</v>
      </c>
      <c r="P115">
        <v>10255853</v>
      </c>
      <c r="Q115">
        <v>10599661</v>
      </c>
      <c r="R115">
        <v>10950888</v>
      </c>
      <c r="S115">
        <v>11312062</v>
      </c>
      <c r="T115">
        <v>11684579</v>
      </c>
      <c r="U115">
        <v>12068675</v>
      </c>
      <c r="V115">
        <v>12462059</v>
      </c>
      <c r="W115">
        <v>12860678</v>
      </c>
      <c r="X115">
        <v>13259107</v>
      </c>
      <c r="Y115">
        <v>13653348</v>
      </c>
      <c r="Z115">
        <v>14044115</v>
      </c>
      <c r="AA115">
        <v>14432466</v>
      </c>
      <c r="AB115">
        <v>14815653</v>
      </c>
      <c r="AC115">
        <v>15190396</v>
      </c>
      <c r="AD115">
        <v>15555807</v>
      </c>
      <c r="AE115">
        <v>15909764</v>
      </c>
      <c r="AF115">
        <v>16257072</v>
      </c>
      <c r="AG115">
        <v>16612319</v>
      </c>
      <c r="AH115">
        <v>16994942</v>
      </c>
      <c r="AI115">
        <v>17419113</v>
      </c>
      <c r="AJ115">
        <v>17889457</v>
      </c>
      <c r="AK115">
        <v>18402740</v>
      </c>
      <c r="AL115">
        <v>18955087</v>
      </c>
      <c r="AM115">
        <v>19539348</v>
      </c>
      <c r="AN115">
        <v>20149342</v>
      </c>
      <c r="AO115">
        <v>20783073</v>
      </c>
      <c r="AP115">
        <v>21439579</v>
      </c>
      <c r="AQ115">
        <v>22114330</v>
      </c>
      <c r="AR115">
        <v>22802061</v>
      </c>
      <c r="AS115">
        <v>23497589</v>
      </c>
      <c r="AT115">
        <v>24208178</v>
      </c>
      <c r="AU115">
        <v>24931922</v>
      </c>
      <c r="AV115">
        <v>25644503</v>
      </c>
      <c r="AW115">
        <v>26313838</v>
      </c>
      <c r="AX115">
        <v>26922279</v>
      </c>
      <c r="AY115">
        <v>27448124</v>
      </c>
      <c r="AZ115">
        <v>27911242</v>
      </c>
      <c r="BA115">
        <v>28385739</v>
      </c>
      <c r="BB115">
        <v>28973157</v>
      </c>
      <c r="BC115">
        <v>29741977</v>
      </c>
      <c r="BD115">
        <v>30725305</v>
      </c>
      <c r="BE115">
        <v>31890012</v>
      </c>
      <c r="BF115">
        <v>33157061</v>
      </c>
      <c r="BG115">
        <v>34411949</v>
      </c>
      <c r="BH115">
        <v>35572269</v>
      </c>
      <c r="BI115">
        <v>36610632</v>
      </c>
      <c r="BJ115">
        <v>37552789</v>
      </c>
      <c r="BK115">
        <v>38433604</v>
      </c>
      <c r="BL115">
        <v>39309789</v>
      </c>
      <c r="BM115">
        <v>40222503</v>
      </c>
    </row>
    <row r="116" spans="1:65" x14ac:dyDescent="0.25">
      <c r="A116" t="s">
        <v>116</v>
      </c>
      <c r="B116" t="s">
        <v>574</v>
      </c>
      <c r="C116" t="s">
        <v>422</v>
      </c>
      <c r="D116" t="s">
        <v>421</v>
      </c>
      <c r="E116">
        <v>175574</v>
      </c>
      <c r="F116">
        <v>179029</v>
      </c>
      <c r="G116">
        <v>182378</v>
      </c>
      <c r="H116">
        <v>185653</v>
      </c>
      <c r="I116">
        <v>188983</v>
      </c>
      <c r="J116">
        <v>192286</v>
      </c>
      <c r="K116">
        <v>195570</v>
      </c>
      <c r="L116">
        <v>198751</v>
      </c>
      <c r="M116">
        <v>201488</v>
      </c>
      <c r="N116">
        <v>203369</v>
      </c>
      <c r="O116">
        <v>204438</v>
      </c>
      <c r="P116">
        <v>206098</v>
      </c>
      <c r="Q116">
        <v>209137</v>
      </c>
      <c r="R116">
        <v>212317</v>
      </c>
      <c r="S116">
        <v>215209</v>
      </c>
      <c r="T116">
        <v>217979</v>
      </c>
      <c r="U116">
        <v>220154</v>
      </c>
      <c r="V116">
        <v>221799</v>
      </c>
      <c r="W116">
        <v>223537</v>
      </c>
      <c r="X116">
        <v>225735</v>
      </c>
      <c r="Y116">
        <v>228138</v>
      </c>
      <c r="Z116">
        <v>230755</v>
      </c>
      <c r="AA116">
        <v>233860</v>
      </c>
      <c r="AB116">
        <v>236977</v>
      </c>
      <c r="AC116">
        <v>239511</v>
      </c>
      <c r="AD116">
        <v>241405</v>
      </c>
      <c r="AE116">
        <v>243180</v>
      </c>
      <c r="AF116">
        <v>245859</v>
      </c>
      <c r="AG116">
        <v>249740</v>
      </c>
      <c r="AH116">
        <v>252852</v>
      </c>
      <c r="AI116">
        <v>254826</v>
      </c>
      <c r="AJ116">
        <v>257797</v>
      </c>
      <c r="AK116">
        <v>261057</v>
      </c>
      <c r="AL116">
        <v>263725</v>
      </c>
      <c r="AM116">
        <v>266021</v>
      </c>
      <c r="AN116">
        <v>267468</v>
      </c>
      <c r="AO116">
        <v>268916</v>
      </c>
      <c r="AP116">
        <v>271128</v>
      </c>
      <c r="AQ116">
        <v>274047</v>
      </c>
      <c r="AR116">
        <v>277381</v>
      </c>
      <c r="AS116">
        <v>281205</v>
      </c>
      <c r="AT116">
        <v>284968</v>
      </c>
      <c r="AU116">
        <v>287523</v>
      </c>
      <c r="AV116">
        <v>289521</v>
      </c>
      <c r="AW116">
        <v>292074</v>
      </c>
      <c r="AX116">
        <v>296734</v>
      </c>
      <c r="AY116">
        <v>303782</v>
      </c>
      <c r="AZ116">
        <v>311566</v>
      </c>
      <c r="BA116">
        <v>317414</v>
      </c>
      <c r="BB116">
        <v>318499</v>
      </c>
      <c r="BC116">
        <v>318041</v>
      </c>
      <c r="BD116">
        <v>319014</v>
      </c>
      <c r="BE116">
        <v>320716</v>
      </c>
      <c r="BF116">
        <v>323764</v>
      </c>
      <c r="BG116">
        <v>327386</v>
      </c>
      <c r="BH116">
        <v>330815</v>
      </c>
      <c r="BI116">
        <v>335439</v>
      </c>
      <c r="BJ116">
        <v>343400</v>
      </c>
      <c r="BK116">
        <v>352721</v>
      </c>
      <c r="BL116">
        <v>360563</v>
      </c>
      <c r="BM116">
        <v>366425</v>
      </c>
    </row>
    <row r="117" spans="1:65" x14ac:dyDescent="0.25">
      <c r="A117" t="s">
        <v>117</v>
      </c>
      <c r="B117" t="s">
        <v>573</v>
      </c>
      <c r="C117" t="s">
        <v>422</v>
      </c>
      <c r="D117" t="s">
        <v>421</v>
      </c>
      <c r="E117">
        <v>2114020</v>
      </c>
      <c r="F117">
        <v>2185000</v>
      </c>
      <c r="G117">
        <v>2293000</v>
      </c>
      <c r="H117">
        <v>2379000</v>
      </c>
      <c r="I117">
        <v>2475000</v>
      </c>
      <c r="J117">
        <v>2563000</v>
      </c>
      <c r="K117">
        <v>2629000</v>
      </c>
      <c r="L117">
        <v>2745000</v>
      </c>
      <c r="M117">
        <v>2803000</v>
      </c>
      <c r="N117">
        <v>2877000</v>
      </c>
      <c r="O117">
        <v>2974000</v>
      </c>
      <c r="P117">
        <v>3069000</v>
      </c>
      <c r="Q117">
        <v>3148000</v>
      </c>
      <c r="R117">
        <v>3278000</v>
      </c>
      <c r="S117">
        <v>3377000</v>
      </c>
      <c r="T117">
        <v>3455000</v>
      </c>
      <c r="U117">
        <v>3533000</v>
      </c>
      <c r="V117">
        <v>3613000</v>
      </c>
      <c r="W117">
        <v>3690000</v>
      </c>
      <c r="X117">
        <v>3786000</v>
      </c>
      <c r="Y117">
        <v>3878000</v>
      </c>
      <c r="Z117">
        <v>3956000</v>
      </c>
      <c r="AA117">
        <v>4031000</v>
      </c>
      <c r="AB117">
        <v>4105000</v>
      </c>
      <c r="AC117">
        <v>4159000</v>
      </c>
      <c r="AD117">
        <v>4233000</v>
      </c>
      <c r="AE117">
        <v>4299000</v>
      </c>
      <c r="AF117">
        <v>4369000</v>
      </c>
      <c r="AG117">
        <v>4442000</v>
      </c>
      <c r="AH117">
        <v>4518000</v>
      </c>
      <c r="AI117">
        <v>4660000</v>
      </c>
      <c r="AJ117">
        <v>4949000</v>
      </c>
      <c r="AK117">
        <v>5123000</v>
      </c>
      <c r="AL117">
        <v>5261000</v>
      </c>
      <c r="AM117">
        <v>5399000</v>
      </c>
      <c r="AN117">
        <v>5545000</v>
      </c>
      <c r="AO117">
        <v>5692000</v>
      </c>
      <c r="AP117">
        <v>5836000</v>
      </c>
      <c r="AQ117">
        <v>5971000</v>
      </c>
      <c r="AR117">
        <v>6125000</v>
      </c>
      <c r="AS117">
        <v>6289000</v>
      </c>
      <c r="AT117">
        <v>6439000</v>
      </c>
      <c r="AU117">
        <v>6570000</v>
      </c>
      <c r="AV117">
        <v>6689700</v>
      </c>
      <c r="AW117">
        <v>6809000</v>
      </c>
      <c r="AX117">
        <v>6930100</v>
      </c>
      <c r="AY117">
        <v>7053700</v>
      </c>
      <c r="AZ117">
        <v>7180100</v>
      </c>
      <c r="BA117">
        <v>7308800</v>
      </c>
      <c r="BB117">
        <v>7485600</v>
      </c>
      <c r="BC117">
        <v>7623600</v>
      </c>
      <c r="BD117">
        <v>7765800</v>
      </c>
      <c r="BE117">
        <v>7910500</v>
      </c>
      <c r="BF117">
        <v>8059500</v>
      </c>
      <c r="BG117">
        <v>8215700</v>
      </c>
      <c r="BH117">
        <v>8380100</v>
      </c>
      <c r="BI117">
        <v>8546000</v>
      </c>
      <c r="BJ117">
        <v>8713300</v>
      </c>
      <c r="BK117">
        <v>8882800</v>
      </c>
      <c r="BL117">
        <v>9054000</v>
      </c>
      <c r="BM117">
        <v>9216900</v>
      </c>
    </row>
    <row r="118" spans="1:65" x14ac:dyDescent="0.25">
      <c r="A118" t="s">
        <v>118</v>
      </c>
      <c r="B118" t="s">
        <v>572</v>
      </c>
      <c r="C118" t="s">
        <v>422</v>
      </c>
      <c r="D118" t="s">
        <v>421</v>
      </c>
      <c r="E118">
        <v>50199700</v>
      </c>
      <c r="F118">
        <v>50536350</v>
      </c>
      <c r="G118">
        <v>50879450</v>
      </c>
      <c r="H118">
        <v>51252000</v>
      </c>
      <c r="I118">
        <v>51675350</v>
      </c>
      <c r="J118">
        <v>52112350</v>
      </c>
      <c r="K118">
        <v>52519000</v>
      </c>
      <c r="L118">
        <v>52900500</v>
      </c>
      <c r="M118">
        <v>53235750</v>
      </c>
      <c r="N118">
        <v>53537950</v>
      </c>
      <c r="O118">
        <v>53821850</v>
      </c>
      <c r="P118">
        <v>54073490</v>
      </c>
      <c r="Q118">
        <v>54381345</v>
      </c>
      <c r="R118">
        <v>54751406</v>
      </c>
      <c r="S118">
        <v>55110868</v>
      </c>
      <c r="T118">
        <v>55441001</v>
      </c>
      <c r="U118">
        <v>55718260</v>
      </c>
      <c r="V118">
        <v>55955411</v>
      </c>
      <c r="W118">
        <v>56155143</v>
      </c>
      <c r="X118">
        <v>56317749</v>
      </c>
      <c r="Y118">
        <v>56433883</v>
      </c>
      <c r="Z118">
        <v>56501675</v>
      </c>
      <c r="AA118">
        <v>56543548</v>
      </c>
      <c r="AB118">
        <v>56564074</v>
      </c>
      <c r="AC118">
        <v>56576718</v>
      </c>
      <c r="AD118">
        <v>56593071</v>
      </c>
      <c r="AE118">
        <v>56596155</v>
      </c>
      <c r="AF118">
        <v>56601931</v>
      </c>
      <c r="AG118">
        <v>56629288</v>
      </c>
      <c r="AH118">
        <v>56671781</v>
      </c>
      <c r="AI118">
        <v>56719240</v>
      </c>
      <c r="AJ118">
        <v>56758521</v>
      </c>
      <c r="AK118">
        <v>56797087</v>
      </c>
      <c r="AL118">
        <v>56831821</v>
      </c>
      <c r="AM118">
        <v>56843400</v>
      </c>
      <c r="AN118">
        <v>56844303</v>
      </c>
      <c r="AO118">
        <v>56860281</v>
      </c>
      <c r="AP118">
        <v>56890372</v>
      </c>
      <c r="AQ118">
        <v>56906744</v>
      </c>
      <c r="AR118">
        <v>56916317</v>
      </c>
      <c r="AS118">
        <v>56942108</v>
      </c>
      <c r="AT118">
        <v>56974100</v>
      </c>
      <c r="AU118">
        <v>57059007</v>
      </c>
      <c r="AV118">
        <v>57313203</v>
      </c>
      <c r="AW118">
        <v>57685327</v>
      </c>
      <c r="AX118">
        <v>57969484</v>
      </c>
      <c r="AY118">
        <v>58143979</v>
      </c>
      <c r="AZ118">
        <v>58438310</v>
      </c>
      <c r="BA118">
        <v>58826731</v>
      </c>
      <c r="BB118">
        <v>59095365</v>
      </c>
      <c r="BC118">
        <v>59277417</v>
      </c>
      <c r="BD118">
        <v>59379449</v>
      </c>
      <c r="BE118">
        <v>59539717</v>
      </c>
      <c r="BF118">
        <v>60233948</v>
      </c>
      <c r="BG118">
        <v>60789140</v>
      </c>
      <c r="BH118">
        <v>60730582</v>
      </c>
      <c r="BI118">
        <v>60627498</v>
      </c>
      <c r="BJ118">
        <v>60536709</v>
      </c>
      <c r="BK118">
        <v>60421760</v>
      </c>
      <c r="BL118">
        <v>59729081</v>
      </c>
      <c r="BM118">
        <v>59554023</v>
      </c>
    </row>
    <row r="119" spans="1:65" x14ac:dyDescent="0.25">
      <c r="A119" t="s">
        <v>119</v>
      </c>
      <c r="B119" t="s">
        <v>571</v>
      </c>
      <c r="C119" t="s">
        <v>422</v>
      </c>
      <c r="D119" t="s">
        <v>421</v>
      </c>
      <c r="E119">
        <v>1628524</v>
      </c>
      <c r="F119">
        <v>1651067</v>
      </c>
      <c r="G119">
        <v>1676500</v>
      </c>
      <c r="H119">
        <v>1703660</v>
      </c>
      <c r="I119">
        <v>1730739</v>
      </c>
      <c r="J119">
        <v>1756508</v>
      </c>
      <c r="K119">
        <v>1780522</v>
      </c>
      <c r="L119">
        <v>1803324</v>
      </c>
      <c r="M119">
        <v>1825873</v>
      </c>
      <c r="N119">
        <v>1849658</v>
      </c>
      <c r="O119">
        <v>1875637</v>
      </c>
      <c r="P119">
        <v>1904281</v>
      </c>
      <c r="Q119">
        <v>1935089</v>
      </c>
      <c r="R119">
        <v>1966978</v>
      </c>
      <c r="S119">
        <v>1998313</v>
      </c>
      <c r="T119">
        <v>2028019</v>
      </c>
      <c r="U119">
        <v>2055371</v>
      </c>
      <c r="V119">
        <v>2080824</v>
      </c>
      <c r="W119">
        <v>2105903</v>
      </c>
      <c r="X119">
        <v>2132784</v>
      </c>
      <c r="Y119">
        <v>2162839</v>
      </c>
      <c r="Z119">
        <v>2196921</v>
      </c>
      <c r="AA119">
        <v>2234062</v>
      </c>
      <c r="AB119">
        <v>2271735</v>
      </c>
      <c r="AC119">
        <v>2306367</v>
      </c>
      <c r="AD119">
        <v>2335510</v>
      </c>
      <c r="AE119">
        <v>2358165</v>
      </c>
      <c r="AF119">
        <v>2375400</v>
      </c>
      <c r="AG119">
        <v>2389415</v>
      </c>
      <c r="AH119">
        <v>2403464</v>
      </c>
      <c r="AI119">
        <v>2419901</v>
      </c>
      <c r="AJ119">
        <v>2439329</v>
      </c>
      <c r="AK119">
        <v>2461047</v>
      </c>
      <c r="AL119">
        <v>2484583</v>
      </c>
      <c r="AM119">
        <v>2509042</v>
      </c>
      <c r="AN119">
        <v>2533705</v>
      </c>
      <c r="AO119">
        <v>2558631</v>
      </c>
      <c r="AP119">
        <v>2583914</v>
      </c>
      <c r="AQ119">
        <v>2608874</v>
      </c>
      <c r="AR119">
        <v>2632677</v>
      </c>
      <c r="AS119">
        <v>2654698</v>
      </c>
      <c r="AT119">
        <v>2674706</v>
      </c>
      <c r="AU119">
        <v>2692843</v>
      </c>
      <c r="AV119">
        <v>2709438</v>
      </c>
      <c r="AW119">
        <v>2725017</v>
      </c>
      <c r="AX119">
        <v>2740000</v>
      </c>
      <c r="AY119">
        <v>2754414</v>
      </c>
      <c r="AZ119">
        <v>2768229</v>
      </c>
      <c r="BA119">
        <v>2781869</v>
      </c>
      <c r="BB119">
        <v>2795839</v>
      </c>
      <c r="BC119">
        <v>2810464</v>
      </c>
      <c r="BD119">
        <v>2825932</v>
      </c>
      <c r="BE119">
        <v>2842128</v>
      </c>
      <c r="BF119">
        <v>2858710</v>
      </c>
      <c r="BG119">
        <v>2875137</v>
      </c>
      <c r="BH119">
        <v>2891024</v>
      </c>
      <c r="BI119">
        <v>2906242</v>
      </c>
      <c r="BJ119">
        <v>2920848</v>
      </c>
      <c r="BK119">
        <v>2934853</v>
      </c>
      <c r="BL119">
        <v>2948277</v>
      </c>
      <c r="BM119">
        <v>2961161</v>
      </c>
    </row>
    <row r="120" spans="1:65" x14ac:dyDescent="0.25">
      <c r="A120" t="s">
        <v>120</v>
      </c>
      <c r="B120" t="s">
        <v>570</v>
      </c>
      <c r="C120" t="s">
        <v>422</v>
      </c>
      <c r="D120" t="s">
        <v>421</v>
      </c>
      <c r="E120">
        <v>933102</v>
      </c>
      <c r="F120">
        <v>973983</v>
      </c>
      <c r="G120">
        <v>1010647</v>
      </c>
      <c r="H120">
        <v>1050212</v>
      </c>
      <c r="I120">
        <v>1102404</v>
      </c>
      <c r="J120">
        <v>1173603</v>
      </c>
      <c r="K120">
        <v>1267063</v>
      </c>
      <c r="L120">
        <v>1378995</v>
      </c>
      <c r="M120">
        <v>1500168</v>
      </c>
      <c r="N120">
        <v>1617427</v>
      </c>
      <c r="O120">
        <v>1721315</v>
      </c>
      <c r="P120">
        <v>1809193</v>
      </c>
      <c r="Q120">
        <v>1883923</v>
      </c>
      <c r="R120">
        <v>1948443</v>
      </c>
      <c r="S120">
        <v>2007735</v>
      </c>
      <c r="T120">
        <v>2065916</v>
      </c>
      <c r="U120">
        <v>2123180</v>
      </c>
      <c r="V120">
        <v>2179361</v>
      </c>
      <c r="W120">
        <v>2237936</v>
      </c>
      <c r="X120">
        <v>2303116</v>
      </c>
      <c r="Y120">
        <v>2377997</v>
      </c>
      <c r="Z120">
        <v>2464870</v>
      </c>
      <c r="AA120">
        <v>2563525</v>
      </c>
      <c r="AB120">
        <v>2671413</v>
      </c>
      <c r="AC120">
        <v>2784457</v>
      </c>
      <c r="AD120">
        <v>2900055</v>
      </c>
      <c r="AE120">
        <v>3015294</v>
      </c>
      <c r="AF120">
        <v>3131800</v>
      </c>
      <c r="AG120">
        <v>3256552</v>
      </c>
      <c r="AH120">
        <v>3399333</v>
      </c>
      <c r="AI120">
        <v>3565888</v>
      </c>
      <c r="AJ120">
        <v>3760493</v>
      </c>
      <c r="AK120">
        <v>3977667</v>
      </c>
      <c r="AL120">
        <v>4201559</v>
      </c>
      <c r="AM120">
        <v>4410357</v>
      </c>
      <c r="AN120">
        <v>4588842</v>
      </c>
      <c r="AO120">
        <v>4732848</v>
      </c>
      <c r="AP120">
        <v>4848536</v>
      </c>
      <c r="AQ120">
        <v>4943975</v>
      </c>
      <c r="AR120">
        <v>5031754</v>
      </c>
      <c r="AS120">
        <v>5122495</v>
      </c>
      <c r="AT120">
        <v>5217328</v>
      </c>
      <c r="AU120">
        <v>5317514</v>
      </c>
      <c r="AV120">
        <v>5434036</v>
      </c>
      <c r="AW120">
        <v>5580241</v>
      </c>
      <c r="AX120">
        <v>5765639</v>
      </c>
      <c r="AY120">
        <v>5991547</v>
      </c>
      <c r="AZ120">
        <v>6255290</v>
      </c>
      <c r="BA120">
        <v>6556473</v>
      </c>
      <c r="BB120">
        <v>6893258</v>
      </c>
      <c r="BC120">
        <v>7261541</v>
      </c>
      <c r="BD120">
        <v>7662858</v>
      </c>
      <c r="BE120">
        <v>8089963</v>
      </c>
      <c r="BF120">
        <v>8518992</v>
      </c>
      <c r="BG120">
        <v>8918822</v>
      </c>
      <c r="BH120">
        <v>9266573</v>
      </c>
      <c r="BI120">
        <v>9554286</v>
      </c>
      <c r="BJ120">
        <v>9785840</v>
      </c>
      <c r="BK120">
        <v>9965322</v>
      </c>
      <c r="BL120">
        <v>10101697</v>
      </c>
      <c r="BM120">
        <v>10203140</v>
      </c>
    </row>
    <row r="121" spans="1:65" x14ac:dyDescent="0.25">
      <c r="A121" t="s">
        <v>121</v>
      </c>
      <c r="B121" t="s">
        <v>569</v>
      </c>
      <c r="C121" t="s">
        <v>422</v>
      </c>
      <c r="D121" t="s">
        <v>421</v>
      </c>
      <c r="E121">
        <v>93216000</v>
      </c>
      <c r="F121">
        <v>94055000</v>
      </c>
      <c r="G121">
        <v>94933000</v>
      </c>
      <c r="H121">
        <v>95900000</v>
      </c>
      <c r="I121">
        <v>96903000</v>
      </c>
      <c r="J121">
        <v>97952000</v>
      </c>
      <c r="K121">
        <v>98851000</v>
      </c>
      <c r="L121">
        <v>99879000</v>
      </c>
      <c r="M121">
        <v>101011000</v>
      </c>
      <c r="N121">
        <v>102219000</v>
      </c>
      <c r="O121">
        <v>103403000</v>
      </c>
      <c r="P121">
        <v>105697000</v>
      </c>
      <c r="Q121">
        <v>107188000</v>
      </c>
      <c r="R121">
        <v>108707000</v>
      </c>
      <c r="S121">
        <v>110162000</v>
      </c>
      <c r="T121">
        <v>111573000</v>
      </c>
      <c r="U121">
        <v>112775000</v>
      </c>
      <c r="V121">
        <v>113872000</v>
      </c>
      <c r="W121">
        <v>114913000</v>
      </c>
      <c r="X121">
        <v>115890000</v>
      </c>
      <c r="Y121">
        <v>116807000</v>
      </c>
      <c r="Z121">
        <v>117661000</v>
      </c>
      <c r="AA121">
        <v>118480000</v>
      </c>
      <c r="AB121">
        <v>119307000</v>
      </c>
      <c r="AC121">
        <v>120083000</v>
      </c>
      <c r="AD121">
        <v>120837000</v>
      </c>
      <c r="AE121">
        <v>121482000</v>
      </c>
      <c r="AF121">
        <v>122069000</v>
      </c>
      <c r="AG121">
        <v>122578000</v>
      </c>
      <c r="AH121">
        <v>123069000</v>
      </c>
      <c r="AI121">
        <v>123478000</v>
      </c>
      <c r="AJ121">
        <v>123964000</v>
      </c>
      <c r="AK121">
        <v>124425000</v>
      </c>
      <c r="AL121">
        <v>124829000</v>
      </c>
      <c r="AM121">
        <v>125178000</v>
      </c>
      <c r="AN121">
        <v>125472000</v>
      </c>
      <c r="AO121">
        <v>125757000</v>
      </c>
      <c r="AP121">
        <v>126057000</v>
      </c>
      <c r="AQ121">
        <v>126400000</v>
      </c>
      <c r="AR121">
        <v>126631000</v>
      </c>
      <c r="AS121">
        <v>126843000</v>
      </c>
      <c r="AT121">
        <v>127149000</v>
      </c>
      <c r="AU121">
        <v>127445000</v>
      </c>
      <c r="AV121">
        <v>127718000</v>
      </c>
      <c r="AW121">
        <v>127761000</v>
      </c>
      <c r="AX121">
        <v>127773000</v>
      </c>
      <c r="AY121">
        <v>127854000</v>
      </c>
      <c r="AZ121">
        <v>128001000</v>
      </c>
      <c r="BA121">
        <v>128063000</v>
      </c>
      <c r="BB121">
        <v>128047000</v>
      </c>
      <c r="BC121">
        <v>128070000</v>
      </c>
      <c r="BD121">
        <v>127833000</v>
      </c>
      <c r="BE121">
        <v>127629000</v>
      </c>
      <c r="BF121">
        <v>127445000</v>
      </c>
      <c r="BG121">
        <v>127276000</v>
      </c>
      <c r="BH121">
        <v>127141000</v>
      </c>
      <c r="BI121">
        <v>126994511</v>
      </c>
      <c r="BJ121">
        <v>126785797</v>
      </c>
      <c r="BK121">
        <v>126529100</v>
      </c>
      <c r="BL121">
        <v>126264931</v>
      </c>
      <c r="BM121">
        <v>125836021</v>
      </c>
    </row>
    <row r="122" spans="1:65" x14ac:dyDescent="0.25">
      <c r="A122" t="s">
        <v>122</v>
      </c>
      <c r="B122" t="s">
        <v>568</v>
      </c>
      <c r="C122" t="s">
        <v>422</v>
      </c>
      <c r="D122" t="s">
        <v>421</v>
      </c>
      <c r="E122">
        <v>9934564</v>
      </c>
      <c r="F122">
        <v>10349422</v>
      </c>
      <c r="G122">
        <v>10756931</v>
      </c>
      <c r="H122">
        <v>11147860</v>
      </c>
      <c r="I122">
        <v>11511856</v>
      </c>
      <c r="J122">
        <v>11841926</v>
      </c>
      <c r="K122">
        <v>12132560</v>
      </c>
      <c r="L122">
        <v>12385706</v>
      </c>
      <c r="M122">
        <v>12611432</v>
      </c>
      <c r="N122">
        <v>12824614</v>
      </c>
      <c r="O122">
        <v>13036140</v>
      </c>
      <c r="P122">
        <v>13250211</v>
      </c>
      <c r="Q122">
        <v>13463985</v>
      </c>
      <c r="R122">
        <v>13673014</v>
      </c>
      <c r="S122">
        <v>13869975</v>
      </c>
      <c r="T122">
        <v>14050227</v>
      </c>
      <c r="U122">
        <v>14212145</v>
      </c>
      <c r="V122">
        <v>14359629</v>
      </c>
      <c r="W122">
        <v>14499957</v>
      </c>
      <c r="X122">
        <v>14643133</v>
      </c>
      <c r="Y122">
        <v>14796175</v>
      </c>
      <c r="Z122">
        <v>14958897</v>
      </c>
      <c r="AA122">
        <v>15128090</v>
      </c>
      <c r="AB122">
        <v>15303316</v>
      </c>
      <c r="AC122">
        <v>15483411</v>
      </c>
      <c r="AD122">
        <v>15665594</v>
      </c>
      <c r="AE122">
        <v>15852524</v>
      </c>
      <c r="AF122">
        <v>16039253</v>
      </c>
      <c r="AG122">
        <v>16205998</v>
      </c>
      <c r="AH122">
        <v>16249500</v>
      </c>
      <c r="AI122">
        <v>16348000</v>
      </c>
      <c r="AJ122">
        <v>16451711</v>
      </c>
      <c r="AK122">
        <v>16439095</v>
      </c>
      <c r="AL122">
        <v>16380672</v>
      </c>
      <c r="AM122">
        <v>16145766</v>
      </c>
      <c r="AN122">
        <v>15816243</v>
      </c>
      <c r="AO122">
        <v>15578227</v>
      </c>
      <c r="AP122">
        <v>15334405</v>
      </c>
      <c r="AQ122">
        <v>15071640</v>
      </c>
      <c r="AR122">
        <v>14928374</v>
      </c>
      <c r="AS122">
        <v>14883626</v>
      </c>
      <c r="AT122">
        <v>14858335</v>
      </c>
      <c r="AU122">
        <v>14858948</v>
      </c>
      <c r="AV122">
        <v>14909019</v>
      </c>
      <c r="AW122">
        <v>15012984</v>
      </c>
      <c r="AX122">
        <v>15147029</v>
      </c>
      <c r="AY122">
        <v>15308085</v>
      </c>
      <c r="AZ122">
        <v>15484192</v>
      </c>
      <c r="BA122">
        <v>15776938</v>
      </c>
      <c r="BB122">
        <v>16092822</v>
      </c>
      <c r="BC122">
        <v>16321872</v>
      </c>
      <c r="BD122">
        <v>16557202</v>
      </c>
      <c r="BE122">
        <v>16792090</v>
      </c>
      <c r="BF122">
        <v>17035551</v>
      </c>
      <c r="BG122">
        <v>17288285</v>
      </c>
      <c r="BH122">
        <v>17542806</v>
      </c>
      <c r="BI122">
        <v>17794055</v>
      </c>
      <c r="BJ122">
        <v>18037776</v>
      </c>
      <c r="BK122">
        <v>18276452</v>
      </c>
      <c r="BL122">
        <v>18513673</v>
      </c>
      <c r="BM122">
        <v>18754440</v>
      </c>
    </row>
    <row r="123" spans="1:65" x14ac:dyDescent="0.25">
      <c r="A123" t="s">
        <v>123</v>
      </c>
      <c r="B123" t="s">
        <v>567</v>
      </c>
      <c r="C123" t="s">
        <v>422</v>
      </c>
      <c r="D123" t="s">
        <v>421</v>
      </c>
      <c r="E123">
        <v>8120082</v>
      </c>
      <c r="F123">
        <v>8377693</v>
      </c>
      <c r="G123">
        <v>8647002</v>
      </c>
      <c r="H123">
        <v>8928510</v>
      </c>
      <c r="I123">
        <v>9222692</v>
      </c>
      <c r="J123">
        <v>9530163</v>
      </c>
      <c r="K123">
        <v>9851453</v>
      </c>
      <c r="L123">
        <v>10187487</v>
      </c>
      <c r="M123">
        <v>10539909</v>
      </c>
      <c r="N123">
        <v>10910677</v>
      </c>
      <c r="O123">
        <v>11301394</v>
      </c>
      <c r="P123">
        <v>11713046</v>
      </c>
      <c r="Q123">
        <v>12146070</v>
      </c>
      <c r="R123">
        <v>12600799</v>
      </c>
      <c r="S123">
        <v>13077341</v>
      </c>
      <c r="T123">
        <v>13575898</v>
      </c>
      <c r="U123">
        <v>14096258</v>
      </c>
      <c r="V123">
        <v>14638887</v>
      </c>
      <c r="W123">
        <v>15205381</v>
      </c>
      <c r="X123">
        <v>15797771</v>
      </c>
      <c r="Y123">
        <v>16417203</v>
      </c>
      <c r="Z123">
        <v>17063870</v>
      </c>
      <c r="AA123">
        <v>17736326</v>
      </c>
      <c r="AB123">
        <v>18431760</v>
      </c>
      <c r="AC123">
        <v>19146403</v>
      </c>
      <c r="AD123">
        <v>19877078</v>
      </c>
      <c r="AE123">
        <v>20622560</v>
      </c>
      <c r="AF123">
        <v>21382111</v>
      </c>
      <c r="AG123">
        <v>22153685</v>
      </c>
      <c r="AH123">
        <v>22935088</v>
      </c>
      <c r="AI123">
        <v>23724574</v>
      </c>
      <c r="AJ123">
        <v>24521714</v>
      </c>
      <c r="AK123">
        <v>25326080</v>
      </c>
      <c r="AL123">
        <v>26136217</v>
      </c>
      <c r="AM123">
        <v>26950508</v>
      </c>
      <c r="AN123">
        <v>27768297</v>
      </c>
      <c r="AO123">
        <v>28589456</v>
      </c>
      <c r="AP123">
        <v>29415660</v>
      </c>
      <c r="AQ123">
        <v>30250488</v>
      </c>
      <c r="AR123">
        <v>31098763</v>
      </c>
      <c r="AS123">
        <v>31964557</v>
      </c>
      <c r="AT123">
        <v>32848569</v>
      </c>
      <c r="AU123">
        <v>33751746</v>
      </c>
      <c r="AV123">
        <v>34678781</v>
      </c>
      <c r="AW123">
        <v>35635267</v>
      </c>
      <c r="AX123">
        <v>36624897</v>
      </c>
      <c r="AY123">
        <v>37649039</v>
      </c>
      <c r="AZ123">
        <v>38705934</v>
      </c>
      <c r="BA123">
        <v>39791984</v>
      </c>
      <c r="BB123">
        <v>40901798</v>
      </c>
      <c r="BC123">
        <v>42030684</v>
      </c>
      <c r="BD123">
        <v>43178270</v>
      </c>
      <c r="BE123">
        <v>44343469</v>
      </c>
      <c r="BF123">
        <v>45519986</v>
      </c>
      <c r="BG123">
        <v>46700063</v>
      </c>
      <c r="BH123">
        <v>47878339</v>
      </c>
      <c r="BI123">
        <v>49051531</v>
      </c>
      <c r="BJ123">
        <v>50221146</v>
      </c>
      <c r="BK123">
        <v>51392570</v>
      </c>
      <c r="BL123">
        <v>52573967</v>
      </c>
      <c r="BM123">
        <v>53771300</v>
      </c>
    </row>
    <row r="124" spans="1:65" x14ac:dyDescent="0.25">
      <c r="A124" t="s">
        <v>335</v>
      </c>
      <c r="B124" t="s">
        <v>566</v>
      </c>
      <c r="C124" t="s">
        <v>422</v>
      </c>
      <c r="D124" t="s">
        <v>421</v>
      </c>
      <c r="E124">
        <v>2172300</v>
      </c>
      <c r="F124">
        <v>2255900</v>
      </c>
      <c r="G124">
        <v>2333400</v>
      </c>
      <c r="H124">
        <v>2413700</v>
      </c>
      <c r="I124">
        <v>2495300</v>
      </c>
      <c r="J124">
        <v>2573300</v>
      </c>
      <c r="K124">
        <v>2655300</v>
      </c>
      <c r="L124">
        <v>2736500</v>
      </c>
      <c r="M124">
        <v>2818300</v>
      </c>
      <c r="N124">
        <v>2894800</v>
      </c>
      <c r="O124">
        <v>2959900</v>
      </c>
      <c r="P124">
        <v>3022300</v>
      </c>
      <c r="Q124">
        <v>3088200</v>
      </c>
      <c r="R124">
        <v>3153800</v>
      </c>
      <c r="S124">
        <v>3223900</v>
      </c>
      <c r="T124">
        <v>3292400</v>
      </c>
      <c r="U124">
        <v>3358700</v>
      </c>
      <c r="V124">
        <v>3423900</v>
      </c>
      <c r="W124">
        <v>3487100</v>
      </c>
      <c r="X124">
        <v>3552000</v>
      </c>
      <c r="Y124">
        <v>3617400</v>
      </c>
      <c r="Z124">
        <v>3685800</v>
      </c>
      <c r="AA124">
        <v>3759300</v>
      </c>
      <c r="AB124">
        <v>3838300</v>
      </c>
      <c r="AC124">
        <v>3916400</v>
      </c>
      <c r="AD124">
        <v>3990300</v>
      </c>
      <c r="AE124">
        <v>4066500</v>
      </c>
      <c r="AF124">
        <v>4144600</v>
      </c>
      <c r="AG124">
        <v>4218400</v>
      </c>
      <c r="AH124">
        <v>4307500</v>
      </c>
      <c r="AI124">
        <v>4391200</v>
      </c>
      <c r="AJ124">
        <v>4463600</v>
      </c>
      <c r="AK124">
        <v>4515400</v>
      </c>
      <c r="AL124">
        <v>4516700</v>
      </c>
      <c r="AM124">
        <v>4515100</v>
      </c>
      <c r="AN124">
        <v>4560400</v>
      </c>
      <c r="AO124">
        <v>4628400</v>
      </c>
      <c r="AP124">
        <v>4696400</v>
      </c>
      <c r="AQ124">
        <v>4769000</v>
      </c>
      <c r="AR124">
        <v>4840400</v>
      </c>
      <c r="AS124">
        <v>4898400</v>
      </c>
      <c r="AT124">
        <v>4945100</v>
      </c>
      <c r="AU124">
        <v>4990700</v>
      </c>
      <c r="AV124">
        <v>5043300</v>
      </c>
      <c r="AW124">
        <v>5104700</v>
      </c>
      <c r="AX124">
        <v>5162600</v>
      </c>
      <c r="AY124">
        <v>5218400</v>
      </c>
      <c r="AZ124">
        <v>5268400</v>
      </c>
      <c r="BA124">
        <v>5318700</v>
      </c>
      <c r="BB124">
        <v>5383300</v>
      </c>
      <c r="BC124">
        <v>5447900</v>
      </c>
      <c r="BD124">
        <v>5514600</v>
      </c>
      <c r="BE124">
        <v>5607200</v>
      </c>
      <c r="BF124">
        <v>5719600</v>
      </c>
      <c r="BG124">
        <v>5835500</v>
      </c>
      <c r="BH124">
        <v>5956900</v>
      </c>
      <c r="BI124">
        <v>6079500</v>
      </c>
      <c r="BJ124">
        <v>6198200</v>
      </c>
      <c r="BK124">
        <v>6322800</v>
      </c>
      <c r="BL124">
        <v>6456200</v>
      </c>
      <c r="BM124">
        <v>6591600</v>
      </c>
    </row>
    <row r="125" spans="1:65" x14ac:dyDescent="0.25">
      <c r="A125" t="s">
        <v>125</v>
      </c>
      <c r="B125" t="s">
        <v>565</v>
      </c>
      <c r="C125" t="s">
        <v>422</v>
      </c>
      <c r="D125" t="s">
        <v>421</v>
      </c>
      <c r="E125">
        <v>5722372</v>
      </c>
      <c r="F125">
        <v>5872968</v>
      </c>
      <c r="G125">
        <v>6028434</v>
      </c>
      <c r="H125">
        <v>6183586</v>
      </c>
      <c r="I125">
        <v>6331443</v>
      </c>
      <c r="J125">
        <v>6467191</v>
      </c>
      <c r="K125">
        <v>6585034</v>
      </c>
      <c r="L125">
        <v>6685961</v>
      </c>
      <c r="M125">
        <v>6779778</v>
      </c>
      <c r="N125">
        <v>6880623</v>
      </c>
      <c r="O125">
        <v>6996576</v>
      </c>
      <c r="P125">
        <v>7139640</v>
      </c>
      <c r="Q125">
        <v>7302114</v>
      </c>
      <c r="R125">
        <v>7449233</v>
      </c>
      <c r="S125">
        <v>7533332</v>
      </c>
      <c r="T125">
        <v>7524457</v>
      </c>
      <c r="U125">
        <v>7404687</v>
      </c>
      <c r="V125">
        <v>7196042</v>
      </c>
      <c r="W125">
        <v>6957267</v>
      </c>
      <c r="X125">
        <v>6770393</v>
      </c>
      <c r="Y125">
        <v>6693759</v>
      </c>
      <c r="Z125">
        <v>6749849</v>
      </c>
      <c r="AA125">
        <v>6919803</v>
      </c>
      <c r="AB125">
        <v>7170004</v>
      </c>
      <c r="AC125">
        <v>7447844</v>
      </c>
      <c r="AD125">
        <v>7714894</v>
      </c>
      <c r="AE125">
        <v>7960952</v>
      </c>
      <c r="AF125">
        <v>8198082</v>
      </c>
      <c r="AG125">
        <v>8435909</v>
      </c>
      <c r="AH125">
        <v>8691331</v>
      </c>
      <c r="AI125">
        <v>8975597</v>
      </c>
      <c r="AJ125">
        <v>9289298</v>
      </c>
      <c r="AK125">
        <v>9623899</v>
      </c>
      <c r="AL125">
        <v>9970727</v>
      </c>
      <c r="AM125">
        <v>10317901</v>
      </c>
      <c r="AN125">
        <v>10656145</v>
      </c>
      <c r="AO125">
        <v>10982919</v>
      </c>
      <c r="AP125">
        <v>11298594</v>
      </c>
      <c r="AQ125">
        <v>11600510</v>
      </c>
      <c r="AR125">
        <v>11886464</v>
      </c>
      <c r="AS125">
        <v>12155241</v>
      </c>
      <c r="AT125">
        <v>12405411</v>
      </c>
      <c r="AU125">
        <v>12637719</v>
      </c>
      <c r="AV125">
        <v>12856171</v>
      </c>
      <c r="AW125">
        <v>13066475</v>
      </c>
      <c r="AX125">
        <v>13273355</v>
      </c>
      <c r="AY125">
        <v>13477705</v>
      </c>
      <c r="AZ125">
        <v>13679953</v>
      </c>
      <c r="BA125">
        <v>13883835</v>
      </c>
      <c r="BB125">
        <v>14093605</v>
      </c>
      <c r="BC125">
        <v>14312205</v>
      </c>
      <c r="BD125">
        <v>14541421</v>
      </c>
      <c r="BE125">
        <v>14780454</v>
      </c>
      <c r="BF125">
        <v>15026330</v>
      </c>
      <c r="BG125">
        <v>15274506</v>
      </c>
      <c r="BH125">
        <v>15521435</v>
      </c>
      <c r="BI125">
        <v>15766290</v>
      </c>
      <c r="BJ125">
        <v>16009413</v>
      </c>
      <c r="BK125">
        <v>16249795</v>
      </c>
      <c r="BL125">
        <v>16486542</v>
      </c>
      <c r="BM125">
        <v>16718971</v>
      </c>
    </row>
    <row r="126" spans="1:65" x14ac:dyDescent="0.25">
      <c r="A126" t="s">
        <v>126</v>
      </c>
      <c r="B126" t="s">
        <v>564</v>
      </c>
      <c r="C126" t="s">
        <v>422</v>
      </c>
      <c r="D126" t="s">
        <v>421</v>
      </c>
      <c r="E126">
        <v>41196</v>
      </c>
      <c r="F126">
        <v>42234</v>
      </c>
      <c r="G126">
        <v>43283</v>
      </c>
      <c r="H126">
        <v>44342</v>
      </c>
      <c r="I126">
        <v>45392</v>
      </c>
      <c r="J126">
        <v>46429</v>
      </c>
      <c r="K126">
        <v>47429</v>
      </c>
      <c r="L126">
        <v>48403</v>
      </c>
      <c r="M126">
        <v>49354</v>
      </c>
      <c r="N126">
        <v>50267</v>
      </c>
      <c r="O126">
        <v>51142</v>
      </c>
      <c r="P126">
        <v>51979</v>
      </c>
      <c r="Q126">
        <v>52775</v>
      </c>
      <c r="R126">
        <v>53558</v>
      </c>
      <c r="S126">
        <v>54334</v>
      </c>
      <c r="T126">
        <v>55114</v>
      </c>
      <c r="U126">
        <v>55922</v>
      </c>
      <c r="V126">
        <v>56759</v>
      </c>
      <c r="W126">
        <v>57613</v>
      </c>
      <c r="X126">
        <v>58469</v>
      </c>
      <c r="Y126">
        <v>59296</v>
      </c>
      <c r="Z126">
        <v>60101</v>
      </c>
      <c r="AA126">
        <v>60887</v>
      </c>
      <c r="AB126">
        <v>61736</v>
      </c>
      <c r="AC126">
        <v>62745</v>
      </c>
      <c r="AD126">
        <v>63989</v>
      </c>
      <c r="AE126">
        <v>65504</v>
      </c>
      <c r="AF126">
        <v>67244</v>
      </c>
      <c r="AG126">
        <v>69087</v>
      </c>
      <c r="AH126">
        <v>70849</v>
      </c>
      <c r="AI126">
        <v>72394</v>
      </c>
      <c r="AJ126">
        <v>73692</v>
      </c>
      <c r="AK126">
        <v>74767</v>
      </c>
      <c r="AL126">
        <v>75711</v>
      </c>
      <c r="AM126">
        <v>76668</v>
      </c>
      <c r="AN126">
        <v>77716</v>
      </c>
      <c r="AO126">
        <v>78904</v>
      </c>
      <c r="AP126">
        <v>80188</v>
      </c>
      <c r="AQ126">
        <v>81558</v>
      </c>
      <c r="AR126">
        <v>82969</v>
      </c>
      <c r="AS126">
        <v>84405</v>
      </c>
      <c r="AT126">
        <v>85844</v>
      </c>
      <c r="AU126">
        <v>87308</v>
      </c>
      <c r="AV126">
        <v>88840</v>
      </c>
      <c r="AW126">
        <v>90498</v>
      </c>
      <c r="AX126">
        <v>92319</v>
      </c>
      <c r="AY126">
        <v>94341</v>
      </c>
      <c r="AZ126">
        <v>96531</v>
      </c>
      <c r="BA126">
        <v>98760</v>
      </c>
      <c r="BB126">
        <v>100928</v>
      </c>
      <c r="BC126">
        <v>102930</v>
      </c>
      <c r="BD126">
        <v>104735</v>
      </c>
      <c r="BE126">
        <v>106359</v>
      </c>
      <c r="BF126">
        <v>107887</v>
      </c>
      <c r="BG126">
        <v>109387</v>
      </c>
      <c r="BH126">
        <v>110927</v>
      </c>
      <c r="BI126">
        <v>112529</v>
      </c>
      <c r="BJ126">
        <v>114153</v>
      </c>
      <c r="BK126">
        <v>115842</v>
      </c>
      <c r="BL126">
        <v>117608</v>
      </c>
      <c r="BM126">
        <v>119446</v>
      </c>
    </row>
    <row r="127" spans="1:65" x14ac:dyDescent="0.25">
      <c r="A127" t="s">
        <v>127</v>
      </c>
      <c r="B127" t="s">
        <v>563</v>
      </c>
      <c r="C127" t="s">
        <v>422</v>
      </c>
      <c r="D127" t="s">
        <v>421</v>
      </c>
      <c r="E127">
        <v>51199</v>
      </c>
      <c r="F127">
        <v>51196</v>
      </c>
      <c r="G127">
        <v>50961</v>
      </c>
      <c r="H127">
        <v>50529</v>
      </c>
      <c r="I127">
        <v>49928</v>
      </c>
      <c r="J127">
        <v>49209</v>
      </c>
      <c r="K127">
        <v>48351</v>
      </c>
      <c r="L127">
        <v>47388</v>
      </c>
      <c r="M127">
        <v>46399</v>
      </c>
      <c r="N127">
        <v>45529</v>
      </c>
      <c r="O127">
        <v>44878</v>
      </c>
      <c r="P127">
        <v>44489</v>
      </c>
      <c r="Q127">
        <v>44318</v>
      </c>
      <c r="R127">
        <v>44304</v>
      </c>
      <c r="S127">
        <v>44322</v>
      </c>
      <c r="T127">
        <v>44271</v>
      </c>
      <c r="U127">
        <v>44140</v>
      </c>
      <c r="V127">
        <v>43944</v>
      </c>
      <c r="W127">
        <v>43703</v>
      </c>
      <c r="X127">
        <v>43452</v>
      </c>
      <c r="Y127">
        <v>43201</v>
      </c>
      <c r="Z127">
        <v>42963</v>
      </c>
      <c r="AA127">
        <v>42733</v>
      </c>
      <c r="AB127">
        <v>42477</v>
      </c>
      <c r="AC127">
        <v>42198</v>
      </c>
      <c r="AD127">
        <v>41874</v>
      </c>
      <c r="AE127">
        <v>41479</v>
      </c>
      <c r="AF127">
        <v>41041</v>
      </c>
      <c r="AG127">
        <v>40633</v>
      </c>
      <c r="AH127">
        <v>40354</v>
      </c>
      <c r="AI127">
        <v>40260</v>
      </c>
      <c r="AJ127">
        <v>40381</v>
      </c>
      <c r="AK127">
        <v>40691</v>
      </c>
      <c r="AL127">
        <v>41141</v>
      </c>
      <c r="AM127">
        <v>41618</v>
      </c>
      <c r="AN127">
        <v>42077</v>
      </c>
      <c r="AO127">
        <v>42472</v>
      </c>
      <c r="AP127">
        <v>42857</v>
      </c>
      <c r="AQ127">
        <v>43225</v>
      </c>
      <c r="AR127">
        <v>43622</v>
      </c>
      <c r="AS127">
        <v>44083</v>
      </c>
      <c r="AT127">
        <v>44602</v>
      </c>
      <c r="AU127">
        <v>45168</v>
      </c>
      <c r="AV127">
        <v>45749</v>
      </c>
      <c r="AW127">
        <v>46323</v>
      </c>
      <c r="AX127">
        <v>46852</v>
      </c>
      <c r="AY127">
        <v>47333</v>
      </c>
      <c r="AZ127">
        <v>47769</v>
      </c>
      <c r="BA127">
        <v>48178</v>
      </c>
      <c r="BB127">
        <v>48599</v>
      </c>
      <c r="BC127">
        <v>49011</v>
      </c>
      <c r="BD127">
        <v>49442</v>
      </c>
      <c r="BE127">
        <v>49881</v>
      </c>
      <c r="BF127">
        <v>50328</v>
      </c>
      <c r="BG127">
        <v>50776</v>
      </c>
      <c r="BH127">
        <v>51204</v>
      </c>
      <c r="BI127">
        <v>51629</v>
      </c>
      <c r="BJ127">
        <v>52036</v>
      </c>
      <c r="BK127">
        <v>52438</v>
      </c>
      <c r="BL127">
        <v>52834</v>
      </c>
      <c r="BM127">
        <v>53192</v>
      </c>
    </row>
    <row r="128" spans="1:65" x14ac:dyDescent="0.25">
      <c r="A128" t="s">
        <v>415</v>
      </c>
      <c r="B128" t="s">
        <v>562</v>
      </c>
      <c r="C128" t="s">
        <v>422</v>
      </c>
      <c r="D128" t="s">
        <v>421</v>
      </c>
      <c r="E128">
        <v>25012374</v>
      </c>
      <c r="F128">
        <v>25765673</v>
      </c>
      <c r="G128">
        <v>26513030</v>
      </c>
      <c r="H128">
        <v>27261747</v>
      </c>
      <c r="I128">
        <v>27984155</v>
      </c>
      <c r="J128">
        <v>28704674</v>
      </c>
      <c r="K128">
        <v>29435571</v>
      </c>
      <c r="L128">
        <v>30130983</v>
      </c>
      <c r="M128">
        <v>30838302</v>
      </c>
      <c r="N128">
        <v>31544266</v>
      </c>
      <c r="O128">
        <v>32240827</v>
      </c>
      <c r="P128">
        <v>32882704</v>
      </c>
      <c r="Q128">
        <v>33505406</v>
      </c>
      <c r="R128">
        <v>34103149</v>
      </c>
      <c r="S128">
        <v>34692266</v>
      </c>
      <c r="T128">
        <v>35280725</v>
      </c>
      <c r="U128">
        <v>35848523</v>
      </c>
      <c r="V128">
        <v>36411795</v>
      </c>
      <c r="W128">
        <v>36969185</v>
      </c>
      <c r="X128">
        <v>37534236</v>
      </c>
      <c r="Y128">
        <v>38123775</v>
      </c>
      <c r="Z128">
        <v>38723248</v>
      </c>
      <c r="AA128">
        <v>39326352</v>
      </c>
      <c r="AB128">
        <v>39910403</v>
      </c>
      <c r="AC128">
        <v>40405956</v>
      </c>
      <c r="AD128">
        <v>40805744</v>
      </c>
      <c r="AE128">
        <v>41213674</v>
      </c>
      <c r="AF128">
        <v>41621690</v>
      </c>
      <c r="AG128">
        <v>42031247</v>
      </c>
      <c r="AH128">
        <v>42449038</v>
      </c>
      <c r="AI128">
        <v>42869283</v>
      </c>
      <c r="AJ128">
        <v>43295704</v>
      </c>
      <c r="AK128">
        <v>43747962</v>
      </c>
      <c r="AL128">
        <v>44194628</v>
      </c>
      <c r="AM128">
        <v>44641540</v>
      </c>
      <c r="AN128">
        <v>45092991</v>
      </c>
      <c r="AO128">
        <v>45524681</v>
      </c>
      <c r="AP128">
        <v>45953580</v>
      </c>
      <c r="AQ128">
        <v>46286503</v>
      </c>
      <c r="AR128">
        <v>46616677</v>
      </c>
      <c r="AS128">
        <v>47008111</v>
      </c>
      <c r="AT128">
        <v>47370164</v>
      </c>
      <c r="AU128">
        <v>47644736</v>
      </c>
      <c r="AV128">
        <v>47892330</v>
      </c>
      <c r="AW128">
        <v>48082519</v>
      </c>
      <c r="AX128">
        <v>48184561</v>
      </c>
      <c r="AY128">
        <v>48438292</v>
      </c>
      <c r="AZ128">
        <v>48683638</v>
      </c>
      <c r="BA128">
        <v>49054708</v>
      </c>
      <c r="BB128">
        <v>49307835</v>
      </c>
      <c r="BC128">
        <v>49554112</v>
      </c>
      <c r="BD128">
        <v>49936638</v>
      </c>
      <c r="BE128">
        <v>50199853</v>
      </c>
      <c r="BF128">
        <v>50428893</v>
      </c>
      <c r="BG128">
        <v>50746659</v>
      </c>
      <c r="BH128">
        <v>51014947</v>
      </c>
      <c r="BI128">
        <v>51217803</v>
      </c>
      <c r="BJ128">
        <v>51361911</v>
      </c>
      <c r="BK128">
        <v>51606633</v>
      </c>
      <c r="BL128">
        <v>51709098</v>
      </c>
      <c r="BM128">
        <v>51780579</v>
      </c>
    </row>
    <row r="129" spans="1:65" x14ac:dyDescent="0.25">
      <c r="A129" t="s">
        <v>129</v>
      </c>
      <c r="B129" t="s">
        <v>561</v>
      </c>
      <c r="C129" t="s">
        <v>422</v>
      </c>
      <c r="D129" t="s">
        <v>421</v>
      </c>
      <c r="E129">
        <v>269026</v>
      </c>
      <c r="F129">
        <v>300581</v>
      </c>
      <c r="G129">
        <v>337346</v>
      </c>
      <c r="H129">
        <v>378756</v>
      </c>
      <c r="I129">
        <v>423900</v>
      </c>
      <c r="J129">
        <v>472032</v>
      </c>
      <c r="K129">
        <v>523169</v>
      </c>
      <c r="L129">
        <v>577164</v>
      </c>
      <c r="M129">
        <v>632911</v>
      </c>
      <c r="N129">
        <v>688972</v>
      </c>
      <c r="O129">
        <v>744444</v>
      </c>
      <c r="P129">
        <v>798639</v>
      </c>
      <c r="Q129">
        <v>851918</v>
      </c>
      <c r="R129">
        <v>905639</v>
      </c>
      <c r="S129">
        <v>961773</v>
      </c>
      <c r="T129">
        <v>1021725</v>
      </c>
      <c r="U129">
        <v>1085866</v>
      </c>
      <c r="V129">
        <v>1153573</v>
      </c>
      <c r="W129">
        <v>1224063</v>
      </c>
      <c r="X129">
        <v>1296077</v>
      </c>
      <c r="Y129">
        <v>1368680</v>
      </c>
      <c r="Z129">
        <v>1439334</v>
      </c>
      <c r="AA129">
        <v>1507636</v>
      </c>
      <c r="AB129">
        <v>1576975</v>
      </c>
      <c r="AC129">
        <v>1652150</v>
      </c>
      <c r="AD129">
        <v>1735278</v>
      </c>
      <c r="AE129">
        <v>1832302</v>
      </c>
      <c r="AF129">
        <v>1938916</v>
      </c>
      <c r="AG129">
        <v>2034850</v>
      </c>
      <c r="AH129">
        <v>2092786</v>
      </c>
      <c r="AI129">
        <v>2095350</v>
      </c>
      <c r="AJ129">
        <v>2031297</v>
      </c>
      <c r="AN129">
        <v>1605907</v>
      </c>
      <c r="AO129">
        <v>1626858</v>
      </c>
      <c r="AP129">
        <v>1710257</v>
      </c>
      <c r="AQ129">
        <v>1831121</v>
      </c>
      <c r="AR129">
        <v>1951642</v>
      </c>
      <c r="AS129">
        <v>2045123</v>
      </c>
      <c r="AT129">
        <v>2103273</v>
      </c>
      <c r="AU129">
        <v>2136991</v>
      </c>
      <c r="AV129">
        <v>2161626</v>
      </c>
      <c r="AW129">
        <v>2200498</v>
      </c>
      <c r="AX129">
        <v>2270196</v>
      </c>
      <c r="AY129">
        <v>2373661</v>
      </c>
      <c r="AZ129">
        <v>2504026</v>
      </c>
      <c r="BA129">
        <v>2656010</v>
      </c>
      <c r="BB129">
        <v>2821041</v>
      </c>
      <c r="BC129">
        <v>2991884</v>
      </c>
      <c r="BD129">
        <v>3168054</v>
      </c>
      <c r="BE129">
        <v>3348852</v>
      </c>
      <c r="BF129">
        <v>3526382</v>
      </c>
      <c r="BG129">
        <v>3690939</v>
      </c>
      <c r="BH129">
        <v>3835588</v>
      </c>
      <c r="BI129">
        <v>3956862</v>
      </c>
      <c r="BJ129">
        <v>4056102</v>
      </c>
      <c r="BK129">
        <v>4137314</v>
      </c>
      <c r="BL129">
        <v>4207077</v>
      </c>
      <c r="BM129">
        <v>4270563</v>
      </c>
    </row>
    <row r="130" spans="1:65" x14ac:dyDescent="0.25">
      <c r="A130" t="s">
        <v>130</v>
      </c>
      <c r="B130" t="s">
        <v>560</v>
      </c>
      <c r="C130" t="s">
        <v>422</v>
      </c>
      <c r="D130" t="s">
        <v>421</v>
      </c>
      <c r="E130">
        <v>197123485</v>
      </c>
      <c r="F130">
        <v>202635411</v>
      </c>
      <c r="G130">
        <v>208319980</v>
      </c>
      <c r="H130">
        <v>214152054</v>
      </c>
      <c r="I130">
        <v>220096687</v>
      </c>
      <c r="J130">
        <v>226126959</v>
      </c>
      <c r="K130">
        <v>232233929</v>
      </c>
      <c r="L130">
        <v>238418074</v>
      </c>
      <c r="M130">
        <v>244674060</v>
      </c>
      <c r="N130">
        <v>250999444</v>
      </c>
      <c r="O130">
        <v>257392749</v>
      </c>
      <c r="P130">
        <v>263849485</v>
      </c>
      <c r="Q130">
        <v>270368419</v>
      </c>
      <c r="R130">
        <v>276956213</v>
      </c>
      <c r="S130">
        <v>283622634</v>
      </c>
      <c r="T130">
        <v>290374325</v>
      </c>
      <c r="U130">
        <v>297207329</v>
      </c>
      <c r="V130">
        <v>304120290</v>
      </c>
      <c r="W130">
        <v>311125944</v>
      </c>
      <c r="X130">
        <v>318240296</v>
      </c>
      <c r="Y130">
        <v>325470475</v>
      </c>
      <c r="Z130">
        <v>332819629</v>
      </c>
      <c r="AA130">
        <v>340272476</v>
      </c>
      <c r="AB130">
        <v>347792200</v>
      </c>
      <c r="AC130">
        <v>355331567</v>
      </c>
      <c r="AD130">
        <v>362854776</v>
      </c>
      <c r="AE130">
        <v>370346031</v>
      </c>
      <c r="AF130">
        <v>377806267</v>
      </c>
      <c r="AG130">
        <v>385236744</v>
      </c>
      <c r="AH130">
        <v>392644850</v>
      </c>
      <c r="AI130">
        <v>400034081</v>
      </c>
      <c r="AJ130">
        <v>407394108</v>
      </c>
      <c r="AK130">
        <v>414713589</v>
      </c>
      <c r="AL130">
        <v>421995092</v>
      </c>
      <c r="AM130">
        <v>429246145</v>
      </c>
      <c r="AN130">
        <v>436470219</v>
      </c>
      <c r="AO130">
        <v>443669730</v>
      </c>
      <c r="AP130">
        <v>450833590</v>
      </c>
      <c r="AQ130">
        <v>457935268</v>
      </c>
      <c r="AR130">
        <v>464933468</v>
      </c>
      <c r="AS130">
        <v>471805920</v>
      </c>
      <c r="AT130">
        <v>478530627</v>
      </c>
      <c r="AU130">
        <v>485108963</v>
      </c>
      <c r="AV130">
        <v>491558169</v>
      </c>
      <c r="AW130">
        <v>497915775</v>
      </c>
      <c r="AX130">
        <v>504205968</v>
      </c>
      <c r="AY130">
        <v>510437972</v>
      </c>
      <c r="AZ130">
        <v>516611312</v>
      </c>
      <c r="BA130">
        <v>522729313</v>
      </c>
      <c r="BB130">
        <v>528793175</v>
      </c>
      <c r="BC130">
        <v>534699518</v>
      </c>
      <c r="BD130">
        <v>540699864</v>
      </c>
      <c r="BE130">
        <v>546631449</v>
      </c>
      <c r="BF130">
        <v>552552130</v>
      </c>
      <c r="BG130">
        <v>558534202</v>
      </c>
      <c r="BH130">
        <v>564618410</v>
      </c>
      <c r="BI130">
        <v>570838477</v>
      </c>
      <c r="BJ130">
        <v>577151682</v>
      </c>
      <c r="BK130">
        <v>583432088</v>
      </c>
      <c r="BL130">
        <v>589503742</v>
      </c>
      <c r="BM130">
        <v>595242966</v>
      </c>
    </row>
    <row r="131" spans="1:65" x14ac:dyDescent="0.25">
      <c r="A131" t="s">
        <v>416</v>
      </c>
      <c r="B131" t="s">
        <v>559</v>
      </c>
      <c r="C131" t="s">
        <v>422</v>
      </c>
      <c r="D131" t="s">
        <v>421</v>
      </c>
      <c r="E131">
        <v>2120892</v>
      </c>
      <c r="F131">
        <v>2170340</v>
      </c>
      <c r="G131">
        <v>2221123</v>
      </c>
      <c r="H131">
        <v>2273352</v>
      </c>
      <c r="I131">
        <v>2327137</v>
      </c>
      <c r="J131">
        <v>2382586</v>
      </c>
      <c r="K131">
        <v>2439197</v>
      </c>
      <c r="L131">
        <v>2496927</v>
      </c>
      <c r="M131">
        <v>2556845</v>
      </c>
      <c r="N131">
        <v>2620448</v>
      </c>
      <c r="O131">
        <v>2688429</v>
      </c>
      <c r="P131">
        <v>2762264</v>
      </c>
      <c r="Q131">
        <v>2840842</v>
      </c>
      <c r="R131">
        <v>2919288</v>
      </c>
      <c r="S131">
        <v>2990963</v>
      </c>
      <c r="T131">
        <v>3051583</v>
      </c>
      <c r="U131">
        <v>3098962</v>
      </c>
      <c r="V131">
        <v>3135839</v>
      </c>
      <c r="W131">
        <v>3168838</v>
      </c>
      <c r="X131">
        <v>3207331</v>
      </c>
      <c r="Y131">
        <v>3258149</v>
      </c>
      <c r="Z131">
        <v>3323353</v>
      </c>
      <c r="AA131">
        <v>3401193</v>
      </c>
      <c r="AB131">
        <v>3489910</v>
      </c>
      <c r="AC131">
        <v>3586315</v>
      </c>
      <c r="AD131">
        <v>3687889</v>
      </c>
      <c r="AE131">
        <v>3794204</v>
      </c>
      <c r="AF131">
        <v>3905530</v>
      </c>
      <c r="AG131">
        <v>4020817</v>
      </c>
      <c r="AH131">
        <v>4138845</v>
      </c>
      <c r="AI131">
        <v>4258471</v>
      </c>
      <c r="AJ131">
        <v>4379234</v>
      </c>
      <c r="AK131">
        <v>4500346</v>
      </c>
      <c r="AL131">
        <v>4619946</v>
      </c>
      <c r="AM131">
        <v>4735837</v>
      </c>
      <c r="AN131">
        <v>4846477</v>
      </c>
      <c r="AO131">
        <v>4951189</v>
      </c>
      <c r="AP131">
        <v>5050308</v>
      </c>
      <c r="AQ131">
        <v>5144601</v>
      </c>
      <c r="AR131">
        <v>5235339</v>
      </c>
      <c r="AS131">
        <v>5323701</v>
      </c>
      <c r="AT131">
        <v>5409584</v>
      </c>
      <c r="AU131">
        <v>5493247</v>
      </c>
      <c r="AV131">
        <v>5576640</v>
      </c>
      <c r="AW131">
        <v>5662199</v>
      </c>
      <c r="AX131">
        <v>5751675</v>
      </c>
      <c r="AY131">
        <v>5846075</v>
      </c>
      <c r="AZ131">
        <v>5944950</v>
      </c>
      <c r="BA131">
        <v>6046630</v>
      </c>
      <c r="BB131">
        <v>6148621</v>
      </c>
      <c r="BC131">
        <v>6249168</v>
      </c>
      <c r="BD131">
        <v>6347564</v>
      </c>
      <c r="BE131">
        <v>6444527</v>
      </c>
      <c r="BF131">
        <v>6541302</v>
      </c>
      <c r="BG131">
        <v>6639763</v>
      </c>
      <c r="BH131">
        <v>6741160</v>
      </c>
      <c r="BI131">
        <v>6845848</v>
      </c>
      <c r="BJ131">
        <v>6953031</v>
      </c>
      <c r="BK131">
        <v>7061498</v>
      </c>
      <c r="BL131">
        <v>7169456</v>
      </c>
      <c r="BM131">
        <v>7275556</v>
      </c>
    </row>
    <row r="132" spans="1:65" x14ac:dyDescent="0.25">
      <c r="A132" t="s">
        <v>132</v>
      </c>
      <c r="B132" t="s">
        <v>558</v>
      </c>
      <c r="C132" t="s">
        <v>422</v>
      </c>
      <c r="D132" t="s">
        <v>421</v>
      </c>
      <c r="E132">
        <v>1804935</v>
      </c>
      <c r="F132">
        <v>1864613</v>
      </c>
      <c r="G132">
        <v>1925295</v>
      </c>
      <c r="H132">
        <v>1984999</v>
      </c>
      <c r="I132">
        <v>2041231</v>
      </c>
      <c r="J132">
        <v>2092374</v>
      </c>
      <c r="K132">
        <v>2136617</v>
      </c>
      <c r="L132">
        <v>2174732</v>
      </c>
      <c r="M132">
        <v>2210769</v>
      </c>
      <c r="N132">
        <v>2250454</v>
      </c>
      <c r="O132">
        <v>2297436</v>
      </c>
      <c r="P132">
        <v>2354046</v>
      </c>
      <c r="Q132">
        <v>2417837</v>
      </c>
      <c r="R132">
        <v>2481943</v>
      </c>
      <c r="S132">
        <v>2536772</v>
      </c>
      <c r="T132">
        <v>2575746</v>
      </c>
      <c r="U132">
        <v>2596409</v>
      </c>
      <c r="V132">
        <v>2601734</v>
      </c>
      <c r="W132">
        <v>2597202</v>
      </c>
      <c r="X132">
        <v>2590911</v>
      </c>
      <c r="Y132">
        <v>2588928</v>
      </c>
      <c r="Z132">
        <v>2594299</v>
      </c>
      <c r="AA132">
        <v>2606148</v>
      </c>
      <c r="AB132">
        <v>2622072</v>
      </c>
      <c r="AC132">
        <v>2638056</v>
      </c>
      <c r="AD132">
        <v>2651992</v>
      </c>
      <c r="AE132">
        <v>2660873</v>
      </c>
      <c r="AF132">
        <v>2667957</v>
      </c>
      <c r="AG132">
        <v>2684682</v>
      </c>
      <c r="AH132">
        <v>2726438</v>
      </c>
      <c r="AI132">
        <v>2803032</v>
      </c>
      <c r="AJ132">
        <v>2921700</v>
      </c>
      <c r="AK132">
        <v>3076133</v>
      </c>
      <c r="AL132">
        <v>3246129</v>
      </c>
      <c r="AM132">
        <v>3403359</v>
      </c>
      <c r="AN132">
        <v>3528379</v>
      </c>
      <c r="AO132">
        <v>3610663</v>
      </c>
      <c r="AP132">
        <v>3658425</v>
      </c>
      <c r="AQ132">
        <v>3693514</v>
      </c>
      <c r="AR132">
        <v>3747762</v>
      </c>
      <c r="AS132">
        <v>3842774</v>
      </c>
      <c r="AT132">
        <v>3990999</v>
      </c>
      <c r="AU132">
        <v>4182205</v>
      </c>
      <c r="AV132">
        <v>4388378</v>
      </c>
      <c r="AW132">
        <v>4569377</v>
      </c>
      <c r="AX132">
        <v>4698761</v>
      </c>
      <c r="AY132">
        <v>4759760</v>
      </c>
      <c r="AZ132">
        <v>4767347</v>
      </c>
      <c r="BA132">
        <v>4764745</v>
      </c>
      <c r="BB132">
        <v>4813026</v>
      </c>
      <c r="BC132">
        <v>4953064</v>
      </c>
      <c r="BD132">
        <v>5202022</v>
      </c>
      <c r="BE132">
        <v>5537620</v>
      </c>
      <c r="BF132">
        <v>5913016</v>
      </c>
      <c r="BG132">
        <v>6261046</v>
      </c>
      <c r="BH132">
        <v>6532681</v>
      </c>
      <c r="BI132">
        <v>6714281</v>
      </c>
      <c r="BJ132">
        <v>6819373</v>
      </c>
      <c r="BK132">
        <v>6859408</v>
      </c>
      <c r="BL132">
        <v>6855709</v>
      </c>
      <c r="BM132">
        <v>6825442</v>
      </c>
    </row>
    <row r="133" spans="1:65" x14ac:dyDescent="0.25">
      <c r="A133" t="s">
        <v>133</v>
      </c>
      <c r="B133" t="s">
        <v>557</v>
      </c>
      <c r="C133" t="s">
        <v>422</v>
      </c>
      <c r="D133" t="s">
        <v>421</v>
      </c>
      <c r="E133">
        <v>1118655</v>
      </c>
      <c r="F133">
        <v>1142304</v>
      </c>
      <c r="G133">
        <v>1166651</v>
      </c>
      <c r="H133">
        <v>1191796</v>
      </c>
      <c r="I133">
        <v>1217905</v>
      </c>
      <c r="J133">
        <v>1245104</v>
      </c>
      <c r="K133">
        <v>1273458</v>
      </c>
      <c r="L133">
        <v>1303032</v>
      </c>
      <c r="M133">
        <v>1333980</v>
      </c>
      <c r="N133">
        <v>1366500</v>
      </c>
      <c r="O133">
        <v>1400730</v>
      </c>
      <c r="P133">
        <v>1436740</v>
      </c>
      <c r="Q133">
        <v>1474567</v>
      </c>
      <c r="R133">
        <v>1514364</v>
      </c>
      <c r="S133">
        <v>1556288</v>
      </c>
      <c r="T133">
        <v>1600454</v>
      </c>
      <c r="U133">
        <v>1645833</v>
      </c>
      <c r="V133">
        <v>1692155</v>
      </c>
      <c r="W133">
        <v>1740919</v>
      </c>
      <c r="X133">
        <v>1794251</v>
      </c>
      <c r="Y133">
        <v>1852991</v>
      </c>
      <c r="Z133">
        <v>1918832</v>
      </c>
      <c r="AA133">
        <v>1989477</v>
      </c>
      <c r="AB133">
        <v>2057232</v>
      </c>
      <c r="AC133">
        <v>2111667</v>
      </c>
      <c r="AD133">
        <v>2145756</v>
      </c>
      <c r="AE133">
        <v>2158434</v>
      </c>
      <c r="AF133">
        <v>2153312</v>
      </c>
      <c r="AG133">
        <v>2134105</v>
      </c>
      <c r="AH133">
        <v>2106429</v>
      </c>
      <c r="AI133">
        <v>2075917</v>
      </c>
      <c r="AJ133">
        <v>2040141</v>
      </c>
      <c r="AK133">
        <v>2001612</v>
      </c>
      <c r="AL133">
        <v>1976701</v>
      </c>
      <c r="AM133">
        <v>1986491</v>
      </c>
      <c r="AN133">
        <v>2044657</v>
      </c>
      <c r="AO133">
        <v>2160480</v>
      </c>
      <c r="AP133">
        <v>2326210</v>
      </c>
      <c r="AQ133">
        <v>2517472</v>
      </c>
      <c r="AR133">
        <v>2699708</v>
      </c>
      <c r="AS133">
        <v>2848447</v>
      </c>
      <c r="AT133">
        <v>2953928</v>
      </c>
      <c r="AU133">
        <v>3024727</v>
      </c>
      <c r="AV133">
        <v>3077055</v>
      </c>
      <c r="AW133">
        <v>3135654</v>
      </c>
      <c r="AX133">
        <v>3218114</v>
      </c>
      <c r="AY133">
        <v>3329211</v>
      </c>
      <c r="AZ133">
        <v>3461911</v>
      </c>
      <c r="BA133">
        <v>3607863</v>
      </c>
      <c r="BB133">
        <v>3754129</v>
      </c>
      <c r="BC133">
        <v>3891357</v>
      </c>
      <c r="BD133">
        <v>4017446</v>
      </c>
      <c r="BE133">
        <v>4135662</v>
      </c>
      <c r="BF133">
        <v>4248337</v>
      </c>
      <c r="BG133">
        <v>4359508</v>
      </c>
      <c r="BH133">
        <v>4472229</v>
      </c>
      <c r="BI133">
        <v>4586788</v>
      </c>
      <c r="BJ133">
        <v>4702224</v>
      </c>
      <c r="BK133">
        <v>4818976</v>
      </c>
      <c r="BL133">
        <v>4937374</v>
      </c>
      <c r="BM133">
        <v>5057677</v>
      </c>
    </row>
    <row r="134" spans="1:65" x14ac:dyDescent="0.25">
      <c r="A134" t="s">
        <v>134</v>
      </c>
      <c r="B134" t="s">
        <v>556</v>
      </c>
      <c r="C134" t="s">
        <v>422</v>
      </c>
      <c r="D134" t="s">
        <v>421</v>
      </c>
      <c r="E134">
        <v>1448416</v>
      </c>
      <c r="F134">
        <v>1498076</v>
      </c>
      <c r="G134">
        <v>1550815</v>
      </c>
      <c r="H134">
        <v>1607168</v>
      </c>
      <c r="I134">
        <v>1667822</v>
      </c>
      <c r="J134">
        <v>1733307</v>
      </c>
      <c r="K134">
        <v>1803689</v>
      </c>
      <c r="L134">
        <v>1878869</v>
      </c>
      <c r="M134">
        <v>1958909</v>
      </c>
      <c r="N134">
        <v>2043820</v>
      </c>
      <c r="O134">
        <v>2133527</v>
      </c>
      <c r="P134">
        <v>2228142</v>
      </c>
      <c r="Q134">
        <v>2327487</v>
      </c>
      <c r="R134">
        <v>2430754</v>
      </c>
      <c r="S134">
        <v>2536895</v>
      </c>
      <c r="T134">
        <v>2645136</v>
      </c>
      <c r="U134">
        <v>2754698</v>
      </c>
      <c r="V134">
        <v>2865639</v>
      </c>
      <c r="W134">
        <v>2979102</v>
      </c>
      <c r="X134">
        <v>3096724</v>
      </c>
      <c r="Y134">
        <v>3219462</v>
      </c>
      <c r="Z134">
        <v>3347779</v>
      </c>
      <c r="AA134">
        <v>3480443</v>
      </c>
      <c r="AB134">
        <v>3614682</v>
      </c>
      <c r="AC134">
        <v>3746712</v>
      </c>
      <c r="AD134">
        <v>3873781</v>
      </c>
      <c r="AE134">
        <v>3994601</v>
      </c>
      <c r="AF134">
        <v>4109717</v>
      </c>
      <c r="AG134">
        <v>4220451</v>
      </c>
      <c r="AH134">
        <v>4328935</v>
      </c>
      <c r="AI134">
        <v>4436663</v>
      </c>
      <c r="AJ134">
        <v>4544245</v>
      </c>
      <c r="AK134">
        <v>4650896</v>
      </c>
      <c r="AL134">
        <v>4755134</v>
      </c>
      <c r="AM134">
        <v>4854871</v>
      </c>
      <c r="AN134">
        <v>4948796</v>
      </c>
      <c r="AO134">
        <v>5036173</v>
      </c>
      <c r="AP134">
        <v>5118008</v>
      </c>
      <c r="AQ134">
        <v>5196774</v>
      </c>
      <c r="AR134">
        <v>5275921</v>
      </c>
      <c r="AS134">
        <v>5357893</v>
      </c>
      <c r="AT134">
        <v>5443249</v>
      </c>
      <c r="AU134">
        <v>5531097</v>
      </c>
      <c r="AV134">
        <v>5620545</v>
      </c>
      <c r="AW134">
        <v>5710163</v>
      </c>
      <c r="AX134">
        <v>5798615</v>
      </c>
      <c r="AY134">
        <v>5886874</v>
      </c>
      <c r="AZ134">
        <v>5974786</v>
      </c>
      <c r="BA134">
        <v>6058740</v>
      </c>
      <c r="BB134">
        <v>6133987</v>
      </c>
      <c r="BC134">
        <v>6197667</v>
      </c>
      <c r="BD134">
        <v>6247438</v>
      </c>
      <c r="BE134">
        <v>6285751</v>
      </c>
      <c r="BF134">
        <v>6320350</v>
      </c>
      <c r="BG134">
        <v>6362039</v>
      </c>
      <c r="BH134">
        <v>6418315</v>
      </c>
      <c r="BI134">
        <v>6492160</v>
      </c>
      <c r="BJ134">
        <v>6580723</v>
      </c>
      <c r="BK134">
        <v>6678565</v>
      </c>
      <c r="BL134">
        <v>6777453</v>
      </c>
      <c r="BM134">
        <v>6871287</v>
      </c>
    </row>
    <row r="135" spans="1:65" x14ac:dyDescent="0.25">
      <c r="A135" t="s">
        <v>135</v>
      </c>
      <c r="B135" t="s">
        <v>555</v>
      </c>
      <c r="C135" t="s">
        <v>422</v>
      </c>
      <c r="D135" t="s">
        <v>421</v>
      </c>
      <c r="E135">
        <v>89698</v>
      </c>
      <c r="F135">
        <v>90718</v>
      </c>
      <c r="G135">
        <v>91892</v>
      </c>
      <c r="H135">
        <v>93214</v>
      </c>
      <c r="I135">
        <v>94637</v>
      </c>
      <c r="J135">
        <v>96138</v>
      </c>
      <c r="K135">
        <v>97721</v>
      </c>
      <c r="L135">
        <v>99370</v>
      </c>
      <c r="M135">
        <v>101028</v>
      </c>
      <c r="N135">
        <v>102599</v>
      </c>
      <c r="O135">
        <v>104016</v>
      </c>
      <c r="P135">
        <v>105244</v>
      </c>
      <c r="Q135">
        <v>106303</v>
      </c>
      <c r="R135">
        <v>107311</v>
      </c>
      <c r="S135">
        <v>108389</v>
      </c>
      <c r="T135">
        <v>109634</v>
      </c>
      <c r="U135">
        <v>111074</v>
      </c>
      <c r="V135">
        <v>112685</v>
      </c>
      <c r="W135">
        <v>114398</v>
      </c>
      <c r="X135">
        <v>116148</v>
      </c>
      <c r="Y135">
        <v>117828</v>
      </c>
      <c r="Z135">
        <v>119435</v>
      </c>
      <c r="AA135">
        <v>120987</v>
      </c>
      <c r="AB135">
        <v>122571</v>
      </c>
      <c r="AC135">
        <v>124296</v>
      </c>
      <c r="AD135">
        <v>126246</v>
      </c>
      <c r="AE135">
        <v>128448</v>
      </c>
      <c r="AF135">
        <v>130868</v>
      </c>
      <c r="AG135">
        <v>133364</v>
      </c>
      <c r="AH135">
        <v>135787</v>
      </c>
      <c r="AI135">
        <v>138019</v>
      </c>
      <c r="AJ135">
        <v>140001</v>
      </c>
      <c r="AK135">
        <v>141758</v>
      </c>
      <c r="AL135">
        <v>143402</v>
      </c>
      <c r="AM135">
        <v>145080</v>
      </c>
      <c r="AN135">
        <v>146871</v>
      </c>
      <c r="AO135">
        <v>148837</v>
      </c>
      <c r="AP135">
        <v>150920</v>
      </c>
      <c r="AQ135">
        <v>153023</v>
      </c>
      <c r="AR135">
        <v>154988</v>
      </c>
      <c r="AS135">
        <v>156737</v>
      </c>
      <c r="AT135">
        <v>158184</v>
      </c>
      <c r="AU135">
        <v>159392</v>
      </c>
      <c r="AV135">
        <v>160530</v>
      </c>
      <c r="AW135">
        <v>161821</v>
      </c>
      <c r="AX135">
        <v>163408</v>
      </c>
      <c r="AY135">
        <v>165378</v>
      </c>
      <c r="AZ135">
        <v>167644</v>
      </c>
      <c r="BA135">
        <v>170011</v>
      </c>
      <c r="BB135">
        <v>172223</v>
      </c>
      <c r="BC135">
        <v>174092</v>
      </c>
      <c r="BD135">
        <v>175538</v>
      </c>
      <c r="BE135">
        <v>176654</v>
      </c>
      <c r="BF135">
        <v>177505</v>
      </c>
      <c r="BG135">
        <v>178307</v>
      </c>
      <c r="BH135">
        <v>179131</v>
      </c>
      <c r="BI135">
        <v>180028</v>
      </c>
      <c r="BJ135">
        <v>180955</v>
      </c>
      <c r="BK135">
        <v>181890</v>
      </c>
      <c r="BL135">
        <v>182795</v>
      </c>
      <c r="BM135">
        <v>183629</v>
      </c>
    </row>
    <row r="136" spans="1:65" x14ac:dyDescent="0.25">
      <c r="A136" t="s">
        <v>136</v>
      </c>
      <c r="B136" t="s">
        <v>554</v>
      </c>
      <c r="C136" t="s">
        <v>422</v>
      </c>
      <c r="D136" t="s">
        <v>421</v>
      </c>
      <c r="E136">
        <v>219828794</v>
      </c>
      <c r="F136">
        <v>225912719</v>
      </c>
      <c r="G136">
        <v>232183258</v>
      </c>
      <c r="H136">
        <v>238612680</v>
      </c>
      <c r="I136">
        <v>245147710</v>
      </c>
      <c r="J136">
        <v>251760583</v>
      </c>
      <c r="K136">
        <v>258440584</v>
      </c>
      <c r="L136">
        <v>265187879</v>
      </c>
      <c r="M136">
        <v>272006857</v>
      </c>
      <c r="N136">
        <v>278898334</v>
      </c>
      <c r="O136">
        <v>285867424</v>
      </c>
      <c r="P136">
        <v>292913867</v>
      </c>
      <c r="Q136">
        <v>300028905</v>
      </c>
      <c r="R136">
        <v>307224818</v>
      </c>
      <c r="S136">
        <v>314508488</v>
      </c>
      <c r="T136">
        <v>321883714</v>
      </c>
      <c r="U136">
        <v>329348136</v>
      </c>
      <c r="V136">
        <v>336897935</v>
      </c>
      <c r="W136">
        <v>344553109</v>
      </c>
      <c r="X136">
        <v>352320721</v>
      </c>
      <c r="Y136">
        <v>360211832</v>
      </c>
      <c r="Z136">
        <v>368220724</v>
      </c>
      <c r="AA136">
        <v>376337306</v>
      </c>
      <c r="AB136">
        <v>384527729</v>
      </c>
      <c r="AC136">
        <v>392750803</v>
      </c>
      <c r="AD136">
        <v>400974913</v>
      </c>
      <c r="AE136">
        <v>409183996</v>
      </c>
      <c r="AF136">
        <v>417376183</v>
      </c>
      <c r="AG136">
        <v>425549887</v>
      </c>
      <c r="AH136">
        <v>433708712</v>
      </c>
      <c r="AI136">
        <v>441855797</v>
      </c>
      <c r="AJ136">
        <v>449968703</v>
      </c>
      <c r="AK136">
        <v>458041493</v>
      </c>
      <c r="AL136">
        <v>466082322</v>
      </c>
      <c r="AM136">
        <v>474089591</v>
      </c>
      <c r="AN136">
        <v>482060085</v>
      </c>
      <c r="AO136">
        <v>490002410</v>
      </c>
      <c r="AP136">
        <v>497889881</v>
      </c>
      <c r="AQ136">
        <v>505687097</v>
      </c>
      <c r="AR136">
        <v>513366691</v>
      </c>
      <c r="AS136">
        <v>520903474</v>
      </c>
      <c r="AT136">
        <v>528283130</v>
      </c>
      <c r="AU136">
        <v>535509387</v>
      </c>
      <c r="AV136">
        <v>542599527</v>
      </c>
      <c r="AW136">
        <v>549590680</v>
      </c>
      <c r="AX136">
        <v>556504216</v>
      </c>
      <c r="AY136">
        <v>563337657</v>
      </c>
      <c r="AZ136">
        <v>570091479</v>
      </c>
      <c r="BA136">
        <v>576783743</v>
      </c>
      <c r="BB136">
        <v>583430021</v>
      </c>
      <c r="BC136">
        <v>589932530</v>
      </c>
      <c r="BD136">
        <v>596538052</v>
      </c>
      <c r="BE136">
        <v>603094656</v>
      </c>
      <c r="BF136">
        <v>609595811</v>
      </c>
      <c r="BG136">
        <v>615999056</v>
      </c>
      <c r="BH136">
        <v>622301041</v>
      </c>
      <c r="BI136">
        <v>628493594</v>
      </c>
      <c r="BJ136">
        <v>634566052</v>
      </c>
      <c r="BK136">
        <v>640483586</v>
      </c>
      <c r="BL136">
        <v>646430786</v>
      </c>
      <c r="BM136">
        <v>652276325</v>
      </c>
    </row>
    <row r="137" spans="1:65" x14ac:dyDescent="0.25">
      <c r="A137" t="s">
        <v>137</v>
      </c>
      <c r="B137" t="s">
        <v>553</v>
      </c>
      <c r="C137" t="s">
        <v>422</v>
      </c>
      <c r="D137" t="s">
        <v>421</v>
      </c>
      <c r="E137">
        <v>240518397</v>
      </c>
      <c r="F137">
        <v>246113624</v>
      </c>
      <c r="G137">
        <v>251900655</v>
      </c>
      <c r="H137">
        <v>257908038</v>
      </c>
      <c r="I137">
        <v>264174076</v>
      </c>
      <c r="J137">
        <v>270720935</v>
      </c>
      <c r="K137">
        <v>277573103</v>
      </c>
      <c r="L137">
        <v>284708606</v>
      </c>
      <c r="M137">
        <v>292046003</v>
      </c>
      <c r="N137">
        <v>299473694</v>
      </c>
      <c r="O137">
        <v>306916898</v>
      </c>
      <c r="P137">
        <v>314345051</v>
      </c>
      <c r="Q137">
        <v>321797948</v>
      </c>
      <c r="R137">
        <v>329357734</v>
      </c>
      <c r="S137">
        <v>337142875</v>
      </c>
      <c r="T137">
        <v>345242741</v>
      </c>
      <c r="U137">
        <v>353691447</v>
      </c>
      <c r="V137">
        <v>362475157</v>
      </c>
      <c r="W137">
        <v>371577357</v>
      </c>
      <c r="X137">
        <v>380963357</v>
      </c>
      <c r="Y137">
        <v>390612544</v>
      </c>
      <c r="Z137">
        <v>400528973</v>
      </c>
      <c r="AA137">
        <v>410740623</v>
      </c>
      <c r="AB137">
        <v>421279177</v>
      </c>
      <c r="AC137">
        <v>432185306</v>
      </c>
      <c r="AD137">
        <v>443491299</v>
      </c>
      <c r="AE137">
        <v>455193679</v>
      </c>
      <c r="AF137">
        <v>467290486</v>
      </c>
      <c r="AG137">
        <v>479814027</v>
      </c>
      <c r="AH137">
        <v>492803041</v>
      </c>
      <c r="AI137">
        <v>506275626</v>
      </c>
      <c r="AJ137">
        <v>520262436</v>
      </c>
      <c r="AK137">
        <v>534731004</v>
      </c>
      <c r="AL137">
        <v>549559275</v>
      </c>
      <c r="AM137">
        <v>564581120</v>
      </c>
      <c r="AN137">
        <v>579681702</v>
      </c>
      <c r="AO137">
        <v>594801271</v>
      </c>
      <c r="AP137">
        <v>609983284</v>
      </c>
      <c r="AQ137">
        <v>625342129</v>
      </c>
      <c r="AR137">
        <v>641046832</v>
      </c>
      <c r="AS137">
        <v>657215854</v>
      </c>
      <c r="AT137">
        <v>673903088</v>
      </c>
      <c r="AU137">
        <v>691061433</v>
      </c>
      <c r="AV137">
        <v>708587940</v>
      </c>
      <c r="AW137">
        <v>726331171</v>
      </c>
      <c r="AX137">
        <v>744190509</v>
      </c>
      <c r="AY137">
        <v>762132501</v>
      </c>
      <c r="AZ137">
        <v>780219573</v>
      </c>
      <c r="BA137">
        <v>798563425</v>
      </c>
      <c r="BB137">
        <v>817322615</v>
      </c>
      <c r="BC137">
        <v>836614841</v>
      </c>
      <c r="BD137">
        <v>856471437</v>
      </c>
      <c r="BE137">
        <v>876867234</v>
      </c>
      <c r="BF137">
        <v>897793439</v>
      </c>
      <c r="BG137">
        <v>919222955</v>
      </c>
      <c r="BH137">
        <v>941131317</v>
      </c>
      <c r="BI137">
        <v>963519718</v>
      </c>
      <c r="BJ137">
        <v>986385402</v>
      </c>
      <c r="BK137">
        <v>1009691252</v>
      </c>
      <c r="BL137">
        <v>1033388868</v>
      </c>
      <c r="BM137">
        <v>1057438163</v>
      </c>
    </row>
    <row r="138" spans="1:65" x14ac:dyDescent="0.25">
      <c r="A138" t="s">
        <v>138</v>
      </c>
      <c r="B138" t="s">
        <v>552</v>
      </c>
      <c r="C138" t="s">
        <v>422</v>
      </c>
      <c r="D138" t="s">
        <v>421</v>
      </c>
      <c r="E138">
        <v>137782356</v>
      </c>
      <c r="F138">
        <v>140848427</v>
      </c>
      <c r="G138">
        <v>143991035</v>
      </c>
      <c r="H138">
        <v>147246689</v>
      </c>
      <c r="I138">
        <v>150668279</v>
      </c>
      <c r="J138">
        <v>154292515</v>
      </c>
      <c r="K138">
        <v>158131724</v>
      </c>
      <c r="L138">
        <v>162169520</v>
      </c>
      <c r="M138">
        <v>166378127</v>
      </c>
      <c r="N138">
        <v>170716523</v>
      </c>
      <c r="O138">
        <v>175154298</v>
      </c>
      <c r="P138">
        <v>179681941</v>
      </c>
      <c r="Q138">
        <v>184306845</v>
      </c>
      <c r="R138">
        <v>189035415</v>
      </c>
      <c r="S138">
        <v>193880021</v>
      </c>
      <c r="T138">
        <v>198849250</v>
      </c>
      <c r="U138">
        <v>203955515</v>
      </c>
      <c r="V138">
        <v>209195581</v>
      </c>
      <c r="W138">
        <v>214544342</v>
      </c>
      <c r="X138">
        <v>219966776</v>
      </c>
      <c r="Y138">
        <v>225445124</v>
      </c>
      <c r="Z138">
        <v>230976727</v>
      </c>
      <c r="AA138">
        <v>236593189</v>
      </c>
      <c r="AB138">
        <v>242355131</v>
      </c>
      <c r="AC138">
        <v>248343146</v>
      </c>
      <c r="AD138">
        <v>254622410</v>
      </c>
      <c r="AE138">
        <v>261201749</v>
      </c>
      <c r="AF138">
        <v>268084615</v>
      </c>
      <c r="AG138">
        <v>275322077</v>
      </c>
      <c r="AH138">
        <v>282972202</v>
      </c>
      <c r="AI138">
        <v>291068697</v>
      </c>
      <c r="AJ138">
        <v>299656373</v>
      </c>
      <c r="AK138">
        <v>308709029</v>
      </c>
      <c r="AL138">
        <v>318101755</v>
      </c>
      <c r="AM138">
        <v>327660123</v>
      </c>
      <c r="AN138">
        <v>337265010</v>
      </c>
      <c r="AO138">
        <v>346863261</v>
      </c>
      <c r="AP138">
        <v>356508832</v>
      </c>
      <c r="AQ138">
        <v>366320517</v>
      </c>
      <c r="AR138">
        <v>376471932</v>
      </c>
      <c r="AS138">
        <v>387088076</v>
      </c>
      <c r="AT138">
        <v>398196096</v>
      </c>
      <c r="AU138">
        <v>409752737</v>
      </c>
      <c r="AV138">
        <v>421725011</v>
      </c>
      <c r="AW138">
        <v>434055590</v>
      </c>
      <c r="AX138">
        <v>446695034</v>
      </c>
      <c r="AY138">
        <v>459659653</v>
      </c>
      <c r="AZ138">
        <v>472947450</v>
      </c>
      <c r="BA138">
        <v>486468200</v>
      </c>
      <c r="BB138">
        <v>500104939</v>
      </c>
      <c r="BC138">
        <v>513783318</v>
      </c>
      <c r="BD138">
        <v>527467149</v>
      </c>
      <c r="BE138">
        <v>541205688</v>
      </c>
      <c r="BF138">
        <v>555116804</v>
      </c>
      <c r="BG138">
        <v>569367413</v>
      </c>
      <c r="BH138">
        <v>584084928</v>
      </c>
      <c r="BI138">
        <v>599290280</v>
      </c>
      <c r="BJ138">
        <v>614965124</v>
      </c>
      <c r="BK138">
        <v>631147232</v>
      </c>
      <c r="BL138">
        <v>647870823</v>
      </c>
      <c r="BM138">
        <v>665149035</v>
      </c>
    </row>
    <row r="139" spans="1:65" x14ac:dyDescent="0.25">
      <c r="A139" t="s">
        <v>139</v>
      </c>
      <c r="B139" t="s">
        <v>551</v>
      </c>
      <c r="C139" t="s">
        <v>422</v>
      </c>
      <c r="D139" t="s">
        <v>421</v>
      </c>
      <c r="E139">
        <v>16501</v>
      </c>
      <c r="F139">
        <v>16894</v>
      </c>
      <c r="G139">
        <v>17300</v>
      </c>
      <c r="H139">
        <v>17724</v>
      </c>
      <c r="I139">
        <v>18170</v>
      </c>
      <c r="J139">
        <v>18642</v>
      </c>
      <c r="K139">
        <v>19160</v>
      </c>
      <c r="L139">
        <v>19688</v>
      </c>
      <c r="M139">
        <v>20237</v>
      </c>
      <c r="N139">
        <v>20766</v>
      </c>
      <c r="O139">
        <v>21268</v>
      </c>
      <c r="P139">
        <v>21729</v>
      </c>
      <c r="Q139">
        <v>22161</v>
      </c>
      <c r="R139">
        <v>22560</v>
      </c>
      <c r="S139">
        <v>22985</v>
      </c>
      <c r="T139">
        <v>23436</v>
      </c>
      <c r="U139">
        <v>23933</v>
      </c>
      <c r="V139">
        <v>24451</v>
      </c>
      <c r="W139">
        <v>24968</v>
      </c>
      <c r="X139">
        <v>25463</v>
      </c>
      <c r="Y139">
        <v>25881</v>
      </c>
      <c r="Z139">
        <v>26229</v>
      </c>
      <c r="AA139">
        <v>26533</v>
      </c>
      <c r="AB139">
        <v>26790</v>
      </c>
      <c r="AC139">
        <v>27028</v>
      </c>
      <c r="AD139">
        <v>27286</v>
      </c>
      <c r="AE139">
        <v>27552</v>
      </c>
      <c r="AF139">
        <v>27835</v>
      </c>
      <c r="AG139">
        <v>28135</v>
      </c>
      <c r="AH139">
        <v>28449</v>
      </c>
      <c r="AI139">
        <v>28790</v>
      </c>
      <c r="AJ139">
        <v>29166</v>
      </c>
      <c r="AK139">
        <v>29552</v>
      </c>
      <c r="AL139">
        <v>29987</v>
      </c>
      <c r="AM139">
        <v>30415</v>
      </c>
      <c r="AN139">
        <v>30884</v>
      </c>
      <c r="AO139">
        <v>31354</v>
      </c>
      <c r="AP139">
        <v>31830</v>
      </c>
      <c r="AQ139">
        <v>32306</v>
      </c>
      <c r="AR139">
        <v>32765</v>
      </c>
      <c r="AS139">
        <v>33184</v>
      </c>
      <c r="AT139">
        <v>33543</v>
      </c>
      <c r="AU139">
        <v>33885</v>
      </c>
      <c r="AV139">
        <v>34172</v>
      </c>
      <c r="AW139">
        <v>34444</v>
      </c>
      <c r="AX139">
        <v>34718</v>
      </c>
      <c r="AY139">
        <v>34975</v>
      </c>
      <c r="AZ139">
        <v>35217</v>
      </c>
      <c r="BA139">
        <v>35469</v>
      </c>
      <c r="BB139">
        <v>35723</v>
      </c>
      <c r="BC139">
        <v>35996</v>
      </c>
      <c r="BD139">
        <v>36299</v>
      </c>
      <c r="BE139">
        <v>36615</v>
      </c>
      <c r="BF139">
        <v>36940</v>
      </c>
      <c r="BG139">
        <v>37219</v>
      </c>
      <c r="BH139">
        <v>37465</v>
      </c>
      <c r="BI139">
        <v>37655</v>
      </c>
      <c r="BJ139">
        <v>37805</v>
      </c>
      <c r="BK139">
        <v>37918</v>
      </c>
      <c r="BL139">
        <v>38020</v>
      </c>
      <c r="BM139">
        <v>38137</v>
      </c>
    </row>
    <row r="140" spans="1:65" x14ac:dyDescent="0.25">
      <c r="A140" t="s">
        <v>140</v>
      </c>
      <c r="B140" t="s">
        <v>550</v>
      </c>
      <c r="C140" t="s">
        <v>422</v>
      </c>
      <c r="D140" t="s">
        <v>421</v>
      </c>
      <c r="E140">
        <v>9874476</v>
      </c>
      <c r="F140">
        <v>10111639</v>
      </c>
      <c r="G140">
        <v>10352180</v>
      </c>
      <c r="H140">
        <v>10597516</v>
      </c>
      <c r="I140">
        <v>10849977</v>
      </c>
      <c r="J140">
        <v>11110825</v>
      </c>
      <c r="K140">
        <v>11380665</v>
      </c>
      <c r="L140">
        <v>11657650</v>
      </c>
      <c r="M140">
        <v>11937607</v>
      </c>
      <c r="N140">
        <v>12214948</v>
      </c>
      <c r="O140">
        <v>12485736</v>
      </c>
      <c r="P140">
        <v>12747831</v>
      </c>
      <c r="Q140">
        <v>13002234</v>
      </c>
      <c r="R140">
        <v>13252033</v>
      </c>
      <c r="S140">
        <v>13501931</v>
      </c>
      <c r="T140">
        <v>13755141</v>
      </c>
      <c r="U140">
        <v>14012894</v>
      </c>
      <c r="V140">
        <v>14273495</v>
      </c>
      <c r="W140">
        <v>14533691</v>
      </c>
      <c r="X140">
        <v>14788866</v>
      </c>
      <c r="Y140">
        <v>15035840</v>
      </c>
      <c r="Z140">
        <v>15272822</v>
      </c>
      <c r="AA140">
        <v>15501210</v>
      </c>
      <c r="AB140">
        <v>15724641</v>
      </c>
      <c r="AC140">
        <v>15948501</v>
      </c>
      <c r="AD140">
        <v>16176282</v>
      </c>
      <c r="AE140">
        <v>16408861</v>
      </c>
      <c r="AF140">
        <v>16643956</v>
      </c>
      <c r="AG140">
        <v>16878186</v>
      </c>
      <c r="AH140">
        <v>17106752</v>
      </c>
      <c r="AI140">
        <v>17325769</v>
      </c>
      <c r="AJ140">
        <v>17535732</v>
      </c>
      <c r="AK140">
        <v>17736827</v>
      </c>
      <c r="AL140">
        <v>17924827</v>
      </c>
      <c r="AM140">
        <v>18094474</v>
      </c>
      <c r="AN140">
        <v>18242917</v>
      </c>
      <c r="AO140">
        <v>18367290</v>
      </c>
      <c r="AP140">
        <v>18470897</v>
      </c>
      <c r="AQ140">
        <v>18564595</v>
      </c>
      <c r="AR140">
        <v>18663293</v>
      </c>
      <c r="AS140">
        <v>18777606</v>
      </c>
      <c r="AT140">
        <v>18911727</v>
      </c>
      <c r="AU140">
        <v>19062476</v>
      </c>
      <c r="AV140">
        <v>19224036</v>
      </c>
      <c r="AW140">
        <v>19387153</v>
      </c>
      <c r="AX140">
        <v>19544988</v>
      </c>
      <c r="AY140">
        <v>19695977</v>
      </c>
      <c r="AZ140">
        <v>19842044</v>
      </c>
      <c r="BA140">
        <v>19983984</v>
      </c>
      <c r="BB140">
        <v>20123508</v>
      </c>
      <c r="BC140">
        <v>20261738</v>
      </c>
      <c r="BD140">
        <v>20398496</v>
      </c>
      <c r="BE140">
        <v>20425000</v>
      </c>
      <c r="BF140">
        <v>20585000</v>
      </c>
      <c r="BG140">
        <v>20778000</v>
      </c>
      <c r="BH140">
        <v>20970000</v>
      </c>
      <c r="BI140">
        <v>21203000</v>
      </c>
      <c r="BJ140">
        <v>21444000</v>
      </c>
      <c r="BK140">
        <v>21670000</v>
      </c>
      <c r="BL140">
        <v>21803000</v>
      </c>
      <c r="BM140">
        <v>21919000</v>
      </c>
    </row>
    <row r="141" spans="1:65" x14ac:dyDescent="0.25">
      <c r="A141" t="s">
        <v>141</v>
      </c>
      <c r="B141" t="s">
        <v>549</v>
      </c>
      <c r="C141" t="s">
        <v>422</v>
      </c>
      <c r="D141" t="s">
        <v>421</v>
      </c>
      <c r="E141">
        <v>989984004</v>
      </c>
      <c r="F141">
        <v>1012695283</v>
      </c>
      <c r="G141">
        <v>1036174880</v>
      </c>
      <c r="H141">
        <v>1060393357</v>
      </c>
      <c r="I141">
        <v>1085299211</v>
      </c>
      <c r="J141">
        <v>1110852757</v>
      </c>
      <c r="K141">
        <v>1137057458</v>
      </c>
      <c r="L141">
        <v>1163922580</v>
      </c>
      <c r="M141">
        <v>1191458095</v>
      </c>
      <c r="N141">
        <v>1219673698</v>
      </c>
      <c r="O141">
        <v>1248583279</v>
      </c>
      <c r="P141">
        <v>1278208964</v>
      </c>
      <c r="Q141">
        <v>1308581612</v>
      </c>
      <c r="R141">
        <v>1339744791</v>
      </c>
      <c r="S141">
        <v>1371761160</v>
      </c>
      <c r="T141">
        <v>1404677295</v>
      </c>
      <c r="U141">
        <v>1438471529</v>
      </c>
      <c r="V141">
        <v>1473161514</v>
      </c>
      <c r="W141">
        <v>1508876331</v>
      </c>
      <c r="X141">
        <v>1545785670</v>
      </c>
      <c r="Y141">
        <v>1583984211</v>
      </c>
      <c r="Z141">
        <v>1623540865</v>
      </c>
      <c r="AA141">
        <v>1664223803</v>
      </c>
      <c r="AB141">
        <v>1705941229</v>
      </c>
      <c r="AC141">
        <v>1748404026</v>
      </c>
      <c r="AD141">
        <v>1791342151</v>
      </c>
      <c r="AE141">
        <v>1834732208</v>
      </c>
      <c r="AF141">
        <v>1878529520</v>
      </c>
      <c r="AG141">
        <v>1922581048</v>
      </c>
      <c r="AH141">
        <v>1966720233</v>
      </c>
      <c r="AI141">
        <v>2012725416</v>
      </c>
      <c r="AJ141">
        <v>2056479735</v>
      </c>
      <c r="AK141">
        <v>2100111594</v>
      </c>
      <c r="AL141">
        <v>2143451976</v>
      </c>
      <c r="AM141">
        <v>2186469992</v>
      </c>
      <c r="AN141">
        <v>2229481699</v>
      </c>
      <c r="AO141">
        <v>2272648448</v>
      </c>
      <c r="AP141">
        <v>2315905969</v>
      </c>
      <c r="AQ141">
        <v>2359112024</v>
      </c>
      <c r="AR141">
        <v>2402132069</v>
      </c>
      <c r="AS141">
        <v>2445096607</v>
      </c>
      <c r="AT141">
        <v>2487900839</v>
      </c>
      <c r="AU141">
        <v>2530679514</v>
      </c>
      <c r="AV141">
        <v>2573512638</v>
      </c>
      <c r="AW141">
        <v>2616457516</v>
      </c>
      <c r="AX141">
        <v>2659559236</v>
      </c>
      <c r="AY141">
        <v>2702862046</v>
      </c>
      <c r="AZ141">
        <v>2746406133</v>
      </c>
      <c r="BA141">
        <v>2790205950</v>
      </c>
      <c r="BB141">
        <v>2834272715</v>
      </c>
      <c r="BC141">
        <v>2878875404</v>
      </c>
      <c r="BD141">
        <v>2923659939</v>
      </c>
      <c r="BE141">
        <v>2968243908</v>
      </c>
      <c r="BF141">
        <v>3013187396</v>
      </c>
      <c r="BG141">
        <v>3058248975</v>
      </c>
      <c r="BH141">
        <v>3103569257</v>
      </c>
      <c r="BI141">
        <v>3149022555</v>
      </c>
      <c r="BJ141">
        <v>3194517542</v>
      </c>
      <c r="BK141">
        <v>3240031866</v>
      </c>
      <c r="BL141">
        <v>3285416867</v>
      </c>
      <c r="BM141">
        <v>3330652547</v>
      </c>
    </row>
    <row r="142" spans="1:65" x14ac:dyDescent="0.25">
      <c r="A142" t="s">
        <v>142</v>
      </c>
      <c r="B142" t="s">
        <v>548</v>
      </c>
      <c r="C142" t="s">
        <v>422</v>
      </c>
      <c r="D142" t="s">
        <v>421</v>
      </c>
      <c r="E142">
        <v>2264230620</v>
      </c>
      <c r="F142">
        <v>2293657434</v>
      </c>
      <c r="G142">
        <v>2336352877</v>
      </c>
      <c r="H142">
        <v>2391244202</v>
      </c>
      <c r="I142">
        <v>2446616794</v>
      </c>
      <c r="J142">
        <v>2503757914</v>
      </c>
      <c r="K142">
        <v>2564648351</v>
      </c>
      <c r="L142">
        <v>2625561008</v>
      </c>
      <c r="M142">
        <v>2688185221</v>
      </c>
      <c r="N142">
        <v>2753244603</v>
      </c>
      <c r="O142">
        <v>2820016062</v>
      </c>
      <c r="P142">
        <v>2888210757</v>
      </c>
      <c r="Q142">
        <v>2955489373</v>
      </c>
      <c r="R142">
        <v>3022725529</v>
      </c>
      <c r="S142">
        <v>3089529348</v>
      </c>
      <c r="T142">
        <v>3155089855</v>
      </c>
      <c r="U142">
        <v>3220127983</v>
      </c>
      <c r="V142">
        <v>3284682193</v>
      </c>
      <c r="W142">
        <v>3350362852</v>
      </c>
      <c r="X142">
        <v>3417557084</v>
      </c>
      <c r="Y142">
        <v>3485705709</v>
      </c>
      <c r="Z142">
        <v>3555885098</v>
      </c>
      <c r="AA142">
        <v>3629464839</v>
      </c>
      <c r="AB142">
        <v>3704198772</v>
      </c>
      <c r="AC142">
        <v>3779008675</v>
      </c>
      <c r="AD142">
        <v>3855293544</v>
      </c>
      <c r="AE142">
        <v>3933787633</v>
      </c>
      <c r="AF142">
        <v>4014448614</v>
      </c>
      <c r="AG142">
        <v>4095886112</v>
      </c>
      <c r="AH142">
        <v>4176844232</v>
      </c>
      <c r="AI142">
        <v>4258752368</v>
      </c>
      <c r="AJ142">
        <v>4337877425</v>
      </c>
      <c r="AK142">
        <v>4415505670</v>
      </c>
      <c r="AL142">
        <v>4492317295</v>
      </c>
      <c r="AM142">
        <v>4568575059</v>
      </c>
      <c r="AN142">
        <v>4644102872</v>
      </c>
      <c r="AO142">
        <v>4719450586</v>
      </c>
      <c r="AP142">
        <v>4794699053</v>
      </c>
      <c r="AQ142">
        <v>4869213942</v>
      </c>
      <c r="AR142">
        <v>4942547019</v>
      </c>
      <c r="AS142">
        <v>5015312017</v>
      </c>
      <c r="AT142">
        <v>5087207752</v>
      </c>
      <c r="AU142">
        <v>5158587426</v>
      </c>
      <c r="AV142">
        <v>5230138001</v>
      </c>
      <c r="AW142">
        <v>5301837009</v>
      </c>
      <c r="AX142">
        <v>5373869102</v>
      </c>
      <c r="AY142">
        <v>5446020814</v>
      </c>
      <c r="AZ142">
        <v>5518223279</v>
      </c>
      <c r="BA142">
        <v>5591196860</v>
      </c>
      <c r="BB142">
        <v>5664911254</v>
      </c>
      <c r="BC142">
        <v>5739220120</v>
      </c>
      <c r="BD142">
        <v>5815230217</v>
      </c>
      <c r="BE142">
        <v>5893427777</v>
      </c>
      <c r="BF142">
        <v>5972367480</v>
      </c>
      <c r="BG142">
        <v>6051379799</v>
      </c>
      <c r="BH142">
        <v>6130279781</v>
      </c>
      <c r="BI142">
        <v>6209526269</v>
      </c>
      <c r="BJ142">
        <v>6289507340</v>
      </c>
      <c r="BK142">
        <v>6367625423</v>
      </c>
      <c r="BL142">
        <v>6444060654</v>
      </c>
      <c r="BM142">
        <v>6518253973</v>
      </c>
    </row>
    <row r="143" spans="1:65" x14ac:dyDescent="0.25">
      <c r="A143" t="s">
        <v>143</v>
      </c>
      <c r="B143" t="s">
        <v>547</v>
      </c>
      <c r="C143" t="s">
        <v>422</v>
      </c>
      <c r="D143" t="s">
        <v>421</v>
      </c>
      <c r="E143">
        <v>837264</v>
      </c>
      <c r="F143">
        <v>852892</v>
      </c>
      <c r="G143">
        <v>869132</v>
      </c>
      <c r="H143">
        <v>886061</v>
      </c>
      <c r="I143">
        <v>903757</v>
      </c>
      <c r="J143">
        <v>922307</v>
      </c>
      <c r="K143">
        <v>941798</v>
      </c>
      <c r="L143">
        <v>962279</v>
      </c>
      <c r="M143">
        <v>983683</v>
      </c>
      <c r="N143">
        <v>1005911</v>
      </c>
      <c r="O143">
        <v>1028930</v>
      </c>
      <c r="P143">
        <v>1052619</v>
      </c>
      <c r="Q143">
        <v>1077102</v>
      </c>
      <c r="R143">
        <v>1102885</v>
      </c>
      <c r="S143">
        <v>1130634</v>
      </c>
      <c r="T143">
        <v>1160795</v>
      </c>
      <c r="U143">
        <v>1193517</v>
      </c>
      <c r="V143">
        <v>1228527</v>
      </c>
      <c r="W143">
        <v>1265211</v>
      </c>
      <c r="X143">
        <v>1302670</v>
      </c>
      <c r="Y143">
        <v>1340258</v>
      </c>
      <c r="Z143">
        <v>1377808</v>
      </c>
      <c r="AA143">
        <v>1415362</v>
      </c>
      <c r="AB143">
        <v>1452727</v>
      </c>
      <c r="AC143">
        <v>1489685</v>
      </c>
      <c r="AD143">
        <v>1526132</v>
      </c>
      <c r="AE143">
        <v>1561687</v>
      </c>
      <c r="AF143">
        <v>1596395</v>
      </c>
      <c r="AG143">
        <v>1630993</v>
      </c>
      <c r="AH143">
        <v>1666564</v>
      </c>
      <c r="AI143">
        <v>1703757</v>
      </c>
      <c r="AJ143">
        <v>1742534</v>
      </c>
      <c r="AK143">
        <v>1782284</v>
      </c>
      <c r="AL143">
        <v>1822237</v>
      </c>
      <c r="AM143">
        <v>1861323</v>
      </c>
      <c r="AN143">
        <v>1898598</v>
      </c>
      <c r="AO143">
        <v>1934294</v>
      </c>
      <c r="AP143">
        <v>1968054</v>
      </c>
      <c r="AQ143">
        <v>1997524</v>
      </c>
      <c r="AR143">
        <v>2019732</v>
      </c>
      <c r="AS143">
        <v>2032805</v>
      </c>
      <c r="AT143">
        <v>2035738</v>
      </c>
      <c r="AU143">
        <v>2029832</v>
      </c>
      <c r="AV143">
        <v>2018355</v>
      </c>
      <c r="AW143">
        <v>2005953</v>
      </c>
      <c r="AX143">
        <v>1996115</v>
      </c>
      <c r="AY143">
        <v>1989933</v>
      </c>
      <c r="AZ143">
        <v>1986926</v>
      </c>
      <c r="BA143">
        <v>1987130</v>
      </c>
      <c r="BB143">
        <v>1990135</v>
      </c>
      <c r="BC143">
        <v>1995575</v>
      </c>
      <c r="BD143">
        <v>2003793</v>
      </c>
      <c r="BE143">
        <v>2014988</v>
      </c>
      <c r="BF143">
        <v>2028528</v>
      </c>
      <c r="BG143">
        <v>2043448</v>
      </c>
      <c r="BH143">
        <v>2059011</v>
      </c>
      <c r="BI143">
        <v>2075041</v>
      </c>
      <c r="BJ143">
        <v>2091532</v>
      </c>
      <c r="BK143">
        <v>2108327</v>
      </c>
      <c r="BL143">
        <v>2125267</v>
      </c>
      <c r="BM143">
        <v>2142252</v>
      </c>
    </row>
    <row r="144" spans="1:65" x14ac:dyDescent="0.25">
      <c r="A144" t="s">
        <v>144</v>
      </c>
      <c r="B144" t="s">
        <v>546</v>
      </c>
      <c r="C144" t="s">
        <v>422</v>
      </c>
      <c r="D144" t="s">
        <v>421</v>
      </c>
      <c r="E144">
        <v>1096903448</v>
      </c>
      <c r="F144">
        <v>1099284940</v>
      </c>
      <c r="G144">
        <v>1113927919</v>
      </c>
      <c r="H144">
        <v>1139889997</v>
      </c>
      <c r="I144">
        <v>1165421495</v>
      </c>
      <c r="J144">
        <v>1191679434</v>
      </c>
      <c r="K144">
        <v>1220687497</v>
      </c>
      <c r="L144">
        <v>1248850553</v>
      </c>
      <c r="M144">
        <v>1277803242</v>
      </c>
      <c r="N144">
        <v>1308225875</v>
      </c>
      <c r="O144">
        <v>1339320296</v>
      </c>
      <c r="P144">
        <v>1370950386</v>
      </c>
      <c r="Q144">
        <v>1400911434</v>
      </c>
      <c r="R144">
        <v>1429901917</v>
      </c>
      <c r="S144">
        <v>1457475769</v>
      </c>
      <c r="T144">
        <v>1482809855</v>
      </c>
      <c r="U144">
        <v>1506611986</v>
      </c>
      <c r="V144">
        <v>1528866928</v>
      </c>
      <c r="W144">
        <v>1551073484</v>
      </c>
      <c r="X144">
        <v>1573488423</v>
      </c>
      <c r="Y144">
        <v>1595481006</v>
      </c>
      <c r="Z144">
        <v>1618039026</v>
      </c>
      <c r="AA144">
        <v>1642764734</v>
      </c>
      <c r="AB144">
        <v>1667457285</v>
      </c>
      <c r="AC144">
        <v>1691255626</v>
      </c>
      <c r="AD144">
        <v>1715762768</v>
      </c>
      <c r="AE144">
        <v>1741726104</v>
      </c>
      <c r="AF144">
        <v>1769123601</v>
      </c>
      <c r="AG144">
        <v>1796650131</v>
      </c>
      <c r="AH144">
        <v>1823252483</v>
      </c>
      <c r="AI144">
        <v>1848493286</v>
      </c>
      <c r="AJ144">
        <v>1872533228</v>
      </c>
      <c r="AK144">
        <v>1892668417</v>
      </c>
      <c r="AL144">
        <v>1913821985</v>
      </c>
      <c r="AM144">
        <v>1934464425</v>
      </c>
      <c r="AN144">
        <v>1955853024</v>
      </c>
      <c r="AO144">
        <v>1975201502</v>
      </c>
      <c r="AP144">
        <v>1994262421</v>
      </c>
      <c r="AQ144">
        <v>2012567157</v>
      </c>
      <c r="AR144">
        <v>2029606212</v>
      </c>
      <c r="AS144">
        <v>2045117456</v>
      </c>
      <c r="AT144">
        <v>2059865510</v>
      </c>
      <c r="AU144">
        <v>2073728615</v>
      </c>
      <c r="AV144">
        <v>2087283920</v>
      </c>
      <c r="AW144">
        <v>2100722053</v>
      </c>
      <c r="AX144">
        <v>2114284047</v>
      </c>
      <c r="AY144">
        <v>2127728043</v>
      </c>
      <c r="AZ144">
        <v>2140885484</v>
      </c>
      <c r="BA144">
        <v>2154327657</v>
      </c>
      <c r="BB144">
        <v>2167824335</v>
      </c>
      <c r="BC144">
        <v>2180813069</v>
      </c>
      <c r="BD144">
        <v>2194720542</v>
      </c>
      <c r="BE144">
        <v>2210411890</v>
      </c>
      <c r="BF144">
        <v>2226143139</v>
      </c>
      <c r="BG144">
        <v>2241445370</v>
      </c>
      <c r="BH144">
        <v>2256036257</v>
      </c>
      <c r="BI144">
        <v>2270527108</v>
      </c>
      <c r="BJ144">
        <v>2285348589</v>
      </c>
      <c r="BK144">
        <v>2297874675</v>
      </c>
      <c r="BL144">
        <v>2308520883</v>
      </c>
      <c r="BM144">
        <v>2316679176</v>
      </c>
    </row>
    <row r="145" spans="1:65" x14ac:dyDescent="0.25">
      <c r="A145" t="s">
        <v>145</v>
      </c>
      <c r="B145" t="s">
        <v>545</v>
      </c>
      <c r="C145" t="s">
        <v>422</v>
      </c>
      <c r="D145" t="s">
        <v>421</v>
      </c>
      <c r="E145">
        <v>2778550</v>
      </c>
      <c r="F145">
        <v>2823550</v>
      </c>
      <c r="G145">
        <v>2863350</v>
      </c>
      <c r="H145">
        <v>2898950</v>
      </c>
      <c r="I145">
        <v>2935200</v>
      </c>
      <c r="J145">
        <v>2971450</v>
      </c>
      <c r="K145">
        <v>3008050</v>
      </c>
      <c r="L145">
        <v>3044400</v>
      </c>
      <c r="M145">
        <v>3078850</v>
      </c>
      <c r="N145">
        <v>3107321</v>
      </c>
      <c r="O145">
        <v>3139689</v>
      </c>
      <c r="P145">
        <v>3179041</v>
      </c>
      <c r="Q145">
        <v>3213622</v>
      </c>
      <c r="R145">
        <v>3244438</v>
      </c>
      <c r="S145">
        <v>3273894</v>
      </c>
      <c r="T145">
        <v>3301652</v>
      </c>
      <c r="U145">
        <v>3328664</v>
      </c>
      <c r="V145">
        <v>3355036</v>
      </c>
      <c r="W145">
        <v>3379514</v>
      </c>
      <c r="X145">
        <v>3397842</v>
      </c>
      <c r="Y145">
        <v>3413202</v>
      </c>
      <c r="Z145">
        <v>3432947</v>
      </c>
      <c r="AA145">
        <v>3457179</v>
      </c>
      <c r="AB145">
        <v>3485192</v>
      </c>
      <c r="AC145">
        <v>3514205</v>
      </c>
      <c r="AD145">
        <v>3544543</v>
      </c>
      <c r="AE145">
        <v>3578914</v>
      </c>
      <c r="AF145">
        <v>3616367</v>
      </c>
      <c r="AG145">
        <v>3655049</v>
      </c>
      <c r="AH145">
        <v>3684255</v>
      </c>
      <c r="AI145">
        <v>3697838</v>
      </c>
      <c r="AJ145">
        <v>3704134</v>
      </c>
      <c r="AK145">
        <v>3700114</v>
      </c>
      <c r="AL145">
        <v>3682613</v>
      </c>
      <c r="AM145">
        <v>3657144</v>
      </c>
      <c r="AN145">
        <v>3629102</v>
      </c>
      <c r="AO145">
        <v>3601613</v>
      </c>
      <c r="AP145">
        <v>3575137</v>
      </c>
      <c r="AQ145">
        <v>3549331</v>
      </c>
      <c r="AR145">
        <v>3524238</v>
      </c>
      <c r="AS145">
        <v>3499536</v>
      </c>
      <c r="AT145">
        <v>3470818</v>
      </c>
      <c r="AU145">
        <v>3443067</v>
      </c>
      <c r="AV145">
        <v>3415213</v>
      </c>
      <c r="AW145">
        <v>3377075</v>
      </c>
      <c r="AX145">
        <v>3322528</v>
      </c>
      <c r="AY145">
        <v>3269909</v>
      </c>
      <c r="AZ145">
        <v>3231294</v>
      </c>
      <c r="BA145">
        <v>3198231</v>
      </c>
      <c r="BB145">
        <v>3162916</v>
      </c>
      <c r="BC145">
        <v>3097282</v>
      </c>
      <c r="BD145">
        <v>3028115</v>
      </c>
      <c r="BE145">
        <v>2987773</v>
      </c>
      <c r="BF145">
        <v>2957689</v>
      </c>
      <c r="BG145">
        <v>2932367</v>
      </c>
      <c r="BH145">
        <v>2904910</v>
      </c>
      <c r="BI145">
        <v>2868231</v>
      </c>
      <c r="BJ145">
        <v>2828403</v>
      </c>
      <c r="BK145">
        <v>2801543</v>
      </c>
      <c r="BL145">
        <v>2794137</v>
      </c>
      <c r="BM145">
        <v>2794700</v>
      </c>
    </row>
    <row r="146" spans="1:65" x14ac:dyDescent="0.25">
      <c r="A146" t="s">
        <v>146</v>
      </c>
      <c r="B146" t="s">
        <v>544</v>
      </c>
      <c r="C146" t="s">
        <v>422</v>
      </c>
      <c r="D146" t="s">
        <v>421</v>
      </c>
      <c r="E146">
        <v>313970</v>
      </c>
      <c r="F146">
        <v>316845</v>
      </c>
      <c r="G146">
        <v>320750</v>
      </c>
      <c r="H146">
        <v>324100</v>
      </c>
      <c r="I146">
        <v>327750</v>
      </c>
      <c r="J146">
        <v>331500</v>
      </c>
      <c r="K146">
        <v>333895</v>
      </c>
      <c r="L146">
        <v>334995</v>
      </c>
      <c r="M146">
        <v>335850</v>
      </c>
      <c r="N146">
        <v>337500</v>
      </c>
      <c r="O146">
        <v>339171</v>
      </c>
      <c r="P146">
        <v>342421</v>
      </c>
      <c r="Q146">
        <v>346600</v>
      </c>
      <c r="R146">
        <v>350450</v>
      </c>
      <c r="S146">
        <v>355050</v>
      </c>
      <c r="T146">
        <v>358950</v>
      </c>
      <c r="U146">
        <v>360731</v>
      </c>
      <c r="V146">
        <v>361358</v>
      </c>
      <c r="W146">
        <v>362007</v>
      </c>
      <c r="X146">
        <v>362856</v>
      </c>
      <c r="Y146">
        <v>364150</v>
      </c>
      <c r="Z146">
        <v>365225</v>
      </c>
      <c r="AA146">
        <v>365525</v>
      </c>
      <c r="AB146">
        <v>365622</v>
      </c>
      <c r="AC146">
        <v>365998</v>
      </c>
      <c r="AD146">
        <v>366706</v>
      </c>
      <c r="AE146">
        <v>368355</v>
      </c>
      <c r="AF146">
        <v>370750</v>
      </c>
      <c r="AG146">
        <v>373450</v>
      </c>
      <c r="AH146">
        <v>377100</v>
      </c>
      <c r="AI146">
        <v>381850</v>
      </c>
      <c r="AJ146">
        <v>387000</v>
      </c>
      <c r="AK146">
        <v>392175</v>
      </c>
      <c r="AL146">
        <v>397475</v>
      </c>
      <c r="AM146">
        <v>402925</v>
      </c>
      <c r="AN146">
        <v>408625</v>
      </c>
      <c r="AO146">
        <v>414225</v>
      </c>
      <c r="AP146">
        <v>419450</v>
      </c>
      <c r="AQ146">
        <v>424700</v>
      </c>
      <c r="AR146">
        <v>430475</v>
      </c>
      <c r="AS146">
        <v>436300</v>
      </c>
      <c r="AT146">
        <v>441525</v>
      </c>
      <c r="AU146">
        <v>446175</v>
      </c>
      <c r="AV146">
        <v>451630</v>
      </c>
      <c r="AW146">
        <v>458095</v>
      </c>
      <c r="AX146">
        <v>465158</v>
      </c>
      <c r="AY146">
        <v>472637</v>
      </c>
      <c r="AZ146">
        <v>479993</v>
      </c>
      <c r="BA146">
        <v>488650</v>
      </c>
      <c r="BB146">
        <v>497783</v>
      </c>
      <c r="BC146">
        <v>506953</v>
      </c>
      <c r="BD146">
        <v>518347</v>
      </c>
      <c r="BE146">
        <v>530946</v>
      </c>
      <c r="BF146">
        <v>543360</v>
      </c>
      <c r="BG146">
        <v>556319</v>
      </c>
      <c r="BH146">
        <v>569604</v>
      </c>
      <c r="BI146">
        <v>582014</v>
      </c>
      <c r="BJ146">
        <v>596336</v>
      </c>
      <c r="BK146">
        <v>607950</v>
      </c>
      <c r="BL146">
        <v>620001</v>
      </c>
      <c r="BM146">
        <v>632275</v>
      </c>
    </row>
    <row r="147" spans="1:65" x14ac:dyDescent="0.25">
      <c r="A147" t="s">
        <v>147</v>
      </c>
      <c r="B147" t="s">
        <v>543</v>
      </c>
      <c r="C147" t="s">
        <v>422</v>
      </c>
      <c r="D147" t="s">
        <v>421</v>
      </c>
      <c r="E147">
        <v>2120979</v>
      </c>
      <c r="F147">
        <v>2152681</v>
      </c>
      <c r="G147">
        <v>2181586</v>
      </c>
      <c r="H147">
        <v>2210919</v>
      </c>
      <c r="I147">
        <v>2240623</v>
      </c>
      <c r="J147">
        <v>2265919</v>
      </c>
      <c r="K147">
        <v>2283217</v>
      </c>
      <c r="L147">
        <v>2301220</v>
      </c>
      <c r="M147">
        <v>2323619</v>
      </c>
      <c r="N147">
        <v>2343173</v>
      </c>
      <c r="O147">
        <v>2359164</v>
      </c>
      <c r="P147">
        <v>2376389</v>
      </c>
      <c r="Q147">
        <v>2395674</v>
      </c>
      <c r="R147">
        <v>2415819</v>
      </c>
      <c r="S147">
        <v>2437186</v>
      </c>
      <c r="T147">
        <v>2456130</v>
      </c>
      <c r="U147">
        <v>2470989</v>
      </c>
      <c r="V147">
        <v>2485073</v>
      </c>
      <c r="W147">
        <v>2497921</v>
      </c>
      <c r="X147">
        <v>2505953</v>
      </c>
      <c r="Y147">
        <v>2511701</v>
      </c>
      <c r="Z147">
        <v>2519421</v>
      </c>
      <c r="AA147">
        <v>2531080</v>
      </c>
      <c r="AB147">
        <v>2546011</v>
      </c>
      <c r="AC147">
        <v>2562047</v>
      </c>
      <c r="AD147">
        <v>2578873</v>
      </c>
      <c r="AE147">
        <v>2599892</v>
      </c>
      <c r="AF147">
        <v>2626583</v>
      </c>
      <c r="AG147">
        <v>2653434</v>
      </c>
      <c r="AH147">
        <v>2666955</v>
      </c>
      <c r="AI147">
        <v>2663151</v>
      </c>
      <c r="AJ147">
        <v>2650581</v>
      </c>
      <c r="AK147">
        <v>2614338</v>
      </c>
      <c r="AL147">
        <v>2563290</v>
      </c>
      <c r="AM147">
        <v>2520742</v>
      </c>
      <c r="AN147">
        <v>2485056</v>
      </c>
      <c r="AO147">
        <v>2457222</v>
      </c>
      <c r="AP147">
        <v>2432851</v>
      </c>
      <c r="AQ147">
        <v>2410019</v>
      </c>
      <c r="AR147">
        <v>2390482</v>
      </c>
      <c r="AS147">
        <v>2367550</v>
      </c>
      <c r="AT147">
        <v>2337170</v>
      </c>
      <c r="AU147">
        <v>2310173</v>
      </c>
      <c r="AV147">
        <v>2287955</v>
      </c>
      <c r="AW147">
        <v>2263122</v>
      </c>
      <c r="AX147">
        <v>2238799</v>
      </c>
      <c r="AY147">
        <v>2218357</v>
      </c>
      <c r="AZ147">
        <v>2200325</v>
      </c>
      <c r="BA147">
        <v>2177322</v>
      </c>
      <c r="BB147">
        <v>2141669</v>
      </c>
      <c r="BC147">
        <v>2097555</v>
      </c>
      <c r="BD147">
        <v>2059709</v>
      </c>
      <c r="BE147">
        <v>2034319</v>
      </c>
      <c r="BF147">
        <v>2012647</v>
      </c>
      <c r="BG147">
        <v>1993782</v>
      </c>
      <c r="BH147">
        <v>1977527</v>
      </c>
      <c r="BI147">
        <v>1959537</v>
      </c>
      <c r="BJ147">
        <v>1942248</v>
      </c>
      <c r="BK147">
        <v>1927174</v>
      </c>
      <c r="BL147">
        <v>1913822</v>
      </c>
      <c r="BM147">
        <v>1901548</v>
      </c>
    </row>
    <row r="148" spans="1:65" x14ac:dyDescent="0.25">
      <c r="A148" t="s">
        <v>148</v>
      </c>
      <c r="B148" t="s">
        <v>542</v>
      </c>
      <c r="C148" t="s">
        <v>422</v>
      </c>
      <c r="D148" t="s">
        <v>421</v>
      </c>
      <c r="E148">
        <v>167795</v>
      </c>
      <c r="F148">
        <v>170466</v>
      </c>
      <c r="G148">
        <v>176188</v>
      </c>
      <c r="H148">
        <v>184245</v>
      </c>
      <c r="I148">
        <v>193556</v>
      </c>
      <c r="J148">
        <v>203224</v>
      </c>
      <c r="K148">
        <v>213189</v>
      </c>
      <c r="L148">
        <v>223416</v>
      </c>
      <c r="M148">
        <v>233002</v>
      </c>
      <c r="N148">
        <v>240837</v>
      </c>
      <c r="O148">
        <v>246193</v>
      </c>
      <c r="P148">
        <v>248745</v>
      </c>
      <c r="Q148">
        <v>248770</v>
      </c>
      <c r="R148">
        <v>246945</v>
      </c>
      <c r="S148">
        <v>244289</v>
      </c>
      <c r="T148">
        <v>241631</v>
      </c>
      <c r="U148">
        <v>239074</v>
      </c>
      <c r="V148">
        <v>236669</v>
      </c>
      <c r="W148">
        <v>235175</v>
      </c>
      <c r="X148">
        <v>235440</v>
      </c>
      <c r="Y148">
        <v>238085</v>
      </c>
      <c r="Z148">
        <v>243373</v>
      </c>
      <c r="AA148">
        <v>251154</v>
      </c>
      <c r="AB148">
        <v>260921</v>
      </c>
      <c r="AC148">
        <v>271914</v>
      </c>
      <c r="AD148">
        <v>283490</v>
      </c>
      <c r="AE148">
        <v>295597</v>
      </c>
      <c r="AF148">
        <v>308181</v>
      </c>
      <c r="AG148">
        <v>320774</v>
      </c>
      <c r="AH148">
        <v>332783</v>
      </c>
      <c r="AI148">
        <v>343816</v>
      </c>
      <c r="AJ148">
        <v>353623</v>
      </c>
      <c r="AK148">
        <v>362308</v>
      </c>
      <c r="AL148">
        <v>370195</v>
      </c>
      <c r="AM148">
        <v>377805</v>
      </c>
      <c r="AN148">
        <v>385517</v>
      </c>
      <c r="AO148">
        <v>393376</v>
      </c>
      <c r="AP148">
        <v>401353</v>
      </c>
      <c r="AQ148">
        <v>409620</v>
      </c>
      <c r="AR148">
        <v>418388</v>
      </c>
      <c r="AS148">
        <v>427772</v>
      </c>
      <c r="AT148">
        <v>437928</v>
      </c>
      <c r="AU148">
        <v>448813</v>
      </c>
      <c r="AV148">
        <v>460157</v>
      </c>
      <c r="AW148">
        <v>471600</v>
      </c>
      <c r="AX148">
        <v>482863</v>
      </c>
      <c r="AY148">
        <v>493804</v>
      </c>
      <c r="AZ148">
        <v>504504</v>
      </c>
      <c r="BA148">
        <v>515232</v>
      </c>
      <c r="BB148">
        <v>526401</v>
      </c>
      <c r="BC148">
        <v>538215</v>
      </c>
      <c r="BD148">
        <v>550833</v>
      </c>
      <c r="BE148">
        <v>564037</v>
      </c>
      <c r="BF148">
        <v>577368</v>
      </c>
      <c r="BG148">
        <v>590210</v>
      </c>
      <c r="BH148">
        <v>602093</v>
      </c>
      <c r="BI148">
        <v>612824</v>
      </c>
      <c r="BJ148">
        <v>622578</v>
      </c>
      <c r="BK148">
        <v>631633</v>
      </c>
      <c r="BL148">
        <v>640446</v>
      </c>
      <c r="BM148">
        <v>649342</v>
      </c>
    </row>
    <row r="149" spans="1:65" x14ac:dyDescent="0.25">
      <c r="A149" t="s">
        <v>149</v>
      </c>
      <c r="B149" t="s">
        <v>541</v>
      </c>
      <c r="C149" t="s">
        <v>422</v>
      </c>
      <c r="D149" t="s">
        <v>421</v>
      </c>
      <c r="E149">
        <v>3898</v>
      </c>
      <c r="F149">
        <v>3996</v>
      </c>
      <c r="G149">
        <v>4078</v>
      </c>
      <c r="H149">
        <v>4179</v>
      </c>
      <c r="I149">
        <v>4302</v>
      </c>
      <c r="J149">
        <v>4471</v>
      </c>
      <c r="K149">
        <v>4675</v>
      </c>
      <c r="L149">
        <v>4922</v>
      </c>
      <c r="M149">
        <v>5194</v>
      </c>
      <c r="N149">
        <v>5461</v>
      </c>
      <c r="O149">
        <v>5707</v>
      </c>
      <c r="P149">
        <v>5945</v>
      </c>
      <c r="Q149">
        <v>6156</v>
      </c>
      <c r="R149">
        <v>6370</v>
      </c>
      <c r="S149">
        <v>6601</v>
      </c>
      <c r="T149">
        <v>6882</v>
      </c>
      <c r="U149">
        <v>7250</v>
      </c>
      <c r="V149">
        <v>7713</v>
      </c>
      <c r="W149">
        <v>8191</v>
      </c>
      <c r="X149">
        <v>8557</v>
      </c>
      <c r="Y149">
        <v>8777</v>
      </c>
      <c r="Z149">
        <v>8675</v>
      </c>
      <c r="AA149">
        <v>8372</v>
      </c>
      <c r="AB149">
        <v>8296</v>
      </c>
      <c r="AC149">
        <v>9067</v>
      </c>
      <c r="AD149">
        <v>11066</v>
      </c>
      <c r="AE149">
        <v>14561</v>
      </c>
      <c r="AF149">
        <v>19274</v>
      </c>
      <c r="AG149">
        <v>24374</v>
      </c>
      <c r="AH149">
        <v>28723</v>
      </c>
      <c r="AI149">
        <v>31522</v>
      </c>
      <c r="AJ149">
        <v>32441</v>
      </c>
      <c r="AK149">
        <v>31816</v>
      </c>
      <c r="AL149">
        <v>30194</v>
      </c>
      <c r="AM149">
        <v>28482</v>
      </c>
      <c r="AN149">
        <v>27320</v>
      </c>
      <c r="AO149">
        <v>26854</v>
      </c>
      <c r="AP149">
        <v>26910</v>
      </c>
      <c r="AQ149">
        <v>27388</v>
      </c>
      <c r="AR149">
        <v>28122</v>
      </c>
      <c r="AS149">
        <v>28935</v>
      </c>
      <c r="AT149">
        <v>29847</v>
      </c>
      <c r="AU149">
        <v>30913</v>
      </c>
      <c r="AV149">
        <v>32055</v>
      </c>
      <c r="AW149">
        <v>33187</v>
      </c>
      <c r="AX149">
        <v>34252</v>
      </c>
      <c r="AY149">
        <v>35240</v>
      </c>
      <c r="AZ149">
        <v>36138</v>
      </c>
      <c r="BA149">
        <v>36880</v>
      </c>
      <c r="BB149">
        <v>37380</v>
      </c>
      <c r="BC149">
        <v>37582</v>
      </c>
      <c r="BD149">
        <v>37451</v>
      </c>
      <c r="BE149">
        <v>37012</v>
      </c>
      <c r="BF149">
        <v>36458</v>
      </c>
      <c r="BG149">
        <v>36018</v>
      </c>
      <c r="BH149">
        <v>35865</v>
      </c>
      <c r="BI149">
        <v>36061</v>
      </c>
      <c r="BJ149">
        <v>36569</v>
      </c>
      <c r="BK149">
        <v>37264</v>
      </c>
      <c r="BL149">
        <v>38002</v>
      </c>
      <c r="BM149">
        <v>38659</v>
      </c>
    </row>
    <row r="150" spans="1:65" x14ac:dyDescent="0.25">
      <c r="A150" t="s">
        <v>150</v>
      </c>
      <c r="B150" t="s">
        <v>540</v>
      </c>
      <c r="C150" t="s">
        <v>422</v>
      </c>
      <c r="D150" t="s">
        <v>421</v>
      </c>
      <c r="E150">
        <v>12328532</v>
      </c>
      <c r="F150">
        <v>12710587</v>
      </c>
      <c r="G150">
        <v>13094890</v>
      </c>
      <c r="H150">
        <v>13478425</v>
      </c>
      <c r="I150">
        <v>13857656</v>
      </c>
      <c r="J150">
        <v>14230163</v>
      </c>
      <c r="K150">
        <v>14595351</v>
      </c>
      <c r="L150">
        <v>14954037</v>
      </c>
      <c r="M150">
        <v>15307267</v>
      </c>
      <c r="N150">
        <v>15656846</v>
      </c>
      <c r="O150">
        <v>16004732</v>
      </c>
      <c r="P150">
        <v>16350883</v>
      </c>
      <c r="Q150">
        <v>16696890</v>
      </c>
      <c r="R150">
        <v>17048525</v>
      </c>
      <c r="S150">
        <v>17413149</v>
      </c>
      <c r="T150">
        <v>17796171</v>
      </c>
      <c r="U150">
        <v>18198836</v>
      </c>
      <c r="V150">
        <v>18620087</v>
      </c>
      <c r="W150">
        <v>19059773</v>
      </c>
      <c r="X150">
        <v>19516942</v>
      </c>
      <c r="Y150">
        <v>19990006</v>
      </c>
      <c r="Z150">
        <v>20479709</v>
      </c>
      <c r="AA150">
        <v>20984023</v>
      </c>
      <c r="AB150">
        <v>21495088</v>
      </c>
      <c r="AC150">
        <v>22002641</v>
      </c>
      <c r="AD150">
        <v>22499111</v>
      </c>
      <c r="AE150">
        <v>22980334</v>
      </c>
      <c r="AF150">
        <v>23447256</v>
      </c>
      <c r="AG150">
        <v>23903592</v>
      </c>
      <c r="AH150">
        <v>24355624</v>
      </c>
      <c r="AI150">
        <v>24807461</v>
      </c>
      <c r="AJ150">
        <v>25260407</v>
      </c>
      <c r="AK150">
        <v>25711410</v>
      </c>
      <c r="AL150">
        <v>26155204</v>
      </c>
      <c r="AM150">
        <v>26584473</v>
      </c>
      <c r="AN150">
        <v>26994255</v>
      </c>
      <c r="AO150">
        <v>27383472</v>
      </c>
      <c r="AP150">
        <v>27754573</v>
      </c>
      <c r="AQ150">
        <v>28110447</v>
      </c>
      <c r="AR150">
        <v>28455504</v>
      </c>
      <c r="AS150">
        <v>28793672</v>
      </c>
      <c r="AT150">
        <v>29126323</v>
      </c>
      <c r="AU150">
        <v>29454765</v>
      </c>
      <c r="AV150">
        <v>29782884</v>
      </c>
      <c r="AW150">
        <v>30115196</v>
      </c>
      <c r="AX150">
        <v>30455563</v>
      </c>
      <c r="AY150">
        <v>30804689</v>
      </c>
      <c r="AZ150">
        <v>31163670</v>
      </c>
      <c r="BA150">
        <v>31536807</v>
      </c>
      <c r="BB150">
        <v>31929087</v>
      </c>
      <c r="BC150">
        <v>32343384</v>
      </c>
      <c r="BD150">
        <v>32781860</v>
      </c>
      <c r="BE150">
        <v>33241898</v>
      </c>
      <c r="BF150">
        <v>33715705</v>
      </c>
      <c r="BG150">
        <v>34192358</v>
      </c>
      <c r="BH150">
        <v>34663608</v>
      </c>
      <c r="BI150">
        <v>35126274</v>
      </c>
      <c r="BJ150">
        <v>35581257</v>
      </c>
      <c r="BK150">
        <v>36029089</v>
      </c>
      <c r="BL150">
        <v>36471766</v>
      </c>
      <c r="BM150">
        <v>36910558</v>
      </c>
    </row>
    <row r="151" spans="1:65" x14ac:dyDescent="0.25">
      <c r="A151" t="s">
        <v>151</v>
      </c>
      <c r="B151" t="s">
        <v>539</v>
      </c>
      <c r="C151" t="s">
        <v>422</v>
      </c>
      <c r="D151" t="s">
        <v>421</v>
      </c>
      <c r="E151">
        <v>22461</v>
      </c>
      <c r="F151">
        <v>22813</v>
      </c>
      <c r="G151">
        <v>23043</v>
      </c>
      <c r="H151">
        <v>23165</v>
      </c>
      <c r="I151">
        <v>23236</v>
      </c>
      <c r="J151">
        <v>23289</v>
      </c>
      <c r="K151">
        <v>23302</v>
      </c>
      <c r="L151">
        <v>23292</v>
      </c>
      <c r="M151">
        <v>23295</v>
      </c>
      <c r="N151">
        <v>23348</v>
      </c>
      <c r="O151">
        <v>23487</v>
      </c>
      <c r="P151">
        <v>23721</v>
      </c>
      <c r="Q151">
        <v>24049</v>
      </c>
      <c r="R151">
        <v>24445</v>
      </c>
      <c r="S151">
        <v>24829</v>
      </c>
      <c r="T151">
        <v>25203</v>
      </c>
      <c r="U151">
        <v>25523</v>
      </c>
      <c r="V151">
        <v>25811</v>
      </c>
      <c r="W151">
        <v>26090</v>
      </c>
      <c r="X151">
        <v>26391</v>
      </c>
      <c r="Y151">
        <v>26752</v>
      </c>
      <c r="Z151">
        <v>27162</v>
      </c>
      <c r="AA151">
        <v>27633</v>
      </c>
      <c r="AB151">
        <v>28091</v>
      </c>
      <c r="AC151">
        <v>28511</v>
      </c>
      <c r="AD151">
        <v>28836</v>
      </c>
      <c r="AE151">
        <v>29050</v>
      </c>
      <c r="AF151">
        <v>29156</v>
      </c>
      <c r="AG151">
        <v>29232</v>
      </c>
      <c r="AH151">
        <v>29309</v>
      </c>
      <c r="AI151">
        <v>29433</v>
      </c>
      <c r="AJ151">
        <v>29629</v>
      </c>
      <c r="AK151">
        <v>29859</v>
      </c>
      <c r="AL151">
        <v>30145</v>
      </c>
      <c r="AM151">
        <v>30436</v>
      </c>
      <c r="AN151">
        <v>30731</v>
      </c>
      <c r="AO151">
        <v>31001</v>
      </c>
      <c r="AP151">
        <v>31268</v>
      </c>
      <c r="AQ151">
        <v>31554</v>
      </c>
      <c r="AR151">
        <v>31836</v>
      </c>
      <c r="AS151">
        <v>32148</v>
      </c>
      <c r="AT151">
        <v>32474</v>
      </c>
      <c r="AU151">
        <v>32804</v>
      </c>
      <c r="AV151">
        <v>33144</v>
      </c>
      <c r="AW151">
        <v>33499</v>
      </c>
      <c r="AX151">
        <v>33842</v>
      </c>
      <c r="AY151">
        <v>34189</v>
      </c>
      <c r="AZ151">
        <v>34524</v>
      </c>
      <c r="BA151">
        <v>34860</v>
      </c>
      <c r="BB151">
        <v>35223</v>
      </c>
      <c r="BC151">
        <v>35609</v>
      </c>
      <c r="BD151">
        <v>36025</v>
      </c>
      <c r="BE151">
        <v>36459</v>
      </c>
      <c r="BF151">
        <v>36899</v>
      </c>
      <c r="BG151">
        <v>37320</v>
      </c>
      <c r="BH151">
        <v>37723</v>
      </c>
      <c r="BI151">
        <v>38070</v>
      </c>
      <c r="BJ151">
        <v>38392</v>
      </c>
      <c r="BK151">
        <v>38682</v>
      </c>
      <c r="BL151">
        <v>38967</v>
      </c>
      <c r="BM151">
        <v>39244</v>
      </c>
    </row>
    <row r="152" spans="1:65" x14ac:dyDescent="0.25">
      <c r="A152" t="s">
        <v>152</v>
      </c>
      <c r="B152" t="s">
        <v>538</v>
      </c>
      <c r="C152" t="s">
        <v>422</v>
      </c>
      <c r="D152" t="s">
        <v>421</v>
      </c>
      <c r="E152">
        <v>2043664</v>
      </c>
      <c r="F152">
        <v>2092667</v>
      </c>
      <c r="G152">
        <v>2140063</v>
      </c>
      <c r="H152">
        <v>2185050</v>
      </c>
      <c r="I152">
        <v>2228429</v>
      </c>
      <c r="J152">
        <v>2269399</v>
      </c>
      <c r="K152">
        <v>2307959</v>
      </c>
      <c r="L152">
        <v>2344108</v>
      </c>
      <c r="M152">
        <v>2377848</v>
      </c>
      <c r="N152">
        <v>2411588</v>
      </c>
      <c r="O152">
        <v>2445328</v>
      </c>
      <c r="P152">
        <v>2479871</v>
      </c>
      <c r="Q152">
        <v>2515217</v>
      </c>
      <c r="R152">
        <v>2549760</v>
      </c>
      <c r="S152">
        <v>2582697</v>
      </c>
      <c r="T152">
        <v>2611616</v>
      </c>
      <c r="U152">
        <v>2638126</v>
      </c>
      <c r="V152">
        <v>2660619</v>
      </c>
      <c r="W152">
        <v>2682309</v>
      </c>
      <c r="X152">
        <v>2703999</v>
      </c>
      <c r="Y152">
        <v>2728099</v>
      </c>
      <c r="Z152">
        <v>2754609</v>
      </c>
      <c r="AA152">
        <v>2782725</v>
      </c>
      <c r="AB152">
        <v>2811645</v>
      </c>
      <c r="AC152">
        <v>2840565</v>
      </c>
      <c r="AD152">
        <v>2867878</v>
      </c>
      <c r="AE152">
        <v>2893584</v>
      </c>
      <c r="AF152">
        <v>2918487</v>
      </c>
      <c r="AG152">
        <v>2940177</v>
      </c>
      <c r="AH152">
        <v>2957047</v>
      </c>
      <c r="AI152">
        <v>2969097</v>
      </c>
      <c r="AJ152">
        <v>2975523</v>
      </c>
      <c r="AK152">
        <v>2977130</v>
      </c>
      <c r="AL152">
        <v>2973114</v>
      </c>
      <c r="AM152">
        <v>2964277</v>
      </c>
      <c r="AN152">
        <v>2952307</v>
      </c>
      <c r="AO152">
        <v>2946401</v>
      </c>
      <c r="AP152">
        <v>2935524</v>
      </c>
      <c r="AQ152">
        <v>2934339</v>
      </c>
      <c r="AR152">
        <v>2929735</v>
      </c>
      <c r="AS152">
        <v>2923783</v>
      </c>
      <c r="AT152">
        <v>2917252</v>
      </c>
      <c r="AU152">
        <v>2910504</v>
      </c>
      <c r="AV152">
        <v>2902320</v>
      </c>
      <c r="AW152">
        <v>2895147</v>
      </c>
      <c r="AX152">
        <v>2888111</v>
      </c>
      <c r="AY152">
        <v>2880095</v>
      </c>
      <c r="AZ152">
        <v>2873429</v>
      </c>
      <c r="BA152">
        <v>2867964</v>
      </c>
      <c r="BB152">
        <v>2864346</v>
      </c>
      <c r="BC152">
        <v>2861487</v>
      </c>
      <c r="BD152">
        <v>2859833</v>
      </c>
      <c r="BE152">
        <v>2859458</v>
      </c>
      <c r="BF152">
        <v>2858692</v>
      </c>
      <c r="BG152">
        <v>2856950</v>
      </c>
      <c r="BH152">
        <v>2834530</v>
      </c>
      <c r="BI152">
        <v>2802170</v>
      </c>
      <c r="BJ152">
        <v>2755158</v>
      </c>
      <c r="BK152">
        <v>2708214</v>
      </c>
      <c r="BL152">
        <v>2664974</v>
      </c>
      <c r="BM152">
        <v>2620495</v>
      </c>
    </row>
    <row r="153" spans="1:65" x14ac:dyDescent="0.25">
      <c r="A153" t="s">
        <v>153</v>
      </c>
      <c r="B153" t="s">
        <v>537</v>
      </c>
      <c r="C153" t="s">
        <v>422</v>
      </c>
      <c r="D153" t="s">
        <v>421</v>
      </c>
      <c r="E153">
        <v>5099368</v>
      </c>
      <c r="F153">
        <v>5223561</v>
      </c>
      <c r="G153">
        <v>5352497</v>
      </c>
      <c r="H153">
        <v>5486319</v>
      </c>
      <c r="I153">
        <v>5625164</v>
      </c>
      <c r="J153">
        <v>5769215</v>
      </c>
      <c r="K153">
        <v>5918592</v>
      </c>
      <c r="L153">
        <v>6073529</v>
      </c>
      <c r="M153">
        <v>6234468</v>
      </c>
      <c r="N153">
        <v>6401920</v>
      </c>
      <c r="O153">
        <v>6576305</v>
      </c>
      <c r="P153">
        <v>6757853</v>
      </c>
      <c r="Q153">
        <v>6946619</v>
      </c>
      <c r="R153">
        <v>7142634</v>
      </c>
      <c r="S153">
        <v>7345773</v>
      </c>
      <c r="T153">
        <v>7556032</v>
      </c>
      <c r="U153">
        <v>7773452</v>
      </c>
      <c r="V153">
        <v>7998157</v>
      </c>
      <c r="W153">
        <v>8230214</v>
      </c>
      <c r="X153">
        <v>8469677</v>
      </c>
      <c r="Y153">
        <v>8716549</v>
      </c>
      <c r="Z153">
        <v>8971339</v>
      </c>
      <c r="AA153">
        <v>9234137</v>
      </c>
      <c r="AB153">
        <v>9504283</v>
      </c>
      <c r="AC153">
        <v>9780869</v>
      </c>
      <c r="AD153">
        <v>10063493</v>
      </c>
      <c r="AE153">
        <v>10352117</v>
      </c>
      <c r="AF153">
        <v>10647753</v>
      </c>
      <c r="AG153">
        <v>10952396</v>
      </c>
      <c r="AH153">
        <v>11268653</v>
      </c>
      <c r="AI153">
        <v>11598647</v>
      </c>
      <c r="AJ153">
        <v>11942809</v>
      </c>
      <c r="AK153">
        <v>12301338</v>
      </c>
      <c r="AL153">
        <v>12675469</v>
      </c>
      <c r="AM153">
        <v>13066544</v>
      </c>
      <c r="AN153">
        <v>13475403</v>
      </c>
      <c r="AO153">
        <v>13902697</v>
      </c>
      <c r="AP153">
        <v>14347860</v>
      </c>
      <c r="AQ153">
        <v>14808791</v>
      </c>
      <c r="AR153">
        <v>15282524</v>
      </c>
      <c r="AS153">
        <v>15766806</v>
      </c>
      <c r="AT153">
        <v>16260933</v>
      </c>
      <c r="AU153">
        <v>16765122</v>
      </c>
      <c r="AV153">
        <v>17279139</v>
      </c>
      <c r="AW153">
        <v>17802992</v>
      </c>
      <c r="AX153">
        <v>18336722</v>
      </c>
      <c r="AY153">
        <v>18880265</v>
      </c>
      <c r="AZ153">
        <v>19433520</v>
      </c>
      <c r="BA153">
        <v>19996476</v>
      </c>
      <c r="BB153">
        <v>20569115</v>
      </c>
      <c r="BC153">
        <v>21151640</v>
      </c>
      <c r="BD153">
        <v>21743970</v>
      </c>
      <c r="BE153">
        <v>22346641</v>
      </c>
      <c r="BF153">
        <v>22961259</v>
      </c>
      <c r="BG153">
        <v>23589897</v>
      </c>
      <c r="BH153">
        <v>24234080</v>
      </c>
      <c r="BI153">
        <v>24894370</v>
      </c>
      <c r="BJ153">
        <v>25570511</v>
      </c>
      <c r="BK153">
        <v>26262313</v>
      </c>
      <c r="BL153">
        <v>26969306</v>
      </c>
      <c r="BM153">
        <v>27691019</v>
      </c>
    </row>
    <row r="154" spans="1:65" x14ac:dyDescent="0.25">
      <c r="A154" t="s">
        <v>154</v>
      </c>
      <c r="B154" t="s">
        <v>536</v>
      </c>
      <c r="C154" t="s">
        <v>422</v>
      </c>
      <c r="D154" t="s">
        <v>421</v>
      </c>
      <c r="E154">
        <v>89873</v>
      </c>
      <c r="F154">
        <v>92328</v>
      </c>
      <c r="G154">
        <v>94902</v>
      </c>
      <c r="H154">
        <v>97540</v>
      </c>
      <c r="I154">
        <v>100177</v>
      </c>
      <c r="J154">
        <v>102710</v>
      </c>
      <c r="K154">
        <v>105129</v>
      </c>
      <c r="L154">
        <v>107481</v>
      </c>
      <c r="M154">
        <v>109893</v>
      </c>
      <c r="N154">
        <v>112582</v>
      </c>
      <c r="O154">
        <v>115688</v>
      </c>
      <c r="P154">
        <v>119303</v>
      </c>
      <c r="Q154">
        <v>123347</v>
      </c>
      <c r="R154">
        <v>127700</v>
      </c>
      <c r="S154">
        <v>132102</v>
      </c>
      <c r="T154">
        <v>136418</v>
      </c>
      <c r="U154">
        <v>140563</v>
      </c>
      <c r="V154">
        <v>144625</v>
      </c>
      <c r="W154">
        <v>148774</v>
      </c>
      <c r="X154">
        <v>153276</v>
      </c>
      <c r="Y154">
        <v>158271</v>
      </c>
      <c r="Z154">
        <v>163821</v>
      </c>
      <c r="AA154">
        <v>169849</v>
      </c>
      <c r="AB154">
        <v>176255</v>
      </c>
      <c r="AC154">
        <v>182848</v>
      </c>
      <c r="AD154">
        <v>189540</v>
      </c>
      <c r="AE154">
        <v>196262</v>
      </c>
      <c r="AF154">
        <v>203024</v>
      </c>
      <c r="AG154">
        <v>209787</v>
      </c>
      <c r="AH154">
        <v>216502</v>
      </c>
      <c r="AI154">
        <v>223159</v>
      </c>
      <c r="AJ154">
        <v>229743</v>
      </c>
      <c r="AK154">
        <v>236271</v>
      </c>
      <c r="AL154">
        <v>242596</v>
      </c>
      <c r="AM154">
        <v>248582</v>
      </c>
      <c r="AN154">
        <v>254144</v>
      </c>
      <c r="AO154">
        <v>259178</v>
      </c>
      <c r="AP154">
        <v>263836</v>
      </c>
      <c r="AQ154">
        <v>268445</v>
      </c>
      <c r="AR154">
        <v>273522</v>
      </c>
      <c r="AS154">
        <v>279396</v>
      </c>
      <c r="AT154">
        <v>286309</v>
      </c>
      <c r="AU154">
        <v>294185</v>
      </c>
      <c r="AV154">
        <v>302681</v>
      </c>
      <c r="AW154">
        <v>311265</v>
      </c>
      <c r="AX154">
        <v>319604</v>
      </c>
      <c r="AY154">
        <v>327489</v>
      </c>
      <c r="AZ154">
        <v>335172</v>
      </c>
      <c r="BA154">
        <v>343448</v>
      </c>
      <c r="BB154">
        <v>353391</v>
      </c>
      <c r="BC154">
        <v>365730</v>
      </c>
      <c r="BD154">
        <v>380493</v>
      </c>
      <c r="BE154">
        <v>397231</v>
      </c>
      <c r="BF154">
        <v>415592</v>
      </c>
      <c r="BG154">
        <v>435018</v>
      </c>
      <c r="BH154">
        <v>454914</v>
      </c>
      <c r="BI154">
        <v>475505</v>
      </c>
      <c r="BJ154">
        <v>496398</v>
      </c>
      <c r="BK154">
        <v>515704</v>
      </c>
      <c r="BL154">
        <v>530957</v>
      </c>
      <c r="BM154">
        <v>540542</v>
      </c>
    </row>
    <row r="155" spans="1:65" x14ac:dyDescent="0.25">
      <c r="A155" t="s">
        <v>155</v>
      </c>
      <c r="B155" t="s">
        <v>535</v>
      </c>
      <c r="C155" t="s">
        <v>422</v>
      </c>
      <c r="D155" t="s">
        <v>421</v>
      </c>
      <c r="E155">
        <v>105203230</v>
      </c>
      <c r="F155">
        <v>108061826</v>
      </c>
      <c r="G155">
        <v>111045418</v>
      </c>
      <c r="H155">
        <v>114101578</v>
      </c>
      <c r="I155">
        <v>117271192</v>
      </c>
      <c r="J155">
        <v>120541198</v>
      </c>
      <c r="K155">
        <v>123908187</v>
      </c>
      <c r="L155">
        <v>127444919</v>
      </c>
      <c r="M155">
        <v>131026902</v>
      </c>
      <c r="N155">
        <v>134704201</v>
      </c>
      <c r="O155">
        <v>138473057</v>
      </c>
      <c r="P155">
        <v>142307871</v>
      </c>
      <c r="Q155">
        <v>146213398</v>
      </c>
      <c r="R155">
        <v>150292311</v>
      </c>
      <c r="S155">
        <v>154509840</v>
      </c>
      <c r="T155">
        <v>158917282</v>
      </c>
      <c r="U155">
        <v>163532333</v>
      </c>
      <c r="V155">
        <v>168361040</v>
      </c>
      <c r="W155">
        <v>173447050</v>
      </c>
      <c r="X155">
        <v>178866336</v>
      </c>
      <c r="Y155">
        <v>184628581</v>
      </c>
      <c r="Z155">
        <v>190731389</v>
      </c>
      <c r="AA155">
        <v>197157155</v>
      </c>
      <c r="AB155">
        <v>203834175</v>
      </c>
      <c r="AC155">
        <v>210648804</v>
      </c>
      <c r="AD155">
        <v>217572797</v>
      </c>
      <c r="AE155">
        <v>224549836</v>
      </c>
      <c r="AF155">
        <v>231570125</v>
      </c>
      <c r="AG155">
        <v>238565130</v>
      </c>
      <c r="AH155">
        <v>245453236</v>
      </c>
      <c r="AI155">
        <v>254215127</v>
      </c>
      <c r="AJ155">
        <v>261046286</v>
      </c>
      <c r="AK155">
        <v>265656639</v>
      </c>
      <c r="AL155">
        <v>272107854</v>
      </c>
      <c r="AM155">
        <v>278384977</v>
      </c>
      <c r="AN155">
        <v>286096967</v>
      </c>
      <c r="AO155">
        <v>292041169</v>
      </c>
      <c r="AP155">
        <v>297891711</v>
      </c>
      <c r="AQ155">
        <v>303641719</v>
      </c>
      <c r="AR155">
        <v>309436718</v>
      </c>
      <c r="AS155">
        <v>315326781</v>
      </c>
      <c r="AT155">
        <v>321297196</v>
      </c>
      <c r="AU155">
        <v>327362274</v>
      </c>
      <c r="AV155">
        <v>333608806</v>
      </c>
      <c r="AW155">
        <v>340143477</v>
      </c>
      <c r="AX155">
        <v>347029862</v>
      </c>
      <c r="AY155">
        <v>354302465</v>
      </c>
      <c r="AZ155">
        <v>361929175</v>
      </c>
      <c r="BA155">
        <v>369823227</v>
      </c>
      <c r="BB155">
        <v>377883960</v>
      </c>
      <c r="BC155">
        <v>385917928</v>
      </c>
      <c r="BD155">
        <v>393942668</v>
      </c>
      <c r="BE155">
        <v>401968363</v>
      </c>
      <c r="BF155">
        <v>409968633</v>
      </c>
      <c r="BG155">
        <v>417924350</v>
      </c>
      <c r="BH155">
        <v>425821771</v>
      </c>
      <c r="BI155">
        <v>433616042</v>
      </c>
      <c r="BJ155">
        <v>441298977</v>
      </c>
      <c r="BK155">
        <v>448974232</v>
      </c>
      <c r="BL155">
        <v>456709496</v>
      </c>
      <c r="BM155">
        <v>464554123</v>
      </c>
    </row>
    <row r="156" spans="1:65" x14ac:dyDescent="0.25">
      <c r="A156" t="s">
        <v>156</v>
      </c>
      <c r="B156" t="s">
        <v>534</v>
      </c>
      <c r="C156" t="s">
        <v>422</v>
      </c>
      <c r="D156" t="s">
        <v>421</v>
      </c>
      <c r="E156">
        <v>37771861</v>
      </c>
      <c r="F156">
        <v>38966049</v>
      </c>
      <c r="G156">
        <v>40195318</v>
      </c>
      <c r="H156">
        <v>41462373</v>
      </c>
      <c r="I156">
        <v>42771077</v>
      </c>
      <c r="J156">
        <v>44123863</v>
      </c>
      <c r="K156">
        <v>45519746</v>
      </c>
      <c r="L156">
        <v>46956208</v>
      </c>
      <c r="M156">
        <v>48431971</v>
      </c>
      <c r="N156">
        <v>49945278</v>
      </c>
      <c r="O156">
        <v>51493565</v>
      </c>
      <c r="P156">
        <v>53076366</v>
      </c>
      <c r="Q156">
        <v>54689944</v>
      </c>
      <c r="R156">
        <v>56324310</v>
      </c>
      <c r="S156">
        <v>57966812</v>
      </c>
      <c r="T156">
        <v>59607947</v>
      </c>
      <c r="U156">
        <v>61242189</v>
      </c>
      <c r="V156">
        <v>62869908</v>
      </c>
      <c r="W156">
        <v>64494872</v>
      </c>
      <c r="X156">
        <v>66123908</v>
      </c>
      <c r="Y156">
        <v>67761367</v>
      </c>
      <c r="Z156">
        <v>69407623</v>
      </c>
      <c r="AA156">
        <v>71058650</v>
      </c>
      <c r="AB156">
        <v>72709306</v>
      </c>
      <c r="AC156">
        <v>74352631</v>
      </c>
      <c r="AD156">
        <v>75983486</v>
      </c>
      <c r="AE156">
        <v>77599105</v>
      </c>
      <c r="AF156">
        <v>79200081</v>
      </c>
      <c r="AG156">
        <v>80788725</v>
      </c>
      <c r="AH156">
        <v>82368930</v>
      </c>
      <c r="AI156">
        <v>83943135</v>
      </c>
      <c r="AJ156">
        <v>85512621</v>
      </c>
      <c r="AK156">
        <v>87075136</v>
      </c>
      <c r="AL156">
        <v>88625440</v>
      </c>
      <c r="AM156">
        <v>90156396</v>
      </c>
      <c r="AN156">
        <v>91663290</v>
      </c>
      <c r="AO156">
        <v>93147045</v>
      </c>
      <c r="AP156">
        <v>94611008</v>
      </c>
      <c r="AQ156">
        <v>96056313</v>
      </c>
      <c r="AR156">
        <v>97484823</v>
      </c>
      <c r="AS156">
        <v>98899845</v>
      </c>
      <c r="AT156">
        <v>100298152</v>
      </c>
      <c r="AU156">
        <v>101684764</v>
      </c>
      <c r="AV156">
        <v>103081020</v>
      </c>
      <c r="AW156">
        <v>104514934</v>
      </c>
      <c r="AX156">
        <v>106005199</v>
      </c>
      <c r="AY156">
        <v>107560155</v>
      </c>
      <c r="AZ156">
        <v>109170503</v>
      </c>
      <c r="BA156">
        <v>110815272</v>
      </c>
      <c r="BB156">
        <v>112463886</v>
      </c>
      <c r="BC156">
        <v>114092961</v>
      </c>
      <c r="BD156">
        <v>115695468</v>
      </c>
      <c r="BE156">
        <v>117274156</v>
      </c>
      <c r="BF156">
        <v>118827158</v>
      </c>
      <c r="BG156">
        <v>120355137</v>
      </c>
      <c r="BH156">
        <v>121858251</v>
      </c>
      <c r="BI156">
        <v>123333379</v>
      </c>
      <c r="BJ156">
        <v>124777326</v>
      </c>
      <c r="BK156">
        <v>126190782</v>
      </c>
      <c r="BL156">
        <v>127575529</v>
      </c>
      <c r="BM156">
        <v>128932753</v>
      </c>
    </row>
    <row r="157" spans="1:65" x14ac:dyDescent="0.25">
      <c r="A157" t="s">
        <v>157</v>
      </c>
      <c r="B157" t="s">
        <v>533</v>
      </c>
      <c r="C157" t="s">
        <v>422</v>
      </c>
      <c r="D157" t="s">
        <v>421</v>
      </c>
      <c r="E157">
        <v>14674</v>
      </c>
      <c r="F157">
        <v>15056</v>
      </c>
      <c r="G157">
        <v>15547</v>
      </c>
      <c r="H157">
        <v>16111</v>
      </c>
      <c r="I157">
        <v>16710</v>
      </c>
      <c r="J157">
        <v>17282</v>
      </c>
      <c r="K157">
        <v>17834</v>
      </c>
      <c r="L157">
        <v>18383</v>
      </c>
      <c r="M157">
        <v>18966</v>
      </c>
      <c r="N157">
        <v>19617</v>
      </c>
      <c r="O157">
        <v>20394</v>
      </c>
      <c r="P157">
        <v>21305</v>
      </c>
      <c r="Q157">
        <v>22335</v>
      </c>
      <c r="R157">
        <v>23440</v>
      </c>
      <c r="S157">
        <v>24530</v>
      </c>
      <c r="T157">
        <v>25579</v>
      </c>
      <c r="U157">
        <v>26548</v>
      </c>
      <c r="V157">
        <v>27479</v>
      </c>
      <c r="W157">
        <v>28400</v>
      </c>
      <c r="X157">
        <v>29417</v>
      </c>
      <c r="Y157">
        <v>30574</v>
      </c>
      <c r="Z157">
        <v>31883</v>
      </c>
      <c r="AA157">
        <v>33330</v>
      </c>
      <c r="AB157">
        <v>34881</v>
      </c>
      <c r="AC157">
        <v>36564</v>
      </c>
      <c r="AD157">
        <v>38331</v>
      </c>
      <c r="AE157">
        <v>40212</v>
      </c>
      <c r="AF157">
        <v>42168</v>
      </c>
      <c r="AG157">
        <v>44092</v>
      </c>
      <c r="AH157">
        <v>45827</v>
      </c>
      <c r="AI157">
        <v>47265</v>
      </c>
      <c r="AJ157">
        <v>48403</v>
      </c>
      <c r="AK157">
        <v>49242</v>
      </c>
      <c r="AL157">
        <v>49828</v>
      </c>
      <c r="AM157">
        <v>50214</v>
      </c>
      <c r="AN157">
        <v>50454</v>
      </c>
      <c r="AO157">
        <v>50523</v>
      </c>
      <c r="AP157">
        <v>50453</v>
      </c>
      <c r="AQ157">
        <v>50356</v>
      </c>
      <c r="AR157">
        <v>50418</v>
      </c>
      <c r="AS157">
        <v>50754</v>
      </c>
      <c r="AT157">
        <v>51411</v>
      </c>
      <c r="AU157">
        <v>52368</v>
      </c>
      <c r="AV157">
        <v>53465</v>
      </c>
      <c r="AW157">
        <v>54476</v>
      </c>
      <c r="AX157">
        <v>55257</v>
      </c>
      <c r="AY157">
        <v>55765</v>
      </c>
      <c r="AZ157">
        <v>56046</v>
      </c>
      <c r="BA157">
        <v>56166</v>
      </c>
      <c r="BB157">
        <v>56255</v>
      </c>
      <c r="BC157">
        <v>56361</v>
      </c>
      <c r="BD157">
        <v>56524</v>
      </c>
      <c r="BE157">
        <v>56712</v>
      </c>
      <c r="BF157">
        <v>56933</v>
      </c>
      <c r="BG157">
        <v>57183</v>
      </c>
      <c r="BH157">
        <v>57444</v>
      </c>
      <c r="BI157">
        <v>57723</v>
      </c>
      <c r="BJ157">
        <v>58053</v>
      </c>
      <c r="BK157">
        <v>58412</v>
      </c>
      <c r="BL157">
        <v>58791</v>
      </c>
      <c r="BM157">
        <v>59194</v>
      </c>
    </row>
    <row r="158" spans="1:65" x14ac:dyDescent="0.25">
      <c r="A158" t="s">
        <v>158</v>
      </c>
      <c r="B158" t="s">
        <v>532</v>
      </c>
      <c r="C158" t="s">
        <v>422</v>
      </c>
      <c r="D158" t="s">
        <v>421</v>
      </c>
      <c r="E158">
        <v>2126448264</v>
      </c>
      <c r="F158">
        <v>2152809007</v>
      </c>
      <c r="G158">
        <v>2192361842</v>
      </c>
      <c r="H158">
        <v>2243997513</v>
      </c>
      <c r="I158">
        <v>2295948515</v>
      </c>
      <c r="J158">
        <v>2349465399</v>
      </c>
      <c r="K158">
        <v>2406516627</v>
      </c>
      <c r="L158">
        <v>2463391488</v>
      </c>
      <c r="M158">
        <v>2521807094</v>
      </c>
      <c r="N158">
        <v>2582528080</v>
      </c>
      <c r="O158">
        <v>2644861764</v>
      </c>
      <c r="P158">
        <v>2708528816</v>
      </c>
      <c r="Q158">
        <v>2771182528</v>
      </c>
      <c r="R158">
        <v>2833690114</v>
      </c>
      <c r="S158">
        <v>2895649327</v>
      </c>
      <c r="T158">
        <v>2956240605</v>
      </c>
      <c r="U158">
        <v>3016172468</v>
      </c>
      <c r="V158">
        <v>3075486612</v>
      </c>
      <c r="W158">
        <v>3135818510</v>
      </c>
      <c r="X158">
        <v>3197590308</v>
      </c>
      <c r="Y158">
        <v>3260260585</v>
      </c>
      <c r="Z158">
        <v>3324908371</v>
      </c>
      <c r="AA158">
        <v>3392871650</v>
      </c>
      <c r="AB158">
        <v>3461843641</v>
      </c>
      <c r="AC158">
        <v>3530665529</v>
      </c>
      <c r="AD158">
        <v>3600671134</v>
      </c>
      <c r="AE158">
        <v>3672585884</v>
      </c>
      <c r="AF158">
        <v>3746363999</v>
      </c>
      <c r="AG158">
        <v>3820564035</v>
      </c>
      <c r="AH158">
        <v>3893872030</v>
      </c>
      <c r="AI158">
        <v>3967683671</v>
      </c>
      <c r="AJ158">
        <v>4038221052</v>
      </c>
      <c r="AK158">
        <v>4106796641</v>
      </c>
      <c r="AL158">
        <v>4174215540</v>
      </c>
      <c r="AM158">
        <v>4240914936</v>
      </c>
      <c r="AN158">
        <v>4306837862</v>
      </c>
      <c r="AO158">
        <v>4372587325</v>
      </c>
      <c r="AP158">
        <v>4438190221</v>
      </c>
      <c r="AQ158">
        <v>4502893425</v>
      </c>
      <c r="AR158">
        <v>4566075087</v>
      </c>
      <c r="AS158">
        <v>4628223941</v>
      </c>
      <c r="AT158">
        <v>4689011656</v>
      </c>
      <c r="AU158">
        <v>4748834689</v>
      </c>
      <c r="AV158">
        <v>4808412990</v>
      </c>
      <c r="AW158">
        <v>4867781419</v>
      </c>
      <c r="AX158">
        <v>4927174068</v>
      </c>
      <c r="AY158">
        <v>4986361161</v>
      </c>
      <c r="AZ158">
        <v>5045275829</v>
      </c>
      <c r="BA158">
        <v>5104728660</v>
      </c>
      <c r="BB158">
        <v>5164806315</v>
      </c>
      <c r="BC158">
        <v>5225436802</v>
      </c>
      <c r="BD158">
        <v>5287763068</v>
      </c>
      <c r="BE158">
        <v>5352222089</v>
      </c>
      <c r="BF158">
        <v>5417250676</v>
      </c>
      <c r="BG158">
        <v>5482012386</v>
      </c>
      <c r="BH158">
        <v>5546194853</v>
      </c>
      <c r="BI158">
        <v>5610235989</v>
      </c>
      <c r="BJ158">
        <v>5674542216</v>
      </c>
      <c r="BK158">
        <v>5736478191</v>
      </c>
      <c r="BL158">
        <v>5796189831</v>
      </c>
      <c r="BM158">
        <v>5853104938</v>
      </c>
    </row>
    <row r="159" spans="1:65" x14ac:dyDescent="0.25">
      <c r="A159" t="s">
        <v>159</v>
      </c>
      <c r="B159" t="s">
        <v>531</v>
      </c>
      <c r="C159" t="s">
        <v>422</v>
      </c>
      <c r="D159" t="s">
        <v>421</v>
      </c>
      <c r="E159">
        <v>1488670</v>
      </c>
      <c r="F159">
        <v>1507647</v>
      </c>
      <c r="G159">
        <v>1527109</v>
      </c>
      <c r="H159">
        <v>1547449</v>
      </c>
      <c r="I159">
        <v>1569139</v>
      </c>
      <c r="J159">
        <v>1592437</v>
      </c>
      <c r="K159">
        <v>1617797</v>
      </c>
      <c r="L159">
        <v>1644949</v>
      </c>
      <c r="M159">
        <v>1672399</v>
      </c>
      <c r="N159">
        <v>1698150</v>
      </c>
      <c r="O159">
        <v>1720805</v>
      </c>
      <c r="P159">
        <v>1739529</v>
      </c>
      <c r="Q159">
        <v>1754951</v>
      </c>
      <c r="R159">
        <v>1769002</v>
      </c>
      <c r="S159">
        <v>1784400</v>
      </c>
      <c r="T159">
        <v>1803008</v>
      </c>
      <c r="U159">
        <v>1825559</v>
      </c>
      <c r="V159">
        <v>1851070</v>
      </c>
      <c r="W159">
        <v>1877690</v>
      </c>
      <c r="X159">
        <v>1902718</v>
      </c>
      <c r="Y159">
        <v>1924203</v>
      </c>
      <c r="Z159">
        <v>1941527</v>
      </c>
      <c r="AA159">
        <v>1955247</v>
      </c>
      <c r="AB159">
        <v>1965892</v>
      </c>
      <c r="AC159">
        <v>1974413</v>
      </c>
      <c r="AD159">
        <v>1981536</v>
      </c>
      <c r="AE159">
        <v>1987538</v>
      </c>
      <c r="AF159">
        <v>1992278</v>
      </c>
      <c r="AG159">
        <v>1995508</v>
      </c>
      <c r="AH159">
        <v>1996863</v>
      </c>
      <c r="AI159">
        <v>1996218</v>
      </c>
      <c r="AJ159">
        <v>1993304</v>
      </c>
      <c r="AK159">
        <v>1988659</v>
      </c>
      <c r="AL159">
        <v>1984024</v>
      </c>
      <c r="AM159">
        <v>1981713</v>
      </c>
      <c r="AN159">
        <v>1983259</v>
      </c>
      <c r="AO159">
        <v>1989441</v>
      </c>
      <c r="AP159">
        <v>1996869</v>
      </c>
      <c r="AQ159">
        <v>2007523</v>
      </c>
      <c r="AR159">
        <v>2017142</v>
      </c>
      <c r="AS159">
        <v>2026350</v>
      </c>
      <c r="AT159">
        <v>2034882</v>
      </c>
      <c r="AU159">
        <v>2020157</v>
      </c>
      <c r="AV159">
        <v>2026773</v>
      </c>
      <c r="AW159">
        <v>2032544</v>
      </c>
      <c r="AX159">
        <v>2036855</v>
      </c>
      <c r="AY159">
        <v>2040228</v>
      </c>
      <c r="AZ159">
        <v>2043559</v>
      </c>
      <c r="BA159">
        <v>2046898</v>
      </c>
      <c r="BB159">
        <v>2050671</v>
      </c>
      <c r="BC159">
        <v>2055004</v>
      </c>
      <c r="BD159">
        <v>2058539</v>
      </c>
      <c r="BE159">
        <v>2061044</v>
      </c>
      <c r="BF159">
        <v>2064032</v>
      </c>
      <c r="BG159">
        <v>2067471</v>
      </c>
      <c r="BH159">
        <v>2070226</v>
      </c>
      <c r="BI159">
        <v>2072490</v>
      </c>
      <c r="BJ159">
        <v>2074502</v>
      </c>
      <c r="BK159">
        <v>2076217</v>
      </c>
      <c r="BL159">
        <v>2076694</v>
      </c>
      <c r="BM159">
        <v>2072531</v>
      </c>
    </row>
    <row r="160" spans="1:65" x14ac:dyDescent="0.25">
      <c r="A160" t="s">
        <v>160</v>
      </c>
      <c r="B160" t="s">
        <v>530</v>
      </c>
      <c r="C160" t="s">
        <v>422</v>
      </c>
      <c r="D160" t="s">
        <v>421</v>
      </c>
      <c r="E160">
        <v>5263727</v>
      </c>
      <c r="F160">
        <v>5322269</v>
      </c>
      <c r="G160">
        <v>5381367</v>
      </c>
      <c r="H160">
        <v>5441618</v>
      </c>
      <c r="I160">
        <v>5503750</v>
      </c>
      <c r="J160">
        <v>5568495</v>
      </c>
      <c r="K160">
        <v>5635864</v>
      </c>
      <c r="L160">
        <v>5706192</v>
      </c>
      <c r="M160">
        <v>5780836</v>
      </c>
      <c r="N160">
        <v>5861417</v>
      </c>
      <c r="O160">
        <v>5949042</v>
      </c>
      <c r="P160">
        <v>6044524</v>
      </c>
      <c r="Q160">
        <v>6147464</v>
      </c>
      <c r="R160">
        <v>6256191</v>
      </c>
      <c r="S160">
        <v>6368346</v>
      </c>
      <c r="T160">
        <v>6482282</v>
      </c>
      <c r="U160">
        <v>6596721</v>
      </c>
      <c r="V160">
        <v>6712267</v>
      </c>
      <c r="W160">
        <v>6831090</v>
      </c>
      <c r="X160">
        <v>6956409</v>
      </c>
      <c r="Y160">
        <v>7090124</v>
      </c>
      <c r="Z160">
        <v>7234725</v>
      </c>
      <c r="AA160">
        <v>7388670</v>
      </c>
      <c r="AB160">
        <v>7545163</v>
      </c>
      <c r="AC160">
        <v>7694857</v>
      </c>
      <c r="AD160">
        <v>7831888</v>
      </c>
      <c r="AE160">
        <v>7952863</v>
      </c>
      <c r="AF160">
        <v>8062216</v>
      </c>
      <c r="AG160">
        <v>8171525</v>
      </c>
      <c r="AH160">
        <v>8296919</v>
      </c>
      <c r="AI160">
        <v>8449915</v>
      </c>
      <c r="AJ160">
        <v>8635528</v>
      </c>
      <c r="AK160">
        <v>8850334</v>
      </c>
      <c r="AL160">
        <v>9087173</v>
      </c>
      <c r="AM160">
        <v>9334893</v>
      </c>
      <c r="AN160">
        <v>9585660</v>
      </c>
      <c r="AO160">
        <v>9837575</v>
      </c>
      <c r="AP160">
        <v>10094363</v>
      </c>
      <c r="AQ160">
        <v>10360564</v>
      </c>
      <c r="AR160">
        <v>10642937</v>
      </c>
      <c r="AS160">
        <v>10946448</v>
      </c>
      <c r="AT160">
        <v>11271603</v>
      </c>
      <c r="AU160">
        <v>11616890</v>
      </c>
      <c r="AV160">
        <v>11982692</v>
      </c>
      <c r="AW160">
        <v>12369078</v>
      </c>
      <c r="AX160">
        <v>12775509</v>
      </c>
      <c r="AY160">
        <v>13203378</v>
      </c>
      <c r="AZ160">
        <v>13651455</v>
      </c>
      <c r="BA160">
        <v>14113578</v>
      </c>
      <c r="BB160">
        <v>14581427</v>
      </c>
      <c r="BC160">
        <v>15049352</v>
      </c>
      <c r="BD160">
        <v>15514593</v>
      </c>
      <c r="BE160">
        <v>15979492</v>
      </c>
      <c r="BF160">
        <v>16449854</v>
      </c>
      <c r="BG160">
        <v>16934213</v>
      </c>
      <c r="BH160">
        <v>17438772</v>
      </c>
      <c r="BI160">
        <v>17965448</v>
      </c>
      <c r="BJ160">
        <v>18512429</v>
      </c>
      <c r="BK160">
        <v>19077755</v>
      </c>
      <c r="BL160">
        <v>19658023</v>
      </c>
      <c r="BM160">
        <v>20250834</v>
      </c>
    </row>
    <row r="161" spans="1:65" x14ac:dyDescent="0.25">
      <c r="A161" t="s">
        <v>161</v>
      </c>
      <c r="B161" t="s">
        <v>529</v>
      </c>
      <c r="C161" t="s">
        <v>422</v>
      </c>
      <c r="D161" t="s">
        <v>421</v>
      </c>
      <c r="E161">
        <v>326550</v>
      </c>
      <c r="F161">
        <v>325250</v>
      </c>
      <c r="G161">
        <v>323900</v>
      </c>
      <c r="H161">
        <v>322550</v>
      </c>
      <c r="I161">
        <v>321250</v>
      </c>
      <c r="J161">
        <v>318800</v>
      </c>
      <c r="K161">
        <v>315200</v>
      </c>
      <c r="L161">
        <v>311550</v>
      </c>
      <c r="M161">
        <v>307900</v>
      </c>
      <c r="N161">
        <v>304300</v>
      </c>
      <c r="O161">
        <v>302650</v>
      </c>
      <c r="P161">
        <v>302700</v>
      </c>
      <c r="Q161">
        <v>302450</v>
      </c>
      <c r="R161">
        <v>302200</v>
      </c>
      <c r="S161">
        <v>301996</v>
      </c>
      <c r="T161">
        <v>304222</v>
      </c>
      <c r="U161">
        <v>305774</v>
      </c>
      <c r="V161">
        <v>306970</v>
      </c>
      <c r="W161">
        <v>310182</v>
      </c>
      <c r="X161">
        <v>313342</v>
      </c>
      <c r="Y161">
        <v>316645</v>
      </c>
      <c r="Z161">
        <v>318982</v>
      </c>
      <c r="AA161">
        <v>325898</v>
      </c>
      <c r="AB161">
        <v>330524</v>
      </c>
      <c r="AC161">
        <v>330593</v>
      </c>
      <c r="AD161">
        <v>336452</v>
      </c>
      <c r="AE161">
        <v>342121</v>
      </c>
      <c r="AF161">
        <v>344485</v>
      </c>
      <c r="AG161">
        <v>347325</v>
      </c>
      <c r="AH161">
        <v>350722</v>
      </c>
      <c r="AI161">
        <v>354170</v>
      </c>
      <c r="AJ161">
        <v>363845</v>
      </c>
      <c r="AK161">
        <v>367618</v>
      </c>
      <c r="AL161">
        <v>371308</v>
      </c>
      <c r="AM161">
        <v>374797</v>
      </c>
      <c r="AN161">
        <v>377419</v>
      </c>
      <c r="AO161">
        <v>379905</v>
      </c>
      <c r="AP161">
        <v>382791</v>
      </c>
      <c r="AQ161">
        <v>385287</v>
      </c>
      <c r="AR161">
        <v>387578</v>
      </c>
      <c r="AS161">
        <v>390087</v>
      </c>
      <c r="AT161">
        <v>393028</v>
      </c>
      <c r="AU161">
        <v>395969</v>
      </c>
      <c r="AV161">
        <v>398582</v>
      </c>
      <c r="AW161">
        <v>401268</v>
      </c>
      <c r="AX161">
        <v>403834</v>
      </c>
      <c r="AY161">
        <v>405308</v>
      </c>
      <c r="AZ161">
        <v>406724</v>
      </c>
      <c r="BA161">
        <v>409379</v>
      </c>
      <c r="BB161">
        <v>412477</v>
      </c>
      <c r="BC161">
        <v>414508</v>
      </c>
      <c r="BD161">
        <v>416268</v>
      </c>
      <c r="BE161">
        <v>420028</v>
      </c>
      <c r="BF161">
        <v>425967</v>
      </c>
      <c r="BG161">
        <v>434558</v>
      </c>
      <c r="BH161">
        <v>445053</v>
      </c>
      <c r="BI161">
        <v>455356</v>
      </c>
      <c r="BJ161">
        <v>467999</v>
      </c>
      <c r="BK161">
        <v>484630</v>
      </c>
      <c r="BL161">
        <v>504062</v>
      </c>
      <c r="BM161">
        <v>525285</v>
      </c>
    </row>
    <row r="162" spans="1:65" x14ac:dyDescent="0.25">
      <c r="A162" t="s">
        <v>162</v>
      </c>
      <c r="B162" t="s">
        <v>528</v>
      </c>
      <c r="C162" t="s">
        <v>422</v>
      </c>
      <c r="D162" t="s">
        <v>421</v>
      </c>
      <c r="E162">
        <v>21736947</v>
      </c>
      <c r="F162">
        <v>22211626</v>
      </c>
      <c r="G162">
        <v>22697664</v>
      </c>
      <c r="H162">
        <v>23198238</v>
      </c>
      <c r="I162">
        <v>23717785</v>
      </c>
      <c r="J162">
        <v>24259356</v>
      </c>
      <c r="K162">
        <v>24823937</v>
      </c>
      <c r="L162">
        <v>25410054</v>
      </c>
      <c r="M162">
        <v>26015239</v>
      </c>
      <c r="N162">
        <v>26635852</v>
      </c>
      <c r="O162">
        <v>27269063</v>
      </c>
      <c r="P162">
        <v>27913749</v>
      </c>
      <c r="Q162">
        <v>28570093</v>
      </c>
      <c r="R162">
        <v>29238168</v>
      </c>
      <c r="S162">
        <v>29918469</v>
      </c>
      <c r="T162">
        <v>30611093</v>
      </c>
      <c r="U162">
        <v>31314347</v>
      </c>
      <c r="V162">
        <v>32026748</v>
      </c>
      <c r="W162">
        <v>32748782</v>
      </c>
      <c r="X162">
        <v>33481397</v>
      </c>
      <c r="Y162">
        <v>34224316</v>
      </c>
      <c r="Z162">
        <v>34976465</v>
      </c>
      <c r="AA162">
        <v>35734273</v>
      </c>
      <c r="AB162">
        <v>36491804</v>
      </c>
      <c r="AC162">
        <v>37241530</v>
      </c>
      <c r="AD162">
        <v>37977087</v>
      </c>
      <c r="AE162">
        <v>38698484</v>
      </c>
      <c r="AF162">
        <v>39404350</v>
      </c>
      <c r="AG162">
        <v>40085653</v>
      </c>
      <c r="AH162">
        <v>40731439</v>
      </c>
      <c r="AI162">
        <v>41335188</v>
      </c>
      <c r="AJ162">
        <v>41890192</v>
      </c>
      <c r="AK162">
        <v>42401686</v>
      </c>
      <c r="AL162">
        <v>42889992</v>
      </c>
      <c r="AM162">
        <v>43383421</v>
      </c>
      <c r="AN162">
        <v>43901598</v>
      </c>
      <c r="AO162">
        <v>44452203</v>
      </c>
      <c r="AP162">
        <v>45027223</v>
      </c>
      <c r="AQ162">
        <v>45611220</v>
      </c>
      <c r="AR162">
        <v>46181075</v>
      </c>
      <c r="AS162">
        <v>46719698</v>
      </c>
      <c r="AT162">
        <v>47225119</v>
      </c>
      <c r="AU162">
        <v>47702163</v>
      </c>
      <c r="AV162">
        <v>48148907</v>
      </c>
      <c r="AW162">
        <v>48564489</v>
      </c>
      <c r="AX162">
        <v>48949931</v>
      </c>
      <c r="AY162">
        <v>49301049</v>
      </c>
      <c r="AZ162">
        <v>49621479</v>
      </c>
      <c r="BA162">
        <v>49929642</v>
      </c>
      <c r="BB162">
        <v>50250366</v>
      </c>
      <c r="BC162">
        <v>50600827</v>
      </c>
      <c r="BD162">
        <v>50990612</v>
      </c>
      <c r="BE162">
        <v>51413703</v>
      </c>
      <c r="BF162">
        <v>51852464</v>
      </c>
      <c r="BG162">
        <v>52280816</v>
      </c>
      <c r="BH162">
        <v>52680724</v>
      </c>
      <c r="BI162">
        <v>53045199</v>
      </c>
      <c r="BJ162">
        <v>53382521</v>
      </c>
      <c r="BK162">
        <v>53708318</v>
      </c>
      <c r="BL162">
        <v>54045422</v>
      </c>
      <c r="BM162">
        <v>54409794</v>
      </c>
    </row>
    <row r="163" spans="1:65" x14ac:dyDescent="0.25">
      <c r="A163" t="s">
        <v>163</v>
      </c>
      <c r="B163" t="s">
        <v>527</v>
      </c>
      <c r="C163" t="s">
        <v>422</v>
      </c>
      <c r="D163" t="s">
        <v>421</v>
      </c>
      <c r="E163">
        <v>97553136</v>
      </c>
      <c r="F163">
        <v>100147125</v>
      </c>
      <c r="G163">
        <v>102808039</v>
      </c>
      <c r="H163">
        <v>105546241</v>
      </c>
      <c r="I163">
        <v>108376349</v>
      </c>
      <c r="J163">
        <v>111307810</v>
      </c>
      <c r="K163">
        <v>114351844</v>
      </c>
      <c r="L163">
        <v>117503838</v>
      </c>
      <c r="M163">
        <v>120739199</v>
      </c>
      <c r="N163">
        <v>124023275</v>
      </c>
      <c r="O163">
        <v>127335093</v>
      </c>
      <c r="P163">
        <v>130670746</v>
      </c>
      <c r="Q163">
        <v>134051048</v>
      </c>
      <c r="R163">
        <v>137511232</v>
      </c>
      <c r="S163">
        <v>141099598</v>
      </c>
      <c r="T163">
        <v>144855662</v>
      </c>
      <c r="U163">
        <v>148781943</v>
      </c>
      <c r="V163">
        <v>152881163</v>
      </c>
      <c r="W163">
        <v>157192250</v>
      </c>
      <c r="X163">
        <v>161761403</v>
      </c>
      <c r="Y163">
        <v>166616386</v>
      </c>
      <c r="Z163">
        <v>171766018</v>
      </c>
      <c r="AA163">
        <v>177185651</v>
      </c>
      <c r="AB163">
        <v>182825252</v>
      </c>
      <c r="AC163">
        <v>188614684</v>
      </c>
      <c r="AD163">
        <v>194494177</v>
      </c>
      <c r="AE163">
        <v>200443463</v>
      </c>
      <c r="AF163">
        <v>206447529</v>
      </c>
      <c r="AG163">
        <v>212456877</v>
      </c>
      <c r="AH163">
        <v>218415839</v>
      </c>
      <c r="AI163">
        <v>226259024</v>
      </c>
      <c r="AJ163">
        <v>232101413</v>
      </c>
      <c r="AK163">
        <v>237828686</v>
      </c>
      <c r="AL163">
        <v>243429317</v>
      </c>
      <c r="AM163">
        <v>248897278</v>
      </c>
      <c r="AN163">
        <v>254233340</v>
      </c>
      <c r="AO163">
        <v>259431598</v>
      </c>
      <c r="AP163">
        <v>264504158</v>
      </c>
      <c r="AQ163">
        <v>269440674</v>
      </c>
      <c r="AR163">
        <v>274350014</v>
      </c>
      <c r="AS163">
        <v>279279614</v>
      </c>
      <c r="AT163">
        <v>284249005</v>
      </c>
      <c r="AU163">
        <v>289264351</v>
      </c>
      <c r="AV163">
        <v>294343659</v>
      </c>
      <c r="AW163">
        <v>299502746</v>
      </c>
      <c r="AX163">
        <v>304755514</v>
      </c>
      <c r="AY163">
        <v>310109431</v>
      </c>
      <c r="AZ163">
        <v>315573363</v>
      </c>
      <c r="BA163">
        <v>321168746</v>
      </c>
      <c r="BB163">
        <v>326900966</v>
      </c>
      <c r="BC163">
        <v>332777842</v>
      </c>
      <c r="BD163">
        <v>338813060</v>
      </c>
      <c r="BE163">
        <v>344998428</v>
      </c>
      <c r="BF163">
        <v>351290405</v>
      </c>
      <c r="BG163">
        <v>357629838</v>
      </c>
      <c r="BH163">
        <v>363975556</v>
      </c>
      <c r="BI163">
        <v>370294017</v>
      </c>
      <c r="BJ163">
        <v>376588457</v>
      </c>
      <c r="BK163">
        <v>382955167</v>
      </c>
      <c r="BL163">
        <v>389457075</v>
      </c>
      <c r="BM163">
        <v>396147843</v>
      </c>
    </row>
    <row r="164" spans="1:65" x14ac:dyDescent="0.25">
      <c r="A164" t="s">
        <v>164</v>
      </c>
      <c r="B164" t="s">
        <v>526</v>
      </c>
      <c r="C164" t="s">
        <v>422</v>
      </c>
      <c r="D164" t="s">
        <v>421</v>
      </c>
      <c r="E164">
        <v>480579</v>
      </c>
      <c r="F164">
        <v>491140</v>
      </c>
      <c r="G164">
        <v>502558</v>
      </c>
      <c r="H164">
        <v>513409</v>
      </c>
      <c r="I164">
        <v>521753</v>
      </c>
      <c r="J164">
        <v>526327</v>
      </c>
      <c r="K164">
        <v>526419</v>
      </c>
      <c r="L164">
        <v>522796</v>
      </c>
      <c r="M164">
        <v>517481</v>
      </c>
      <c r="N164">
        <v>513340</v>
      </c>
      <c r="O164">
        <v>512407</v>
      </c>
      <c r="P164">
        <v>515449</v>
      </c>
      <c r="Q164">
        <v>521785</v>
      </c>
      <c r="R164">
        <v>530220</v>
      </c>
      <c r="S164">
        <v>538902</v>
      </c>
      <c r="T164">
        <v>546487</v>
      </c>
      <c r="U164">
        <v>552562</v>
      </c>
      <c r="V164">
        <v>557576</v>
      </c>
      <c r="W164">
        <v>562065</v>
      </c>
      <c r="X164">
        <v>566888</v>
      </c>
      <c r="Y164">
        <v>572608</v>
      </c>
      <c r="Z164">
        <v>579445</v>
      </c>
      <c r="AA164">
        <v>587001</v>
      </c>
      <c r="AB164">
        <v>594506</v>
      </c>
      <c r="AC164">
        <v>600884</v>
      </c>
      <c r="AD164">
        <v>605398</v>
      </c>
      <c r="AE164">
        <v>607711</v>
      </c>
      <c r="AF164">
        <v>608144</v>
      </c>
      <c r="AG164">
        <v>607413</v>
      </c>
      <c r="AH164">
        <v>606571</v>
      </c>
      <c r="AI164">
        <v>606372</v>
      </c>
      <c r="AJ164">
        <v>607105</v>
      </c>
      <c r="AK164">
        <v>608516</v>
      </c>
      <c r="AL164">
        <v>610170</v>
      </c>
      <c r="AM164">
        <v>611389</v>
      </c>
      <c r="AN164">
        <v>611712</v>
      </c>
      <c r="AO164">
        <v>611003</v>
      </c>
      <c r="AP164">
        <v>609520</v>
      </c>
      <c r="AQ164">
        <v>607662</v>
      </c>
      <c r="AR164">
        <v>606001</v>
      </c>
      <c r="AS164">
        <v>604950</v>
      </c>
      <c r="AT164">
        <v>607389</v>
      </c>
      <c r="AU164">
        <v>609828</v>
      </c>
      <c r="AV164">
        <v>612267</v>
      </c>
      <c r="AW164">
        <v>613353</v>
      </c>
      <c r="AX164">
        <v>614261</v>
      </c>
      <c r="AY164">
        <v>615025</v>
      </c>
      <c r="AZ164">
        <v>615875</v>
      </c>
      <c r="BA164">
        <v>616969</v>
      </c>
      <c r="BB164">
        <v>618294</v>
      </c>
      <c r="BC164">
        <v>619428</v>
      </c>
      <c r="BD164">
        <v>620079</v>
      </c>
      <c r="BE164">
        <v>620601</v>
      </c>
      <c r="BF164">
        <v>621207</v>
      </c>
      <c r="BG164">
        <v>621810</v>
      </c>
      <c r="BH164">
        <v>622159</v>
      </c>
      <c r="BI164">
        <v>622303</v>
      </c>
      <c r="BJ164">
        <v>622373</v>
      </c>
      <c r="BK164">
        <v>622227</v>
      </c>
      <c r="BL164">
        <v>622028</v>
      </c>
      <c r="BM164">
        <v>621306</v>
      </c>
    </row>
    <row r="165" spans="1:65" x14ac:dyDescent="0.25">
      <c r="A165" t="s">
        <v>165</v>
      </c>
      <c r="B165" t="s">
        <v>525</v>
      </c>
      <c r="C165" t="s">
        <v>422</v>
      </c>
      <c r="D165" t="s">
        <v>421</v>
      </c>
      <c r="E165">
        <v>955514</v>
      </c>
      <c r="F165">
        <v>982181</v>
      </c>
      <c r="G165">
        <v>1011327</v>
      </c>
      <c r="H165">
        <v>1042387</v>
      </c>
      <c r="I165">
        <v>1074518</v>
      </c>
      <c r="J165">
        <v>1107121</v>
      </c>
      <c r="K165">
        <v>1139962</v>
      </c>
      <c r="L165">
        <v>1173186</v>
      </c>
      <c r="M165">
        <v>1207104</v>
      </c>
      <c r="N165">
        <v>1242213</v>
      </c>
      <c r="O165">
        <v>1278819</v>
      </c>
      <c r="P165">
        <v>1317042</v>
      </c>
      <c r="Q165">
        <v>1356673</v>
      </c>
      <c r="R165">
        <v>1397305</v>
      </c>
      <c r="S165">
        <v>1438421</v>
      </c>
      <c r="T165">
        <v>1479646</v>
      </c>
      <c r="U165">
        <v>1520868</v>
      </c>
      <c r="V165">
        <v>1562207</v>
      </c>
      <c r="W165">
        <v>1603910</v>
      </c>
      <c r="X165">
        <v>1646290</v>
      </c>
      <c r="Y165">
        <v>1689622</v>
      </c>
      <c r="Z165">
        <v>1733475</v>
      </c>
      <c r="AA165">
        <v>1777727</v>
      </c>
      <c r="AB165">
        <v>1823214</v>
      </c>
      <c r="AC165">
        <v>1871089</v>
      </c>
      <c r="AD165">
        <v>1921889</v>
      </c>
      <c r="AE165">
        <v>1976313</v>
      </c>
      <c r="AF165">
        <v>2033351</v>
      </c>
      <c r="AG165">
        <v>2089709</v>
      </c>
      <c r="AH165">
        <v>2141005</v>
      </c>
      <c r="AI165">
        <v>2184139</v>
      </c>
      <c r="AJ165">
        <v>2217918</v>
      </c>
      <c r="AK165">
        <v>2243495</v>
      </c>
      <c r="AL165">
        <v>2263196</v>
      </c>
      <c r="AM165">
        <v>2280475</v>
      </c>
      <c r="AN165">
        <v>2298017</v>
      </c>
      <c r="AO165">
        <v>2316571</v>
      </c>
      <c r="AP165">
        <v>2335744</v>
      </c>
      <c r="AQ165">
        <v>2355667</v>
      </c>
      <c r="AR165">
        <v>2376228</v>
      </c>
      <c r="AS165">
        <v>2397417</v>
      </c>
      <c r="AT165">
        <v>2419594</v>
      </c>
      <c r="AU165">
        <v>2443261</v>
      </c>
      <c r="AV165">
        <v>2468765</v>
      </c>
      <c r="AW165">
        <v>2496394</v>
      </c>
      <c r="AX165">
        <v>2526429</v>
      </c>
      <c r="AY165">
        <v>2558854</v>
      </c>
      <c r="AZ165">
        <v>2593819</v>
      </c>
      <c r="BA165">
        <v>2631899</v>
      </c>
      <c r="BB165">
        <v>2673794</v>
      </c>
      <c r="BC165">
        <v>2719902</v>
      </c>
      <c r="BD165">
        <v>2770357</v>
      </c>
      <c r="BE165">
        <v>2824698</v>
      </c>
      <c r="BF165">
        <v>2881783</v>
      </c>
      <c r="BG165">
        <v>2940111</v>
      </c>
      <c r="BH165">
        <v>2998433</v>
      </c>
      <c r="BI165">
        <v>3056358</v>
      </c>
      <c r="BJ165">
        <v>3113788</v>
      </c>
      <c r="BK165">
        <v>3170214</v>
      </c>
      <c r="BL165">
        <v>3225166</v>
      </c>
      <c r="BM165">
        <v>3278292</v>
      </c>
    </row>
    <row r="166" spans="1:65" x14ac:dyDescent="0.25">
      <c r="A166" t="s">
        <v>166</v>
      </c>
      <c r="B166" t="s">
        <v>524</v>
      </c>
      <c r="C166" t="s">
        <v>422</v>
      </c>
      <c r="D166" t="s">
        <v>421</v>
      </c>
      <c r="E166">
        <v>9980</v>
      </c>
      <c r="F166">
        <v>10243</v>
      </c>
      <c r="G166">
        <v>10438</v>
      </c>
      <c r="H166">
        <v>10591</v>
      </c>
      <c r="I166">
        <v>10780</v>
      </c>
      <c r="J166">
        <v>11023</v>
      </c>
      <c r="K166">
        <v>11341</v>
      </c>
      <c r="L166">
        <v>11723</v>
      </c>
      <c r="M166">
        <v>12135</v>
      </c>
      <c r="N166">
        <v>12577</v>
      </c>
      <c r="O166">
        <v>13000</v>
      </c>
      <c r="P166">
        <v>13423</v>
      </c>
      <c r="Q166">
        <v>13884</v>
      </c>
      <c r="R166">
        <v>14322</v>
      </c>
      <c r="S166">
        <v>14672</v>
      </c>
      <c r="T166">
        <v>14917</v>
      </c>
      <c r="U166">
        <v>15024</v>
      </c>
      <c r="V166">
        <v>15049</v>
      </c>
      <c r="W166">
        <v>15167</v>
      </c>
      <c r="X166">
        <v>15640</v>
      </c>
      <c r="Y166">
        <v>16633</v>
      </c>
      <c r="Z166">
        <v>18168</v>
      </c>
      <c r="AA166">
        <v>20163</v>
      </c>
      <c r="AB166">
        <v>22622</v>
      </c>
      <c r="AC166">
        <v>25496</v>
      </c>
      <c r="AD166">
        <v>28719</v>
      </c>
      <c r="AE166">
        <v>32377</v>
      </c>
      <c r="AF166">
        <v>36371</v>
      </c>
      <c r="AG166">
        <v>40294</v>
      </c>
      <c r="AH166">
        <v>43542</v>
      </c>
      <c r="AI166">
        <v>45752</v>
      </c>
      <c r="AJ166">
        <v>46662</v>
      </c>
      <c r="AK166">
        <v>46473</v>
      </c>
      <c r="AL166">
        <v>45763</v>
      </c>
      <c r="AM166">
        <v>45361</v>
      </c>
      <c r="AN166">
        <v>45872</v>
      </c>
      <c r="AO166">
        <v>47518</v>
      </c>
      <c r="AP166">
        <v>50052</v>
      </c>
      <c r="AQ166">
        <v>52999</v>
      </c>
      <c r="AR166">
        <v>55633</v>
      </c>
      <c r="AS166">
        <v>57453</v>
      </c>
      <c r="AT166">
        <v>58319</v>
      </c>
      <c r="AU166">
        <v>58412</v>
      </c>
      <c r="AV166">
        <v>57954</v>
      </c>
      <c r="AW166">
        <v>57240</v>
      </c>
      <c r="AX166">
        <v>56547</v>
      </c>
      <c r="AY166">
        <v>55886</v>
      </c>
      <c r="AZ166">
        <v>55215</v>
      </c>
      <c r="BA166">
        <v>54621</v>
      </c>
      <c r="BB166">
        <v>54194</v>
      </c>
      <c r="BC166">
        <v>53971</v>
      </c>
      <c r="BD166">
        <v>54013</v>
      </c>
      <c r="BE166">
        <v>54306</v>
      </c>
      <c r="BF166">
        <v>54786</v>
      </c>
      <c r="BG166">
        <v>55301</v>
      </c>
      <c r="BH166">
        <v>55779</v>
      </c>
      <c r="BI166">
        <v>56187</v>
      </c>
      <c r="BJ166">
        <v>56553</v>
      </c>
      <c r="BK166">
        <v>56889</v>
      </c>
      <c r="BL166">
        <v>57213</v>
      </c>
      <c r="BM166">
        <v>57557</v>
      </c>
    </row>
    <row r="167" spans="1:65" x14ac:dyDescent="0.25">
      <c r="A167" t="s">
        <v>167</v>
      </c>
      <c r="B167" t="s">
        <v>523</v>
      </c>
      <c r="C167" t="s">
        <v>422</v>
      </c>
      <c r="D167" t="s">
        <v>421</v>
      </c>
      <c r="E167">
        <v>7184870</v>
      </c>
      <c r="F167">
        <v>7342117</v>
      </c>
      <c r="G167">
        <v>7507309</v>
      </c>
      <c r="H167">
        <v>7679465</v>
      </c>
      <c r="I167">
        <v>7857107</v>
      </c>
      <c r="J167">
        <v>8039217</v>
      </c>
      <c r="K167">
        <v>8225919</v>
      </c>
      <c r="L167">
        <v>8417698</v>
      </c>
      <c r="M167">
        <v>8614445</v>
      </c>
      <c r="N167">
        <v>8816056</v>
      </c>
      <c r="O167">
        <v>9022747</v>
      </c>
      <c r="P167">
        <v>9232655</v>
      </c>
      <c r="Q167">
        <v>9446235</v>
      </c>
      <c r="R167">
        <v>9668655</v>
      </c>
      <c r="S167">
        <v>9906963</v>
      </c>
      <c r="T167">
        <v>10165216</v>
      </c>
      <c r="U167">
        <v>10443954</v>
      </c>
      <c r="V167">
        <v>10738534</v>
      </c>
      <c r="W167">
        <v>11041206</v>
      </c>
      <c r="X167">
        <v>11341405</v>
      </c>
      <c r="Y167">
        <v>11630194</v>
      </c>
      <c r="Z167">
        <v>11913085</v>
      </c>
      <c r="AA167">
        <v>12189817</v>
      </c>
      <c r="AB167">
        <v>12439773</v>
      </c>
      <c r="AC167">
        <v>12636120</v>
      </c>
      <c r="AD167">
        <v>12764385</v>
      </c>
      <c r="AE167">
        <v>12808566</v>
      </c>
      <c r="AF167">
        <v>12786353</v>
      </c>
      <c r="AG167">
        <v>12758003</v>
      </c>
      <c r="AH167">
        <v>12805950</v>
      </c>
      <c r="AI167">
        <v>12987292</v>
      </c>
      <c r="AJ167">
        <v>13328029</v>
      </c>
      <c r="AK167">
        <v>13805999</v>
      </c>
      <c r="AL167">
        <v>14370950</v>
      </c>
      <c r="AM167">
        <v>14948050</v>
      </c>
      <c r="AN167">
        <v>15483277</v>
      </c>
      <c r="AO167">
        <v>15960445</v>
      </c>
      <c r="AP167">
        <v>16397175</v>
      </c>
      <c r="AQ167">
        <v>16813946</v>
      </c>
      <c r="AR167">
        <v>17244176</v>
      </c>
      <c r="AS167">
        <v>17711925</v>
      </c>
      <c r="AT167">
        <v>18221884</v>
      </c>
      <c r="AU167">
        <v>18764147</v>
      </c>
      <c r="AV167">
        <v>19331097</v>
      </c>
      <c r="AW167">
        <v>19910549</v>
      </c>
      <c r="AX167">
        <v>20493927</v>
      </c>
      <c r="AY167">
        <v>21080108</v>
      </c>
      <c r="AZ167">
        <v>21673319</v>
      </c>
      <c r="BA167">
        <v>22276596</v>
      </c>
      <c r="BB167">
        <v>22894718</v>
      </c>
      <c r="BC167">
        <v>23531567</v>
      </c>
      <c r="BD167">
        <v>24187500</v>
      </c>
      <c r="BE167">
        <v>24862673</v>
      </c>
      <c r="BF167">
        <v>25560752</v>
      </c>
      <c r="BG167">
        <v>26286192</v>
      </c>
      <c r="BH167">
        <v>27042001</v>
      </c>
      <c r="BI167">
        <v>27829930</v>
      </c>
      <c r="BJ167">
        <v>28649007</v>
      </c>
      <c r="BK167">
        <v>29496009</v>
      </c>
      <c r="BL167">
        <v>30366043</v>
      </c>
      <c r="BM167">
        <v>31255435</v>
      </c>
    </row>
    <row r="168" spans="1:65" x14ac:dyDescent="0.25">
      <c r="A168" t="s">
        <v>168</v>
      </c>
      <c r="B168" t="s">
        <v>522</v>
      </c>
      <c r="C168" t="s">
        <v>422</v>
      </c>
      <c r="D168" t="s">
        <v>421</v>
      </c>
      <c r="E168">
        <v>850377</v>
      </c>
      <c r="F168">
        <v>875586</v>
      </c>
      <c r="G168">
        <v>901690</v>
      </c>
      <c r="H168">
        <v>928742</v>
      </c>
      <c r="I168">
        <v>956794</v>
      </c>
      <c r="J168">
        <v>985907</v>
      </c>
      <c r="K168">
        <v>1016093</v>
      </c>
      <c r="L168">
        <v>1047345</v>
      </c>
      <c r="M168">
        <v>1079580</v>
      </c>
      <c r="N168">
        <v>1112749</v>
      </c>
      <c r="O168">
        <v>1146776</v>
      </c>
      <c r="P168">
        <v>1181659</v>
      </c>
      <c r="Q168">
        <v>1217443</v>
      </c>
      <c r="R168">
        <v>1254156</v>
      </c>
      <c r="S168">
        <v>1291857</v>
      </c>
      <c r="T168">
        <v>1330594</v>
      </c>
      <c r="U168">
        <v>1370364</v>
      </c>
      <c r="V168">
        <v>1411139</v>
      </c>
      <c r="W168">
        <v>1453028</v>
      </c>
      <c r="X168">
        <v>1496174</v>
      </c>
      <c r="Y168">
        <v>1540644</v>
      </c>
      <c r="Z168">
        <v>1586496</v>
      </c>
      <c r="AA168">
        <v>1633655</v>
      </c>
      <c r="AB168">
        <v>1681859</v>
      </c>
      <c r="AC168">
        <v>1730737</v>
      </c>
      <c r="AD168">
        <v>1780033</v>
      </c>
      <c r="AE168">
        <v>1829678</v>
      </c>
      <c r="AF168">
        <v>1879756</v>
      </c>
      <c r="AG168">
        <v>1930427</v>
      </c>
      <c r="AH168">
        <v>1981902</v>
      </c>
      <c r="AI168">
        <v>2034347</v>
      </c>
      <c r="AJ168">
        <v>2087914</v>
      </c>
      <c r="AK168">
        <v>2142645</v>
      </c>
      <c r="AL168">
        <v>2198538</v>
      </c>
      <c r="AM168">
        <v>2255520</v>
      </c>
      <c r="AN168">
        <v>2313630</v>
      </c>
      <c r="AO168">
        <v>2372900</v>
      </c>
      <c r="AP168">
        <v>2433567</v>
      </c>
      <c r="AQ168">
        <v>2496217</v>
      </c>
      <c r="AR168">
        <v>2561584</v>
      </c>
      <c r="AS168">
        <v>2630217</v>
      </c>
      <c r="AT168">
        <v>2702405</v>
      </c>
      <c r="AU168">
        <v>2778097</v>
      </c>
      <c r="AV168">
        <v>2857150</v>
      </c>
      <c r="AW168">
        <v>2939246</v>
      </c>
      <c r="AX168">
        <v>3024198</v>
      </c>
      <c r="AY168">
        <v>3111908</v>
      </c>
      <c r="AZ168">
        <v>3202512</v>
      </c>
      <c r="BA168">
        <v>3296237</v>
      </c>
      <c r="BB168">
        <v>3393408</v>
      </c>
      <c r="BC168">
        <v>3494200</v>
      </c>
      <c r="BD168">
        <v>3598646</v>
      </c>
      <c r="BE168">
        <v>3706555</v>
      </c>
      <c r="BF168">
        <v>3817497</v>
      </c>
      <c r="BG168">
        <v>3930894</v>
      </c>
      <c r="BH168">
        <v>4046304</v>
      </c>
      <c r="BI168">
        <v>4163532</v>
      </c>
      <c r="BJ168">
        <v>4282582</v>
      </c>
      <c r="BK168">
        <v>4403312</v>
      </c>
      <c r="BL168">
        <v>4525698</v>
      </c>
      <c r="BM168">
        <v>4649660</v>
      </c>
    </row>
    <row r="169" spans="1:65" x14ac:dyDescent="0.25">
      <c r="A169" t="s">
        <v>169</v>
      </c>
      <c r="B169" t="s">
        <v>521</v>
      </c>
      <c r="C169" t="s">
        <v>422</v>
      </c>
      <c r="D169" t="s">
        <v>421</v>
      </c>
      <c r="E169">
        <v>659351</v>
      </c>
      <c r="F169">
        <v>680757</v>
      </c>
      <c r="G169">
        <v>700349</v>
      </c>
      <c r="H169">
        <v>718861</v>
      </c>
      <c r="I169">
        <v>736381</v>
      </c>
      <c r="J169">
        <v>753000</v>
      </c>
      <c r="K169">
        <v>768813</v>
      </c>
      <c r="L169">
        <v>783917</v>
      </c>
      <c r="M169">
        <v>798413</v>
      </c>
      <c r="N169">
        <v>812405</v>
      </c>
      <c r="O169">
        <v>826000</v>
      </c>
      <c r="P169">
        <v>839230</v>
      </c>
      <c r="Q169">
        <v>852053</v>
      </c>
      <c r="R169">
        <v>864819</v>
      </c>
      <c r="S169">
        <v>878042</v>
      </c>
      <c r="T169">
        <v>892000</v>
      </c>
      <c r="U169">
        <v>906507</v>
      </c>
      <c r="V169">
        <v>921379</v>
      </c>
      <c r="W169">
        <v>933499</v>
      </c>
      <c r="X169">
        <v>949888</v>
      </c>
      <c r="Y169">
        <v>966039</v>
      </c>
      <c r="Z169">
        <v>980462</v>
      </c>
      <c r="AA169">
        <v>992521</v>
      </c>
      <c r="AB169">
        <v>1001691</v>
      </c>
      <c r="AC169">
        <v>1012221</v>
      </c>
      <c r="AD169">
        <v>1020528</v>
      </c>
      <c r="AE169">
        <v>1028360</v>
      </c>
      <c r="AF169">
        <v>1036082</v>
      </c>
      <c r="AG169">
        <v>1043239</v>
      </c>
      <c r="AH169">
        <v>1051260</v>
      </c>
      <c r="AI169">
        <v>1058775</v>
      </c>
      <c r="AJ169">
        <v>1070266</v>
      </c>
      <c r="AK169">
        <v>1084441</v>
      </c>
      <c r="AL169">
        <v>1097374</v>
      </c>
      <c r="AM169">
        <v>1112846</v>
      </c>
      <c r="AN169">
        <v>1122457</v>
      </c>
      <c r="AO169">
        <v>1133996</v>
      </c>
      <c r="AP169">
        <v>1148284</v>
      </c>
      <c r="AQ169">
        <v>1160421</v>
      </c>
      <c r="AR169">
        <v>1175267</v>
      </c>
      <c r="AS169">
        <v>1186873</v>
      </c>
      <c r="AT169">
        <v>1196287</v>
      </c>
      <c r="AU169">
        <v>1204621</v>
      </c>
      <c r="AV169">
        <v>1213370</v>
      </c>
      <c r="AW169">
        <v>1221003</v>
      </c>
      <c r="AX169">
        <v>1228254</v>
      </c>
      <c r="AY169">
        <v>1233996</v>
      </c>
      <c r="AZ169">
        <v>1239630</v>
      </c>
      <c r="BA169">
        <v>1244121</v>
      </c>
      <c r="BB169">
        <v>1247429</v>
      </c>
      <c r="BC169">
        <v>1250400</v>
      </c>
      <c r="BD169">
        <v>1252404</v>
      </c>
      <c r="BE169">
        <v>1255882</v>
      </c>
      <c r="BF169">
        <v>1258653</v>
      </c>
      <c r="BG169">
        <v>1260934</v>
      </c>
      <c r="BH169">
        <v>1262605</v>
      </c>
      <c r="BI169">
        <v>1263473</v>
      </c>
      <c r="BJ169">
        <v>1264613</v>
      </c>
      <c r="BK169">
        <v>1265303</v>
      </c>
      <c r="BL169">
        <v>1265711</v>
      </c>
      <c r="BM169">
        <v>1265740</v>
      </c>
    </row>
    <row r="170" spans="1:65" x14ac:dyDescent="0.25">
      <c r="A170" t="s">
        <v>170</v>
      </c>
      <c r="B170" t="s">
        <v>520</v>
      </c>
      <c r="C170" t="s">
        <v>422</v>
      </c>
      <c r="D170" t="s">
        <v>421</v>
      </c>
      <c r="E170">
        <v>3659980</v>
      </c>
      <c r="F170">
        <v>3747758</v>
      </c>
      <c r="G170">
        <v>3839047</v>
      </c>
      <c r="H170">
        <v>3933914</v>
      </c>
      <c r="I170">
        <v>4032364</v>
      </c>
      <c r="J170">
        <v>4134464</v>
      </c>
      <c r="K170">
        <v>4240430</v>
      </c>
      <c r="L170">
        <v>4350456</v>
      </c>
      <c r="M170">
        <v>4464427</v>
      </c>
      <c r="N170">
        <v>4582197</v>
      </c>
      <c r="O170">
        <v>4703783</v>
      </c>
      <c r="P170">
        <v>4829092</v>
      </c>
      <c r="Q170">
        <v>4958556</v>
      </c>
      <c r="R170">
        <v>5093368</v>
      </c>
      <c r="S170">
        <v>5235074</v>
      </c>
      <c r="T170">
        <v>5384798</v>
      </c>
      <c r="U170">
        <v>5545653</v>
      </c>
      <c r="V170">
        <v>5717954</v>
      </c>
      <c r="W170">
        <v>5896864</v>
      </c>
      <c r="X170">
        <v>6075485</v>
      </c>
      <c r="Y170">
        <v>6250434</v>
      </c>
      <c r="Z170">
        <v>6412380</v>
      </c>
      <c r="AA170">
        <v>6565985</v>
      </c>
      <c r="AB170">
        <v>6737924</v>
      </c>
      <c r="AC170">
        <v>6964613</v>
      </c>
      <c r="AD170">
        <v>7268271</v>
      </c>
      <c r="AE170">
        <v>7666390</v>
      </c>
      <c r="AF170">
        <v>8141140</v>
      </c>
      <c r="AG170">
        <v>8636686</v>
      </c>
      <c r="AH170">
        <v>9075568</v>
      </c>
      <c r="AI170">
        <v>9404499</v>
      </c>
      <c r="AJ170">
        <v>9600361</v>
      </c>
      <c r="AK170">
        <v>9685974</v>
      </c>
      <c r="AL170">
        <v>9710335</v>
      </c>
      <c r="AM170">
        <v>9745695</v>
      </c>
      <c r="AN170">
        <v>9844418</v>
      </c>
      <c r="AO170">
        <v>10022783</v>
      </c>
      <c r="AP170">
        <v>10264906</v>
      </c>
      <c r="AQ170">
        <v>10552345</v>
      </c>
      <c r="AR170">
        <v>10854325</v>
      </c>
      <c r="AS170">
        <v>11148751</v>
      </c>
      <c r="AT170">
        <v>11432001</v>
      </c>
      <c r="AU170">
        <v>11713663</v>
      </c>
      <c r="AV170">
        <v>12000183</v>
      </c>
      <c r="AW170">
        <v>12301837</v>
      </c>
      <c r="AX170">
        <v>12625950</v>
      </c>
      <c r="AY170">
        <v>12973693</v>
      </c>
      <c r="AZ170">
        <v>13341808</v>
      </c>
      <c r="BA170">
        <v>13727899</v>
      </c>
      <c r="BB170">
        <v>14128161</v>
      </c>
      <c r="BC170">
        <v>14539609</v>
      </c>
      <c r="BD170">
        <v>14962118</v>
      </c>
      <c r="BE170">
        <v>15396010</v>
      </c>
      <c r="BF170">
        <v>15839287</v>
      </c>
      <c r="BG170">
        <v>16289550</v>
      </c>
      <c r="BH170">
        <v>16745305</v>
      </c>
      <c r="BI170">
        <v>17205253</v>
      </c>
      <c r="BJ170">
        <v>17670193</v>
      </c>
      <c r="BK170">
        <v>18143215</v>
      </c>
      <c r="BL170">
        <v>18628749</v>
      </c>
      <c r="BM170">
        <v>19129955</v>
      </c>
    </row>
    <row r="171" spans="1:65" x14ac:dyDescent="0.25">
      <c r="A171" t="s">
        <v>171</v>
      </c>
      <c r="B171" t="s">
        <v>519</v>
      </c>
      <c r="C171" t="s">
        <v>422</v>
      </c>
      <c r="D171" t="s">
        <v>421</v>
      </c>
      <c r="E171">
        <v>8156342</v>
      </c>
      <c r="F171">
        <v>8417821</v>
      </c>
      <c r="G171">
        <v>8692337</v>
      </c>
      <c r="H171">
        <v>8973791</v>
      </c>
      <c r="I171">
        <v>9253827</v>
      </c>
      <c r="J171">
        <v>9526558</v>
      </c>
      <c r="K171">
        <v>9790083</v>
      </c>
      <c r="L171">
        <v>10046321</v>
      </c>
      <c r="M171">
        <v>10297983</v>
      </c>
      <c r="N171">
        <v>10549395</v>
      </c>
      <c r="O171">
        <v>10804131</v>
      </c>
      <c r="P171">
        <v>11062434</v>
      </c>
      <c r="Q171">
        <v>11324277</v>
      </c>
      <c r="R171">
        <v>11592638</v>
      </c>
      <c r="S171">
        <v>11871102</v>
      </c>
      <c r="T171">
        <v>12162189</v>
      </c>
      <c r="U171">
        <v>12468688</v>
      </c>
      <c r="V171">
        <v>12790313</v>
      </c>
      <c r="W171">
        <v>13122833</v>
      </c>
      <c r="X171">
        <v>13460035</v>
      </c>
      <c r="Y171">
        <v>13798094</v>
      </c>
      <c r="Z171">
        <v>14134060</v>
      </c>
      <c r="AA171">
        <v>14471215</v>
      </c>
      <c r="AB171">
        <v>14819430</v>
      </c>
      <c r="AC171">
        <v>15192300</v>
      </c>
      <c r="AD171">
        <v>15598924</v>
      </c>
      <c r="AE171">
        <v>16043736</v>
      </c>
      <c r="AF171">
        <v>16522004</v>
      </c>
      <c r="AG171">
        <v>17022470</v>
      </c>
      <c r="AH171">
        <v>17528961</v>
      </c>
      <c r="AI171">
        <v>18029824</v>
      </c>
      <c r="AJ171">
        <v>18519941</v>
      </c>
      <c r="AK171">
        <v>19002660</v>
      </c>
      <c r="AL171">
        <v>19484901</v>
      </c>
      <c r="AM171">
        <v>19977508</v>
      </c>
      <c r="AN171">
        <v>20487604</v>
      </c>
      <c r="AO171">
        <v>21017619</v>
      </c>
      <c r="AP171">
        <v>21562790</v>
      </c>
      <c r="AQ171">
        <v>22114647</v>
      </c>
      <c r="AR171">
        <v>22661293</v>
      </c>
      <c r="AS171">
        <v>23194252</v>
      </c>
      <c r="AT171">
        <v>23709115</v>
      </c>
      <c r="AU171">
        <v>24208391</v>
      </c>
      <c r="AV171">
        <v>24698821</v>
      </c>
      <c r="AW171">
        <v>25190647</v>
      </c>
      <c r="AX171">
        <v>25690615</v>
      </c>
      <c r="AY171">
        <v>26201954</v>
      </c>
      <c r="AZ171">
        <v>26720367</v>
      </c>
      <c r="BA171">
        <v>27236003</v>
      </c>
      <c r="BB171">
        <v>27735038</v>
      </c>
      <c r="BC171">
        <v>28208028</v>
      </c>
      <c r="BD171">
        <v>28650962</v>
      </c>
      <c r="BE171">
        <v>29068189</v>
      </c>
      <c r="BF171">
        <v>29468923</v>
      </c>
      <c r="BG171">
        <v>29866606</v>
      </c>
      <c r="BH171">
        <v>30270965</v>
      </c>
      <c r="BI171">
        <v>30684652</v>
      </c>
      <c r="BJ171">
        <v>31104655</v>
      </c>
      <c r="BK171">
        <v>31528033</v>
      </c>
      <c r="BL171">
        <v>31949789</v>
      </c>
      <c r="BM171">
        <v>32365998</v>
      </c>
    </row>
    <row r="172" spans="1:65" x14ac:dyDescent="0.25">
      <c r="A172" t="s">
        <v>172</v>
      </c>
      <c r="B172" t="s">
        <v>518</v>
      </c>
      <c r="C172" t="s">
        <v>422</v>
      </c>
      <c r="D172" t="s">
        <v>421</v>
      </c>
      <c r="E172">
        <v>198624409</v>
      </c>
      <c r="F172">
        <v>202007500</v>
      </c>
      <c r="G172">
        <v>205198600</v>
      </c>
      <c r="H172">
        <v>208253700</v>
      </c>
      <c r="I172">
        <v>211262900</v>
      </c>
      <c r="J172">
        <v>214031100</v>
      </c>
      <c r="K172">
        <v>216659000</v>
      </c>
      <c r="L172">
        <v>219176000</v>
      </c>
      <c r="M172">
        <v>221503000</v>
      </c>
      <c r="N172">
        <v>223759000</v>
      </c>
      <c r="O172">
        <v>226431000</v>
      </c>
      <c r="P172">
        <v>229677632</v>
      </c>
      <c r="Q172">
        <v>232168663</v>
      </c>
      <c r="R172">
        <v>234454577</v>
      </c>
      <c r="S172">
        <v>236715369</v>
      </c>
      <c r="T172">
        <v>239169275</v>
      </c>
      <c r="U172">
        <v>241538008</v>
      </c>
      <c r="V172">
        <v>244018243</v>
      </c>
      <c r="W172">
        <v>246601803</v>
      </c>
      <c r="X172">
        <v>249310344</v>
      </c>
      <c r="Y172">
        <v>251795337</v>
      </c>
      <c r="Z172">
        <v>254340965</v>
      </c>
      <c r="AA172">
        <v>256836391</v>
      </c>
      <c r="AB172">
        <v>259214381</v>
      </c>
      <c r="AC172">
        <v>261488476</v>
      </c>
      <c r="AD172">
        <v>263823014</v>
      </c>
      <c r="AE172">
        <v>266290660</v>
      </c>
      <c r="AF172">
        <v>268793450</v>
      </c>
      <c r="AG172">
        <v>271349094</v>
      </c>
      <c r="AH172">
        <v>274154622</v>
      </c>
      <c r="AI172">
        <v>277373464</v>
      </c>
      <c r="AJ172">
        <v>281077441</v>
      </c>
      <c r="AK172">
        <v>284943859</v>
      </c>
      <c r="AL172">
        <v>288662674</v>
      </c>
      <c r="AM172">
        <v>292185983</v>
      </c>
      <c r="AN172">
        <v>295640057</v>
      </c>
      <c r="AO172">
        <v>299064347</v>
      </c>
      <c r="AP172">
        <v>302623445</v>
      </c>
      <c r="AQ172">
        <v>306070116</v>
      </c>
      <c r="AR172">
        <v>309502571</v>
      </c>
      <c r="AS172">
        <v>312909974</v>
      </c>
      <c r="AT172">
        <v>316052361</v>
      </c>
      <c r="AU172">
        <v>319048184</v>
      </c>
      <c r="AV172">
        <v>321815286</v>
      </c>
      <c r="AW172">
        <v>324809693</v>
      </c>
      <c r="AX172">
        <v>327824506</v>
      </c>
      <c r="AY172">
        <v>331015609</v>
      </c>
      <c r="AZ172">
        <v>334185120</v>
      </c>
      <c r="BA172">
        <v>337406357</v>
      </c>
      <c r="BB172">
        <v>340466060</v>
      </c>
      <c r="BC172">
        <v>343397156</v>
      </c>
      <c r="BD172">
        <v>345987373</v>
      </c>
      <c r="BE172">
        <v>348656682</v>
      </c>
      <c r="BF172">
        <v>351207902</v>
      </c>
      <c r="BG172">
        <v>353888902</v>
      </c>
      <c r="BH172">
        <v>356507139</v>
      </c>
      <c r="BI172">
        <v>359245796</v>
      </c>
      <c r="BJ172">
        <v>361731296</v>
      </c>
      <c r="BK172">
        <v>363967296</v>
      </c>
      <c r="BL172">
        <v>365987250</v>
      </c>
      <c r="BM172">
        <v>367553264</v>
      </c>
    </row>
    <row r="173" spans="1:65" x14ac:dyDescent="0.25">
      <c r="A173" t="s">
        <v>173</v>
      </c>
      <c r="B173" t="s">
        <v>517</v>
      </c>
      <c r="C173" t="s">
        <v>422</v>
      </c>
      <c r="D173" t="s">
        <v>421</v>
      </c>
      <c r="E173">
        <v>634138</v>
      </c>
      <c r="F173">
        <v>649274</v>
      </c>
      <c r="G173">
        <v>665119</v>
      </c>
      <c r="H173">
        <v>681633</v>
      </c>
      <c r="I173">
        <v>698797</v>
      </c>
      <c r="J173">
        <v>716588</v>
      </c>
      <c r="K173">
        <v>734866</v>
      </c>
      <c r="L173">
        <v>753683</v>
      </c>
      <c r="M173">
        <v>773428</v>
      </c>
      <c r="N173">
        <v>794588</v>
      </c>
      <c r="O173">
        <v>817474</v>
      </c>
      <c r="P173">
        <v>842353</v>
      </c>
      <c r="Q173">
        <v>868954</v>
      </c>
      <c r="R173">
        <v>896264</v>
      </c>
      <c r="S173">
        <v>922900</v>
      </c>
      <c r="T173">
        <v>947925</v>
      </c>
      <c r="U173">
        <v>971117</v>
      </c>
      <c r="V173">
        <v>992955</v>
      </c>
      <c r="W173">
        <v>1014055</v>
      </c>
      <c r="X173">
        <v>1035379</v>
      </c>
      <c r="Y173">
        <v>1057723</v>
      </c>
      <c r="Z173">
        <v>1080938</v>
      </c>
      <c r="AA173">
        <v>1105103</v>
      </c>
      <c r="AB173">
        <v>1131624</v>
      </c>
      <c r="AC173">
        <v>1162282</v>
      </c>
      <c r="AD173">
        <v>1198149</v>
      </c>
      <c r="AE173">
        <v>1239923</v>
      </c>
      <c r="AF173">
        <v>1286796</v>
      </c>
      <c r="AG173">
        <v>1336545</v>
      </c>
      <c r="AH173">
        <v>1386011</v>
      </c>
      <c r="AI173">
        <v>1432899</v>
      </c>
      <c r="AJ173">
        <v>1476399</v>
      </c>
      <c r="AK173">
        <v>1516951</v>
      </c>
      <c r="AL173">
        <v>1555098</v>
      </c>
      <c r="AM173">
        <v>1591826</v>
      </c>
      <c r="AN173">
        <v>1627866</v>
      </c>
      <c r="AO173">
        <v>1663378</v>
      </c>
      <c r="AP173">
        <v>1698029</v>
      </c>
      <c r="AQ173">
        <v>1731635</v>
      </c>
      <c r="AR173">
        <v>1763861</v>
      </c>
      <c r="AS173">
        <v>1794583</v>
      </c>
      <c r="AT173">
        <v>1823667</v>
      </c>
      <c r="AU173">
        <v>1851519</v>
      </c>
      <c r="AV173">
        <v>1879113</v>
      </c>
      <c r="AW173">
        <v>1907737</v>
      </c>
      <c r="AX173">
        <v>1938316</v>
      </c>
      <c r="AY173">
        <v>1971318</v>
      </c>
      <c r="AZ173">
        <v>2006516</v>
      </c>
      <c r="BA173">
        <v>2043382</v>
      </c>
      <c r="BB173">
        <v>2081039</v>
      </c>
      <c r="BC173">
        <v>2118877</v>
      </c>
      <c r="BD173">
        <v>2156698</v>
      </c>
      <c r="BE173">
        <v>2194777</v>
      </c>
      <c r="BF173">
        <v>2233506</v>
      </c>
      <c r="BG173">
        <v>2273426</v>
      </c>
      <c r="BH173">
        <v>2314901</v>
      </c>
      <c r="BI173">
        <v>2358044</v>
      </c>
      <c r="BJ173">
        <v>2402623</v>
      </c>
      <c r="BK173">
        <v>2448300</v>
      </c>
      <c r="BL173">
        <v>2494524</v>
      </c>
      <c r="BM173">
        <v>2540916</v>
      </c>
    </row>
    <row r="174" spans="1:65" x14ac:dyDescent="0.25">
      <c r="A174" t="s">
        <v>174</v>
      </c>
      <c r="B174" t="s">
        <v>516</v>
      </c>
      <c r="C174" t="s">
        <v>422</v>
      </c>
      <c r="D174" t="s">
        <v>421</v>
      </c>
      <c r="E174">
        <v>79000</v>
      </c>
      <c r="F174">
        <v>81200</v>
      </c>
      <c r="G174">
        <v>83400</v>
      </c>
      <c r="H174">
        <v>85700</v>
      </c>
      <c r="I174">
        <v>88100</v>
      </c>
      <c r="J174">
        <v>90500</v>
      </c>
      <c r="K174">
        <v>93500</v>
      </c>
      <c r="L174">
        <v>96500</v>
      </c>
      <c r="M174">
        <v>99500</v>
      </c>
      <c r="N174">
        <v>104000</v>
      </c>
      <c r="O174">
        <v>112000</v>
      </c>
      <c r="P174">
        <v>120000</v>
      </c>
      <c r="Q174">
        <v>125500</v>
      </c>
      <c r="R174">
        <v>128500</v>
      </c>
      <c r="S174">
        <v>131000</v>
      </c>
      <c r="T174">
        <v>132500</v>
      </c>
      <c r="U174">
        <v>134000</v>
      </c>
      <c r="V174">
        <v>136000</v>
      </c>
      <c r="W174">
        <v>137500</v>
      </c>
      <c r="X174">
        <v>138500</v>
      </c>
      <c r="Y174">
        <v>140050</v>
      </c>
      <c r="Z174">
        <v>142650</v>
      </c>
      <c r="AA174">
        <v>145700</v>
      </c>
      <c r="AB174">
        <v>148700</v>
      </c>
      <c r="AC174">
        <v>151650</v>
      </c>
      <c r="AD174">
        <v>154450</v>
      </c>
      <c r="AE174">
        <v>157350</v>
      </c>
      <c r="AF174">
        <v>160500</v>
      </c>
      <c r="AG174">
        <v>163650</v>
      </c>
      <c r="AH174">
        <v>166898</v>
      </c>
      <c r="AI174">
        <v>170899</v>
      </c>
      <c r="AJ174">
        <v>175362</v>
      </c>
      <c r="AK174">
        <v>179799</v>
      </c>
      <c r="AL174">
        <v>184496</v>
      </c>
      <c r="AM174">
        <v>189482</v>
      </c>
      <c r="AN174">
        <v>193816</v>
      </c>
      <c r="AO174">
        <v>197564</v>
      </c>
      <c r="AP174">
        <v>201418</v>
      </c>
      <c r="AQ174">
        <v>205279</v>
      </c>
      <c r="AR174">
        <v>209214</v>
      </c>
      <c r="AS174">
        <v>213230</v>
      </c>
      <c r="AT174">
        <v>217324</v>
      </c>
      <c r="AU174">
        <v>221490</v>
      </c>
      <c r="AV174">
        <v>225296</v>
      </c>
      <c r="AW174">
        <v>228750</v>
      </c>
      <c r="AX174">
        <v>232250</v>
      </c>
      <c r="AY174">
        <v>235750</v>
      </c>
      <c r="AZ174">
        <v>239250</v>
      </c>
      <c r="BA174">
        <v>242750</v>
      </c>
      <c r="BB174">
        <v>245950</v>
      </c>
      <c r="BC174">
        <v>249750</v>
      </c>
      <c r="BD174">
        <v>254350</v>
      </c>
      <c r="BE174">
        <v>259000</v>
      </c>
      <c r="BF174">
        <v>263650</v>
      </c>
      <c r="BG174">
        <v>268050</v>
      </c>
      <c r="BH174">
        <v>268700</v>
      </c>
      <c r="BI174">
        <v>269350</v>
      </c>
      <c r="BJ174">
        <v>270000</v>
      </c>
      <c r="BK174">
        <v>270650</v>
      </c>
      <c r="BL174">
        <v>271300</v>
      </c>
      <c r="BM174">
        <v>271960</v>
      </c>
    </row>
    <row r="175" spans="1:65" x14ac:dyDescent="0.25">
      <c r="A175" t="s">
        <v>175</v>
      </c>
      <c r="B175" t="s">
        <v>515</v>
      </c>
      <c r="C175" t="s">
        <v>422</v>
      </c>
      <c r="D175" t="s">
        <v>421</v>
      </c>
      <c r="E175">
        <v>3388774</v>
      </c>
      <c r="F175">
        <v>3486322</v>
      </c>
      <c r="G175">
        <v>3588228</v>
      </c>
      <c r="H175">
        <v>3693985</v>
      </c>
      <c r="I175">
        <v>3802802</v>
      </c>
      <c r="J175">
        <v>3914118</v>
      </c>
      <c r="K175">
        <v>4027969</v>
      </c>
      <c r="L175">
        <v>4144588</v>
      </c>
      <c r="M175">
        <v>4263925</v>
      </c>
      <c r="N175">
        <v>4385925</v>
      </c>
      <c r="O175">
        <v>4510645</v>
      </c>
      <c r="P175">
        <v>4637984</v>
      </c>
      <c r="Q175">
        <v>4768225</v>
      </c>
      <c r="R175">
        <v>4902151</v>
      </c>
      <c r="S175">
        <v>5040795</v>
      </c>
      <c r="T175">
        <v>5184940</v>
      </c>
      <c r="U175">
        <v>5335083</v>
      </c>
      <c r="V175">
        <v>5491158</v>
      </c>
      <c r="W175">
        <v>5652655</v>
      </c>
      <c r="X175">
        <v>5818763</v>
      </c>
      <c r="Y175">
        <v>5989000</v>
      </c>
      <c r="Z175">
        <v>6163711</v>
      </c>
      <c r="AA175">
        <v>6343530</v>
      </c>
      <c r="AB175">
        <v>6528646</v>
      </c>
      <c r="AC175">
        <v>6719310</v>
      </c>
      <c r="AD175">
        <v>6915994</v>
      </c>
      <c r="AE175">
        <v>7118885</v>
      </c>
      <c r="AF175">
        <v>7328934</v>
      </c>
      <c r="AG175">
        <v>7548429</v>
      </c>
      <c r="AH175">
        <v>7780242</v>
      </c>
      <c r="AI175">
        <v>8026592</v>
      </c>
      <c r="AJ175">
        <v>8288739</v>
      </c>
      <c r="AK175">
        <v>8566773</v>
      </c>
      <c r="AL175">
        <v>8860297</v>
      </c>
      <c r="AM175">
        <v>9168316</v>
      </c>
      <c r="AN175">
        <v>9490289</v>
      </c>
      <c r="AO175">
        <v>9826600</v>
      </c>
      <c r="AP175">
        <v>10178196</v>
      </c>
      <c r="AQ175">
        <v>10545720</v>
      </c>
      <c r="AR175">
        <v>10929922</v>
      </c>
      <c r="AS175">
        <v>11331561</v>
      </c>
      <c r="AT175">
        <v>11751364</v>
      </c>
      <c r="AU175">
        <v>12189988</v>
      </c>
      <c r="AV175">
        <v>12647983</v>
      </c>
      <c r="AW175">
        <v>13125914</v>
      </c>
      <c r="AX175">
        <v>13624474</v>
      </c>
      <c r="AY175">
        <v>14143969</v>
      </c>
      <c r="AZ175">
        <v>14685404</v>
      </c>
      <c r="BA175">
        <v>15250913</v>
      </c>
      <c r="BB175">
        <v>15843131</v>
      </c>
      <c r="BC175">
        <v>16464025</v>
      </c>
      <c r="BD175">
        <v>17114770</v>
      </c>
      <c r="BE175">
        <v>17795209</v>
      </c>
      <c r="BF175">
        <v>18504287</v>
      </c>
      <c r="BG175">
        <v>19240182</v>
      </c>
      <c r="BH175">
        <v>20001663</v>
      </c>
      <c r="BI175">
        <v>20788789</v>
      </c>
      <c r="BJ175">
        <v>21602388</v>
      </c>
      <c r="BK175">
        <v>22442831</v>
      </c>
      <c r="BL175">
        <v>23310719</v>
      </c>
      <c r="BM175">
        <v>24206636</v>
      </c>
    </row>
    <row r="176" spans="1:65" x14ac:dyDescent="0.25">
      <c r="A176" t="s">
        <v>176</v>
      </c>
      <c r="B176" t="s">
        <v>514</v>
      </c>
      <c r="C176" t="s">
        <v>422</v>
      </c>
      <c r="D176" t="s">
        <v>421</v>
      </c>
      <c r="E176">
        <v>45138460</v>
      </c>
      <c r="F176">
        <v>46063570</v>
      </c>
      <c r="G176">
        <v>47029818</v>
      </c>
      <c r="H176">
        <v>48032932</v>
      </c>
      <c r="I176">
        <v>49066762</v>
      </c>
      <c r="J176">
        <v>50127920</v>
      </c>
      <c r="K176">
        <v>51217969</v>
      </c>
      <c r="L176">
        <v>52342231</v>
      </c>
      <c r="M176">
        <v>53506201</v>
      </c>
      <c r="N176">
        <v>54717035</v>
      </c>
      <c r="O176">
        <v>55982142</v>
      </c>
      <c r="P176">
        <v>57296988</v>
      </c>
      <c r="Q176">
        <v>58665813</v>
      </c>
      <c r="R176">
        <v>60114615</v>
      </c>
      <c r="S176">
        <v>61677167</v>
      </c>
      <c r="T176">
        <v>63374289</v>
      </c>
      <c r="U176">
        <v>65221379</v>
      </c>
      <c r="V176">
        <v>67203134</v>
      </c>
      <c r="W176">
        <v>69271915</v>
      </c>
      <c r="X176">
        <v>71361141</v>
      </c>
      <c r="Y176">
        <v>73423646</v>
      </c>
      <c r="Z176">
        <v>75440505</v>
      </c>
      <c r="AA176">
        <v>77427539</v>
      </c>
      <c r="AB176">
        <v>79414841</v>
      </c>
      <c r="AC176">
        <v>81448757</v>
      </c>
      <c r="AD176">
        <v>83562776</v>
      </c>
      <c r="AE176">
        <v>85766396</v>
      </c>
      <c r="AF176">
        <v>88048029</v>
      </c>
      <c r="AG176">
        <v>90395278</v>
      </c>
      <c r="AH176">
        <v>92788039</v>
      </c>
      <c r="AI176">
        <v>95212454</v>
      </c>
      <c r="AJ176">
        <v>97667632</v>
      </c>
      <c r="AK176">
        <v>100161708</v>
      </c>
      <c r="AL176">
        <v>102700751</v>
      </c>
      <c r="AM176">
        <v>105293701</v>
      </c>
      <c r="AN176">
        <v>107948339</v>
      </c>
      <c r="AO176">
        <v>110668784</v>
      </c>
      <c r="AP176">
        <v>113457661</v>
      </c>
      <c r="AQ176">
        <v>116319763</v>
      </c>
      <c r="AR176">
        <v>119260055</v>
      </c>
      <c r="AS176">
        <v>122283853</v>
      </c>
      <c r="AT176">
        <v>125394046</v>
      </c>
      <c r="AU176">
        <v>128596079</v>
      </c>
      <c r="AV176">
        <v>131900634</v>
      </c>
      <c r="AW176">
        <v>135320420</v>
      </c>
      <c r="AX176">
        <v>138865014</v>
      </c>
      <c r="AY176">
        <v>142538305</v>
      </c>
      <c r="AZ176">
        <v>146339971</v>
      </c>
      <c r="BA176">
        <v>150269622</v>
      </c>
      <c r="BB176">
        <v>154324939</v>
      </c>
      <c r="BC176">
        <v>158503203</v>
      </c>
      <c r="BD176">
        <v>162805080</v>
      </c>
      <c r="BE176">
        <v>167228803</v>
      </c>
      <c r="BF176">
        <v>171765819</v>
      </c>
      <c r="BG176">
        <v>176404931</v>
      </c>
      <c r="BH176">
        <v>181137454</v>
      </c>
      <c r="BI176">
        <v>185960244</v>
      </c>
      <c r="BJ176">
        <v>190873247</v>
      </c>
      <c r="BK176">
        <v>195874685</v>
      </c>
      <c r="BL176">
        <v>200963603</v>
      </c>
      <c r="BM176">
        <v>206139587</v>
      </c>
    </row>
    <row r="177" spans="1:65" x14ac:dyDescent="0.25">
      <c r="A177" t="s">
        <v>177</v>
      </c>
      <c r="B177" t="s">
        <v>513</v>
      </c>
      <c r="C177" t="s">
        <v>422</v>
      </c>
      <c r="D177" t="s">
        <v>421</v>
      </c>
      <c r="E177">
        <v>1773132</v>
      </c>
      <c r="F177">
        <v>1829772</v>
      </c>
      <c r="G177">
        <v>1887426</v>
      </c>
      <c r="H177">
        <v>1946240</v>
      </c>
      <c r="I177">
        <v>2006478</v>
      </c>
      <c r="J177">
        <v>2068379</v>
      </c>
      <c r="K177">
        <v>2131973</v>
      </c>
      <c r="L177">
        <v>2197303</v>
      </c>
      <c r="M177">
        <v>2264623</v>
      </c>
      <c r="N177">
        <v>2334285</v>
      </c>
      <c r="O177">
        <v>2406523</v>
      </c>
      <c r="P177">
        <v>2481345</v>
      </c>
      <c r="Q177">
        <v>2558705</v>
      </c>
      <c r="R177">
        <v>2638699</v>
      </c>
      <c r="S177">
        <v>2721417</v>
      </c>
      <c r="T177">
        <v>2806859</v>
      </c>
      <c r="U177">
        <v>2894967</v>
      </c>
      <c r="V177">
        <v>2985480</v>
      </c>
      <c r="W177">
        <v>3077861</v>
      </c>
      <c r="X177">
        <v>3171404</v>
      </c>
      <c r="Y177">
        <v>3265520</v>
      </c>
      <c r="Z177">
        <v>3360142</v>
      </c>
      <c r="AA177">
        <v>3455129</v>
      </c>
      <c r="AB177">
        <v>3549711</v>
      </c>
      <c r="AC177">
        <v>3642978</v>
      </c>
      <c r="AD177">
        <v>3734343</v>
      </c>
      <c r="AE177">
        <v>3823133</v>
      </c>
      <c r="AF177">
        <v>3909672</v>
      </c>
      <c r="AG177">
        <v>3995529</v>
      </c>
      <c r="AH177">
        <v>4082958</v>
      </c>
      <c r="AI177">
        <v>4173435</v>
      </c>
      <c r="AJ177">
        <v>4267570</v>
      </c>
      <c r="AK177">
        <v>4364514</v>
      </c>
      <c r="AL177">
        <v>4462496</v>
      </c>
      <c r="AM177">
        <v>4559010</v>
      </c>
      <c r="AN177">
        <v>4652185</v>
      </c>
      <c r="AO177">
        <v>4741571</v>
      </c>
      <c r="AP177">
        <v>4827658</v>
      </c>
      <c r="AQ177">
        <v>4910642</v>
      </c>
      <c r="AR177">
        <v>4991041</v>
      </c>
      <c r="AS177">
        <v>5069310</v>
      </c>
      <c r="AT177">
        <v>5145367</v>
      </c>
      <c r="AU177">
        <v>5219324</v>
      </c>
      <c r="AV177">
        <v>5292115</v>
      </c>
      <c r="AW177">
        <v>5364930</v>
      </c>
      <c r="AX177">
        <v>5438692</v>
      </c>
      <c r="AY177">
        <v>5513757</v>
      </c>
      <c r="AZ177">
        <v>5590066</v>
      </c>
      <c r="BA177">
        <v>5667436</v>
      </c>
      <c r="BB177">
        <v>5745538</v>
      </c>
      <c r="BC177">
        <v>5824058</v>
      </c>
      <c r="BD177">
        <v>5903035</v>
      </c>
      <c r="BE177">
        <v>5982530</v>
      </c>
      <c r="BF177">
        <v>6062462</v>
      </c>
      <c r="BG177">
        <v>6142734</v>
      </c>
      <c r="BH177">
        <v>6223234</v>
      </c>
      <c r="BI177">
        <v>6303970</v>
      </c>
      <c r="BJ177">
        <v>6384843</v>
      </c>
      <c r="BK177">
        <v>6465502</v>
      </c>
      <c r="BL177">
        <v>6545503</v>
      </c>
      <c r="BM177">
        <v>6624554</v>
      </c>
    </row>
    <row r="178" spans="1:65" x14ac:dyDescent="0.25">
      <c r="A178" t="s">
        <v>178</v>
      </c>
      <c r="B178" t="s">
        <v>512</v>
      </c>
      <c r="C178" t="s">
        <v>422</v>
      </c>
      <c r="D178" t="s">
        <v>421</v>
      </c>
      <c r="E178">
        <v>11486631</v>
      </c>
      <c r="F178">
        <v>11638712</v>
      </c>
      <c r="G178">
        <v>11805689</v>
      </c>
      <c r="H178">
        <v>11965966</v>
      </c>
      <c r="I178">
        <v>12127120</v>
      </c>
      <c r="J178">
        <v>12294732</v>
      </c>
      <c r="K178">
        <v>12456251</v>
      </c>
      <c r="L178">
        <v>12598201</v>
      </c>
      <c r="M178">
        <v>12729721</v>
      </c>
      <c r="N178">
        <v>12877984</v>
      </c>
      <c r="O178">
        <v>13038526</v>
      </c>
      <c r="P178">
        <v>13194497</v>
      </c>
      <c r="Q178">
        <v>13328593</v>
      </c>
      <c r="R178">
        <v>13439322</v>
      </c>
      <c r="S178">
        <v>13545056</v>
      </c>
      <c r="T178">
        <v>13666335</v>
      </c>
      <c r="U178">
        <v>13774037</v>
      </c>
      <c r="V178">
        <v>13856185</v>
      </c>
      <c r="W178">
        <v>13941700</v>
      </c>
      <c r="X178">
        <v>14038270</v>
      </c>
      <c r="Y178">
        <v>14149800</v>
      </c>
      <c r="Z178">
        <v>14247208</v>
      </c>
      <c r="AA178">
        <v>14312690</v>
      </c>
      <c r="AB178">
        <v>14367070</v>
      </c>
      <c r="AC178">
        <v>14424211</v>
      </c>
      <c r="AD178">
        <v>14491632</v>
      </c>
      <c r="AE178">
        <v>14572278</v>
      </c>
      <c r="AF178">
        <v>14665037</v>
      </c>
      <c r="AG178">
        <v>14760094</v>
      </c>
      <c r="AH178">
        <v>14848907</v>
      </c>
      <c r="AI178">
        <v>14951510</v>
      </c>
      <c r="AJ178">
        <v>15069798</v>
      </c>
      <c r="AK178">
        <v>15184166</v>
      </c>
      <c r="AL178">
        <v>15290368</v>
      </c>
      <c r="AM178">
        <v>15382838</v>
      </c>
      <c r="AN178">
        <v>15459006</v>
      </c>
      <c r="AO178">
        <v>15530498</v>
      </c>
      <c r="AP178">
        <v>15610650</v>
      </c>
      <c r="AQ178">
        <v>15707209</v>
      </c>
      <c r="AR178">
        <v>15812088</v>
      </c>
      <c r="AS178">
        <v>15925513</v>
      </c>
      <c r="AT178">
        <v>16046180</v>
      </c>
      <c r="AU178">
        <v>16148929</v>
      </c>
      <c r="AV178">
        <v>16225302</v>
      </c>
      <c r="AW178">
        <v>16281779</v>
      </c>
      <c r="AX178">
        <v>16319868</v>
      </c>
      <c r="AY178">
        <v>16346101</v>
      </c>
      <c r="AZ178">
        <v>16381696</v>
      </c>
      <c r="BA178">
        <v>16445593</v>
      </c>
      <c r="BB178">
        <v>16530388</v>
      </c>
      <c r="BC178">
        <v>16615394</v>
      </c>
      <c r="BD178">
        <v>16693074</v>
      </c>
      <c r="BE178">
        <v>16754962</v>
      </c>
      <c r="BF178">
        <v>16804432</v>
      </c>
      <c r="BG178">
        <v>16865008</v>
      </c>
      <c r="BH178">
        <v>16939923</v>
      </c>
      <c r="BI178">
        <v>17030314</v>
      </c>
      <c r="BJ178">
        <v>17131296</v>
      </c>
      <c r="BK178">
        <v>17231624</v>
      </c>
      <c r="BL178">
        <v>17344874</v>
      </c>
      <c r="BM178">
        <v>17441139</v>
      </c>
    </row>
    <row r="179" spans="1:65" x14ac:dyDescent="0.25">
      <c r="A179" t="s">
        <v>179</v>
      </c>
      <c r="B179" t="s">
        <v>511</v>
      </c>
      <c r="C179" t="s">
        <v>422</v>
      </c>
      <c r="D179" t="s">
        <v>421</v>
      </c>
      <c r="E179">
        <v>3581239</v>
      </c>
      <c r="F179">
        <v>3609800</v>
      </c>
      <c r="G179">
        <v>3638918</v>
      </c>
      <c r="H179">
        <v>3666537</v>
      </c>
      <c r="I179">
        <v>3694339</v>
      </c>
      <c r="J179">
        <v>3723168</v>
      </c>
      <c r="K179">
        <v>3753012</v>
      </c>
      <c r="L179">
        <v>3784539</v>
      </c>
      <c r="M179">
        <v>3816486</v>
      </c>
      <c r="N179">
        <v>3847707</v>
      </c>
      <c r="O179">
        <v>3875763</v>
      </c>
      <c r="P179">
        <v>3903039</v>
      </c>
      <c r="Q179">
        <v>3933004</v>
      </c>
      <c r="R179">
        <v>3960612</v>
      </c>
      <c r="S179">
        <v>3985258</v>
      </c>
      <c r="T179">
        <v>4007313</v>
      </c>
      <c r="U179">
        <v>4026152</v>
      </c>
      <c r="V179">
        <v>4043205</v>
      </c>
      <c r="W179">
        <v>4058671</v>
      </c>
      <c r="X179">
        <v>4072517</v>
      </c>
      <c r="Y179">
        <v>4085620</v>
      </c>
      <c r="Z179">
        <v>4099702</v>
      </c>
      <c r="AA179">
        <v>4114787</v>
      </c>
      <c r="AB179">
        <v>4128432</v>
      </c>
      <c r="AC179">
        <v>4140099</v>
      </c>
      <c r="AD179">
        <v>4152516</v>
      </c>
      <c r="AE179">
        <v>4167354</v>
      </c>
      <c r="AF179">
        <v>4186905</v>
      </c>
      <c r="AG179">
        <v>4209488</v>
      </c>
      <c r="AH179">
        <v>4226901</v>
      </c>
      <c r="AI179">
        <v>4241473</v>
      </c>
      <c r="AJ179">
        <v>4261732</v>
      </c>
      <c r="AK179">
        <v>4286401</v>
      </c>
      <c r="AL179">
        <v>4311991</v>
      </c>
      <c r="AM179">
        <v>4336613</v>
      </c>
      <c r="AN179">
        <v>4359184</v>
      </c>
      <c r="AO179">
        <v>4381336</v>
      </c>
      <c r="AP179">
        <v>4405157</v>
      </c>
      <c r="AQ179">
        <v>4431464</v>
      </c>
      <c r="AR179">
        <v>4461913</v>
      </c>
      <c r="AS179">
        <v>4490967</v>
      </c>
      <c r="AT179">
        <v>4513751</v>
      </c>
      <c r="AU179">
        <v>4538159</v>
      </c>
      <c r="AV179">
        <v>4564855</v>
      </c>
      <c r="AW179">
        <v>4591910</v>
      </c>
      <c r="AX179">
        <v>4623291</v>
      </c>
      <c r="AY179">
        <v>4660677</v>
      </c>
      <c r="AZ179">
        <v>4709153</v>
      </c>
      <c r="BA179">
        <v>4768212</v>
      </c>
      <c r="BB179">
        <v>4828726</v>
      </c>
      <c r="BC179">
        <v>4889252</v>
      </c>
      <c r="BD179">
        <v>4953088</v>
      </c>
      <c r="BE179">
        <v>5018573</v>
      </c>
      <c r="BF179">
        <v>5079623</v>
      </c>
      <c r="BG179">
        <v>5137232</v>
      </c>
      <c r="BH179">
        <v>5188607</v>
      </c>
      <c r="BI179">
        <v>5234519</v>
      </c>
      <c r="BJ179">
        <v>5276968</v>
      </c>
      <c r="BK179">
        <v>5311916</v>
      </c>
      <c r="BL179">
        <v>5347896</v>
      </c>
      <c r="BM179">
        <v>5379475</v>
      </c>
    </row>
    <row r="180" spans="1:65" x14ac:dyDescent="0.25">
      <c r="A180" t="s">
        <v>180</v>
      </c>
      <c r="B180" t="s">
        <v>510</v>
      </c>
      <c r="C180" t="s">
        <v>422</v>
      </c>
      <c r="D180" t="s">
        <v>421</v>
      </c>
      <c r="E180">
        <v>10105060</v>
      </c>
      <c r="F180">
        <v>10267260</v>
      </c>
      <c r="G180">
        <v>10433147</v>
      </c>
      <c r="H180">
        <v>10604620</v>
      </c>
      <c r="I180">
        <v>10783958</v>
      </c>
      <c r="J180">
        <v>10972912</v>
      </c>
      <c r="K180">
        <v>11172530</v>
      </c>
      <c r="L180">
        <v>11382965</v>
      </c>
      <c r="M180">
        <v>11603921</v>
      </c>
      <c r="N180">
        <v>11834657</v>
      </c>
      <c r="O180">
        <v>12074628</v>
      </c>
      <c r="P180">
        <v>12323984</v>
      </c>
      <c r="Q180">
        <v>12583142</v>
      </c>
      <c r="R180">
        <v>12852205</v>
      </c>
      <c r="S180">
        <v>13131260</v>
      </c>
      <c r="T180">
        <v>13420367</v>
      </c>
      <c r="U180">
        <v>13719466</v>
      </c>
      <c r="V180">
        <v>14028535</v>
      </c>
      <c r="W180">
        <v>14347653</v>
      </c>
      <c r="X180">
        <v>14676932</v>
      </c>
      <c r="Y180">
        <v>15016408</v>
      </c>
      <c r="Z180">
        <v>15367229</v>
      </c>
      <c r="AA180">
        <v>15729431</v>
      </c>
      <c r="AB180">
        <v>16100623</v>
      </c>
      <c r="AC180">
        <v>16477488</v>
      </c>
      <c r="AD180">
        <v>16858315</v>
      </c>
      <c r="AE180">
        <v>17239677</v>
      </c>
      <c r="AF180">
        <v>17623697</v>
      </c>
      <c r="AG180">
        <v>18020755</v>
      </c>
      <c r="AH180">
        <v>18445021</v>
      </c>
      <c r="AI180">
        <v>18905480</v>
      </c>
      <c r="AJ180">
        <v>19405506</v>
      </c>
      <c r="AK180">
        <v>19938322</v>
      </c>
      <c r="AL180">
        <v>20489973</v>
      </c>
      <c r="AM180">
        <v>21040899</v>
      </c>
      <c r="AN180">
        <v>21576074</v>
      </c>
      <c r="AO180">
        <v>22090352</v>
      </c>
      <c r="AP180">
        <v>22584772</v>
      </c>
      <c r="AQ180">
        <v>23057875</v>
      </c>
      <c r="AR180">
        <v>23509971</v>
      </c>
      <c r="AS180">
        <v>23941099</v>
      </c>
      <c r="AT180">
        <v>24347113</v>
      </c>
      <c r="AU180">
        <v>24725625</v>
      </c>
      <c r="AV180">
        <v>25080880</v>
      </c>
      <c r="AW180">
        <v>25419337</v>
      </c>
      <c r="AX180">
        <v>25744500</v>
      </c>
      <c r="AY180">
        <v>26066687</v>
      </c>
      <c r="AZ180">
        <v>26382586</v>
      </c>
      <c r="BA180">
        <v>26666581</v>
      </c>
      <c r="BB180">
        <v>26883531</v>
      </c>
      <c r="BC180">
        <v>27013207</v>
      </c>
      <c r="BD180">
        <v>27041220</v>
      </c>
      <c r="BE180">
        <v>26989160</v>
      </c>
      <c r="BF180">
        <v>26916795</v>
      </c>
      <c r="BG180">
        <v>26905982</v>
      </c>
      <c r="BH180">
        <v>27015033</v>
      </c>
      <c r="BI180">
        <v>27263430</v>
      </c>
      <c r="BJ180">
        <v>27632682</v>
      </c>
      <c r="BK180">
        <v>28095712</v>
      </c>
      <c r="BL180">
        <v>28608715</v>
      </c>
      <c r="BM180">
        <v>29136808</v>
      </c>
    </row>
    <row r="181" spans="1:65" x14ac:dyDescent="0.25">
      <c r="A181" t="s">
        <v>181</v>
      </c>
      <c r="B181" t="s">
        <v>509</v>
      </c>
      <c r="C181" t="s">
        <v>422</v>
      </c>
      <c r="D181" t="s">
        <v>421</v>
      </c>
      <c r="E181">
        <v>4377</v>
      </c>
      <c r="F181">
        <v>4627</v>
      </c>
      <c r="G181">
        <v>4942</v>
      </c>
      <c r="H181">
        <v>5270</v>
      </c>
      <c r="I181">
        <v>5590</v>
      </c>
      <c r="J181">
        <v>5859</v>
      </c>
      <c r="K181">
        <v>6065</v>
      </c>
      <c r="L181">
        <v>6221</v>
      </c>
      <c r="M181">
        <v>6343</v>
      </c>
      <c r="N181">
        <v>6445</v>
      </c>
      <c r="O181">
        <v>6553</v>
      </c>
      <c r="P181">
        <v>6669</v>
      </c>
      <c r="Q181">
        <v>6798</v>
      </c>
      <c r="R181">
        <v>6929</v>
      </c>
      <c r="S181">
        <v>7062</v>
      </c>
      <c r="T181">
        <v>7178</v>
      </c>
      <c r="U181">
        <v>7284</v>
      </c>
      <c r="V181">
        <v>7396</v>
      </c>
      <c r="W181">
        <v>7505</v>
      </c>
      <c r="X181">
        <v>7626</v>
      </c>
      <c r="Y181">
        <v>7751</v>
      </c>
      <c r="Z181">
        <v>7871</v>
      </c>
      <c r="AA181">
        <v>8016</v>
      </c>
      <c r="AB181">
        <v>8163</v>
      </c>
      <c r="AC181">
        <v>8331</v>
      </c>
      <c r="AD181">
        <v>8501</v>
      </c>
      <c r="AE181">
        <v>8679</v>
      </c>
      <c r="AF181">
        <v>8868</v>
      </c>
      <c r="AG181">
        <v>9058</v>
      </c>
      <c r="AH181">
        <v>9275</v>
      </c>
      <c r="AI181">
        <v>9506</v>
      </c>
      <c r="AJ181">
        <v>9766</v>
      </c>
      <c r="AK181">
        <v>10030</v>
      </c>
      <c r="AL181">
        <v>10287</v>
      </c>
      <c r="AM181">
        <v>10496</v>
      </c>
      <c r="AN181">
        <v>10626</v>
      </c>
      <c r="AO181">
        <v>10677</v>
      </c>
      <c r="AP181">
        <v>10643</v>
      </c>
      <c r="AQ181">
        <v>10567</v>
      </c>
      <c r="AR181">
        <v>10449</v>
      </c>
      <c r="AS181">
        <v>10335</v>
      </c>
      <c r="AT181">
        <v>10219</v>
      </c>
      <c r="AU181">
        <v>10102</v>
      </c>
      <c r="AV181">
        <v>9990</v>
      </c>
      <c r="AW181">
        <v>9906</v>
      </c>
      <c r="AX181">
        <v>9848</v>
      </c>
      <c r="AY181">
        <v>9827</v>
      </c>
      <c r="AZ181">
        <v>9846</v>
      </c>
      <c r="BA181">
        <v>9880</v>
      </c>
      <c r="BB181">
        <v>9945</v>
      </c>
      <c r="BC181">
        <v>10009</v>
      </c>
      <c r="BD181">
        <v>10069</v>
      </c>
      <c r="BE181">
        <v>10136</v>
      </c>
      <c r="BF181">
        <v>10208</v>
      </c>
      <c r="BG181">
        <v>10289</v>
      </c>
      <c r="BH181">
        <v>10374</v>
      </c>
      <c r="BI181">
        <v>10474</v>
      </c>
      <c r="BJ181">
        <v>10577</v>
      </c>
      <c r="BK181">
        <v>10678</v>
      </c>
      <c r="BL181">
        <v>10764</v>
      </c>
      <c r="BM181">
        <v>10834</v>
      </c>
    </row>
    <row r="182" spans="1:65" x14ac:dyDescent="0.25">
      <c r="A182" t="s">
        <v>182</v>
      </c>
      <c r="B182" t="s">
        <v>508</v>
      </c>
      <c r="C182" t="s">
        <v>422</v>
      </c>
      <c r="D182" t="s">
        <v>421</v>
      </c>
      <c r="E182">
        <v>2371800</v>
      </c>
      <c r="F182">
        <v>2419700</v>
      </c>
      <c r="G182">
        <v>2482000</v>
      </c>
      <c r="H182">
        <v>2531800</v>
      </c>
      <c r="I182">
        <v>2585400</v>
      </c>
      <c r="J182">
        <v>2628400</v>
      </c>
      <c r="K182">
        <v>2675900</v>
      </c>
      <c r="L182">
        <v>2724100</v>
      </c>
      <c r="M182">
        <v>2748100</v>
      </c>
      <c r="N182">
        <v>2772800</v>
      </c>
      <c r="O182">
        <v>2810700</v>
      </c>
      <c r="P182">
        <v>2853000</v>
      </c>
      <c r="Q182">
        <v>2903900</v>
      </c>
      <c r="R182">
        <v>2961300</v>
      </c>
      <c r="S182">
        <v>3023700</v>
      </c>
      <c r="T182">
        <v>3083100</v>
      </c>
      <c r="U182">
        <v>3110500</v>
      </c>
      <c r="V182">
        <v>3120200</v>
      </c>
      <c r="W182">
        <v>3121200</v>
      </c>
      <c r="X182">
        <v>3109000</v>
      </c>
      <c r="Y182">
        <v>3112900</v>
      </c>
      <c r="Z182">
        <v>3124900</v>
      </c>
      <c r="AA182">
        <v>3156100</v>
      </c>
      <c r="AB182">
        <v>3199300</v>
      </c>
      <c r="AC182">
        <v>3227100</v>
      </c>
      <c r="AD182">
        <v>3247100</v>
      </c>
      <c r="AE182">
        <v>3246300</v>
      </c>
      <c r="AF182">
        <v>3274400</v>
      </c>
      <c r="AG182">
        <v>3283400</v>
      </c>
      <c r="AH182">
        <v>3299200</v>
      </c>
      <c r="AI182">
        <v>3329800</v>
      </c>
      <c r="AJ182">
        <v>3495100</v>
      </c>
      <c r="AK182">
        <v>3531700</v>
      </c>
      <c r="AL182">
        <v>3572200</v>
      </c>
      <c r="AM182">
        <v>3620000</v>
      </c>
      <c r="AN182">
        <v>3673400</v>
      </c>
      <c r="AO182">
        <v>3732000</v>
      </c>
      <c r="AP182">
        <v>3781300</v>
      </c>
      <c r="AQ182">
        <v>3815000</v>
      </c>
      <c r="AR182">
        <v>3835100</v>
      </c>
      <c r="AS182">
        <v>3857700</v>
      </c>
      <c r="AT182">
        <v>3880500</v>
      </c>
      <c r="AU182">
        <v>3948500</v>
      </c>
      <c r="AV182">
        <v>4027200</v>
      </c>
      <c r="AW182">
        <v>4087500</v>
      </c>
      <c r="AX182">
        <v>4133900</v>
      </c>
      <c r="AY182">
        <v>4184600</v>
      </c>
      <c r="AZ182">
        <v>4223800</v>
      </c>
      <c r="BA182">
        <v>4259800</v>
      </c>
      <c r="BB182">
        <v>4302600</v>
      </c>
      <c r="BC182">
        <v>4350700</v>
      </c>
      <c r="BD182">
        <v>4384000</v>
      </c>
      <c r="BE182">
        <v>4408100</v>
      </c>
      <c r="BF182">
        <v>4442100</v>
      </c>
      <c r="BG182">
        <v>4516500</v>
      </c>
      <c r="BH182">
        <v>4609400</v>
      </c>
      <c r="BI182">
        <v>4714100</v>
      </c>
      <c r="BJ182">
        <v>4813600</v>
      </c>
      <c r="BK182">
        <v>4900600</v>
      </c>
      <c r="BL182">
        <v>4979300</v>
      </c>
      <c r="BM182">
        <v>5084300</v>
      </c>
    </row>
    <row r="183" spans="1:65" x14ac:dyDescent="0.25">
      <c r="A183" t="s">
        <v>183</v>
      </c>
      <c r="B183" t="s">
        <v>507</v>
      </c>
      <c r="C183" t="s">
        <v>422</v>
      </c>
      <c r="D183" t="s">
        <v>421</v>
      </c>
      <c r="E183">
        <v>809413164</v>
      </c>
      <c r="F183">
        <v>820690358</v>
      </c>
      <c r="G183">
        <v>832204126</v>
      </c>
      <c r="H183">
        <v>843700013</v>
      </c>
      <c r="I183">
        <v>855187441</v>
      </c>
      <c r="J183">
        <v>866357882</v>
      </c>
      <c r="K183">
        <v>877034871</v>
      </c>
      <c r="L183">
        <v>887433263</v>
      </c>
      <c r="M183">
        <v>897619456</v>
      </c>
      <c r="N183">
        <v>907848349</v>
      </c>
      <c r="O183">
        <v>917970733</v>
      </c>
      <c r="P183">
        <v>929959388</v>
      </c>
      <c r="Q183">
        <v>940747243</v>
      </c>
      <c r="R183">
        <v>951245160</v>
      </c>
      <c r="S183">
        <v>961564535</v>
      </c>
      <c r="T183">
        <v>971664215</v>
      </c>
      <c r="U183">
        <v>981155050</v>
      </c>
      <c r="V183">
        <v>990517797</v>
      </c>
      <c r="W183">
        <v>999924442</v>
      </c>
      <c r="X183">
        <v>1009488956</v>
      </c>
      <c r="Y183">
        <v>1018954080</v>
      </c>
      <c r="Z183">
        <v>1028314741</v>
      </c>
      <c r="AA183">
        <v>1037309705</v>
      </c>
      <c r="AB183">
        <v>1045955467</v>
      </c>
      <c r="AC183">
        <v>1054256534</v>
      </c>
      <c r="AD183">
        <v>1062613469</v>
      </c>
      <c r="AE183">
        <v>1071150369</v>
      </c>
      <c r="AF183">
        <v>1079711152</v>
      </c>
      <c r="AG183">
        <v>1088387125</v>
      </c>
      <c r="AH183">
        <v>1097531158</v>
      </c>
      <c r="AI183">
        <v>1107196961</v>
      </c>
      <c r="AJ183">
        <v>1117820520</v>
      </c>
      <c r="AK183">
        <v>1128349539</v>
      </c>
      <c r="AL183">
        <v>1138362949</v>
      </c>
      <c r="AM183">
        <v>1147748534</v>
      </c>
      <c r="AN183">
        <v>1156879819</v>
      </c>
      <c r="AO183">
        <v>1165880992</v>
      </c>
      <c r="AP183">
        <v>1174865635</v>
      </c>
      <c r="AQ183">
        <v>1183546848</v>
      </c>
      <c r="AR183">
        <v>1192267323</v>
      </c>
      <c r="AS183">
        <v>1200836415</v>
      </c>
      <c r="AT183">
        <v>1209787876</v>
      </c>
      <c r="AU183">
        <v>1218855820</v>
      </c>
      <c r="AV183">
        <v>1227854277</v>
      </c>
      <c r="AW183">
        <v>1236872189</v>
      </c>
      <c r="AX183">
        <v>1245821323</v>
      </c>
      <c r="AY183">
        <v>1255133872</v>
      </c>
      <c r="AZ183">
        <v>1264614793</v>
      </c>
      <c r="BA183">
        <v>1274522708</v>
      </c>
      <c r="BB183">
        <v>1283634878</v>
      </c>
      <c r="BC183">
        <v>1292110708</v>
      </c>
      <c r="BD183">
        <v>1298723126</v>
      </c>
      <c r="BE183">
        <v>1306807834</v>
      </c>
      <c r="BF183">
        <v>1315224394</v>
      </c>
      <c r="BG183">
        <v>1324034852</v>
      </c>
      <c r="BH183">
        <v>1332787383</v>
      </c>
      <c r="BI183">
        <v>1341701902</v>
      </c>
      <c r="BJ183">
        <v>1350048436</v>
      </c>
      <c r="BK183">
        <v>1358019416</v>
      </c>
      <c r="BL183">
        <v>1364841892</v>
      </c>
      <c r="BM183">
        <v>1370858752</v>
      </c>
    </row>
    <row r="184" spans="1:65" x14ac:dyDescent="0.25">
      <c r="A184" t="s">
        <v>184</v>
      </c>
      <c r="B184" t="s">
        <v>506</v>
      </c>
      <c r="C184" t="s">
        <v>422</v>
      </c>
      <c r="D184" t="s">
        <v>421</v>
      </c>
      <c r="E184">
        <v>551735</v>
      </c>
      <c r="F184">
        <v>564891</v>
      </c>
      <c r="G184">
        <v>578827</v>
      </c>
      <c r="H184">
        <v>593498</v>
      </c>
      <c r="I184">
        <v>608890</v>
      </c>
      <c r="J184">
        <v>625006</v>
      </c>
      <c r="K184">
        <v>642007</v>
      </c>
      <c r="L184">
        <v>660117</v>
      </c>
      <c r="M184">
        <v>679592</v>
      </c>
      <c r="N184">
        <v>700725</v>
      </c>
      <c r="O184">
        <v>723842</v>
      </c>
      <c r="P184">
        <v>748968</v>
      </c>
      <c r="Q184">
        <v>776385</v>
      </c>
      <c r="R184">
        <v>806985</v>
      </c>
      <c r="S184">
        <v>841952</v>
      </c>
      <c r="T184">
        <v>882038</v>
      </c>
      <c r="U184">
        <v>927434</v>
      </c>
      <c r="V184">
        <v>977804</v>
      </c>
      <c r="W184">
        <v>1032797</v>
      </c>
      <c r="X184">
        <v>1091858</v>
      </c>
      <c r="Y184">
        <v>1154373</v>
      </c>
      <c r="Z184">
        <v>1220578</v>
      </c>
      <c r="AA184">
        <v>1290121</v>
      </c>
      <c r="AB184">
        <v>1361085</v>
      </c>
      <c r="AC184">
        <v>1431066</v>
      </c>
      <c r="AD184">
        <v>1498413</v>
      </c>
      <c r="AE184">
        <v>1561180</v>
      </c>
      <c r="AF184">
        <v>1619871</v>
      </c>
      <c r="AG184">
        <v>1678119</v>
      </c>
      <c r="AH184">
        <v>1741155</v>
      </c>
      <c r="AI184">
        <v>1812158</v>
      </c>
      <c r="AJ184">
        <v>1893761</v>
      </c>
      <c r="AK184">
        <v>1983272</v>
      </c>
      <c r="AL184">
        <v>2072106</v>
      </c>
      <c r="AM184">
        <v>2148416</v>
      </c>
      <c r="AN184">
        <v>2204267</v>
      </c>
      <c r="AO184">
        <v>2236652</v>
      </c>
      <c r="AP184">
        <v>2249759</v>
      </c>
      <c r="AQ184">
        <v>2251859</v>
      </c>
      <c r="AR184">
        <v>2254898</v>
      </c>
      <c r="AS184">
        <v>2267973</v>
      </c>
      <c r="AT184">
        <v>2294959</v>
      </c>
      <c r="AU184">
        <v>2334860</v>
      </c>
      <c r="AV184">
        <v>2386164</v>
      </c>
      <c r="AW184">
        <v>2445524</v>
      </c>
      <c r="AX184">
        <v>2511254</v>
      </c>
      <c r="AY184">
        <v>2580753</v>
      </c>
      <c r="AZ184">
        <v>2657162</v>
      </c>
      <c r="BA184">
        <v>2750956</v>
      </c>
      <c r="BB184">
        <v>2876186</v>
      </c>
      <c r="BC184">
        <v>3041435</v>
      </c>
      <c r="BD184">
        <v>3251102</v>
      </c>
      <c r="BE184">
        <v>3498031</v>
      </c>
      <c r="BF184">
        <v>3764805</v>
      </c>
      <c r="BG184">
        <v>4027255</v>
      </c>
      <c r="BH184">
        <v>4267341</v>
      </c>
      <c r="BI184">
        <v>4479217</v>
      </c>
      <c r="BJ184">
        <v>4665926</v>
      </c>
      <c r="BK184">
        <v>4829476</v>
      </c>
      <c r="BL184">
        <v>4974992</v>
      </c>
      <c r="BM184">
        <v>5106622</v>
      </c>
    </row>
    <row r="185" spans="1:65" x14ac:dyDescent="0.25">
      <c r="A185" t="s">
        <v>185</v>
      </c>
      <c r="B185" t="s">
        <v>505</v>
      </c>
      <c r="C185" t="s">
        <v>422</v>
      </c>
      <c r="D185" t="s">
        <v>421</v>
      </c>
      <c r="E185">
        <v>9151857</v>
      </c>
      <c r="F185">
        <v>9315834</v>
      </c>
      <c r="G185">
        <v>9485194</v>
      </c>
      <c r="H185">
        <v>9659416</v>
      </c>
      <c r="I185">
        <v>9840401</v>
      </c>
      <c r="J185">
        <v>10026023</v>
      </c>
      <c r="K185">
        <v>10214282</v>
      </c>
      <c r="L185">
        <v>10406007</v>
      </c>
      <c r="M185">
        <v>10606217</v>
      </c>
      <c r="N185">
        <v>10813719</v>
      </c>
      <c r="O185">
        <v>11029164</v>
      </c>
      <c r="P185">
        <v>11255188</v>
      </c>
      <c r="Q185">
        <v>11488070</v>
      </c>
      <c r="R185">
        <v>11725338</v>
      </c>
      <c r="S185">
        <v>11968057</v>
      </c>
      <c r="T185">
        <v>12219420</v>
      </c>
      <c r="U185">
        <v>12475005</v>
      </c>
      <c r="V185">
        <v>12737700</v>
      </c>
      <c r="W185">
        <v>13008020</v>
      </c>
      <c r="X185">
        <v>13294824</v>
      </c>
      <c r="Y185">
        <v>13598547</v>
      </c>
      <c r="Z185">
        <v>13917150</v>
      </c>
      <c r="AA185">
        <v>14253285</v>
      </c>
      <c r="AB185">
        <v>14600166</v>
      </c>
      <c r="AC185">
        <v>14962369</v>
      </c>
      <c r="AD185">
        <v>15347574</v>
      </c>
      <c r="AE185">
        <v>15754491</v>
      </c>
      <c r="AF185">
        <v>16180206</v>
      </c>
      <c r="AG185">
        <v>16610046</v>
      </c>
      <c r="AH185">
        <v>17031505</v>
      </c>
      <c r="AI185">
        <v>17430785</v>
      </c>
      <c r="AJ185">
        <v>17813808</v>
      </c>
      <c r="AK185">
        <v>18156582</v>
      </c>
      <c r="AL185">
        <v>18476080</v>
      </c>
      <c r="AM185">
        <v>18801091</v>
      </c>
      <c r="AN185">
        <v>19125038</v>
      </c>
      <c r="AO185">
        <v>19460551</v>
      </c>
      <c r="AP185">
        <v>19809591</v>
      </c>
      <c r="AQ185">
        <v>20163900</v>
      </c>
      <c r="AR185">
        <v>20540135</v>
      </c>
      <c r="AS185">
        <v>20917080</v>
      </c>
      <c r="AT185">
        <v>21276754</v>
      </c>
      <c r="AU185">
        <v>21639144</v>
      </c>
      <c r="AV185">
        <v>22018460</v>
      </c>
      <c r="AW185">
        <v>22442097</v>
      </c>
      <c r="AX185">
        <v>22929069</v>
      </c>
      <c r="AY185">
        <v>23486191</v>
      </c>
      <c r="AZ185">
        <v>24104686</v>
      </c>
      <c r="BA185">
        <v>24762404</v>
      </c>
      <c r="BB185">
        <v>25417810</v>
      </c>
      <c r="BC185">
        <v>26050929</v>
      </c>
      <c r="BD185">
        <v>26647965</v>
      </c>
      <c r="BE185">
        <v>27227313</v>
      </c>
      <c r="BF185">
        <v>27794594</v>
      </c>
      <c r="BG185">
        <v>28364446</v>
      </c>
      <c r="BH185">
        <v>28948893</v>
      </c>
      <c r="BI185">
        <v>29542903</v>
      </c>
      <c r="BJ185">
        <v>30148954</v>
      </c>
      <c r="BK185">
        <v>30760469</v>
      </c>
      <c r="BL185">
        <v>31361259</v>
      </c>
      <c r="BM185">
        <v>31941374</v>
      </c>
    </row>
    <row r="186" spans="1:65" x14ac:dyDescent="0.25">
      <c r="A186" t="s">
        <v>186</v>
      </c>
      <c r="B186" t="s">
        <v>504</v>
      </c>
      <c r="C186" t="s">
        <v>422</v>
      </c>
      <c r="D186" t="s">
        <v>421</v>
      </c>
      <c r="E186">
        <v>44988690</v>
      </c>
      <c r="F186">
        <v>46065229</v>
      </c>
      <c r="G186">
        <v>47198886</v>
      </c>
      <c r="H186">
        <v>48387293</v>
      </c>
      <c r="I186">
        <v>49627623</v>
      </c>
      <c r="J186">
        <v>50917975</v>
      </c>
      <c r="K186">
        <v>52260183</v>
      </c>
      <c r="L186">
        <v>53655783</v>
      </c>
      <c r="M186">
        <v>55102690</v>
      </c>
      <c r="N186">
        <v>56598148</v>
      </c>
      <c r="O186">
        <v>58142062</v>
      </c>
      <c r="P186">
        <v>59734479</v>
      </c>
      <c r="Q186">
        <v>61381982</v>
      </c>
      <c r="R186">
        <v>63099404</v>
      </c>
      <c r="S186">
        <v>64905996</v>
      </c>
      <c r="T186">
        <v>66816875</v>
      </c>
      <c r="U186">
        <v>68834324</v>
      </c>
      <c r="V186">
        <v>70958168</v>
      </c>
      <c r="W186">
        <v>73197254</v>
      </c>
      <c r="X186">
        <v>75561128</v>
      </c>
      <c r="Y186">
        <v>78054346</v>
      </c>
      <c r="Z186">
        <v>80680461</v>
      </c>
      <c r="AA186">
        <v>83431597</v>
      </c>
      <c r="AB186">
        <v>86285936</v>
      </c>
      <c r="AC186">
        <v>89213708</v>
      </c>
      <c r="AD186">
        <v>92191505</v>
      </c>
      <c r="AE186">
        <v>95215375</v>
      </c>
      <c r="AF186">
        <v>98285762</v>
      </c>
      <c r="AG186">
        <v>101389603</v>
      </c>
      <c r="AH186">
        <v>104512874</v>
      </c>
      <c r="AI186">
        <v>107647918</v>
      </c>
      <c r="AJ186">
        <v>110778655</v>
      </c>
      <c r="AK186">
        <v>113911126</v>
      </c>
      <c r="AL186">
        <v>117086680</v>
      </c>
      <c r="AM186">
        <v>120362764</v>
      </c>
      <c r="AN186">
        <v>123776835</v>
      </c>
      <c r="AO186">
        <v>127349293</v>
      </c>
      <c r="AP186">
        <v>131057432</v>
      </c>
      <c r="AQ186">
        <v>134843233</v>
      </c>
      <c r="AR186">
        <v>138624625</v>
      </c>
      <c r="AS186">
        <v>142343583</v>
      </c>
      <c r="AT186">
        <v>145978408</v>
      </c>
      <c r="AU186">
        <v>149549695</v>
      </c>
      <c r="AV186">
        <v>153093371</v>
      </c>
      <c r="AW186">
        <v>156664698</v>
      </c>
      <c r="AX186">
        <v>160304007</v>
      </c>
      <c r="AY186">
        <v>164022626</v>
      </c>
      <c r="AZ186">
        <v>167808106</v>
      </c>
      <c r="BA186">
        <v>171648984</v>
      </c>
      <c r="BB186">
        <v>175525610</v>
      </c>
      <c r="BC186">
        <v>179424643</v>
      </c>
      <c r="BD186">
        <v>183340168</v>
      </c>
      <c r="BE186">
        <v>187280125</v>
      </c>
      <c r="BF186">
        <v>191260799</v>
      </c>
      <c r="BG186">
        <v>195305012</v>
      </c>
      <c r="BH186">
        <v>199426953</v>
      </c>
      <c r="BI186">
        <v>203631356</v>
      </c>
      <c r="BJ186">
        <v>207906210</v>
      </c>
      <c r="BK186">
        <v>212228288</v>
      </c>
      <c r="BL186">
        <v>216565317</v>
      </c>
      <c r="BM186">
        <v>220892331</v>
      </c>
    </row>
    <row r="187" spans="1:65" x14ac:dyDescent="0.25">
      <c r="A187" t="s">
        <v>187</v>
      </c>
      <c r="B187" t="s">
        <v>503</v>
      </c>
      <c r="C187" t="s">
        <v>422</v>
      </c>
      <c r="D187" t="s">
        <v>421</v>
      </c>
      <c r="E187">
        <v>1133005</v>
      </c>
      <c r="F187">
        <v>1167120</v>
      </c>
      <c r="G187">
        <v>1202447</v>
      </c>
      <c r="H187">
        <v>1238893</v>
      </c>
      <c r="I187">
        <v>1276331</v>
      </c>
      <c r="J187">
        <v>1314679</v>
      </c>
      <c r="K187">
        <v>1353847</v>
      </c>
      <c r="L187">
        <v>1393824</v>
      </c>
      <c r="M187">
        <v>1434676</v>
      </c>
      <c r="N187">
        <v>1476481</v>
      </c>
      <c r="O187">
        <v>1519286</v>
      </c>
      <c r="P187">
        <v>1563093</v>
      </c>
      <c r="Q187">
        <v>1607797</v>
      </c>
      <c r="R187">
        <v>1653208</v>
      </c>
      <c r="S187">
        <v>1699056</v>
      </c>
      <c r="T187">
        <v>1745142</v>
      </c>
      <c r="U187">
        <v>1791389</v>
      </c>
      <c r="V187">
        <v>1837804</v>
      </c>
      <c r="W187">
        <v>1884427</v>
      </c>
      <c r="X187">
        <v>1931302</v>
      </c>
      <c r="Y187">
        <v>1978489</v>
      </c>
      <c r="Z187">
        <v>2025965</v>
      </c>
      <c r="AA187">
        <v>2073748</v>
      </c>
      <c r="AB187">
        <v>2121863</v>
      </c>
      <c r="AC187">
        <v>2170330</v>
      </c>
      <c r="AD187">
        <v>2219200</v>
      </c>
      <c r="AE187">
        <v>2268500</v>
      </c>
      <c r="AF187">
        <v>2318259</v>
      </c>
      <c r="AG187">
        <v>2368556</v>
      </c>
      <c r="AH187">
        <v>2419424</v>
      </c>
      <c r="AI187">
        <v>2470946</v>
      </c>
      <c r="AJ187">
        <v>2523115</v>
      </c>
      <c r="AK187">
        <v>2575949</v>
      </c>
      <c r="AL187">
        <v>2629584</v>
      </c>
      <c r="AM187">
        <v>2684117</v>
      </c>
      <c r="AN187">
        <v>2739667</v>
      </c>
      <c r="AO187">
        <v>2796291</v>
      </c>
      <c r="AP187">
        <v>2853907</v>
      </c>
      <c r="AQ187">
        <v>2912318</v>
      </c>
      <c r="AR187">
        <v>2971197</v>
      </c>
      <c r="AS187">
        <v>3030333</v>
      </c>
      <c r="AT187">
        <v>3089641</v>
      </c>
      <c r="AU187">
        <v>3149195</v>
      </c>
      <c r="AV187">
        <v>3209056</v>
      </c>
      <c r="AW187">
        <v>3269356</v>
      </c>
      <c r="AX187">
        <v>3330222</v>
      </c>
      <c r="AY187">
        <v>3391673</v>
      </c>
      <c r="AZ187">
        <v>3453671</v>
      </c>
      <c r="BA187">
        <v>3516204</v>
      </c>
      <c r="BB187">
        <v>3579215</v>
      </c>
      <c r="BC187">
        <v>3642691</v>
      </c>
      <c r="BD187">
        <v>3706479</v>
      </c>
      <c r="BE187">
        <v>3770635</v>
      </c>
      <c r="BF187">
        <v>3835447</v>
      </c>
      <c r="BG187">
        <v>3901311</v>
      </c>
      <c r="BH187">
        <v>3968490</v>
      </c>
      <c r="BI187">
        <v>4037073</v>
      </c>
      <c r="BJ187">
        <v>4106764</v>
      </c>
      <c r="BK187">
        <v>4176868</v>
      </c>
      <c r="BL187">
        <v>4246440</v>
      </c>
      <c r="BM187">
        <v>4314768</v>
      </c>
    </row>
    <row r="188" spans="1:65" x14ac:dyDescent="0.25">
      <c r="A188" t="s">
        <v>188</v>
      </c>
      <c r="B188" t="s">
        <v>502</v>
      </c>
      <c r="C188" t="s">
        <v>422</v>
      </c>
      <c r="D188" t="s">
        <v>421</v>
      </c>
      <c r="E188">
        <v>10155011</v>
      </c>
      <c r="F188">
        <v>10446618</v>
      </c>
      <c r="G188">
        <v>10749463</v>
      </c>
      <c r="H188">
        <v>11062295</v>
      </c>
      <c r="I188">
        <v>11383364</v>
      </c>
      <c r="J188">
        <v>11711402</v>
      </c>
      <c r="K188">
        <v>12045783</v>
      </c>
      <c r="L188">
        <v>12386868</v>
      </c>
      <c r="M188">
        <v>12735491</v>
      </c>
      <c r="N188">
        <v>13092846</v>
      </c>
      <c r="O188">
        <v>13459789</v>
      </c>
      <c r="P188">
        <v>13836365</v>
      </c>
      <c r="Q188">
        <v>14221954</v>
      </c>
      <c r="R188">
        <v>14615847</v>
      </c>
      <c r="S188">
        <v>15017060</v>
      </c>
      <c r="T188">
        <v>15424745</v>
      </c>
      <c r="U188">
        <v>15838568</v>
      </c>
      <c r="V188">
        <v>16258323</v>
      </c>
      <c r="W188">
        <v>16683451</v>
      </c>
      <c r="X188">
        <v>17113393</v>
      </c>
      <c r="Y188">
        <v>17547612</v>
      </c>
      <c r="Z188">
        <v>17985398</v>
      </c>
      <c r="AA188">
        <v>18426420</v>
      </c>
      <c r="AB188">
        <v>18870988</v>
      </c>
      <c r="AC188">
        <v>19319746</v>
      </c>
      <c r="AD188">
        <v>19772871</v>
      </c>
      <c r="AE188">
        <v>20230385</v>
      </c>
      <c r="AF188">
        <v>20691285</v>
      </c>
      <c r="AG188">
        <v>21153462</v>
      </c>
      <c r="AH188">
        <v>21614193</v>
      </c>
      <c r="AI188">
        <v>22071433</v>
      </c>
      <c r="AJ188">
        <v>22522383</v>
      </c>
      <c r="AK188">
        <v>22966822</v>
      </c>
      <c r="AL188">
        <v>23408135</v>
      </c>
      <c r="AM188">
        <v>23851405</v>
      </c>
      <c r="AN188">
        <v>24299168</v>
      </c>
      <c r="AO188">
        <v>24753825</v>
      </c>
      <c r="AP188">
        <v>25210957</v>
      </c>
      <c r="AQ188">
        <v>25658070</v>
      </c>
      <c r="AR188">
        <v>26078295</v>
      </c>
      <c r="AS188">
        <v>26459944</v>
      </c>
      <c r="AT188">
        <v>26799289</v>
      </c>
      <c r="AU188">
        <v>27100964</v>
      </c>
      <c r="AV188">
        <v>27372217</v>
      </c>
      <c r="AW188">
        <v>27624226</v>
      </c>
      <c r="AX188">
        <v>27866140</v>
      </c>
      <c r="AY188">
        <v>28102055</v>
      </c>
      <c r="AZ188">
        <v>28333050</v>
      </c>
      <c r="BA188">
        <v>28562321</v>
      </c>
      <c r="BB188">
        <v>28792663</v>
      </c>
      <c r="BC188">
        <v>29027680</v>
      </c>
      <c r="BD188">
        <v>29264314</v>
      </c>
      <c r="BE188">
        <v>29506790</v>
      </c>
      <c r="BF188">
        <v>29773986</v>
      </c>
      <c r="BG188">
        <v>30090372</v>
      </c>
      <c r="BH188">
        <v>30470739</v>
      </c>
      <c r="BI188">
        <v>30926036</v>
      </c>
      <c r="BJ188">
        <v>31444299</v>
      </c>
      <c r="BK188">
        <v>31989265</v>
      </c>
      <c r="BL188">
        <v>32510462</v>
      </c>
      <c r="BM188">
        <v>32971846</v>
      </c>
    </row>
    <row r="189" spans="1:65" x14ac:dyDescent="0.25">
      <c r="A189" t="s">
        <v>189</v>
      </c>
      <c r="B189" t="s">
        <v>501</v>
      </c>
      <c r="C189" t="s">
        <v>422</v>
      </c>
      <c r="D189" t="s">
        <v>421</v>
      </c>
      <c r="E189">
        <v>26269741</v>
      </c>
      <c r="F189">
        <v>27161052</v>
      </c>
      <c r="G189">
        <v>28077345</v>
      </c>
      <c r="H189">
        <v>29012630</v>
      </c>
      <c r="I189">
        <v>29958687</v>
      </c>
      <c r="J189">
        <v>30909997</v>
      </c>
      <c r="K189">
        <v>31864175</v>
      </c>
      <c r="L189">
        <v>32823970</v>
      </c>
      <c r="M189">
        <v>33795203</v>
      </c>
      <c r="N189">
        <v>34786309</v>
      </c>
      <c r="O189">
        <v>35803591</v>
      </c>
      <c r="P189">
        <v>36849678</v>
      </c>
      <c r="Q189">
        <v>37923400</v>
      </c>
      <c r="R189">
        <v>39022759</v>
      </c>
      <c r="S189">
        <v>40144250</v>
      </c>
      <c r="T189">
        <v>41285741</v>
      </c>
      <c r="U189">
        <v>42446659</v>
      </c>
      <c r="V189">
        <v>43629415</v>
      </c>
      <c r="W189">
        <v>44838485</v>
      </c>
      <c r="X189">
        <v>46079844</v>
      </c>
      <c r="Y189">
        <v>47357741</v>
      </c>
      <c r="Z189">
        <v>48672831</v>
      </c>
      <c r="AA189">
        <v>50023564</v>
      </c>
      <c r="AB189">
        <v>51408910</v>
      </c>
      <c r="AC189">
        <v>52827047</v>
      </c>
      <c r="AD189">
        <v>54275836</v>
      </c>
      <c r="AE189">
        <v>55755346</v>
      </c>
      <c r="AF189">
        <v>57263835</v>
      </c>
      <c r="AG189">
        <v>58794999</v>
      </c>
      <c r="AH189">
        <v>60340768</v>
      </c>
      <c r="AI189">
        <v>61895169</v>
      </c>
      <c r="AJ189">
        <v>63454785</v>
      </c>
      <c r="AK189">
        <v>65020124</v>
      </c>
      <c r="AL189">
        <v>66593904</v>
      </c>
      <c r="AM189">
        <v>68180846</v>
      </c>
      <c r="AN189">
        <v>69784087</v>
      </c>
      <c r="AO189">
        <v>71401743</v>
      </c>
      <c r="AP189">
        <v>73030879</v>
      </c>
      <c r="AQ189">
        <v>74672009</v>
      </c>
      <c r="AR189">
        <v>76325927</v>
      </c>
      <c r="AS189">
        <v>77991757</v>
      </c>
      <c r="AT189">
        <v>79672869</v>
      </c>
      <c r="AU189">
        <v>81365260</v>
      </c>
      <c r="AV189">
        <v>83051970</v>
      </c>
      <c r="AW189">
        <v>84710544</v>
      </c>
      <c r="AX189">
        <v>86326251</v>
      </c>
      <c r="AY189">
        <v>87888675</v>
      </c>
      <c r="AZ189">
        <v>89405482</v>
      </c>
      <c r="BA189">
        <v>90901967</v>
      </c>
      <c r="BB189">
        <v>92414161</v>
      </c>
      <c r="BC189">
        <v>93966784</v>
      </c>
      <c r="BD189">
        <v>95570049</v>
      </c>
      <c r="BE189">
        <v>97212639</v>
      </c>
      <c r="BF189">
        <v>98871558</v>
      </c>
      <c r="BG189">
        <v>100513137</v>
      </c>
      <c r="BH189">
        <v>102113206</v>
      </c>
      <c r="BI189">
        <v>103663812</v>
      </c>
      <c r="BJ189">
        <v>105172921</v>
      </c>
      <c r="BK189">
        <v>106651394</v>
      </c>
      <c r="BL189">
        <v>108116622</v>
      </c>
      <c r="BM189">
        <v>109581085</v>
      </c>
    </row>
    <row r="190" spans="1:65" x14ac:dyDescent="0.25">
      <c r="A190" t="s">
        <v>190</v>
      </c>
      <c r="B190" t="s">
        <v>500</v>
      </c>
      <c r="C190" t="s">
        <v>422</v>
      </c>
      <c r="D190" t="s">
        <v>421</v>
      </c>
      <c r="E190">
        <v>9769</v>
      </c>
      <c r="F190">
        <v>10046</v>
      </c>
      <c r="G190">
        <v>10329</v>
      </c>
      <c r="H190">
        <v>10566</v>
      </c>
      <c r="I190">
        <v>10792</v>
      </c>
      <c r="J190">
        <v>11005</v>
      </c>
      <c r="K190">
        <v>11178</v>
      </c>
      <c r="L190">
        <v>11329</v>
      </c>
      <c r="M190">
        <v>11460</v>
      </c>
      <c r="N190">
        <v>11617</v>
      </c>
      <c r="O190">
        <v>11803</v>
      </c>
      <c r="P190">
        <v>12051</v>
      </c>
      <c r="Q190">
        <v>12342</v>
      </c>
      <c r="R190">
        <v>12625</v>
      </c>
      <c r="S190">
        <v>12823</v>
      </c>
      <c r="T190">
        <v>12898</v>
      </c>
      <c r="U190">
        <v>12835</v>
      </c>
      <c r="V190">
        <v>12646</v>
      </c>
      <c r="W190">
        <v>12409</v>
      </c>
      <c r="X190">
        <v>12231</v>
      </c>
      <c r="Y190">
        <v>12178</v>
      </c>
      <c r="Z190">
        <v>12281</v>
      </c>
      <c r="AA190">
        <v>12519</v>
      </c>
      <c r="AB190">
        <v>12842</v>
      </c>
      <c r="AC190">
        <v>13190</v>
      </c>
      <c r="AD190">
        <v>13534</v>
      </c>
      <c r="AE190">
        <v>13835</v>
      </c>
      <c r="AF190">
        <v>14121</v>
      </c>
      <c r="AG190">
        <v>14400</v>
      </c>
      <c r="AH190">
        <v>14704</v>
      </c>
      <c r="AI190">
        <v>15063</v>
      </c>
      <c r="AJ190">
        <v>15442</v>
      </c>
      <c r="AK190">
        <v>15859</v>
      </c>
      <c r="AL190">
        <v>16285</v>
      </c>
      <c r="AM190">
        <v>16735</v>
      </c>
      <c r="AN190">
        <v>17158</v>
      </c>
      <c r="AO190">
        <v>17599</v>
      </c>
      <c r="AP190">
        <v>18016</v>
      </c>
      <c r="AQ190">
        <v>18409</v>
      </c>
      <c r="AR190">
        <v>18773</v>
      </c>
      <c r="AS190">
        <v>19104</v>
      </c>
      <c r="AT190">
        <v>19390</v>
      </c>
      <c r="AU190">
        <v>19642</v>
      </c>
      <c r="AV190">
        <v>19812</v>
      </c>
      <c r="AW190">
        <v>19861</v>
      </c>
      <c r="AX190">
        <v>19784</v>
      </c>
      <c r="AY190">
        <v>19545</v>
      </c>
      <c r="AZ190">
        <v>19159</v>
      </c>
      <c r="BA190">
        <v>18708</v>
      </c>
      <c r="BB190">
        <v>18290</v>
      </c>
      <c r="BC190">
        <v>17954</v>
      </c>
      <c r="BD190">
        <v>17748</v>
      </c>
      <c r="BE190">
        <v>17635</v>
      </c>
      <c r="BF190">
        <v>17603</v>
      </c>
      <c r="BG190">
        <v>17625</v>
      </c>
      <c r="BH190">
        <v>17665</v>
      </c>
      <c r="BI190">
        <v>17718</v>
      </c>
      <c r="BJ190">
        <v>17809</v>
      </c>
      <c r="BK190">
        <v>17911</v>
      </c>
      <c r="BL190">
        <v>18001</v>
      </c>
      <c r="BM190">
        <v>18092</v>
      </c>
    </row>
    <row r="191" spans="1:65" x14ac:dyDescent="0.25">
      <c r="A191" t="s">
        <v>191</v>
      </c>
      <c r="B191" t="s">
        <v>499</v>
      </c>
      <c r="C191" t="s">
        <v>422</v>
      </c>
      <c r="D191" t="s">
        <v>421</v>
      </c>
      <c r="E191">
        <v>2255858</v>
      </c>
      <c r="F191">
        <v>2297052</v>
      </c>
      <c r="G191">
        <v>2340349</v>
      </c>
      <c r="H191">
        <v>2385943</v>
      </c>
      <c r="I191">
        <v>2434220</v>
      </c>
      <c r="J191">
        <v>2485433</v>
      </c>
      <c r="K191">
        <v>2539683</v>
      </c>
      <c r="L191">
        <v>2596820</v>
      </c>
      <c r="M191">
        <v>2656636</v>
      </c>
      <c r="N191">
        <v>2718805</v>
      </c>
      <c r="O191">
        <v>2783132</v>
      </c>
      <c r="P191">
        <v>2849522</v>
      </c>
      <c r="Q191">
        <v>2918138</v>
      </c>
      <c r="R191">
        <v>2989201</v>
      </c>
      <c r="S191">
        <v>3063051</v>
      </c>
      <c r="T191">
        <v>3139944</v>
      </c>
      <c r="U191">
        <v>3219825</v>
      </c>
      <c r="V191">
        <v>3302636</v>
      </c>
      <c r="W191">
        <v>3388631</v>
      </c>
      <c r="X191">
        <v>3478093</v>
      </c>
      <c r="Y191">
        <v>3571209</v>
      </c>
      <c r="Z191">
        <v>3668102</v>
      </c>
      <c r="AA191">
        <v>3768489</v>
      </c>
      <c r="AB191">
        <v>3871490</v>
      </c>
      <c r="AC191">
        <v>3975950</v>
      </c>
      <c r="AD191">
        <v>4081022</v>
      </c>
      <c r="AE191">
        <v>4186499</v>
      </c>
      <c r="AF191">
        <v>4292575</v>
      </c>
      <c r="AG191">
        <v>4399320</v>
      </c>
      <c r="AH191">
        <v>4506996</v>
      </c>
      <c r="AI191">
        <v>4615843</v>
      </c>
      <c r="AJ191">
        <v>4725543</v>
      </c>
      <c r="AK191">
        <v>4836216</v>
      </c>
      <c r="AL191">
        <v>4949053</v>
      </c>
      <c r="AM191">
        <v>5065664</v>
      </c>
      <c r="AN191">
        <v>5187063</v>
      </c>
      <c r="AO191">
        <v>5314258</v>
      </c>
      <c r="AP191">
        <v>5446633</v>
      </c>
      <c r="AQ191">
        <v>5581767</v>
      </c>
      <c r="AR191">
        <v>5716166</v>
      </c>
      <c r="AS191">
        <v>5847590</v>
      </c>
      <c r="AT191">
        <v>5974627</v>
      </c>
      <c r="AU191">
        <v>6098621</v>
      </c>
      <c r="AV191">
        <v>6223378</v>
      </c>
      <c r="AW191">
        <v>6354247</v>
      </c>
      <c r="AX191">
        <v>6494902</v>
      </c>
      <c r="AY191">
        <v>6646891</v>
      </c>
      <c r="AZ191">
        <v>6808503</v>
      </c>
      <c r="BA191">
        <v>6976200</v>
      </c>
      <c r="BB191">
        <v>7144774</v>
      </c>
      <c r="BC191">
        <v>7310512</v>
      </c>
      <c r="BD191">
        <v>7472196</v>
      </c>
      <c r="BE191">
        <v>7631003</v>
      </c>
      <c r="BF191">
        <v>7788388</v>
      </c>
      <c r="BG191">
        <v>7946733</v>
      </c>
      <c r="BH191">
        <v>8107772</v>
      </c>
      <c r="BI191">
        <v>8271766</v>
      </c>
      <c r="BJ191">
        <v>8438038</v>
      </c>
      <c r="BK191">
        <v>8606324</v>
      </c>
      <c r="BL191">
        <v>8776119</v>
      </c>
      <c r="BM191">
        <v>8947027</v>
      </c>
    </row>
    <row r="192" spans="1:65" x14ac:dyDescent="0.25">
      <c r="A192" t="s">
        <v>192</v>
      </c>
      <c r="B192" t="s">
        <v>498</v>
      </c>
      <c r="C192" t="s">
        <v>422</v>
      </c>
      <c r="D192" t="s">
        <v>421</v>
      </c>
      <c r="E192">
        <v>29637450</v>
      </c>
      <c r="F192">
        <v>29964000</v>
      </c>
      <c r="G192">
        <v>30308500</v>
      </c>
      <c r="H192">
        <v>30712000</v>
      </c>
      <c r="I192">
        <v>31139450</v>
      </c>
      <c r="J192">
        <v>31444950</v>
      </c>
      <c r="K192">
        <v>31681000</v>
      </c>
      <c r="L192">
        <v>31987155</v>
      </c>
      <c r="M192">
        <v>32294655</v>
      </c>
      <c r="N192">
        <v>32548300</v>
      </c>
      <c r="O192">
        <v>32664300</v>
      </c>
      <c r="P192">
        <v>32783500</v>
      </c>
      <c r="Q192">
        <v>33055650</v>
      </c>
      <c r="R192">
        <v>33357200</v>
      </c>
      <c r="S192">
        <v>33678899</v>
      </c>
      <c r="T192">
        <v>34015199</v>
      </c>
      <c r="U192">
        <v>34356300</v>
      </c>
      <c r="V192">
        <v>34689050</v>
      </c>
      <c r="W192">
        <v>34965600</v>
      </c>
      <c r="X192">
        <v>35247217</v>
      </c>
      <c r="Y192">
        <v>35574150</v>
      </c>
      <c r="Z192">
        <v>35898587</v>
      </c>
      <c r="AA192">
        <v>36230481</v>
      </c>
      <c r="AB192">
        <v>36571808</v>
      </c>
      <c r="AC192">
        <v>36904134</v>
      </c>
      <c r="AD192">
        <v>37201885</v>
      </c>
      <c r="AE192">
        <v>37456119</v>
      </c>
      <c r="AF192">
        <v>37668045</v>
      </c>
      <c r="AG192">
        <v>37824487</v>
      </c>
      <c r="AH192">
        <v>37961529</v>
      </c>
      <c r="AI192">
        <v>38110782</v>
      </c>
      <c r="AJ192">
        <v>38246193</v>
      </c>
      <c r="AK192">
        <v>38363667</v>
      </c>
      <c r="AL192">
        <v>38461408</v>
      </c>
      <c r="AM192">
        <v>38542652</v>
      </c>
      <c r="AN192">
        <v>38594998</v>
      </c>
      <c r="AO192">
        <v>38624370</v>
      </c>
      <c r="AP192">
        <v>38649660</v>
      </c>
      <c r="AQ192">
        <v>38663481</v>
      </c>
      <c r="AR192">
        <v>38660271</v>
      </c>
      <c r="AS192">
        <v>38258629</v>
      </c>
      <c r="AT192">
        <v>38248076</v>
      </c>
      <c r="AU192">
        <v>38230364</v>
      </c>
      <c r="AV192">
        <v>38204570</v>
      </c>
      <c r="AW192">
        <v>38182222</v>
      </c>
      <c r="AX192">
        <v>38165445</v>
      </c>
      <c r="AY192">
        <v>38141267</v>
      </c>
      <c r="AZ192">
        <v>38120560</v>
      </c>
      <c r="BA192">
        <v>38125759</v>
      </c>
      <c r="BB192">
        <v>38151603</v>
      </c>
      <c r="BC192">
        <v>38042794</v>
      </c>
      <c r="BD192">
        <v>38063255</v>
      </c>
      <c r="BE192">
        <v>38063164</v>
      </c>
      <c r="BF192">
        <v>38040196</v>
      </c>
      <c r="BG192">
        <v>38011735</v>
      </c>
      <c r="BH192">
        <v>37986412</v>
      </c>
      <c r="BI192">
        <v>37970087</v>
      </c>
      <c r="BJ192">
        <v>37974826</v>
      </c>
      <c r="BK192">
        <v>37974750</v>
      </c>
      <c r="BL192">
        <v>37965475</v>
      </c>
      <c r="BM192">
        <v>37950802</v>
      </c>
    </row>
    <row r="193" spans="1:65" x14ac:dyDescent="0.25">
      <c r="A193" t="s">
        <v>193</v>
      </c>
      <c r="B193" t="s">
        <v>497</v>
      </c>
      <c r="C193" t="s">
        <v>422</v>
      </c>
      <c r="D193" t="s">
        <v>421</v>
      </c>
      <c r="E193">
        <v>187617086</v>
      </c>
      <c r="F193">
        <v>191889668</v>
      </c>
      <c r="G193">
        <v>196349130</v>
      </c>
      <c r="H193">
        <v>200997696</v>
      </c>
      <c r="I193">
        <v>205835402</v>
      </c>
      <c r="J193">
        <v>210865011</v>
      </c>
      <c r="K193">
        <v>216096182</v>
      </c>
      <c r="L193">
        <v>221539857</v>
      </c>
      <c r="M193">
        <v>227201766</v>
      </c>
      <c r="N193">
        <v>233087196</v>
      </c>
      <c r="O193">
        <v>239204922</v>
      </c>
      <c r="P193">
        <v>245537967</v>
      </c>
      <c r="Q193">
        <v>252097876</v>
      </c>
      <c r="R193">
        <v>258953399</v>
      </c>
      <c r="S193">
        <v>266195192</v>
      </c>
      <c r="T193">
        <v>273877853</v>
      </c>
      <c r="U193">
        <v>282049633</v>
      </c>
      <c r="V193">
        <v>290664978</v>
      </c>
      <c r="W193">
        <v>299570039</v>
      </c>
      <c r="X193">
        <v>308551498</v>
      </c>
      <c r="Y193">
        <v>317462476</v>
      </c>
      <c r="Z193">
        <v>326257709</v>
      </c>
      <c r="AA193">
        <v>335003783</v>
      </c>
      <c r="AB193">
        <v>343806080</v>
      </c>
      <c r="AC193">
        <v>352822095</v>
      </c>
      <c r="AD193">
        <v>362177648</v>
      </c>
      <c r="AE193">
        <v>371878713</v>
      </c>
      <c r="AF193">
        <v>381918442</v>
      </c>
      <c r="AG193">
        <v>392393113</v>
      </c>
      <c r="AH193">
        <v>403416174</v>
      </c>
      <c r="AI193">
        <v>415057402</v>
      </c>
      <c r="AJ193">
        <v>427398546</v>
      </c>
      <c r="AK193">
        <v>440397744</v>
      </c>
      <c r="AL193">
        <v>453849671</v>
      </c>
      <c r="AM193">
        <v>467465268</v>
      </c>
      <c r="AN193">
        <v>481049536</v>
      </c>
      <c r="AO193">
        <v>494517689</v>
      </c>
      <c r="AP193">
        <v>507968951</v>
      </c>
      <c r="AQ193">
        <v>521617701</v>
      </c>
      <c r="AR193">
        <v>535773383</v>
      </c>
      <c r="AS193">
        <v>550660000</v>
      </c>
      <c r="AT193">
        <v>566366083</v>
      </c>
      <c r="AU193">
        <v>582828758</v>
      </c>
      <c r="AV193">
        <v>599938100</v>
      </c>
      <c r="AW193">
        <v>617518659</v>
      </c>
      <c r="AX193">
        <v>635451626</v>
      </c>
      <c r="AY193">
        <v>653695057</v>
      </c>
      <c r="AZ193">
        <v>672318862</v>
      </c>
      <c r="BA193">
        <v>691447634</v>
      </c>
      <c r="BB193">
        <v>711257518</v>
      </c>
      <c r="BC193">
        <v>731868780</v>
      </c>
      <c r="BD193">
        <v>753326898</v>
      </c>
      <c r="BE193">
        <v>775573262</v>
      </c>
      <c r="BF193">
        <v>798496024</v>
      </c>
      <c r="BG193">
        <v>821931559</v>
      </c>
      <c r="BH193">
        <v>845759372</v>
      </c>
      <c r="BI193">
        <v>869943573</v>
      </c>
      <c r="BJ193">
        <v>894512378</v>
      </c>
      <c r="BK193">
        <v>919485090</v>
      </c>
      <c r="BL193">
        <v>944902748</v>
      </c>
      <c r="BM193">
        <v>970795671</v>
      </c>
    </row>
    <row r="194" spans="1:65" x14ac:dyDescent="0.25">
      <c r="A194" t="s">
        <v>194</v>
      </c>
      <c r="B194" t="s">
        <v>496</v>
      </c>
      <c r="C194" t="s">
        <v>422</v>
      </c>
      <c r="D194" t="s">
        <v>421</v>
      </c>
      <c r="E194">
        <v>2358000</v>
      </c>
      <c r="F194">
        <v>2399722</v>
      </c>
      <c r="G194">
        <v>2450322</v>
      </c>
      <c r="H194">
        <v>2504530</v>
      </c>
      <c r="I194">
        <v>2554066</v>
      </c>
      <c r="J194">
        <v>2594000</v>
      </c>
      <c r="K194">
        <v>2624995</v>
      </c>
      <c r="L194">
        <v>2645674</v>
      </c>
      <c r="M194">
        <v>2662064</v>
      </c>
      <c r="N194">
        <v>2684150</v>
      </c>
      <c r="O194">
        <v>2718000</v>
      </c>
      <c r="P194">
        <v>2762190</v>
      </c>
      <c r="Q194">
        <v>2817256</v>
      </c>
      <c r="R194">
        <v>2878786</v>
      </c>
      <c r="S194">
        <v>2939299</v>
      </c>
      <c r="T194">
        <v>2994000</v>
      </c>
      <c r="U194">
        <v>3043854</v>
      </c>
      <c r="V194">
        <v>3088690</v>
      </c>
      <c r="W194">
        <v>3129421</v>
      </c>
      <c r="X194">
        <v>3168088</v>
      </c>
      <c r="Y194">
        <v>3206000</v>
      </c>
      <c r="Z194">
        <v>3242552</v>
      </c>
      <c r="AA194">
        <v>3277453</v>
      </c>
      <c r="AB194">
        <v>3311138</v>
      </c>
      <c r="AC194">
        <v>3344190</v>
      </c>
      <c r="AD194">
        <v>3377000</v>
      </c>
      <c r="AE194">
        <v>3409554</v>
      </c>
      <c r="AF194">
        <v>3441850</v>
      </c>
      <c r="AG194">
        <v>3473898</v>
      </c>
      <c r="AH194">
        <v>3505650</v>
      </c>
      <c r="AI194">
        <v>3537000</v>
      </c>
      <c r="AJ194">
        <v>3562110</v>
      </c>
      <c r="AK194">
        <v>3585176</v>
      </c>
      <c r="AL194">
        <v>3615497</v>
      </c>
      <c r="AM194">
        <v>3649237</v>
      </c>
      <c r="AN194">
        <v>3683103</v>
      </c>
      <c r="AO194">
        <v>3724655</v>
      </c>
      <c r="AP194">
        <v>3759430</v>
      </c>
      <c r="AQ194">
        <v>3781101</v>
      </c>
      <c r="AR194">
        <v>3800081</v>
      </c>
      <c r="AS194">
        <v>3810605</v>
      </c>
      <c r="AT194">
        <v>3818774</v>
      </c>
      <c r="AU194">
        <v>3823701</v>
      </c>
      <c r="AV194">
        <v>3826095</v>
      </c>
      <c r="AW194">
        <v>3826878</v>
      </c>
      <c r="AX194">
        <v>3821362</v>
      </c>
      <c r="AY194">
        <v>3805214</v>
      </c>
      <c r="AZ194">
        <v>3782995</v>
      </c>
      <c r="BA194">
        <v>3760866</v>
      </c>
      <c r="BB194">
        <v>3740410</v>
      </c>
      <c r="BC194">
        <v>3721525</v>
      </c>
      <c r="BD194">
        <v>3678732</v>
      </c>
      <c r="BE194">
        <v>3634488</v>
      </c>
      <c r="BF194">
        <v>3593077</v>
      </c>
      <c r="BG194">
        <v>3534874</v>
      </c>
      <c r="BH194">
        <v>3473232</v>
      </c>
      <c r="BI194">
        <v>3406672</v>
      </c>
      <c r="BJ194">
        <v>3325286</v>
      </c>
      <c r="BK194">
        <v>3193354</v>
      </c>
      <c r="BL194">
        <v>3193694</v>
      </c>
      <c r="BM194">
        <v>3194034</v>
      </c>
    </row>
    <row r="195" spans="1:65" x14ac:dyDescent="0.25">
      <c r="A195" t="s">
        <v>414</v>
      </c>
      <c r="B195" t="s">
        <v>495</v>
      </c>
      <c r="C195" t="s">
        <v>422</v>
      </c>
      <c r="D195" t="s">
        <v>421</v>
      </c>
      <c r="E195">
        <v>11424189</v>
      </c>
      <c r="F195">
        <v>11665592</v>
      </c>
      <c r="G195">
        <v>11871726</v>
      </c>
      <c r="H195">
        <v>12065468</v>
      </c>
      <c r="I195">
        <v>12282417</v>
      </c>
      <c r="J195">
        <v>12547524</v>
      </c>
      <c r="K195">
        <v>12864947</v>
      </c>
      <c r="L195">
        <v>13222703</v>
      </c>
      <c r="M195">
        <v>13609976</v>
      </c>
      <c r="N195">
        <v>14010339</v>
      </c>
      <c r="O195">
        <v>14410391</v>
      </c>
      <c r="P195">
        <v>14809518</v>
      </c>
      <c r="Q195">
        <v>15207765</v>
      </c>
      <c r="R195">
        <v>15593353</v>
      </c>
      <c r="S195">
        <v>15952077</v>
      </c>
      <c r="T195">
        <v>16274737</v>
      </c>
      <c r="U195">
        <v>16554744</v>
      </c>
      <c r="V195">
        <v>16796568</v>
      </c>
      <c r="W195">
        <v>17015984</v>
      </c>
      <c r="X195">
        <v>17235668</v>
      </c>
      <c r="Y195">
        <v>17472144</v>
      </c>
      <c r="Z195">
        <v>17731229</v>
      </c>
      <c r="AA195">
        <v>18008568</v>
      </c>
      <c r="AB195">
        <v>18298212</v>
      </c>
      <c r="AC195">
        <v>18590142</v>
      </c>
      <c r="AD195">
        <v>18877226</v>
      </c>
      <c r="AE195">
        <v>19156791</v>
      </c>
      <c r="AF195">
        <v>19431992</v>
      </c>
      <c r="AG195">
        <v>19708316</v>
      </c>
      <c r="AH195">
        <v>19993757</v>
      </c>
      <c r="AI195">
        <v>20293057</v>
      </c>
      <c r="AJ195">
        <v>20609151</v>
      </c>
      <c r="AK195">
        <v>20937407</v>
      </c>
      <c r="AL195">
        <v>21265832</v>
      </c>
      <c r="AM195">
        <v>21577979</v>
      </c>
      <c r="AN195">
        <v>21862300</v>
      </c>
      <c r="AO195">
        <v>22113428</v>
      </c>
      <c r="AP195">
        <v>22335263</v>
      </c>
      <c r="AQ195">
        <v>22536754</v>
      </c>
      <c r="AR195">
        <v>22731470</v>
      </c>
      <c r="AS195">
        <v>22929078</v>
      </c>
      <c r="AT195">
        <v>23132982</v>
      </c>
      <c r="AU195">
        <v>23339453</v>
      </c>
      <c r="AV195">
        <v>23542434</v>
      </c>
      <c r="AW195">
        <v>23732740</v>
      </c>
      <c r="AX195">
        <v>23904167</v>
      </c>
      <c r="AY195">
        <v>24054866</v>
      </c>
      <c r="AZ195">
        <v>24188330</v>
      </c>
      <c r="BA195">
        <v>24310143</v>
      </c>
      <c r="BB195">
        <v>24428340</v>
      </c>
      <c r="BC195">
        <v>24548840</v>
      </c>
      <c r="BD195">
        <v>24673392</v>
      </c>
      <c r="BE195">
        <v>24800638</v>
      </c>
      <c r="BF195">
        <v>24929500</v>
      </c>
      <c r="BG195">
        <v>25057793</v>
      </c>
      <c r="BH195">
        <v>25183832</v>
      </c>
      <c r="BI195">
        <v>25307665</v>
      </c>
      <c r="BJ195">
        <v>25429816</v>
      </c>
      <c r="BK195">
        <v>25549606</v>
      </c>
      <c r="BL195">
        <v>25666158</v>
      </c>
      <c r="BM195">
        <v>25778815</v>
      </c>
    </row>
    <row r="196" spans="1:65" x14ac:dyDescent="0.25">
      <c r="A196" t="s">
        <v>196</v>
      </c>
      <c r="B196" t="s">
        <v>494</v>
      </c>
      <c r="C196" t="s">
        <v>422</v>
      </c>
      <c r="D196" t="s">
        <v>421</v>
      </c>
      <c r="E196">
        <v>8857716</v>
      </c>
      <c r="F196">
        <v>8929316</v>
      </c>
      <c r="G196">
        <v>8993985</v>
      </c>
      <c r="H196">
        <v>9030355</v>
      </c>
      <c r="I196">
        <v>9035365</v>
      </c>
      <c r="J196">
        <v>8998595</v>
      </c>
      <c r="K196">
        <v>8930990</v>
      </c>
      <c r="L196">
        <v>8874520</v>
      </c>
      <c r="M196">
        <v>8836650</v>
      </c>
      <c r="N196">
        <v>8757705</v>
      </c>
      <c r="O196">
        <v>8680431</v>
      </c>
      <c r="P196">
        <v>8643756</v>
      </c>
      <c r="Q196">
        <v>8630430</v>
      </c>
      <c r="R196">
        <v>8633100</v>
      </c>
      <c r="S196">
        <v>8754365</v>
      </c>
      <c r="T196">
        <v>9093470</v>
      </c>
      <c r="U196">
        <v>9355810</v>
      </c>
      <c r="V196">
        <v>9455675</v>
      </c>
      <c r="W196">
        <v>9558250</v>
      </c>
      <c r="X196">
        <v>9661265</v>
      </c>
      <c r="Y196">
        <v>9766312</v>
      </c>
      <c r="Z196">
        <v>9851362</v>
      </c>
      <c r="AA196">
        <v>9911771</v>
      </c>
      <c r="AB196">
        <v>9957865</v>
      </c>
      <c r="AC196">
        <v>9996232</v>
      </c>
      <c r="AD196">
        <v>10023613</v>
      </c>
      <c r="AE196">
        <v>10032734</v>
      </c>
      <c r="AF196">
        <v>10030031</v>
      </c>
      <c r="AG196">
        <v>10019610</v>
      </c>
      <c r="AH196">
        <v>10005000</v>
      </c>
      <c r="AI196">
        <v>9983218</v>
      </c>
      <c r="AJ196">
        <v>9960235</v>
      </c>
      <c r="AK196">
        <v>9952494</v>
      </c>
      <c r="AL196">
        <v>9964675</v>
      </c>
      <c r="AM196">
        <v>9991525</v>
      </c>
      <c r="AN196">
        <v>10026176</v>
      </c>
      <c r="AO196">
        <v>10063945</v>
      </c>
      <c r="AP196">
        <v>10108977</v>
      </c>
      <c r="AQ196">
        <v>10160196</v>
      </c>
      <c r="AR196">
        <v>10217828</v>
      </c>
      <c r="AS196">
        <v>10289898</v>
      </c>
      <c r="AT196">
        <v>10362722</v>
      </c>
      <c r="AU196">
        <v>10419631</v>
      </c>
      <c r="AV196">
        <v>10458821</v>
      </c>
      <c r="AW196">
        <v>10483861</v>
      </c>
      <c r="AX196">
        <v>10503330</v>
      </c>
      <c r="AY196">
        <v>10522288</v>
      </c>
      <c r="AZ196">
        <v>10542964</v>
      </c>
      <c r="BA196">
        <v>10558177</v>
      </c>
      <c r="BB196">
        <v>10568247</v>
      </c>
      <c r="BC196">
        <v>10573100</v>
      </c>
      <c r="BD196">
        <v>10557560</v>
      </c>
      <c r="BE196">
        <v>10514844</v>
      </c>
      <c r="BF196">
        <v>10457295</v>
      </c>
      <c r="BG196">
        <v>10401062</v>
      </c>
      <c r="BH196">
        <v>10358076</v>
      </c>
      <c r="BI196">
        <v>10325452</v>
      </c>
      <c r="BJ196">
        <v>10300300</v>
      </c>
      <c r="BK196">
        <v>10283822</v>
      </c>
      <c r="BL196">
        <v>10286263</v>
      </c>
      <c r="BM196">
        <v>10305564</v>
      </c>
    </row>
    <row r="197" spans="1:65" x14ac:dyDescent="0.25">
      <c r="A197" t="s">
        <v>197</v>
      </c>
      <c r="B197" t="s">
        <v>493</v>
      </c>
      <c r="C197" t="s">
        <v>422</v>
      </c>
      <c r="D197" t="s">
        <v>421</v>
      </c>
      <c r="E197">
        <v>1903990</v>
      </c>
      <c r="F197">
        <v>1954552</v>
      </c>
      <c r="G197">
        <v>2006675</v>
      </c>
      <c r="H197">
        <v>2060340</v>
      </c>
      <c r="I197">
        <v>2115573</v>
      </c>
      <c r="J197">
        <v>2172309</v>
      </c>
      <c r="K197">
        <v>2230733</v>
      </c>
      <c r="L197">
        <v>2290797</v>
      </c>
      <c r="M197">
        <v>2351926</v>
      </c>
      <c r="N197">
        <v>2413396</v>
      </c>
      <c r="O197">
        <v>2474757</v>
      </c>
      <c r="P197">
        <v>2535877</v>
      </c>
      <c r="Q197">
        <v>2597149</v>
      </c>
      <c r="R197">
        <v>2659418</v>
      </c>
      <c r="S197">
        <v>2723816</v>
      </c>
      <c r="T197">
        <v>2791236</v>
      </c>
      <c r="U197">
        <v>2861868</v>
      </c>
      <c r="V197">
        <v>2935710</v>
      </c>
      <c r="W197">
        <v>3013281</v>
      </c>
      <c r="X197">
        <v>3095151</v>
      </c>
      <c r="Y197">
        <v>3181627</v>
      </c>
      <c r="Z197">
        <v>3272922</v>
      </c>
      <c r="AA197">
        <v>3368763</v>
      </c>
      <c r="AB197">
        <v>3468533</v>
      </c>
      <c r="AC197">
        <v>3571275</v>
      </c>
      <c r="AD197">
        <v>3676206</v>
      </c>
      <c r="AE197">
        <v>3783074</v>
      </c>
      <c r="AF197">
        <v>3891725</v>
      </c>
      <c r="AG197">
        <v>4001678</v>
      </c>
      <c r="AH197">
        <v>4112396</v>
      </c>
      <c r="AI197">
        <v>4223413</v>
      </c>
      <c r="AJ197">
        <v>4334348</v>
      </c>
      <c r="AK197">
        <v>4445019</v>
      </c>
      <c r="AL197">
        <v>4555518</v>
      </c>
      <c r="AM197">
        <v>4666096</v>
      </c>
      <c r="AN197">
        <v>4776838</v>
      </c>
      <c r="AO197">
        <v>4887638</v>
      </c>
      <c r="AP197">
        <v>4998096</v>
      </c>
      <c r="AQ197">
        <v>5107840</v>
      </c>
      <c r="AR197">
        <v>5216346</v>
      </c>
      <c r="AS197">
        <v>5323202</v>
      </c>
      <c r="AT197">
        <v>5428442</v>
      </c>
      <c r="AU197">
        <v>5531958</v>
      </c>
      <c r="AV197">
        <v>5632983</v>
      </c>
      <c r="AW197">
        <v>5730556</v>
      </c>
      <c r="AX197">
        <v>5824095</v>
      </c>
      <c r="AY197">
        <v>5913212</v>
      </c>
      <c r="AZ197">
        <v>5998430</v>
      </c>
      <c r="BA197">
        <v>6081296</v>
      </c>
      <c r="BB197">
        <v>6163970</v>
      </c>
      <c r="BC197">
        <v>6248017</v>
      </c>
      <c r="BD197">
        <v>6333981</v>
      </c>
      <c r="BE197">
        <v>6421510</v>
      </c>
      <c r="BF197">
        <v>6510273</v>
      </c>
      <c r="BG197">
        <v>6599524</v>
      </c>
      <c r="BH197">
        <v>6688746</v>
      </c>
      <c r="BI197">
        <v>6777878</v>
      </c>
      <c r="BJ197">
        <v>6867058</v>
      </c>
      <c r="BK197">
        <v>6956069</v>
      </c>
      <c r="BL197">
        <v>7044639</v>
      </c>
      <c r="BM197">
        <v>7132530</v>
      </c>
    </row>
    <row r="198" spans="1:65" x14ac:dyDescent="0.25">
      <c r="A198" t="s">
        <v>198</v>
      </c>
      <c r="B198" t="s">
        <v>492</v>
      </c>
      <c r="C198" t="s">
        <v>422</v>
      </c>
      <c r="D198" t="s">
        <v>421</v>
      </c>
      <c r="AI198">
        <v>1978248</v>
      </c>
      <c r="AJ198">
        <v>2068845</v>
      </c>
      <c r="AK198">
        <v>2163591</v>
      </c>
      <c r="AL198">
        <v>2262676</v>
      </c>
      <c r="AM198">
        <v>2366298</v>
      </c>
      <c r="AN198">
        <v>2474666</v>
      </c>
      <c r="AO198">
        <v>2587997</v>
      </c>
      <c r="AP198">
        <v>2706518</v>
      </c>
      <c r="AQ198">
        <v>2776568</v>
      </c>
      <c r="AR198">
        <v>2848431</v>
      </c>
      <c r="AS198">
        <v>2922153</v>
      </c>
      <c r="AT198">
        <v>2997784</v>
      </c>
      <c r="AU198">
        <v>3075373</v>
      </c>
      <c r="AV198">
        <v>3154969</v>
      </c>
      <c r="AW198">
        <v>3236626</v>
      </c>
      <c r="AX198">
        <v>3320396</v>
      </c>
      <c r="AY198">
        <v>3406334</v>
      </c>
      <c r="AZ198">
        <v>3494496</v>
      </c>
      <c r="BA198">
        <v>3591977</v>
      </c>
      <c r="BB198">
        <v>3689099</v>
      </c>
      <c r="BC198">
        <v>3786161</v>
      </c>
      <c r="BD198">
        <v>3882986</v>
      </c>
      <c r="BE198">
        <v>3979998</v>
      </c>
      <c r="BF198">
        <v>4076708</v>
      </c>
      <c r="BG198">
        <v>4173398</v>
      </c>
      <c r="BH198">
        <v>4270092</v>
      </c>
      <c r="BI198">
        <v>4367088</v>
      </c>
      <c r="BJ198">
        <v>4454805</v>
      </c>
      <c r="BK198">
        <v>4569087</v>
      </c>
      <c r="BL198">
        <v>4685306</v>
      </c>
      <c r="BM198">
        <v>4803269</v>
      </c>
    </row>
    <row r="199" spans="1:65" x14ac:dyDescent="0.25">
      <c r="A199" t="s">
        <v>199</v>
      </c>
      <c r="B199" t="s">
        <v>491</v>
      </c>
      <c r="C199" t="s">
        <v>422</v>
      </c>
      <c r="D199" t="s">
        <v>421</v>
      </c>
      <c r="E199">
        <v>865064</v>
      </c>
      <c r="F199">
        <v>893394</v>
      </c>
      <c r="G199">
        <v>923320</v>
      </c>
      <c r="H199">
        <v>954098</v>
      </c>
      <c r="I199">
        <v>984824</v>
      </c>
      <c r="J199">
        <v>1014633</v>
      </c>
      <c r="K199">
        <v>1043365</v>
      </c>
      <c r="L199">
        <v>1071166</v>
      </c>
      <c r="M199">
        <v>1098151</v>
      </c>
      <c r="N199">
        <v>1124577</v>
      </c>
      <c r="O199">
        <v>1150712</v>
      </c>
      <c r="P199">
        <v>1176559</v>
      </c>
      <c r="Q199">
        <v>1202128</v>
      </c>
      <c r="R199">
        <v>1227653</v>
      </c>
      <c r="S199">
        <v>1253371</v>
      </c>
      <c r="T199">
        <v>1279519</v>
      </c>
      <c r="U199">
        <v>1306023</v>
      </c>
      <c r="V199">
        <v>1332876</v>
      </c>
      <c r="W199">
        <v>1360542</v>
      </c>
      <c r="X199">
        <v>1389594</v>
      </c>
      <c r="Y199">
        <v>1420314</v>
      </c>
      <c r="Z199">
        <v>1453209</v>
      </c>
      <c r="AA199">
        <v>1487849</v>
      </c>
      <c r="AB199">
        <v>1522650</v>
      </c>
      <c r="AC199">
        <v>1555395</v>
      </c>
      <c r="AD199">
        <v>1584644</v>
      </c>
      <c r="AE199">
        <v>1609572</v>
      </c>
      <c r="AF199">
        <v>1630869</v>
      </c>
      <c r="AG199">
        <v>1650438</v>
      </c>
      <c r="AH199">
        <v>1670962</v>
      </c>
      <c r="AI199">
        <v>1694327</v>
      </c>
      <c r="AJ199">
        <v>1721236</v>
      </c>
      <c r="AK199">
        <v>1750932</v>
      </c>
      <c r="AL199">
        <v>1782085</v>
      </c>
      <c r="AM199">
        <v>1812838</v>
      </c>
      <c r="AN199">
        <v>1841674</v>
      </c>
      <c r="AO199">
        <v>1868390</v>
      </c>
      <c r="AP199">
        <v>1893438</v>
      </c>
      <c r="AQ199">
        <v>1917140</v>
      </c>
      <c r="AR199">
        <v>1939956</v>
      </c>
      <c r="AS199">
        <v>1962451</v>
      </c>
      <c r="AT199">
        <v>1984469</v>
      </c>
      <c r="AU199">
        <v>2006091</v>
      </c>
      <c r="AV199">
        <v>2027859</v>
      </c>
      <c r="AW199">
        <v>2050583</v>
      </c>
      <c r="AX199">
        <v>2074776</v>
      </c>
      <c r="AY199">
        <v>2100892</v>
      </c>
      <c r="AZ199">
        <v>2128647</v>
      </c>
      <c r="BA199">
        <v>2157454</v>
      </c>
      <c r="BB199">
        <v>2186314</v>
      </c>
      <c r="BC199">
        <v>2214509</v>
      </c>
      <c r="BD199">
        <v>2241808</v>
      </c>
      <c r="BE199">
        <v>2268553</v>
      </c>
      <c r="BF199">
        <v>2295450</v>
      </c>
      <c r="BG199">
        <v>2323558</v>
      </c>
      <c r="BH199">
        <v>2353578</v>
      </c>
      <c r="BI199">
        <v>2385744</v>
      </c>
      <c r="BJ199">
        <v>2419767</v>
      </c>
      <c r="BK199">
        <v>2455336</v>
      </c>
      <c r="BL199">
        <v>2491878</v>
      </c>
      <c r="BM199">
        <v>2528958</v>
      </c>
    </row>
    <row r="200" spans="1:65" x14ac:dyDescent="0.25">
      <c r="A200" t="s">
        <v>200</v>
      </c>
      <c r="B200" t="s">
        <v>490</v>
      </c>
      <c r="C200" t="s">
        <v>422</v>
      </c>
      <c r="D200" t="s">
        <v>421</v>
      </c>
      <c r="E200">
        <v>755229793</v>
      </c>
      <c r="F200">
        <v>764423461</v>
      </c>
      <c r="G200">
        <v>773856028</v>
      </c>
      <c r="H200">
        <v>783141819</v>
      </c>
      <c r="I200">
        <v>792263980</v>
      </c>
      <c r="J200">
        <v>801098720</v>
      </c>
      <c r="K200">
        <v>809363152</v>
      </c>
      <c r="L200">
        <v>817179925</v>
      </c>
      <c r="M200">
        <v>824733296</v>
      </c>
      <c r="N200">
        <v>832280859</v>
      </c>
      <c r="O200">
        <v>839822017</v>
      </c>
      <c r="P200">
        <v>849163924</v>
      </c>
      <c r="Q200">
        <v>857079422</v>
      </c>
      <c r="R200">
        <v>864609745</v>
      </c>
      <c r="S200">
        <v>871928836</v>
      </c>
      <c r="T200">
        <v>878890622</v>
      </c>
      <c r="U200">
        <v>885145869</v>
      </c>
      <c r="V200">
        <v>891251760</v>
      </c>
      <c r="W200">
        <v>897391855</v>
      </c>
      <c r="X200">
        <v>903788370</v>
      </c>
      <c r="Y200">
        <v>909890607</v>
      </c>
      <c r="Z200">
        <v>915971623</v>
      </c>
      <c r="AA200">
        <v>921511883</v>
      </c>
      <c r="AB200">
        <v>926614804</v>
      </c>
      <c r="AC200">
        <v>931410415</v>
      </c>
      <c r="AD200">
        <v>936241263</v>
      </c>
      <c r="AE200">
        <v>941376248</v>
      </c>
      <c r="AF200">
        <v>946671291</v>
      </c>
      <c r="AG200">
        <v>952173528</v>
      </c>
      <c r="AH200">
        <v>958081653</v>
      </c>
      <c r="AI200">
        <v>964174249</v>
      </c>
      <c r="AJ200">
        <v>970997843</v>
      </c>
      <c r="AK200">
        <v>977879331</v>
      </c>
      <c r="AL200">
        <v>984374978</v>
      </c>
      <c r="AM200">
        <v>990074232</v>
      </c>
      <c r="AN200">
        <v>995310446</v>
      </c>
      <c r="AO200">
        <v>1000603285</v>
      </c>
      <c r="AP200">
        <v>1005700631</v>
      </c>
      <c r="AQ200">
        <v>1010593820</v>
      </c>
      <c r="AR200">
        <v>1015421531</v>
      </c>
      <c r="AS200">
        <v>1020504874</v>
      </c>
      <c r="AT200">
        <v>1025401797</v>
      </c>
      <c r="AU200">
        <v>1030561691</v>
      </c>
      <c r="AV200">
        <v>1035711715</v>
      </c>
      <c r="AW200">
        <v>1041075191</v>
      </c>
      <c r="AX200">
        <v>1046366703</v>
      </c>
      <c r="AY200">
        <v>1052054839</v>
      </c>
      <c r="AZ200">
        <v>1057981930</v>
      </c>
      <c r="BA200">
        <v>1064394135</v>
      </c>
      <c r="BB200">
        <v>1069876237</v>
      </c>
      <c r="BC200">
        <v>1074863836</v>
      </c>
      <c r="BD200">
        <v>1077830451</v>
      </c>
      <c r="BE200">
        <v>1082356457</v>
      </c>
      <c r="BF200">
        <v>1087107539</v>
      </c>
      <c r="BG200">
        <v>1092062242</v>
      </c>
      <c r="BH200">
        <v>1096949064</v>
      </c>
      <c r="BI200">
        <v>1101834188</v>
      </c>
      <c r="BJ200">
        <v>1105944222</v>
      </c>
      <c r="BK200">
        <v>1109750489</v>
      </c>
      <c r="BL200">
        <v>1112709542</v>
      </c>
      <c r="BM200">
        <v>1115104266</v>
      </c>
    </row>
    <row r="201" spans="1:65" x14ac:dyDescent="0.25">
      <c r="A201" t="s">
        <v>201</v>
      </c>
      <c r="B201" t="s">
        <v>489</v>
      </c>
      <c r="C201" t="s">
        <v>422</v>
      </c>
      <c r="D201" t="s">
        <v>421</v>
      </c>
      <c r="E201">
        <v>78080</v>
      </c>
      <c r="F201">
        <v>80705</v>
      </c>
      <c r="G201">
        <v>83652</v>
      </c>
      <c r="H201">
        <v>86847</v>
      </c>
      <c r="I201">
        <v>90132</v>
      </c>
      <c r="J201">
        <v>93442</v>
      </c>
      <c r="K201">
        <v>96719</v>
      </c>
      <c r="L201">
        <v>99990</v>
      </c>
      <c r="M201">
        <v>103329</v>
      </c>
      <c r="N201">
        <v>106814</v>
      </c>
      <c r="O201">
        <v>110490</v>
      </c>
      <c r="P201">
        <v>114385</v>
      </c>
      <c r="Q201">
        <v>118438</v>
      </c>
      <c r="R201">
        <v>122641</v>
      </c>
      <c r="S201">
        <v>126919</v>
      </c>
      <c r="T201">
        <v>131229</v>
      </c>
      <c r="U201">
        <v>135559</v>
      </c>
      <c r="V201">
        <v>139893</v>
      </c>
      <c r="W201">
        <v>144273</v>
      </c>
      <c r="X201">
        <v>148734</v>
      </c>
      <c r="Y201">
        <v>153298</v>
      </c>
      <c r="Z201">
        <v>157954</v>
      </c>
      <c r="AA201">
        <v>162679</v>
      </c>
      <c r="AB201">
        <v>167456</v>
      </c>
      <c r="AC201">
        <v>172249</v>
      </c>
      <c r="AD201">
        <v>177024</v>
      </c>
      <c r="AE201">
        <v>181807</v>
      </c>
      <c r="AF201">
        <v>186588</v>
      </c>
      <c r="AG201">
        <v>191260</v>
      </c>
      <c r="AH201">
        <v>195728</v>
      </c>
      <c r="AI201">
        <v>199906</v>
      </c>
      <c r="AJ201">
        <v>203716</v>
      </c>
      <c r="AK201">
        <v>207238</v>
      </c>
      <c r="AL201">
        <v>210644</v>
      </c>
      <c r="AM201">
        <v>214196</v>
      </c>
      <c r="AN201">
        <v>218064</v>
      </c>
      <c r="AO201">
        <v>222323</v>
      </c>
      <c r="AP201">
        <v>226854</v>
      </c>
      <c r="AQ201">
        <v>231562</v>
      </c>
      <c r="AR201">
        <v>236217</v>
      </c>
      <c r="AS201">
        <v>240681</v>
      </c>
      <c r="AT201">
        <v>244929</v>
      </c>
      <c r="AU201">
        <v>248976</v>
      </c>
      <c r="AV201">
        <v>252707</v>
      </c>
      <c r="AW201">
        <v>255995</v>
      </c>
      <c r="AX201">
        <v>258780</v>
      </c>
      <c r="AY201">
        <v>261007</v>
      </c>
      <c r="AZ201">
        <v>262717</v>
      </c>
      <c r="BA201">
        <v>264064</v>
      </c>
      <c r="BB201">
        <v>265256</v>
      </c>
      <c r="BC201">
        <v>266449</v>
      </c>
      <c r="BD201">
        <v>267702</v>
      </c>
      <c r="BE201">
        <v>268995</v>
      </c>
      <c r="BF201">
        <v>270332</v>
      </c>
      <c r="BG201">
        <v>271713</v>
      </c>
      <c r="BH201">
        <v>273119</v>
      </c>
      <c r="BI201">
        <v>274576</v>
      </c>
      <c r="BJ201">
        <v>276108</v>
      </c>
      <c r="BK201">
        <v>277673</v>
      </c>
      <c r="BL201">
        <v>279285</v>
      </c>
      <c r="BM201">
        <v>280904</v>
      </c>
    </row>
    <row r="202" spans="1:65" x14ac:dyDescent="0.25">
      <c r="A202" t="s">
        <v>202</v>
      </c>
      <c r="B202" t="s">
        <v>488</v>
      </c>
      <c r="C202" t="s">
        <v>422</v>
      </c>
      <c r="D202" t="s">
        <v>421</v>
      </c>
      <c r="E202">
        <v>47383</v>
      </c>
      <c r="F202">
        <v>51427</v>
      </c>
      <c r="G202">
        <v>56266</v>
      </c>
      <c r="H202">
        <v>61721</v>
      </c>
      <c r="I202">
        <v>67562</v>
      </c>
      <c r="J202">
        <v>73631</v>
      </c>
      <c r="K202">
        <v>79850</v>
      </c>
      <c r="L202">
        <v>86298</v>
      </c>
      <c r="M202">
        <v>93206</v>
      </c>
      <c r="N202">
        <v>100880</v>
      </c>
      <c r="O202">
        <v>109521</v>
      </c>
      <c r="P202">
        <v>119413</v>
      </c>
      <c r="Q202">
        <v>130505</v>
      </c>
      <c r="R202">
        <v>142181</v>
      </c>
      <c r="S202">
        <v>153624</v>
      </c>
      <c r="T202">
        <v>164314</v>
      </c>
      <c r="U202">
        <v>173716</v>
      </c>
      <c r="V202">
        <v>182319</v>
      </c>
      <c r="W202">
        <v>191947</v>
      </c>
      <c r="X202">
        <v>205172</v>
      </c>
      <c r="Y202">
        <v>223622</v>
      </c>
      <c r="Z202">
        <v>247984</v>
      </c>
      <c r="AA202">
        <v>277229</v>
      </c>
      <c r="AB202">
        <v>309299</v>
      </c>
      <c r="AC202">
        <v>341272</v>
      </c>
      <c r="AD202">
        <v>370886</v>
      </c>
      <c r="AE202">
        <v>397739</v>
      </c>
      <c r="AF202">
        <v>422154</v>
      </c>
      <c r="AG202">
        <v>443611</v>
      </c>
      <c r="AH202">
        <v>461688</v>
      </c>
      <c r="AI202">
        <v>476275</v>
      </c>
      <c r="AJ202">
        <v>487354</v>
      </c>
      <c r="AK202">
        <v>495403</v>
      </c>
      <c r="AL202">
        <v>501479</v>
      </c>
      <c r="AM202">
        <v>507044</v>
      </c>
      <c r="AN202">
        <v>513447</v>
      </c>
      <c r="AO202">
        <v>522531</v>
      </c>
      <c r="AP202">
        <v>535320</v>
      </c>
      <c r="AQ202">
        <v>551566</v>
      </c>
      <c r="AR202">
        <v>570486</v>
      </c>
      <c r="AS202">
        <v>592467</v>
      </c>
      <c r="AT202">
        <v>615013</v>
      </c>
      <c r="AU202">
        <v>640872</v>
      </c>
      <c r="AV202">
        <v>681791</v>
      </c>
      <c r="AW202">
        <v>753332</v>
      </c>
      <c r="AX202">
        <v>865410</v>
      </c>
      <c r="AY202">
        <v>1022704</v>
      </c>
      <c r="AZ202">
        <v>1218441</v>
      </c>
      <c r="BA202">
        <v>1436670</v>
      </c>
      <c r="BB202">
        <v>1654944</v>
      </c>
      <c r="BC202">
        <v>1856329</v>
      </c>
      <c r="BD202">
        <v>2035862</v>
      </c>
      <c r="BE202">
        <v>2196078</v>
      </c>
      <c r="BF202">
        <v>2336579</v>
      </c>
      <c r="BG202">
        <v>2459202</v>
      </c>
      <c r="BH202">
        <v>2565708</v>
      </c>
      <c r="BI202">
        <v>2654379</v>
      </c>
      <c r="BJ202">
        <v>2724727</v>
      </c>
      <c r="BK202">
        <v>2781682</v>
      </c>
      <c r="BL202">
        <v>2832071</v>
      </c>
      <c r="BM202">
        <v>2881060</v>
      </c>
    </row>
    <row r="203" spans="1:65" x14ac:dyDescent="0.25">
      <c r="A203" t="s">
        <v>203</v>
      </c>
      <c r="B203" t="s">
        <v>487</v>
      </c>
      <c r="C203" t="s">
        <v>422</v>
      </c>
      <c r="D203" t="s">
        <v>421</v>
      </c>
      <c r="E203">
        <v>18406905</v>
      </c>
      <c r="F203">
        <v>18555250</v>
      </c>
      <c r="G203">
        <v>18676550</v>
      </c>
      <c r="H203">
        <v>18797850</v>
      </c>
      <c r="I203">
        <v>18919126</v>
      </c>
      <c r="J203">
        <v>19031576</v>
      </c>
      <c r="K203">
        <v>19215450</v>
      </c>
      <c r="L203">
        <v>19534242</v>
      </c>
      <c r="M203">
        <v>19799831</v>
      </c>
      <c r="N203">
        <v>20009141</v>
      </c>
      <c r="O203">
        <v>20250398</v>
      </c>
      <c r="P203">
        <v>20461567</v>
      </c>
      <c r="Q203">
        <v>20657957</v>
      </c>
      <c r="R203">
        <v>20835681</v>
      </c>
      <c r="S203">
        <v>21029429</v>
      </c>
      <c r="T203">
        <v>21293583</v>
      </c>
      <c r="U203">
        <v>21551634</v>
      </c>
      <c r="V203">
        <v>21756096</v>
      </c>
      <c r="W203">
        <v>21951464</v>
      </c>
      <c r="X203">
        <v>22090488</v>
      </c>
      <c r="Y203">
        <v>22207282</v>
      </c>
      <c r="Z203">
        <v>22353070</v>
      </c>
      <c r="AA203">
        <v>22475741</v>
      </c>
      <c r="AB203">
        <v>22560478</v>
      </c>
      <c r="AC203">
        <v>22640547</v>
      </c>
      <c r="AD203">
        <v>22732999</v>
      </c>
      <c r="AE203">
        <v>22836841</v>
      </c>
      <c r="AF203">
        <v>22949430</v>
      </c>
      <c r="AG203">
        <v>23057662</v>
      </c>
      <c r="AH203">
        <v>23161458</v>
      </c>
      <c r="AI203">
        <v>23201835</v>
      </c>
      <c r="AJ203">
        <v>23001155</v>
      </c>
      <c r="AK203">
        <v>22794284</v>
      </c>
      <c r="AL203">
        <v>22763280</v>
      </c>
      <c r="AM203">
        <v>22730211</v>
      </c>
      <c r="AN203">
        <v>22684270</v>
      </c>
      <c r="AO203">
        <v>22619004</v>
      </c>
      <c r="AP203">
        <v>22553978</v>
      </c>
      <c r="AQ203">
        <v>22507344</v>
      </c>
      <c r="AR203">
        <v>22472040</v>
      </c>
      <c r="AS203">
        <v>22442971</v>
      </c>
      <c r="AT203">
        <v>22131970</v>
      </c>
      <c r="AU203">
        <v>21730496</v>
      </c>
      <c r="AV203">
        <v>21574326</v>
      </c>
      <c r="AW203">
        <v>21451748</v>
      </c>
      <c r="AX203">
        <v>21319685</v>
      </c>
      <c r="AY203">
        <v>21193760</v>
      </c>
      <c r="AZ203">
        <v>20882982</v>
      </c>
      <c r="BA203">
        <v>20537875</v>
      </c>
      <c r="BB203">
        <v>20367487</v>
      </c>
      <c r="BC203">
        <v>20246871</v>
      </c>
      <c r="BD203">
        <v>20147528</v>
      </c>
      <c r="BE203">
        <v>20058035</v>
      </c>
      <c r="BF203">
        <v>19983693</v>
      </c>
      <c r="BG203">
        <v>19908979</v>
      </c>
      <c r="BH203">
        <v>19815616</v>
      </c>
      <c r="BI203">
        <v>19702267</v>
      </c>
      <c r="BJ203">
        <v>19588715</v>
      </c>
      <c r="BK203">
        <v>19473970</v>
      </c>
      <c r="BL203">
        <v>19371648</v>
      </c>
      <c r="BM203">
        <v>19286123</v>
      </c>
    </row>
    <row r="204" spans="1:65" x14ac:dyDescent="0.25">
      <c r="A204" t="s">
        <v>204</v>
      </c>
      <c r="B204" t="s">
        <v>486</v>
      </c>
      <c r="C204" t="s">
        <v>422</v>
      </c>
      <c r="D204" t="s">
        <v>421</v>
      </c>
      <c r="E204">
        <v>119897000</v>
      </c>
      <c r="F204">
        <v>121236000</v>
      </c>
      <c r="G204">
        <v>122591000</v>
      </c>
      <c r="H204">
        <v>123960000</v>
      </c>
      <c r="I204">
        <v>125345000</v>
      </c>
      <c r="J204">
        <v>126745000</v>
      </c>
      <c r="K204">
        <v>127468000</v>
      </c>
      <c r="L204">
        <v>128196000</v>
      </c>
      <c r="M204">
        <v>128928000</v>
      </c>
      <c r="N204">
        <v>129664000</v>
      </c>
      <c r="O204">
        <v>130404000</v>
      </c>
      <c r="P204">
        <v>131155000</v>
      </c>
      <c r="Q204">
        <v>131909000</v>
      </c>
      <c r="R204">
        <v>132669000</v>
      </c>
      <c r="S204">
        <v>133432000</v>
      </c>
      <c r="T204">
        <v>134200000</v>
      </c>
      <c r="U204">
        <v>135147000</v>
      </c>
      <c r="V204">
        <v>136100000</v>
      </c>
      <c r="W204">
        <v>137060000</v>
      </c>
      <c r="X204">
        <v>138027000</v>
      </c>
      <c r="Y204">
        <v>139010000</v>
      </c>
      <c r="Z204">
        <v>139941000</v>
      </c>
      <c r="AA204">
        <v>140823000</v>
      </c>
      <c r="AB204">
        <v>141668000</v>
      </c>
      <c r="AC204">
        <v>142745000</v>
      </c>
      <c r="AD204">
        <v>143858000</v>
      </c>
      <c r="AE204">
        <v>144894000</v>
      </c>
      <c r="AF204">
        <v>145908000</v>
      </c>
      <c r="AG204">
        <v>146857000</v>
      </c>
      <c r="AH204">
        <v>147721000</v>
      </c>
      <c r="AI204">
        <v>147969407</v>
      </c>
      <c r="AJ204">
        <v>148394216</v>
      </c>
      <c r="AK204">
        <v>148538197</v>
      </c>
      <c r="AL204">
        <v>148458777</v>
      </c>
      <c r="AM204">
        <v>148407912</v>
      </c>
      <c r="AN204">
        <v>148375787</v>
      </c>
      <c r="AO204">
        <v>148160129</v>
      </c>
      <c r="AP204">
        <v>147915361</v>
      </c>
      <c r="AQ204">
        <v>147670784</v>
      </c>
      <c r="AR204">
        <v>147214776</v>
      </c>
      <c r="AS204">
        <v>146596869</v>
      </c>
      <c r="AT204">
        <v>145976482</v>
      </c>
      <c r="AU204">
        <v>145306497</v>
      </c>
      <c r="AV204">
        <v>144648618</v>
      </c>
      <c r="AW204">
        <v>144067316</v>
      </c>
      <c r="AX204">
        <v>143518814</v>
      </c>
      <c r="AY204">
        <v>143049637</v>
      </c>
      <c r="AZ204">
        <v>142805114</v>
      </c>
      <c r="BA204">
        <v>142742366</v>
      </c>
      <c r="BB204">
        <v>142785349</v>
      </c>
      <c r="BC204">
        <v>142849468</v>
      </c>
      <c r="BD204">
        <v>142960908</v>
      </c>
      <c r="BE204">
        <v>143201721</v>
      </c>
      <c r="BF204">
        <v>143506995</v>
      </c>
      <c r="BG204">
        <v>143819667</v>
      </c>
      <c r="BH204">
        <v>144096870</v>
      </c>
      <c r="BI204">
        <v>144342397</v>
      </c>
      <c r="BJ204">
        <v>144496739</v>
      </c>
      <c r="BK204">
        <v>144477859</v>
      </c>
      <c r="BL204">
        <v>144406261</v>
      </c>
      <c r="BM204">
        <v>144104080</v>
      </c>
    </row>
    <row r="205" spans="1:65" x14ac:dyDescent="0.25">
      <c r="A205" t="s">
        <v>205</v>
      </c>
      <c r="B205" t="s">
        <v>485</v>
      </c>
      <c r="C205" t="s">
        <v>422</v>
      </c>
      <c r="D205" t="s">
        <v>421</v>
      </c>
      <c r="E205">
        <v>2935575</v>
      </c>
      <c r="F205">
        <v>2998334</v>
      </c>
      <c r="G205">
        <v>3052937</v>
      </c>
      <c r="H205">
        <v>3105417</v>
      </c>
      <c r="I205">
        <v>3164258</v>
      </c>
      <c r="J205">
        <v>3235536</v>
      </c>
      <c r="K205">
        <v>3321674</v>
      </c>
      <c r="L205">
        <v>3420897</v>
      </c>
      <c r="M205">
        <v>3529839</v>
      </c>
      <c r="N205">
        <v>3643237</v>
      </c>
      <c r="O205">
        <v>3757351</v>
      </c>
      <c r="P205">
        <v>3871428</v>
      </c>
      <c r="Q205">
        <v>3987223</v>
      </c>
      <c r="R205">
        <v>4106411</v>
      </c>
      <c r="S205">
        <v>4231579</v>
      </c>
      <c r="T205">
        <v>4364709</v>
      </c>
      <c r="U205">
        <v>4506109</v>
      </c>
      <c r="V205">
        <v>4655386</v>
      </c>
      <c r="W205">
        <v>4812872</v>
      </c>
      <c r="X205">
        <v>4978812</v>
      </c>
      <c r="Y205">
        <v>5153314</v>
      </c>
      <c r="Z205">
        <v>5329250</v>
      </c>
      <c r="AA205">
        <v>5504847</v>
      </c>
      <c r="AB205">
        <v>5690989</v>
      </c>
      <c r="AC205">
        <v>5902847</v>
      </c>
      <c r="AD205">
        <v>6146884</v>
      </c>
      <c r="AE205">
        <v>6443748</v>
      </c>
      <c r="AF205">
        <v>6779981</v>
      </c>
      <c r="AG205">
        <v>7088194</v>
      </c>
      <c r="AH205">
        <v>7276983</v>
      </c>
      <c r="AI205">
        <v>7288883</v>
      </c>
      <c r="AJ205">
        <v>7083928</v>
      </c>
      <c r="AK205">
        <v>6702239</v>
      </c>
      <c r="AL205">
        <v>6263758</v>
      </c>
      <c r="AM205">
        <v>5936253</v>
      </c>
      <c r="AN205">
        <v>5836490</v>
      </c>
      <c r="AO205">
        <v>6013112</v>
      </c>
      <c r="AP205">
        <v>6419898</v>
      </c>
      <c r="AQ205">
        <v>6962800</v>
      </c>
      <c r="AR205">
        <v>7501238</v>
      </c>
      <c r="AS205">
        <v>7933688</v>
      </c>
      <c r="AT205">
        <v>8231150</v>
      </c>
      <c r="AU205">
        <v>8427061</v>
      </c>
      <c r="AV205">
        <v>8557160</v>
      </c>
      <c r="AW205">
        <v>8680516</v>
      </c>
      <c r="AX205">
        <v>8840220</v>
      </c>
      <c r="AY205">
        <v>9043342</v>
      </c>
      <c r="AZ205">
        <v>9273759</v>
      </c>
      <c r="BA205">
        <v>9524532</v>
      </c>
      <c r="BB205">
        <v>9782770</v>
      </c>
      <c r="BC205">
        <v>10039338</v>
      </c>
      <c r="BD205">
        <v>10293333</v>
      </c>
      <c r="BE205">
        <v>10549668</v>
      </c>
      <c r="BF205">
        <v>10811538</v>
      </c>
      <c r="BG205">
        <v>11083629</v>
      </c>
      <c r="BH205">
        <v>11369066</v>
      </c>
      <c r="BI205">
        <v>11668829</v>
      </c>
      <c r="BJ205">
        <v>11980960</v>
      </c>
      <c r="BK205">
        <v>12301969</v>
      </c>
      <c r="BL205">
        <v>12626938</v>
      </c>
      <c r="BM205">
        <v>12952209</v>
      </c>
    </row>
    <row r="206" spans="1:65" x14ac:dyDescent="0.25">
      <c r="A206" t="s">
        <v>206</v>
      </c>
      <c r="B206" t="s">
        <v>484</v>
      </c>
      <c r="C206" t="s">
        <v>422</v>
      </c>
      <c r="D206" t="s">
        <v>421</v>
      </c>
      <c r="E206">
        <v>572839530</v>
      </c>
      <c r="F206">
        <v>584939711</v>
      </c>
      <c r="G206">
        <v>597494450</v>
      </c>
      <c r="H206">
        <v>610498308</v>
      </c>
      <c r="I206">
        <v>623943328</v>
      </c>
      <c r="J206">
        <v>637823175</v>
      </c>
      <c r="K206">
        <v>652144171</v>
      </c>
      <c r="L206">
        <v>666908586</v>
      </c>
      <c r="M206">
        <v>682102192</v>
      </c>
      <c r="N206">
        <v>697706091</v>
      </c>
      <c r="O206">
        <v>713711358</v>
      </c>
      <c r="P206">
        <v>730107660</v>
      </c>
      <c r="Q206">
        <v>746911710</v>
      </c>
      <c r="R206">
        <v>764174968</v>
      </c>
      <c r="S206">
        <v>781966557</v>
      </c>
      <c r="T206">
        <v>800335570</v>
      </c>
      <c r="U206">
        <v>819292532</v>
      </c>
      <c r="V206">
        <v>838819900</v>
      </c>
      <c r="W206">
        <v>858901743</v>
      </c>
      <c r="X206">
        <v>879510842</v>
      </c>
      <c r="Y206">
        <v>900620583</v>
      </c>
      <c r="Z206">
        <v>922226632</v>
      </c>
      <c r="AA206">
        <v>944315173</v>
      </c>
      <c r="AB206">
        <v>966836458</v>
      </c>
      <c r="AC206">
        <v>989728262</v>
      </c>
      <c r="AD206">
        <v>1012942302</v>
      </c>
      <c r="AE206">
        <v>1036437878</v>
      </c>
      <c r="AF206">
        <v>1060208544</v>
      </c>
      <c r="AG206">
        <v>1084281159</v>
      </c>
      <c r="AH206">
        <v>1108702366</v>
      </c>
      <c r="AI206">
        <v>1133495194</v>
      </c>
      <c r="AJ206">
        <v>1158655616</v>
      </c>
      <c r="AK206">
        <v>1184133340</v>
      </c>
      <c r="AL206">
        <v>1209847774</v>
      </c>
      <c r="AM206">
        <v>1235693864</v>
      </c>
      <c r="AN206">
        <v>1261587780</v>
      </c>
      <c r="AO206">
        <v>1287476203</v>
      </c>
      <c r="AP206">
        <v>1313346375</v>
      </c>
      <c r="AQ206">
        <v>1339202700</v>
      </c>
      <c r="AR206">
        <v>1365067953</v>
      </c>
      <c r="AS206">
        <v>1390946065</v>
      </c>
      <c r="AT206">
        <v>1416822995</v>
      </c>
      <c r="AU206">
        <v>1442644044</v>
      </c>
      <c r="AV206">
        <v>1468324423</v>
      </c>
      <c r="AW206">
        <v>1493757846</v>
      </c>
      <c r="AX206">
        <v>1518861546</v>
      </c>
      <c r="AY206">
        <v>1543610686</v>
      </c>
      <c r="AZ206">
        <v>1568003175</v>
      </c>
      <c r="BA206">
        <v>1592010815</v>
      </c>
      <c r="BB206">
        <v>1615610187</v>
      </c>
      <c r="BC206">
        <v>1638792927</v>
      </c>
      <c r="BD206">
        <v>1661532158</v>
      </c>
      <c r="BE206">
        <v>1683740452</v>
      </c>
      <c r="BF206">
        <v>1705761545</v>
      </c>
      <c r="BG206">
        <v>1727632022</v>
      </c>
      <c r="BH206">
        <v>1749417067</v>
      </c>
      <c r="BI206">
        <v>1771187426</v>
      </c>
      <c r="BJ206">
        <v>1792883164</v>
      </c>
      <c r="BK206">
        <v>1814455018</v>
      </c>
      <c r="BL206">
        <v>1835776769</v>
      </c>
      <c r="BM206">
        <v>1856882402</v>
      </c>
    </row>
    <row r="207" spans="1:65" x14ac:dyDescent="0.25">
      <c r="A207" t="s">
        <v>207</v>
      </c>
      <c r="B207" t="s">
        <v>483</v>
      </c>
      <c r="C207" t="s">
        <v>422</v>
      </c>
      <c r="D207" t="s">
        <v>421</v>
      </c>
      <c r="E207">
        <v>4086534</v>
      </c>
      <c r="F207">
        <v>4218852</v>
      </c>
      <c r="G207">
        <v>4362788</v>
      </c>
      <c r="H207">
        <v>4516540</v>
      </c>
      <c r="I207">
        <v>4677304</v>
      </c>
      <c r="J207">
        <v>4843632</v>
      </c>
      <c r="K207">
        <v>5015353</v>
      </c>
      <c r="L207">
        <v>5195124</v>
      </c>
      <c r="M207">
        <v>5387822</v>
      </c>
      <c r="N207">
        <v>5599909</v>
      </c>
      <c r="O207">
        <v>5836388</v>
      </c>
      <c r="P207">
        <v>6100631</v>
      </c>
      <c r="Q207">
        <v>6392973</v>
      </c>
      <c r="R207">
        <v>6711922</v>
      </c>
      <c r="S207">
        <v>7054532</v>
      </c>
      <c r="T207">
        <v>7419486</v>
      </c>
      <c r="U207">
        <v>7802928</v>
      </c>
      <c r="V207">
        <v>8207695</v>
      </c>
      <c r="W207">
        <v>8646845</v>
      </c>
      <c r="X207">
        <v>9137928</v>
      </c>
      <c r="Y207">
        <v>9691471</v>
      </c>
      <c r="Z207">
        <v>10311771</v>
      </c>
      <c r="AA207">
        <v>10988851</v>
      </c>
      <c r="AB207">
        <v>11701132</v>
      </c>
      <c r="AC207">
        <v>12418836</v>
      </c>
      <c r="AD207">
        <v>13118998</v>
      </c>
      <c r="AE207">
        <v>13794167</v>
      </c>
      <c r="AF207">
        <v>14445663</v>
      </c>
      <c r="AG207">
        <v>15070082</v>
      </c>
      <c r="AH207">
        <v>15666289</v>
      </c>
      <c r="AI207">
        <v>16233786</v>
      </c>
      <c r="AJ207">
        <v>16772695</v>
      </c>
      <c r="AK207">
        <v>17282686</v>
      </c>
      <c r="AL207">
        <v>17763297</v>
      </c>
      <c r="AM207">
        <v>18214475</v>
      </c>
      <c r="AN207">
        <v>18638790</v>
      </c>
      <c r="AO207">
        <v>19033843</v>
      </c>
      <c r="AP207">
        <v>19407138</v>
      </c>
      <c r="AQ207">
        <v>19783301</v>
      </c>
      <c r="AR207">
        <v>20194531</v>
      </c>
      <c r="AS207">
        <v>20663840</v>
      </c>
      <c r="AT207">
        <v>21202646</v>
      </c>
      <c r="AU207">
        <v>21805322</v>
      </c>
      <c r="AV207">
        <v>22456645</v>
      </c>
      <c r="AW207">
        <v>23132686</v>
      </c>
      <c r="AX207">
        <v>23816175</v>
      </c>
      <c r="AY207">
        <v>24498313</v>
      </c>
      <c r="AZ207">
        <v>25184589</v>
      </c>
      <c r="BA207">
        <v>25888535</v>
      </c>
      <c r="BB207">
        <v>26630303</v>
      </c>
      <c r="BC207">
        <v>27421468</v>
      </c>
      <c r="BD207">
        <v>28267591</v>
      </c>
      <c r="BE207">
        <v>29154906</v>
      </c>
      <c r="BF207">
        <v>30052058</v>
      </c>
      <c r="BG207">
        <v>30916603</v>
      </c>
      <c r="BH207">
        <v>31717676</v>
      </c>
      <c r="BI207">
        <v>32443443</v>
      </c>
      <c r="BJ207">
        <v>33101183</v>
      </c>
      <c r="BK207">
        <v>33702757</v>
      </c>
      <c r="BL207">
        <v>34268529</v>
      </c>
      <c r="BM207">
        <v>34813867</v>
      </c>
    </row>
    <row r="208" spans="1:65" x14ac:dyDescent="0.25">
      <c r="A208" t="s">
        <v>208</v>
      </c>
      <c r="B208" t="s">
        <v>482</v>
      </c>
      <c r="C208" t="s">
        <v>422</v>
      </c>
      <c r="D208" t="s">
        <v>421</v>
      </c>
      <c r="E208">
        <v>7544498</v>
      </c>
      <c r="F208">
        <v>7769475</v>
      </c>
      <c r="G208">
        <v>8004122</v>
      </c>
      <c r="H208">
        <v>8248818</v>
      </c>
      <c r="I208">
        <v>8503989</v>
      </c>
      <c r="J208">
        <v>8770094</v>
      </c>
      <c r="K208">
        <v>9047803</v>
      </c>
      <c r="L208">
        <v>9337662</v>
      </c>
      <c r="M208">
        <v>9639846</v>
      </c>
      <c r="N208">
        <v>9954411</v>
      </c>
      <c r="O208">
        <v>10281695</v>
      </c>
      <c r="P208">
        <v>10621471</v>
      </c>
      <c r="Q208">
        <v>10974626</v>
      </c>
      <c r="R208">
        <v>11343923</v>
      </c>
      <c r="S208">
        <v>11732957</v>
      </c>
      <c r="T208">
        <v>12144128</v>
      </c>
      <c r="U208">
        <v>12578398</v>
      </c>
      <c r="V208">
        <v>13034631</v>
      </c>
      <c r="W208">
        <v>13510429</v>
      </c>
      <c r="X208">
        <v>14002302</v>
      </c>
      <c r="Y208">
        <v>14507466</v>
      </c>
      <c r="Z208">
        <v>15027254</v>
      </c>
      <c r="AA208">
        <v>15562129</v>
      </c>
      <c r="AB208">
        <v>16107613</v>
      </c>
      <c r="AC208">
        <v>16657956</v>
      </c>
      <c r="AD208">
        <v>17210182</v>
      </c>
      <c r="AE208">
        <v>17757494</v>
      </c>
      <c r="AF208">
        <v>18303430</v>
      </c>
      <c r="AG208">
        <v>18867559</v>
      </c>
      <c r="AH208">
        <v>19476653</v>
      </c>
      <c r="AI208">
        <v>20147592</v>
      </c>
      <c r="AJ208">
        <v>20891442</v>
      </c>
      <c r="AK208">
        <v>21696240</v>
      </c>
      <c r="AL208">
        <v>22527837</v>
      </c>
      <c r="AM208">
        <v>23338465</v>
      </c>
      <c r="AN208">
        <v>24094741</v>
      </c>
      <c r="AO208">
        <v>24782384</v>
      </c>
      <c r="AP208">
        <v>25413912</v>
      </c>
      <c r="AQ208">
        <v>26015518</v>
      </c>
      <c r="AR208">
        <v>26626512</v>
      </c>
      <c r="AS208">
        <v>27275019</v>
      </c>
      <c r="AT208">
        <v>27971077</v>
      </c>
      <c r="AU208">
        <v>28704786</v>
      </c>
      <c r="AV208">
        <v>29460517</v>
      </c>
      <c r="AW208">
        <v>30214189</v>
      </c>
      <c r="AX208">
        <v>30949514</v>
      </c>
      <c r="AY208">
        <v>31661824</v>
      </c>
      <c r="AZ208">
        <v>32360619</v>
      </c>
      <c r="BA208">
        <v>33060844</v>
      </c>
      <c r="BB208">
        <v>33783779</v>
      </c>
      <c r="BC208">
        <v>34545014</v>
      </c>
      <c r="BD208">
        <v>35349676</v>
      </c>
      <c r="BE208">
        <v>36193781</v>
      </c>
      <c r="BF208">
        <v>37072555</v>
      </c>
      <c r="BG208">
        <v>37977657</v>
      </c>
      <c r="BH208">
        <v>38902948</v>
      </c>
      <c r="BI208">
        <v>39847433</v>
      </c>
      <c r="BJ208">
        <v>40813398</v>
      </c>
      <c r="BK208">
        <v>41801532</v>
      </c>
      <c r="BL208">
        <v>42813237</v>
      </c>
      <c r="BM208">
        <v>43849269</v>
      </c>
    </row>
    <row r="209" spans="1:65" x14ac:dyDescent="0.25">
      <c r="A209" t="s">
        <v>209</v>
      </c>
      <c r="B209" t="s">
        <v>481</v>
      </c>
      <c r="C209" t="s">
        <v>422</v>
      </c>
      <c r="D209" t="s">
        <v>421</v>
      </c>
      <c r="E209">
        <v>3206757</v>
      </c>
      <c r="F209">
        <v>3295280</v>
      </c>
      <c r="G209">
        <v>3386803</v>
      </c>
      <c r="H209">
        <v>3481654</v>
      </c>
      <c r="I209">
        <v>3580241</v>
      </c>
      <c r="J209">
        <v>3682879</v>
      </c>
      <c r="K209">
        <v>3789381</v>
      </c>
      <c r="L209">
        <v>3899648</v>
      </c>
      <c r="M209">
        <v>4014107</v>
      </c>
      <c r="N209">
        <v>4133324</v>
      </c>
      <c r="O209">
        <v>4257508</v>
      </c>
      <c r="P209">
        <v>4387532</v>
      </c>
      <c r="Q209">
        <v>4522886</v>
      </c>
      <c r="R209">
        <v>4660726</v>
      </c>
      <c r="S209">
        <v>4797188</v>
      </c>
      <c r="T209">
        <v>4929846</v>
      </c>
      <c r="U209">
        <v>5057375</v>
      </c>
      <c r="V209">
        <v>5181505</v>
      </c>
      <c r="W209">
        <v>5306685</v>
      </c>
      <c r="X209">
        <v>5439069</v>
      </c>
      <c r="Y209">
        <v>5583157</v>
      </c>
      <c r="Z209">
        <v>5740441</v>
      </c>
      <c r="AA209">
        <v>5909734</v>
      </c>
      <c r="AB209">
        <v>6089567</v>
      </c>
      <c r="AC209">
        <v>6277420</v>
      </c>
      <c r="AD209">
        <v>6471329</v>
      </c>
      <c r="AE209">
        <v>6670665</v>
      </c>
      <c r="AF209">
        <v>6875746</v>
      </c>
      <c r="AG209">
        <v>7086624</v>
      </c>
      <c r="AH209">
        <v>7303511</v>
      </c>
      <c r="AI209">
        <v>7526306</v>
      </c>
      <c r="AJ209">
        <v>7755503</v>
      </c>
      <c r="AK209">
        <v>7990090</v>
      </c>
      <c r="AL209">
        <v>8226749</v>
      </c>
      <c r="AM209">
        <v>8461066</v>
      </c>
      <c r="AN209">
        <v>8690155</v>
      </c>
      <c r="AO209">
        <v>8912872</v>
      </c>
      <c r="AP209">
        <v>9130876</v>
      </c>
      <c r="AQ209">
        <v>9347777</v>
      </c>
      <c r="AR209">
        <v>9568717</v>
      </c>
      <c r="AS209">
        <v>9797731</v>
      </c>
      <c r="AT209">
        <v>10036102</v>
      </c>
      <c r="AU209">
        <v>10283694</v>
      </c>
      <c r="AV209">
        <v>10541470</v>
      </c>
      <c r="AW209">
        <v>10810086</v>
      </c>
      <c r="AX209">
        <v>11090123</v>
      </c>
      <c r="AY209">
        <v>11382272</v>
      </c>
      <c r="AZ209">
        <v>11687078</v>
      </c>
      <c r="BA209">
        <v>12004700</v>
      </c>
      <c r="BB209">
        <v>12335092</v>
      </c>
      <c r="BC209">
        <v>12678143</v>
      </c>
      <c r="BD209">
        <v>13033814</v>
      </c>
      <c r="BE209">
        <v>13401990</v>
      </c>
      <c r="BF209">
        <v>13782429</v>
      </c>
      <c r="BG209">
        <v>14174740</v>
      </c>
      <c r="BH209">
        <v>14578450</v>
      </c>
      <c r="BI209">
        <v>14993514</v>
      </c>
      <c r="BJ209">
        <v>15419354</v>
      </c>
      <c r="BK209">
        <v>15854324</v>
      </c>
      <c r="BL209">
        <v>16296362</v>
      </c>
      <c r="BM209">
        <v>16743930</v>
      </c>
    </row>
    <row r="210" spans="1:65" x14ac:dyDescent="0.25">
      <c r="A210" t="s">
        <v>210</v>
      </c>
      <c r="B210" t="s">
        <v>480</v>
      </c>
      <c r="C210" t="s">
        <v>422</v>
      </c>
      <c r="D210" t="s">
        <v>421</v>
      </c>
      <c r="E210">
        <v>1646400</v>
      </c>
      <c r="F210">
        <v>1702400</v>
      </c>
      <c r="G210">
        <v>1750200</v>
      </c>
      <c r="H210">
        <v>1795000</v>
      </c>
      <c r="I210">
        <v>1841600</v>
      </c>
      <c r="J210">
        <v>1886900</v>
      </c>
      <c r="K210">
        <v>1934400</v>
      </c>
      <c r="L210">
        <v>1977600</v>
      </c>
      <c r="M210">
        <v>2012000</v>
      </c>
      <c r="N210">
        <v>2042500</v>
      </c>
      <c r="O210">
        <v>2074507</v>
      </c>
      <c r="P210">
        <v>2112900</v>
      </c>
      <c r="Q210">
        <v>2152400</v>
      </c>
      <c r="R210">
        <v>2193000</v>
      </c>
      <c r="S210">
        <v>2229800</v>
      </c>
      <c r="T210">
        <v>2262600</v>
      </c>
      <c r="U210">
        <v>2293300</v>
      </c>
      <c r="V210">
        <v>2325300</v>
      </c>
      <c r="W210">
        <v>2353600</v>
      </c>
      <c r="X210">
        <v>2383500</v>
      </c>
      <c r="Y210">
        <v>2413945</v>
      </c>
      <c r="Z210">
        <v>2532835</v>
      </c>
      <c r="AA210">
        <v>2646466</v>
      </c>
      <c r="AB210">
        <v>2681061</v>
      </c>
      <c r="AC210">
        <v>2732221</v>
      </c>
      <c r="AD210">
        <v>2735957</v>
      </c>
      <c r="AE210">
        <v>2733373</v>
      </c>
      <c r="AF210">
        <v>2774789</v>
      </c>
      <c r="AG210">
        <v>2846108</v>
      </c>
      <c r="AH210">
        <v>2930901</v>
      </c>
      <c r="AI210">
        <v>3047132</v>
      </c>
      <c r="AJ210">
        <v>3135083</v>
      </c>
      <c r="AK210">
        <v>3230698</v>
      </c>
      <c r="AL210">
        <v>3313471</v>
      </c>
      <c r="AM210">
        <v>3419048</v>
      </c>
      <c r="AN210">
        <v>3524506</v>
      </c>
      <c r="AO210">
        <v>3670704</v>
      </c>
      <c r="AP210">
        <v>3796038</v>
      </c>
      <c r="AQ210">
        <v>3927213</v>
      </c>
      <c r="AR210">
        <v>3958723</v>
      </c>
      <c r="AS210">
        <v>4027887</v>
      </c>
      <c r="AT210">
        <v>4138012</v>
      </c>
      <c r="AU210">
        <v>4175950</v>
      </c>
      <c r="AV210">
        <v>4114826</v>
      </c>
      <c r="AW210">
        <v>4166664</v>
      </c>
      <c r="AX210">
        <v>4265762</v>
      </c>
      <c r="AY210">
        <v>4401365</v>
      </c>
      <c r="AZ210">
        <v>4588599</v>
      </c>
      <c r="BA210">
        <v>4839396</v>
      </c>
      <c r="BB210">
        <v>4987573</v>
      </c>
      <c r="BC210">
        <v>5076732</v>
      </c>
      <c r="BD210">
        <v>5183688</v>
      </c>
      <c r="BE210">
        <v>5312437</v>
      </c>
      <c r="BF210">
        <v>5399162</v>
      </c>
      <c r="BG210">
        <v>5469724</v>
      </c>
      <c r="BH210">
        <v>5535002</v>
      </c>
      <c r="BI210">
        <v>5607283</v>
      </c>
      <c r="BJ210">
        <v>5612253</v>
      </c>
      <c r="BK210">
        <v>5638676</v>
      </c>
      <c r="BL210">
        <v>5703569</v>
      </c>
      <c r="BM210">
        <v>5685807</v>
      </c>
    </row>
    <row r="211" spans="1:65" x14ac:dyDescent="0.25">
      <c r="A211" t="s">
        <v>211</v>
      </c>
      <c r="B211" t="s">
        <v>479</v>
      </c>
      <c r="C211" t="s">
        <v>422</v>
      </c>
      <c r="D211" t="s">
        <v>421</v>
      </c>
      <c r="E211">
        <v>117847</v>
      </c>
      <c r="F211">
        <v>121385</v>
      </c>
      <c r="G211">
        <v>125040</v>
      </c>
      <c r="H211">
        <v>128838</v>
      </c>
      <c r="I211">
        <v>132766</v>
      </c>
      <c r="J211">
        <v>136815</v>
      </c>
      <c r="K211">
        <v>140995</v>
      </c>
      <c r="L211">
        <v>145319</v>
      </c>
      <c r="M211">
        <v>149887</v>
      </c>
      <c r="N211">
        <v>154830</v>
      </c>
      <c r="O211">
        <v>160240</v>
      </c>
      <c r="P211">
        <v>166163</v>
      </c>
      <c r="Q211">
        <v>172550</v>
      </c>
      <c r="R211">
        <v>179306</v>
      </c>
      <c r="S211">
        <v>186297</v>
      </c>
      <c r="T211">
        <v>193401</v>
      </c>
      <c r="U211">
        <v>200602</v>
      </c>
      <c r="V211">
        <v>207885</v>
      </c>
      <c r="W211">
        <v>215299</v>
      </c>
      <c r="X211">
        <v>222841</v>
      </c>
      <c r="Y211">
        <v>230550</v>
      </c>
      <c r="Z211">
        <v>238423</v>
      </c>
      <c r="AA211">
        <v>246451</v>
      </c>
      <c r="AB211">
        <v>254566</v>
      </c>
      <c r="AC211">
        <v>262691</v>
      </c>
      <c r="AD211">
        <v>270787</v>
      </c>
      <c r="AE211">
        <v>278834</v>
      </c>
      <c r="AF211">
        <v>286871</v>
      </c>
      <c r="AG211">
        <v>294976</v>
      </c>
      <c r="AH211">
        <v>303272</v>
      </c>
      <c r="AI211">
        <v>311869</v>
      </c>
      <c r="AJ211">
        <v>320781</v>
      </c>
      <c r="AK211">
        <v>330004</v>
      </c>
      <c r="AL211">
        <v>339501</v>
      </c>
      <c r="AM211">
        <v>349273</v>
      </c>
      <c r="AN211">
        <v>359276</v>
      </c>
      <c r="AO211">
        <v>369517</v>
      </c>
      <c r="AP211">
        <v>379998</v>
      </c>
      <c r="AQ211">
        <v>390702</v>
      </c>
      <c r="AR211">
        <v>401592</v>
      </c>
      <c r="AS211">
        <v>412665</v>
      </c>
      <c r="AT211">
        <v>423949</v>
      </c>
      <c r="AU211">
        <v>435434</v>
      </c>
      <c r="AV211">
        <v>447016</v>
      </c>
      <c r="AW211">
        <v>458549</v>
      </c>
      <c r="AX211">
        <v>469918</v>
      </c>
      <c r="AY211">
        <v>481086</v>
      </c>
      <c r="AZ211">
        <v>492133</v>
      </c>
      <c r="BA211">
        <v>503366</v>
      </c>
      <c r="BB211">
        <v>515182</v>
      </c>
      <c r="BC211">
        <v>527861</v>
      </c>
      <c r="BD211">
        <v>541522</v>
      </c>
      <c r="BE211">
        <v>556066</v>
      </c>
      <c r="BF211">
        <v>571329</v>
      </c>
      <c r="BG211">
        <v>587079</v>
      </c>
      <c r="BH211">
        <v>603133</v>
      </c>
      <c r="BI211">
        <v>619438</v>
      </c>
      <c r="BJ211">
        <v>636030</v>
      </c>
      <c r="BK211">
        <v>652856</v>
      </c>
      <c r="BL211">
        <v>669821</v>
      </c>
      <c r="BM211">
        <v>686878</v>
      </c>
    </row>
    <row r="212" spans="1:65" x14ac:dyDescent="0.25">
      <c r="A212" t="s">
        <v>212</v>
      </c>
      <c r="B212" t="s">
        <v>478</v>
      </c>
      <c r="C212" t="s">
        <v>422</v>
      </c>
      <c r="D212" t="s">
        <v>421</v>
      </c>
      <c r="E212">
        <v>2317638</v>
      </c>
      <c r="F212">
        <v>2352370</v>
      </c>
      <c r="G212">
        <v>2388759</v>
      </c>
      <c r="H212">
        <v>2426864</v>
      </c>
      <c r="I212">
        <v>2466671</v>
      </c>
      <c r="J212">
        <v>2508226</v>
      </c>
      <c r="K212">
        <v>2551580</v>
      </c>
      <c r="L212">
        <v>2596798</v>
      </c>
      <c r="M212">
        <v>2644011</v>
      </c>
      <c r="N212">
        <v>2693344</v>
      </c>
      <c r="O212">
        <v>2744890</v>
      </c>
      <c r="P212">
        <v>2798727</v>
      </c>
      <c r="Q212">
        <v>2854866</v>
      </c>
      <c r="R212">
        <v>2913347</v>
      </c>
      <c r="S212">
        <v>2974105</v>
      </c>
      <c r="T212">
        <v>3037158</v>
      </c>
      <c r="U212">
        <v>3102595</v>
      </c>
      <c r="V212">
        <v>3170503</v>
      </c>
      <c r="W212">
        <v>3240841</v>
      </c>
      <c r="X212">
        <v>3313506</v>
      </c>
      <c r="Y212">
        <v>3388494</v>
      </c>
      <c r="Z212">
        <v>3464113</v>
      </c>
      <c r="AA212">
        <v>3540164</v>
      </c>
      <c r="AB212">
        <v>3619854</v>
      </c>
      <c r="AC212">
        <v>3707513</v>
      </c>
      <c r="AD212">
        <v>3805304</v>
      </c>
      <c r="AE212">
        <v>3916685</v>
      </c>
      <c r="AF212">
        <v>4038154</v>
      </c>
      <c r="AG212">
        <v>4156636</v>
      </c>
      <c r="AH212">
        <v>4254434</v>
      </c>
      <c r="AI212">
        <v>4319763</v>
      </c>
      <c r="AJ212">
        <v>4348663</v>
      </c>
      <c r="AK212">
        <v>4347727</v>
      </c>
      <c r="AL212">
        <v>4328965</v>
      </c>
      <c r="AM212">
        <v>4309780</v>
      </c>
      <c r="AN212">
        <v>4303953</v>
      </c>
      <c r="AO212">
        <v>4312660</v>
      </c>
      <c r="AP212">
        <v>4335295</v>
      </c>
      <c r="AQ212">
        <v>4381484</v>
      </c>
      <c r="AR212">
        <v>4462374</v>
      </c>
      <c r="AS212">
        <v>4584570</v>
      </c>
      <c r="AT212">
        <v>4754069</v>
      </c>
      <c r="AU212">
        <v>4965770</v>
      </c>
      <c r="AV212">
        <v>5201074</v>
      </c>
      <c r="AW212">
        <v>5433995</v>
      </c>
      <c r="AX212">
        <v>5645629</v>
      </c>
      <c r="AY212">
        <v>5829240</v>
      </c>
      <c r="AZ212">
        <v>5989641</v>
      </c>
      <c r="BA212">
        <v>6133599</v>
      </c>
      <c r="BB212">
        <v>6272735</v>
      </c>
      <c r="BC212">
        <v>6415636</v>
      </c>
      <c r="BD212">
        <v>6563238</v>
      </c>
      <c r="BE212">
        <v>6712586</v>
      </c>
      <c r="BF212">
        <v>6863975</v>
      </c>
      <c r="BG212">
        <v>7017153</v>
      </c>
      <c r="BH212">
        <v>7171909</v>
      </c>
      <c r="BI212">
        <v>7328846</v>
      </c>
      <c r="BJ212">
        <v>7488427</v>
      </c>
      <c r="BK212">
        <v>7650149</v>
      </c>
      <c r="BL212">
        <v>7813207</v>
      </c>
      <c r="BM212">
        <v>7976985</v>
      </c>
    </row>
    <row r="213" spans="1:65" x14ac:dyDescent="0.25">
      <c r="A213" t="s">
        <v>213</v>
      </c>
      <c r="B213" t="s">
        <v>477</v>
      </c>
      <c r="C213" t="s">
        <v>422</v>
      </c>
      <c r="D213" t="s">
        <v>421</v>
      </c>
      <c r="E213">
        <v>2766319</v>
      </c>
      <c r="F213">
        <v>2846601</v>
      </c>
      <c r="G213">
        <v>2931187</v>
      </c>
      <c r="H213">
        <v>3019224</v>
      </c>
      <c r="I213">
        <v>3109571</v>
      </c>
      <c r="J213">
        <v>3201310</v>
      </c>
      <c r="K213">
        <v>3293954</v>
      </c>
      <c r="L213">
        <v>3387384</v>
      </c>
      <c r="M213">
        <v>3481624</v>
      </c>
      <c r="N213">
        <v>3576834</v>
      </c>
      <c r="O213">
        <v>3673066</v>
      </c>
      <c r="P213">
        <v>3770060</v>
      </c>
      <c r="Q213">
        <v>3867310</v>
      </c>
      <c r="R213">
        <v>3964273</v>
      </c>
      <c r="S213">
        <v>4060255</v>
      </c>
      <c r="T213">
        <v>4154689</v>
      </c>
      <c r="U213">
        <v>4247508</v>
      </c>
      <c r="V213">
        <v>4338451</v>
      </c>
      <c r="W213">
        <v>4426679</v>
      </c>
      <c r="X213">
        <v>4511127</v>
      </c>
      <c r="Y213">
        <v>4591135</v>
      </c>
      <c r="Z213">
        <v>4666361</v>
      </c>
      <c r="AA213">
        <v>4737256</v>
      </c>
      <c r="AB213">
        <v>4804936</v>
      </c>
      <c r="AC213">
        <v>4871041</v>
      </c>
      <c r="AD213">
        <v>4936803</v>
      </c>
      <c r="AE213">
        <v>5002339</v>
      </c>
      <c r="AF213">
        <v>5067531</v>
      </c>
      <c r="AG213">
        <v>5133273</v>
      </c>
      <c r="AH213">
        <v>5200608</v>
      </c>
      <c r="AI213">
        <v>5270074</v>
      </c>
      <c r="AJ213">
        <v>5342190</v>
      </c>
      <c r="AK213">
        <v>5416327</v>
      </c>
      <c r="AL213">
        <v>5490478</v>
      </c>
      <c r="AM213">
        <v>5561916</v>
      </c>
      <c r="AN213">
        <v>5628602</v>
      </c>
      <c r="AO213">
        <v>5689943</v>
      </c>
      <c r="AP213">
        <v>5746288</v>
      </c>
      <c r="AQ213">
        <v>5797764</v>
      </c>
      <c r="AR213">
        <v>5844834</v>
      </c>
      <c r="AS213">
        <v>5887930</v>
      </c>
      <c r="AT213">
        <v>5927001</v>
      </c>
      <c r="AU213">
        <v>5962139</v>
      </c>
      <c r="AV213">
        <v>5994075</v>
      </c>
      <c r="AW213">
        <v>6023801</v>
      </c>
      <c r="AX213">
        <v>6052124</v>
      </c>
      <c r="AY213">
        <v>6079395</v>
      </c>
      <c r="AZ213">
        <v>6105810</v>
      </c>
      <c r="BA213">
        <v>6131767</v>
      </c>
      <c r="BB213">
        <v>6157678</v>
      </c>
      <c r="BC213">
        <v>6183877</v>
      </c>
      <c r="BD213">
        <v>6210567</v>
      </c>
      <c r="BE213">
        <v>6237922</v>
      </c>
      <c r="BF213">
        <v>6266076</v>
      </c>
      <c r="BG213">
        <v>6295124</v>
      </c>
      <c r="BH213">
        <v>6325121</v>
      </c>
      <c r="BI213">
        <v>6356137</v>
      </c>
      <c r="BJ213">
        <v>6388124</v>
      </c>
      <c r="BK213">
        <v>6420740</v>
      </c>
      <c r="BL213">
        <v>6453550</v>
      </c>
      <c r="BM213">
        <v>6486201</v>
      </c>
    </row>
    <row r="214" spans="1:65" x14ac:dyDescent="0.25">
      <c r="A214" t="s">
        <v>214</v>
      </c>
      <c r="B214" t="s">
        <v>476</v>
      </c>
      <c r="C214" t="s">
        <v>422</v>
      </c>
      <c r="D214" t="s">
        <v>421</v>
      </c>
      <c r="E214">
        <v>15440</v>
      </c>
      <c r="F214">
        <v>15836</v>
      </c>
      <c r="G214">
        <v>16255</v>
      </c>
      <c r="H214">
        <v>16669</v>
      </c>
      <c r="I214">
        <v>17101</v>
      </c>
      <c r="J214">
        <v>17508</v>
      </c>
      <c r="K214">
        <v>17919</v>
      </c>
      <c r="L214">
        <v>18309</v>
      </c>
      <c r="M214">
        <v>18668</v>
      </c>
      <c r="N214">
        <v>18980</v>
      </c>
      <c r="O214">
        <v>19224</v>
      </c>
      <c r="P214">
        <v>19393</v>
      </c>
      <c r="Q214">
        <v>19490</v>
      </c>
      <c r="R214">
        <v>19561</v>
      </c>
      <c r="S214">
        <v>19661</v>
      </c>
      <c r="T214">
        <v>19829</v>
      </c>
      <c r="U214">
        <v>20086</v>
      </c>
      <c r="V214">
        <v>20397</v>
      </c>
      <c r="W214">
        <v>20764</v>
      </c>
      <c r="X214">
        <v>21122</v>
      </c>
      <c r="Y214">
        <v>21453</v>
      </c>
      <c r="Z214">
        <v>21761</v>
      </c>
      <c r="AA214">
        <v>22043</v>
      </c>
      <c r="AB214">
        <v>22295</v>
      </c>
      <c r="AC214">
        <v>22546</v>
      </c>
      <c r="AD214">
        <v>22794</v>
      </c>
      <c r="AE214">
        <v>23046</v>
      </c>
      <c r="AF214">
        <v>23297</v>
      </c>
      <c r="AG214">
        <v>23548</v>
      </c>
      <c r="AH214">
        <v>23833</v>
      </c>
      <c r="AI214">
        <v>24124</v>
      </c>
      <c r="AJ214">
        <v>24454</v>
      </c>
      <c r="AK214">
        <v>24830</v>
      </c>
      <c r="AL214">
        <v>25208</v>
      </c>
      <c r="AM214">
        <v>25588</v>
      </c>
      <c r="AN214">
        <v>25925</v>
      </c>
      <c r="AO214">
        <v>26253</v>
      </c>
      <c r="AP214">
        <v>26563</v>
      </c>
      <c r="AQ214">
        <v>26851</v>
      </c>
      <c r="AR214">
        <v>27141</v>
      </c>
      <c r="AS214">
        <v>27460</v>
      </c>
      <c r="AT214">
        <v>27818</v>
      </c>
      <c r="AU214">
        <v>28175</v>
      </c>
      <c r="AV214">
        <v>28561</v>
      </c>
      <c r="AW214">
        <v>28942</v>
      </c>
      <c r="AX214">
        <v>29324</v>
      </c>
      <c r="AY214">
        <v>29694</v>
      </c>
      <c r="AZ214">
        <v>30068</v>
      </c>
      <c r="BA214">
        <v>30434</v>
      </c>
      <c r="BB214">
        <v>30825</v>
      </c>
      <c r="BC214">
        <v>31221</v>
      </c>
      <c r="BD214">
        <v>31655</v>
      </c>
      <c r="BE214">
        <v>32103</v>
      </c>
      <c r="BF214">
        <v>32554</v>
      </c>
      <c r="BG214">
        <v>32941</v>
      </c>
      <c r="BH214">
        <v>33270</v>
      </c>
      <c r="BI214">
        <v>33503</v>
      </c>
      <c r="BJ214">
        <v>33671</v>
      </c>
      <c r="BK214">
        <v>33784</v>
      </c>
      <c r="BL214">
        <v>33864</v>
      </c>
      <c r="BM214">
        <v>33938</v>
      </c>
    </row>
    <row r="215" spans="1:65" x14ac:dyDescent="0.25">
      <c r="A215" t="s">
        <v>215</v>
      </c>
      <c r="B215" t="s">
        <v>475</v>
      </c>
      <c r="C215" t="s">
        <v>422</v>
      </c>
      <c r="D215" t="s">
        <v>421</v>
      </c>
      <c r="E215">
        <v>2755967</v>
      </c>
      <c r="F215">
        <v>2814125</v>
      </c>
      <c r="G215">
        <v>2874215</v>
      </c>
      <c r="H215">
        <v>2936478</v>
      </c>
      <c r="I215">
        <v>3001160</v>
      </c>
      <c r="J215">
        <v>3068465</v>
      </c>
      <c r="K215">
        <v>3143654</v>
      </c>
      <c r="L215">
        <v>3227835</v>
      </c>
      <c r="M215">
        <v>3312735</v>
      </c>
      <c r="N215">
        <v>3386736</v>
      </c>
      <c r="O215">
        <v>3444569</v>
      </c>
      <c r="P215">
        <v>3472357</v>
      </c>
      <c r="Q215">
        <v>3479792</v>
      </c>
      <c r="R215">
        <v>3512626</v>
      </c>
      <c r="S215">
        <v>3632986</v>
      </c>
      <c r="T215">
        <v>3880285</v>
      </c>
      <c r="U215">
        <v>4278974</v>
      </c>
      <c r="V215">
        <v>4802134</v>
      </c>
      <c r="W215">
        <v>5375018</v>
      </c>
      <c r="X215">
        <v>5892763</v>
      </c>
      <c r="Y215">
        <v>6281138</v>
      </c>
      <c r="Z215">
        <v>6511115</v>
      </c>
      <c r="AA215">
        <v>6608040</v>
      </c>
      <c r="AB215">
        <v>6618594</v>
      </c>
      <c r="AC215">
        <v>6614713</v>
      </c>
      <c r="AD215">
        <v>6648628</v>
      </c>
      <c r="AE215">
        <v>6736751</v>
      </c>
      <c r="AF215">
        <v>6862267</v>
      </c>
      <c r="AG215">
        <v>7005226</v>
      </c>
      <c r="AH215">
        <v>7133263</v>
      </c>
      <c r="AI215">
        <v>7225089</v>
      </c>
      <c r="AJ215">
        <v>7274026</v>
      </c>
      <c r="AK215">
        <v>7295380</v>
      </c>
      <c r="AL215">
        <v>7315864</v>
      </c>
      <c r="AM215">
        <v>7372592</v>
      </c>
      <c r="AN215">
        <v>7491647</v>
      </c>
      <c r="AO215">
        <v>7682683</v>
      </c>
      <c r="AP215">
        <v>7936122</v>
      </c>
      <c r="AQ215">
        <v>8235064</v>
      </c>
      <c r="AR215">
        <v>8553595</v>
      </c>
      <c r="AS215">
        <v>8872250</v>
      </c>
      <c r="AT215">
        <v>9186719</v>
      </c>
      <c r="AU215">
        <v>9501335</v>
      </c>
      <c r="AV215">
        <v>9815412</v>
      </c>
      <c r="AW215">
        <v>10130251</v>
      </c>
      <c r="AX215">
        <v>10446856</v>
      </c>
      <c r="AY215">
        <v>10763904</v>
      </c>
      <c r="AZ215">
        <v>11080122</v>
      </c>
      <c r="BA215">
        <v>11397188</v>
      </c>
      <c r="BB215">
        <v>11717691</v>
      </c>
      <c r="BC215">
        <v>12043886</v>
      </c>
      <c r="BD215">
        <v>12376305</v>
      </c>
      <c r="BE215">
        <v>12715487</v>
      </c>
      <c r="BF215">
        <v>13063711</v>
      </c>
      <c r="BG215">
        <v>13423571</v>
      </c>
      <c r="BH215">
        <v>13797204</v>
      </c>
      <c r="BI215">
        <v>14185635</v>
      </c>
      <c r="BJ215">
        <v>14589165</v>
      </c>
      <c r="BK215">
        <v>15008225</v>
      </c>
      <c r="BL215">
        <v>15442906</v>
      </c>
      <c r="BM215">
        <v>15893219</v>
      </c>
    </row>
    <row r="216" spans="1:65" x14ac:dyDescent="0.25">
      <c r="A216" t="s">
        <v>216</v>
      </c>
      <c r="B216" t="s">
        <v>474</v>
      </c>
      <c r="C216" t="s">
        <v>422</v>
      </c>
      <c r="D216" t="s">
        <v>421</v>
      </c>
      <c r="E216">
        <v>6608000</v>
      </c>
      <c r="F216">
        <v>6655000</v>
      </c>
      <c r="G216">
        <v>6696000</v>
      </c>
      <c r="H216">
        <v>6732000</v>
      </c>
      <c r="I216">
        <v>6765000</v>
      </c>
      <c r="J216">
        <v>6794000</v>
      </c>
      <c r="K216">
        <v>6841000</v>
      </c>
      <c r="L216">
        <v>6880000</v>
      </c>
      <c r="M216">
        <v>6915000</v>
      </c>
      <c r="N216">
        <v>6945000</v>
      </c>
      <c r="O216">
        <v>6972000</v>
      </c>
      <c r="P216">
        <v>7013000</v>
      </c>
      <c r="Q216">
        <v>7053000</v>
      </c>
      <c r="R216">
        <v>7091000</v>
      </c>
      <c r="S216">
        <v>7128000</v>
      </c>
      <c r="T216">
        <v>7163000</v>
      </c>
      <c r="U216">
        <v>7214000</v>
      </c>
      <c r="V216">
        <v>7258000</v>
      </c>
      <c r="W216">
        <v>7297000</v>
      </c>
      <c r="X216">
        <v>7332000</v>
      </c>
      <c r="Y216">
        <v>7362000</v>
      </c>
      <c r="Z216">
        <v>7405000</v>
      </c>
      <c r="AA216">
        <v>7440000</v>
      </c>
      <c r="AB216">
        <v>7468000</v>
      </c>
      <c r="AC216">
        <v>7489000</v>
      </c>
      <c r="AD216">
        <v>7504000</v>
      </c>
      <c r="AE216">
        <v>7536000</v>
      </c>
      <c r="AF216">
        <v>7558000</v>
      </c>
      <c r="AG216">
        <v>7572000</v>
      </c>
      <c r="AH216">
        <v>7581000</v>
      </c>
      <c r="AI216">
        <v>7586000</v>
      </c>
      <c r="AJ216">
        <v>7595636</v>
      </c>
      <c r="AK216">
        <v>7646424</v>
      </c>
      <c r="AL216">
        <v>7699307</v>
      </c>
      <c r="AM216">
        <v>7734639</v>
      </c>
      <c r="AN216">
        <v>7625357</v>
      </c>
      <c r="AO216">
        <v>7617794</v>
      </c>
      <c r="AP216">
        <v>7596501</v>
      </c>
      <c r="AQ216">
        <v>7567745</v>
      </c>
      <c r="AR216">
        <v>7540401</v>
      </c>
      <c r="AS216">
        <v>7516346</v>
      </c>
      <c r="AT216">
        <v>7503433</v>
      </c>
      <c r="AU216">
        <v>7496522</v>
      </c>
      <c r="AV216">
        <v>7480591</v>
      </c>
      <c r="AW216">
        <v>7463157</v>
      </c>
      <c r="AX216">
        <v>7440769</v>
      </c>
      <c r="AY216">
        <v>7411569</v>
      </c>
      <c r="AZ216">
        <v>7381579</v>
      </c>
      <c r="BA216">
        <v>7350222</v>
      </c>
      <c r="BB216">
        <v>7320807</v>
      </c>
      <c r="BC216">
        <v>7291436</v>
      </c>
      <c r="BD216">
        <v>7234099</v>
      </c>
      <c r="BE216">
        <v>7199077</v>
      </c>
      <c r="BF216">
        <v>7164132</v>
      </c>
      <c r="BG216">
        <v>7130576</v>
      </c>
      <c r="BH216">
        <v>7095383</v>
      </c>
      <c r="BI216">
        <v>7058322</v>
      </c>
      <c r="BJ216">
        <v>7020858</v>
      </c>
      <c r="BK216">
        <v>6982604</v>
      </c>
      <c r="BL216">
        <v>6945235</v>
      </c>
      <c r="BM216">
        <v>6908224</v>
      </c>
    </row>
    <row r="217" spans="1:65" x14ac:dyDescent="0.25">
      <c r="A217" t="s">
        <v>217</v>
      </c>
      <c r="B217" t="s">
        <v>473</v>
      </c>
      <c r="C217" t="s">
        <v>422</v>
      </c>
      <c r="D217" t="s">
        <v>421</v>
      </c>
      <c r="E217">
        <v>227191484</v>
      </c>
      <c r="F217">
        <v>232524118</v>
      </c>
      <c r="G217">
        <v>238077562</v>
      </c>
      <c r="H217">
        <v>243848199</v>
      </c>
      <c r="I217">
        <v>249827334</v>
      </c>
      <c r="J217">
        <v>256012349</v>
      </c>
      <c r="K217">
        <v>262405783</v>
      </c>
      <c r="L217">
        <v>269022493</v>
      </c>
      <c r="M217">
        <v>275886412</v>
      </c>
      <c r="N217">
        <v>283028136</v>
      </c>
      <c r="O217">
        <v>290472633</v>
      </c>
      <c r="P217">
        <v>298229780</v>
      </c>
      <c r="Q217">
        <v>306303621</v>
      </c>
      <c r="R217">
        <v>314704612</v>
      </c>
      <c r="S217">
        <v>323442396</v>
      </c>
      <c r="T217">
        <v>332524189</v>
      </c>
      <c r="U217">
        <v>341958433</v>
      </c>
      <c r="V217">
        <v>351746974</v>
      </c>
      <c r="W217">
        <v>361877306</v>
      </c>
      <c r="X217">
        <v>372341551</v>
      </c>
      <c r="Y217">
        <v>383124954</v>
      </c>
      <c r="Z217">
        <v>394217957</v>
      </c>
      <c r="AA217">
        <v>405624485</v>
      </c>
      <c r="AB217">
        <v>417361377</v>
      </c>
      <c r="AC217">
        <v>429457197</v>
      </c>
      <c r="AD217">
        <v>441922760</v>
      </c>
      <c r="AE217">
        <v>454770025</v>
      </c>
      <c r="AF217">
        <v>467984604</v>
      </c>
      <c r="AG217">
        <v>481525582</v>
      </c>
      <c r="AH217">
        <v>495338255</v>
      </c>
      <c r="AI217">
        <v>509382368</v>
      </c>
      <c r="AJ217">
        <v>523656521</v>
      </c>
      <c r="AK217">
        <v>538175676</v>
      </c>
      <c r="AL217">
        <v>552948132</v>
      </c>
      <c r="AM217">
        <v>567997865</v>
      </c>
      <c r="AN217">
        <v>583337983</v>
      </c>
      <c r="AO217">
        <v>598991357</v>
      </c>
      <c r="AP217">
        <v>614977022</v>
      </c>
      <c r="AQ217">
        <v>631321857</v>
      </c>
      <c r="AR217">
        <v>648067928</v>
      </c>
      <c r="AS217">
        <v>665246457</v>
      </c>
      <c r="AT217">
        <v>682874821</v>
      </c>
      <c r="AU217">
        <v>700982474</v>
      </c>
      <c r="AV217">
        <v>719633384</v>
      </c>
      <c r="AW217">
        <v>738900772</v>
      </c>
      <c r="AX217">
        <v>758841806</v>
      </c>
      <c r="AY217">
        <v>779482246</v>
      </c>
      <c r="AZ217">
        <v>800823534</v>
      </c>
      <c r="BA217">
        <v>822858534</v>
      </c>
      <c r="BB217">
        <v>845567911</v>
      </c>
      <c r="BC217">
        <v>868935345</v>
      </c>
      <c r="BD217">
        <v>892958422</v>
      </c>
      <c r="BE217">
        <v>917637577</v>
      </c>
      <c r="BF217">
        <v>942949525</v>
      </c>
      <c r="BG217">
        <v>968866993</v>
      </c>
      <c r="BH217">
        <v>995365079</v>
      </c>
      <c r="BI217">
        <v>1022435568</v>
      </c>
      <c r="BJ217">
        <v>1050066967</v>
      </c>
      <c r="BK217">
        <v>1078222750</v>
      </c>
      <c r="BL217">
        <v>1106860245</v>
      </c>
      <c r="BM217">
        <v>1135948313</v>
      </c>
    </row>
    <row r="218" spans="1:65" x14ac:dyDescent="0.25">
      <c r="A218" t="s">
        <v>218</v>
      </c>
      <c r="B218" t="s">
        <v>472</v>
      </c>
      <c r="C218" t="s">
        <v>422</v>
      </c>
      <c r="D218" t="s">
        <v>421</v>
      </c>
      <c r="E218">
        <v>2842718</v>
      </c>
      <c r="F218">
        <v>2895609</v>
      </c>
      <c r="G218">
        <v>2951041</v>
      </c>
      <c r="H218">
        <v>3009061</v>
      </c>
      <c r="I218">
        <v>3069735</v>
      </c>
      <c r="J218">
        <v>3133155</v>
      </c>
      <c r="K218">
        <v>3199348</v>
      </c>
      <c r="L218">
        <v>3268392</v>
      </c>
      <c r="M218">
        <v>3340426</v>
      </c>
      <c r="N218">
        <v>3415572</v>
      </c>
      <c r="O218">
        <v>3494011</v>
      </c>
      <c r="P218">
        <v>3575896</v>
      </c>
      <c r="Q218">
        <v>3661442</v>
      </c>
      <c r="R218">
        <v>3750780</v>
      </c>
      <c r="S218">
        <v>3844094</v>
      </c>
      <c r="T218">
        <v>3941613</v>
      </c>
      <c r="U218">
        <v>4041792</v>
      </c>
      <c r="V218">
        <v>4144552</v>
      </c>
      <c r="W218">
        <v>4253085</v>
      </c>
      <c r="X218">
        <v>4371711</v>
      </c>
      <c r="Y218">
        <v>4502603</v>
      </c>
      <c r="Z218">
        <v>4646478</v>
      </c>
      <c r="AA218">
        <v>4799435</v>
      </c>
      <c r="AB218">
        <v>4953154</v>
      </c>
      <c r="AC218">
        <v>5096478</v>
      </c>
      <c r="AD218">
        <v>5220748</v>
      </c>
      <c r="AE218">
        <v>5328167</v>
      </c>
      <c r="AF218">
        <v>5419808</v>
      </c>
      <c r="AG218">
        <v>5485288</v>
      </c>
      <c r="AH218">
        <v>5511582</v>
      </c>
      <c r="AI218">
        <v>5492620</v>
      </c>
      <c r="AJ218">
        <v>5420179</v>
      </c>
      <c r="AK218">
        <v>5305449</v>
      </c>
      <c r="AL218">
        <v>5185712</v>
      </c>
      <c r="AM218">
        <v>5111371</v>
      </c>
      <c r="AN218">
        <v>5118084</v>
      </c>
      <c r="AO218">
        <v>5221925</v>
      </c>
      <c r="AP218">
        <v>5411653</v>
      </c>
      <c r="AQ218">
        <v>5661934</v>
      </c>
      <c r="AR218">
        <v>5933884</v>
      </c>
      <c r="AS218">
        <v>6199396</v>
      </c>
      <c r="AT218">
        <v>6447791</v>
      </c>
      <c r="AU218">
        <v>6688225</v>
      </c>
      <c r="AV218">
        <v>6935665</v>
      </c>
      <c r="AW218">
        <v>7213354</v>
      </c>
      <c r="AX218">
        <v>7535931</v>
      </c>
      <c r="AY218">
        <v>7907407</v>
      </c>
      <c r="AZ218">
        <v>8315144</v>
      </c>
      <c r="BA218">
        <v>8736932</v>
      </c>
      <c r="BB218">
        <v>9142258</v>
      </c>
      <c r="BC218">
        <v>9508372</v>
      </c>
      <c r="BD218">
        <v>9830695</v>
      </c>
      <c r="BE218">
        <v>10113648</v>
      </c>
      <c r="BF218">
        <v>10355030</v>
      </c>
      <c r="BG218">
        <v>10554882</v>
      </c>
      <c r="BH218">
        <v>10715657</v>
      </c>
      <c r="BI218">
        <v>10832520</v>
      </c>
      <c r="BJ218">
        <v>10910774</v>
      </c>
      <c r="BK218">
        <v>10975924</v>
      </c>
      <c r="BL218">
        <v>11062114</v>
      </c>
      <c r="BM218">
        <v>11193729</v>
      </c>
    </row>
    <row r="219" spans="1:65" x14ac:dyDescent="0.25">
      <c r="A219" t="s">
        <v>219</v>
      </c>
      <c r="B219" t="s">
        <v>471</v>
      </c>
      <c r="C219" t="s">
        <v>422</v>
      </c>
      <c r="D219" t="s">
        <v>421</v>
      </c>
      <c r="E219">
        <v>227233184</v>
      </c>
      <c r="F219">
        <v>232567007</v>
      </c>
      <c r="G219">
        <v>238121604</v>
      </c>
      <c r="H219">
        <v>243893375</v>
      </c>
      <c r="I219">
        <v>249873656</v>
      </c>
      <c r="J219">
        <v>256059849</v>
      </c>
      <c r="K219">
        <v>262454482</v>
      </c>
      <c r="L219">
        <v>269072404</v>
      </c>
      <c r="M219">
        <v>275937546</v>
      </c>
      <c r="N219">
        <v>283080501</v>
      </c>
      <c r="O219">
        <v>290526233</v>
      </c>
      <c r="P219">
        <v>298284475</v>
      </c>
      <c r="Q219">
        <v>306359650</v>
      </c>
      <c r="R219">
        <v>314761504</v>
      </c>
      <c r="S219">
        <v>323500333</v>
      </c>
      <c r="T219">
        <v>332583481</v>
      </c>
      <c r="U219">
        <v>342018937</v>
      </c>
      <c r="V219">
        <v>351808760</v>
      </c>
      <c r="W219">
        <v>361939456</v>
      </c>
      <c r="X219">
        <v>372404237</v>
      </c>
      <c r="Y219">
        <v>383188215</v>
      </c>
      <c r="Z219">
        <v>394281992</v>
      </c>
      <c r="AA219">
        <v>405688898</v>
      </c>
      <c r="AB219">
        <v>417425712</v>
      </c>
      <c r="AC219">
        <v>429521914</v>
      </c>
      <c r="AD219">
        <v>441988004</v>
      </c>
      <c r="AE219">
        <v>454835677</v>
      </c>
      <c r="AF219">
        <v>468053103</v>
      </c>
      <c r="AG219">
        <v>481594337</v>
      </c>
      <c r="AH219">
        <v>495407422</v>
      </c>
      <c r="AI219">
        <v>509451875</v>
      </c>
      <c r="AJ219">
        <v>523726960</v>
      </c>
      <c r="AK219">
        <v>538246439</v>
      </c>
      <c r="AL219">
        <v>553020385</v>
      </c>
      <c r="AM219">
        <v>568072070</v>
      </c>
      <c r="AN219">
        <v>583413287</v>
      </c>
      <c r="AO219">
        <v>599067774</v>
      </c>
      <c r="AP219">
        <v>615054341</v>
      </c>
      <c r="AQ219">
        <v>631400703</v>
      </c>
      <c r="AR219">
        <v>648148338</v>
      </c>
      <c r="AS219">
        <v>665327588</v>
      </c>
      <c r="AT219">
        <v>682956023</v>
      </c>
      <c r="AU219">
        <v>701066197</v>
      </c>
      <c r="AV219">
        <v>719716165</v>
      </c>
      <c r="AW219">
        <v>738983247</v>
      </c>
      <c r="AX219">
        <v>758924664</v>
      </c>
      <c r="AY219">
        <v>779566846</v>
      </c>
      <c r="AZ219">
        <v>800908567</v>
      </c>
      <c r="BA219">
        <v>822945490</v>
      </c>
      <c r="BB219">
        <v>845655209</v>
      </c>
      <c r="BC219">
        <v>869025115</v>
      </c>
      <c r="BD219">
        <v>893045863</v>
      </c>
      <c r="BE219">
        <v>917725880</v>
      </c>
      <c r="BF219">
        <v>943039474</v>
      </c>
      <c r="BG219">
        <v>968958352</v>
      </c>
      <c r="BH219">
        <v>995458498</v>
      </c>
      <c r="BI219">
        <v>1022530245</v>
      </c>
      <c r="BJ219">
        <v>1050162810</v>
      </c>
      <c r="BK219">
        <v>1078319512</v>
      </c>
      <c r="BL219">
        <v>1106957870</v>
      </c>
      <c r="BM219">
        <v>1136046775</v>
      </c>
    </row>
    <row r="220" spans="1:65" x14ac:dyDescent="0.25">
      <c r="A220" t="s">
        <v>220</v>
      </c>
      <c r="B220" t="s">
        <v>470</v>
      </c>
      <c r="C220" t="s">
        <v>422</v>
      </c>
      <c r="D220" t="s">
        <v>421</v>
      </c>
      <c r="E220">
        <v>14211632</v>
      </c>
      <c r="F220">
        <v>14483280</v>
      </c>
      <c r="G220">
        <v>14762137</v>
      </c>
      <c r="H220">
        <v>15045754</v>
      </c>
      <c r="I220">
        <v>15333414</v>
      </c>
      <c r="J220">
        <v>15621038</v>
      </c>
      <c r="K220">
        <v>15906000</v>
      </c>
      <c r="L220">
        <v>16189729</v>
      </c>
      <c r="M220">
        <v>16478258</v>
      </c>
      <c r="N220">
        <v>16772135</v>
      </c>
      <c r="O220">
        <v>17073320</v>
      </c>
      <c r="P220">
        <v>17384835</v>
      </c>
      <c r="Q220">
        <v>17702798</v>
      </c>
      <c r="R220">
        <v>18024903</v>
      </c>
      <c r="S220">
        <v>18352225</v>
      </c>
      <c r="T220">
        <v>18688113</v>
      </c>
      <c r="U220">
        <v>19027575</v>
      </c>
      <c r="V220">
        <v>19373865</v>
      </c>
      <c r="W220">
        <v>19729124</v>
      </c>
      <c r="X220">
        <v>20104329</v>
      </c>
      <c r="Y220">
        <v>20501052</v>
      </c>
      <c r="Z220">
        <v>20918880</v>
      </c>
      <c r="AA220">
        <v>21359036</v>
      </c>
      <c r="AB220">
        <v>21809929</v>
      </c>
      <c r="AC220">
        <v>22269272</v>
      </c>
      <c r="AD220">
        <v>22740424</v>
      </c>
      <c r="AE220">
        <v>23219508</v>
      </c>
      <c r="AF220">
        <v>23705895</v>
      </c>
      <c r="AG220">
        <v>24190637</v>
      </c>
      <c r="AH220">
        <v>24669495</v>
      </c>
      <c r="AI220">
        <v>25134374</v>
      </c>
      <c r="AJ220">
        <v>25593378</v>
      </c>
      <c r="AK220">
        <v>26020298</v>
      </c>
      <c r="AL220">
        <v>26428489</v>
      </c>
      <c r="AM220">
        <v>26841261</v>
      </c>
      <c r="AN220">
        <v>27247916</v>
      </c>
      <c r="AO220">
        <v>27660218</v>
      </c>
      <c r="AP220">
        <v>28081580</v>
      </c>
      <c r="AQ220">
        <v>28504891</v>
      </c>
      <c r="AR220">
        <v>28948552</v>
      </c>
      <c r="AS220">
        <v>29393017</v>
      </c>
      <c r="AT220">
        <v>29820320</v>
      </c>
      <c r="AU220">
        <v>30250201</v>
      </c>
      <c r="AV220">
        <v>30697300</v>
      </c>
      <c r="AW220">
        <v>31189665</v>
      </c>
      <c r="AX220">
        <v>31746502</v>
      </c>
      <c r="AY220">
        <v>32375205</v>
      </c>
      <c r="AZ220">
        <v>33066727</v>
      </c>
      <c r="BA220">
        <v>33798831</v>
      </c>
      <c r="BB220">
        <v>34529570</v>
      </c>
      <c r="BC220">
        <v>35238631</v>
      </c>
      <c r="BD220">
        <v>35912140</v>
      </c>
      <c r="BE220">
        <v>36568506</v>
      </c>
      <c r="BF220">
        <v>37213359</v>
      </c>
      <c r="BG220">
        <v>37861447</v>
      </c>
      <c r="BH220">
        <v>38524668</v>
      </c>
      <c r="BI220">
        <v>39198032</v>
      </c>
      <c r="BJ220">
        <v>39883677</v>
      </c>
      <c r="BK220">
        <v>40574734</v>
      </c>
      <c r="BL220">
        <v>41254526</v>
      </c>
      <c r="BM220">
        <v>41912623</v>
      </c>
    </row>
    <row r="221" spans="1:65" x14ac:dyDescent="0.25">
      <c r="A221" t="s">
        <v>294</v>
      </c>
      <c r="B221" t="s">
        <v>469</v>
      </c>
      <c r="C221" t="s">
        <v>422</v>
      </c>
      <c r="D221" t="s">
        <v>421</v>
      </c>
      <c r="E221">
        <v>64294</v>
      </c>
      <c r="F221">
        <v>64597</v>
      </c>
      <c r="G221">
        <v>64478</v>
      </c>
      <c r="H221">
        <v>64237</v>
      </c>
      <c r="I221">
        <v>64278</v>
      </c>
      <c r="J221">
        <v>64884</v>
      </c>
      <c r="K221">
        <v>66172</v>
      </c>
      <c r="L221">
        <v>68039</v>
      </c>
      <c r="M221">
        <v>70258</v>
      </c>
      <c r="N221">
        <v>72501</v>
      </c>
      <c r="O221">
        <v>74570</v>
      </c>
      <c r="P221">
        <v>76344</v>
      </c>
      <c r="Q221">
        <v>77930</v>
      </c>
      <c r="R221">
        <v>79463</v>
      </c>
      <c r="S221">
        <v>81148</v>
      </c>
      <c r="T221">
        <v>83134</v>
      </c>
      <c r="U221">
        <v>85475</v>
      </c>
      <c r="V221">
        <v>88102</v>
      </c>
      <c r="W221">
        <v>90846</v>
      </c>
      <c r="X221">
        <v>93458</v>
      </c>
      <c r="Y221">
        <v>95788</v>
      </c>
      <c r="Z221">
        <v>97767</v>
      </c>
      <c r="AA221">
        <v>99478</v>
      </c>
      <c r="AB221">
        <v>101064</v>
      </c>
      <c r="AC221">
        <v>102826</v>
      </c>
      <c r="AD221">
        <v>104926</v>
      </c>
      <c r="AE221">
        <v>107429</v>
      </c>
      <c r="AF221">
        <v>110259</v>
      </c>
      <c r="AG221">
        <v>113288</v>
      </c>
      <c r="AH221">
        <v>116313</v>
      </c>
      <c r="AI221">
        <v>119211</v>
      </c>
      <c r="AJ221">
        <v>121949</v>
      </c>
      <c r="AK221">
        <v>124574</v>
      </c>
      <c r="AL221">
        <v>127066</v>
      </c>
      <c r="AM221">
        <v>129426</v>
      </c>
      <c r="AN221">
        <v>131679</v>
      </c>
      <c r="AO221">
        <v>133799</v>
      </c>
      <c r="AP221">
        <v>135831</v>
      </c>
      <c r="AQ221">
        <v>137855</v>
      </c>
      <c r="AR221">
        <v>139964</v>
      </c>
      <c r="AS221">
        <v>142264</v>
      </c>
      <c r="AT221">
        <v>144760</v>
      </c>
      <c r="AU221">
        <v>147450</v>
      </c>
      <c r="AV221">
        <v>150405</v>
      </c>
      <c r="AW221">
        <v>153736</v>
      </c>
      <c r="AX221">
        <v>157472</v>
      </c>
      <c r="AY221">
        <v>161676</v>
      </c>
      <c r="AZ221">
        <v>166297</v>
      </c>
      <c r="BA221">
        <v>171122</v>
      </c>
      <c r="BB221">
        <v>175877</v>
      </c>
      <c r="BC221">
        <v>180372</v>
      </c>
      <c r="BD221">
        <v>184521</v>
      </c>
      <c r="BE221">
        <v>188394</v>
      </c>
      <c r="BF221">
        <v>192076</v>
      </c>
      <c r="BG221">
        <v>195727</v>
      </c>
      <c r="BH221">
        <v>199439</v>
      </c>
      <c r="BI221">
        <v>203221</v>
      </c>
      <c r="BJ221">
        <v>207086</v>
      </c>
      <c r="BK221">
        <v>211032</v>
      </c>
      <c r="BL221">
        <v>215048</v>
      </c>
      <c r="BM221">
        <v>219161</v>
      </c>
    </row>
    <row r="222" spans="1:65" x14ac:dyDescent="0.25">
      <c r="A222" t="s">
        <v>221</v>
      </c>
      <c r="B222" t="s">
        <v>468</v>
      </c>
      <c r="C222" t="s">
        <v>422</v>
      </c>
      <c r="D222" t="s">
        <v>421</v>
      </c>
      <c r="E222">
        <v>287870</v>
      </c>
      <c r="F222">
        <v>295913</v>
      </c>
      <c r="G222">
        <v>303894</v>
      </c>
      <c r="H222">
        <v>311945</v>
      </c>
      <c r="I222">
        <v>320267</v>
      </c>
      <c r="J222">
        <v>328939</v>
      </c>
      <c r="K222">
        <v>338155</v>
      </c>
      <c r="L222">
        <v>347673</v>
      </c>
      <c r="M222">
        <v>356551</v>
      </c>
      <c r="N222">
        <v>363574</v>
      </c>
      <c r="O222">
        <v>367926</v>
      </c>
      <c r="P222">
        <v>369230</v>
      </c>
      <c r="Q222">
        <v>367907</v>
      </c>
      <c r="R222">
        <v>364907</v>
      </c>
      <c r="S222">
        <v>361665</v>
      </c>
      <c r="T222">
        <v>359234</v>
      </c>
      <c r="U222">
        <v>357949</v>
      </c>
      <c r="V222">
        <v>357649</v>
      </c>
      <c r="W222">
        <v>358103</v>
      </c>
      <c r="X222">
        <v>358826</v>
      </c>
      <c r="Y222">
        <v>359531</v>
      </c>
      <c r="Z222">
        <v>360144</v>
      </c>
      <c r="AA222">
        <v>360927</v>
      </c>
      <c r="AB222">
        <v>362282</v>
      </c>
      <c r="AC222">
        <v>364722</v>
      </c>
      <c r="AD222">
        <v>368636</v>
      </c>
      <c r="AE222">
        <v>374133</v>
      </c>
      <c r="AF222">
        <v>381033</v>
      </c>
      <c r="AG222">
        <v>388877</v>
      </c>
      <c r="AH222">
        <v>397082</v>
      </c>
      <c r="AI222">
        <v>405169</v>
      </c>
      <c r="AJ222">
        <v>413009</v>
      </c>
      <c r="AK222">
        <v>420658</v>
      </c>
      <c r="AL222">
        <v>428028</v>
      </c>
      <c r="AM222">
        <v>435099</v>
      </c>
      <c r="AN222">
        <v>441851</v>
      </c>
      <c r="AO222">
        <v>448207</v>
      </c>
      <c r="AP222">
        <v>454165</v>
      </c>
      <c r="AQ222">
        <v>459838</v>
      </c>
      <c r="AR222">
        <v>465380</v>
      </c>
      <c r="AS222">
        <v>470944</v>
      </c>
      <c r="AT222">
        <v>476574</v>
      </c>
      <c r="AU222">
        <v>482228</v>
      </c>
      <c r="AV222">
        <v>487938</v>
      </c>
      <c r="AW222">
        <v>493680</v>
      </c>
      <c r="AX222">
        <v>499461</v>
      </c>
      <c r="AY222">
        <v>505292</v>
      </c>
      <c r="AZ222">
        <v>511181</v>
      </c>
      <c r="BA222">
        <v>517122</v>
      </c>
      <c r="BB222">
        <v>523113</v>
      </c>
      <c r="BC222">
        <v>529126</v>
      </c>
      <c r="BD222">
        <v>535177</v>
      </c>
      <c r="BE222">
        <v>541247</v>
      </c>
      <c r="BF222">
        <v>547295</v>
      </c>
      <c r="BG222">
        <v>553278</v>
      </c>
      <c r="BH222">
        <v>559136</v>
      </c>
      <c r="BI222">
        <v>564883</v>
      </c>
      <c r="BJ222">
        <v>570501</v>
      </c>
      <c r="BK222">
        <v>575987</v>
      </c>
      <c r="BL222">
        <v>581363</v>
      </c>
      <c r="BM222">
        <v>586634</v>
      </c>
    </row>
    <row r="223" spans="1:65" x14ac:dyDescent="0.25">
      <c r="A223" t="s">
        <v>222</v>
      </c>
      <c r="B223" t="s">
        <v>467</v>
      </c>
      <c r="C223" t="s">
        <v>422</v>
      </c>
      <c r="D223" t="s">
        <v>421</v>
      </c>
      <c r="E223">
        <v>4068095</v>
      </c>
      <c r="F223">
        <v>4191667</v>
      </c>
      <c r="G223">
        <v>4238188</v>
      </c>
      <c r="H223">
        <v>4282017</v>
      </c>
      <c r="I223">
        <v>4327341</v>
      </c>
      <c r="J223">
        <v>4370983</v>
      </c>
      <c r="K223">
        <v>4411666</v>
      </c>
      <c r="L223">
        <v>4449367</v>
      </c>
      <c r="M223">
        <v>4483915</v>
      </c>
      <c r="N223">
        <v>4518607</v>
      </c>
      <c r="O223">
        <v>4538223</v>
      </c>
      <c r="P223">
        <v>4557449</v>
      </c>
      <c r="Q223">
        <v>4596622</v>
      </c>
      <c r="R223">
        <v>4641445</v>
      </c>
      <c r="S223">
        <v>4689623</v>
      </c>
      <c r="T223">
        <v>4739105</v>
      </c>
      <c r="U223">
        <v>4789507</v>
      </c>
      <c r="V223">
        <v>4840501</v>
      </c>
      <c r="W223">
        <v>4890125</v>
      </c>
      <c r="X223">
        <v>4938973</v>
      </c>
      <c r="Y223">
        <v>4979815</v>
      </c>
      <c r="Z223">
        <v>5016105</v>
      </c>
      <c r="AA223">
        <v>5055099</v>
      </c>
      <c r="AB223">
        <v>5091971</v>
      </c>
      <c r="AC223">
        <v>5127097</v>
      </c>
      <c r="AD223">
        <v>5161768</v>
      </c>
      <c r="AE223">
        <v>5193838</v>
      </c>
      <c r="AF223">
        <v>5222840</v>
      </c>
      <c r="AG223">
        <v>5250596</v>
      </c>
      <c r="AH223">
        <v>5275942</v>
      </c>
      <c r="AI223">
        <v>5299187</v>
      </c>
      <c r="AJ223">
        <v>5303294</v>
      </c>
      <c r="AK223">
        <v>5305016</v>
      </c>
      <c r="AL223">
        <v>5325305</v>
      </c>
      <c r="AM223">
        <v>5346331</v>
      </c>
      <c r="AN223">
        <v>5361999</v>
      </c>
      <c r="AO223">
        <v>5373361</v>
      </c>
      <c r="AP223">
        <v>5383291</v>
      </c>
      <c r="AQ223">
        <v>5390516</v>
      </c>
      <c r="AR223">
        <v>5396020</v>
      </c>
      <c r="AS223">
        <v>5388720</v>
      </c>
      <c r="AT223">
        <v>5378867</v>
      </c>
      <c r="AU223">
        <v>5376912</v>
      </c>
      <c r="AV223">
        <v>5373374</v>
      </c>
      <c r="AW223">
        <v>5372280</v>
      </c>
      <c r="AX223">
        <v>5372807</v>
      </c>
      <c r="AY223">
        <v>5373054</v>
      </c>
      <c r="AZ223">
        <v>5374622</v>
      </c>
      <c r="BA223">
        <v>5379233</v>
      </c>
      <c r="BB223">
        <v>5386406</v>
      </c>
      <c r="BC223">
        <v>5391428</v>
      </c>
      <c r="BD223">
        <v>5398384</v>
      </c>
      <c r="BE223">
        <v>5407579</v>
      </c>
      <c r="BF223">
        <v>5413393</v>
      </c>
      <c r="BG223">
        <v>5418649</v>
      </c>
      <c r="BH223">
        <v>5423801</v>
      </c>
      <c r="BI223">
        <v>5430798</v>
      </c>
      <c r="BJ223">
        <v>5439232</v>
      </c>
      <c r="BK223">
        <v>5446771</v>
      </c>
      <c r="BL223">
        <v>5454147</v>
      </c>
      <c r="BM223">
        <v>5458827</v>
      </c>
    </row>
    <row r="224" spans="1:65" x14ac:dyDescent="0.25">
      <c r="A224" t="s">
        <v>223</v>
      </c>
      <c r="B224" t="s">
        <v>466</v>
      </c>
      <c r="C224" t="s">
        <v>422</v>
      </c>
      <c r="D224" t="s">
        <v>421</v>
      </c>
      <c r="E224">
        <v>1584720</v>
      </c>
      <c r="F224">
        <v>1594131</v>
      </c>
      <c r="G224">
        <v>1603649</v>
      </c>
      <c r="H224">
        <v>1616971</v>
      </c>
      <c r="I224">
        <v>1632114</v>
      </c>
      <c r="J224">
        <v>1649160</v>
      </c>
      <c r="K224">
        <v>1669905</v>
      </c>
      <c r="L224">
        <v>1689528</v>
      </c>
      <c r="M224">
        <v>1704546</v>
      </c>
      <c r="N224">
        <v>1713874</v>
      </c>
      <c r="O224">
        <v>1724891</v>
      </c>
      <c r="P224">
        <v>1738335</v>
      </c>
      <c r="Q224">
        <v>1752233</v>
      </c>
      <c r="R224">
        <v>1766697</v>
      </c>
      <c r="S224">
        <v>1776132</v>
      </c>
      <c r="T224">
        <v>1793581</v>
      </c>
      <c r="U224">
        <v>1820249</v>
      </c>
      <c r="V224">
        <v>1842377</v>
      </c>
      <c r="W224">
        <v>1862548</v>
      </c>
      <c r="X224">
        <v>1882599</v>
      </c>
      <c r="Y224">
        <v>1901315</v>
      </c>
      <c r="Z224">
        <v>1906531</v>
      </c>
      <c r="AA224">
        <v>1910334</v>
      </c>
      <c r="AB224">
        <v>1922321</v>
      </c>
      <c r="AC224">
        <v>1932154</v>
      </c>
      <c r="AD224">
        <v>1941641</v>
      </c>
      <c r="AE224">
        <v>1965964</v>
      </c>
      <c r="AF224">
        <v>1989776</v>
      </c>
      <c r="AG224">
        <v>1995196</v>
      </c>
      <c r="AH224">
        <v>1996351</v>
      </c>
      <c r="AI224">
        <v>1998161</v>
      </c>
      <c r="AJ224">
        <v>1999429</v>
      </c>
      <c r="AK224">
        <v>1996498</v>
      </c>
      <c r="AL224">
        <v>1991746</v>
      </c>
      <c r="AM224">
        <v>1989443</v>
      </c>
      <c r="AN224">
        <v>1989872</v>
      </c>
      <c r="AO224">
        <v>1988628</v>
      </c>
      <c r="AP224">
        <v>1985956</v>
      </c>
      <c r="AQ224">
        <v>1981629</v>
      </c>
      <c r="AR224">
        <v>1983045</v>
      </c>
      <c r="AS224">
        <v>1988925</v>
      </c>
      <c r="AT224">
        <v>1992060</v>
      </c>
      <c r="AU224">
        <v>1994530</v>
      </c>
      <c r="AV224">
        <v>1995733</v>
      </c>
      <c r="AW224">
        <v>1997012</v>
      </c>
      <c r="AX224">
        <v>2000474</v>
      </c>
      <c r="AY224">
        <v>2006868</v>
      </c>
      <c r="AZ224">
        <v>2018122</v>
      </c>
      <c r="BA224">
        <v>2021316</v>
      </c>
      <c r="BB224">
        <v>2039669</v>
      </c>
      <c r="BC224">
        <v>2048583</v>
      </c>
      <c r="BD224">
        <v>2052843</v>
      </c>
      <c r="BE224">
        <v>2057159</v>
      </c>
      <c r="BF224">
        <v>2059953</v>
      </c>
      <c r="BG224">
        <v>2061980</v>
      </c>
      <c r="BH224">
        <v>2063531</v>
      </c>
      <c r="BI224">
        <v>2065042</v>
      </c>
      <c r="BJ224">
        <v>2066388</v>
      </c>
      <c r="BK224">
        <v>2073894</v>
      </c>
      <c r="BL224">
        <v>2088385</v>
      </c>
      <c r="BM224">
        <v>2100126</v>
      </c>
    </row>
    <row r="225" spans="1:65" x14ac:dyDescent="0.25">
      <c r="A225" t="s">
        <v>224</v>
      </c>
      <c r="B225" t="s">
        <v>465</v>
      </c>
      <c r="C225" t="s">
        <v>422</v>
      </c>
      <c r="D225" t="s">
        <v>421</v>
      </c>
      <c r="E225">
        <v>7484656</v>
      </c>
      <c r="F225">
        <v>7519998</v>
      </c>
      <c r="G225">
        <v>7561588</v>
      </c>
      <c r="H225">
        <v>7604328</v>
      </c>
      <c r="I225">
        <v>7661354</v>
      </c>
      <c r="J225">
        <v>7733853</v>
      </c>
      <c r="K225">
        <v>7807797</v>
      </c>
      <c r="L225">
        <v>7867931</v>
      </c>
      <c r="M225">
        <v>7912273</v>
      </c>
      <c r="N225">
        <v>7968072</v>
      </c>
      <c r="O225">
        <v>8042801</v>
      </c>
      <c r="P225">
        <v>8098334</v>
      </c>
      <c r="Q225">
        <v>8122300</v>
      </c>
      <c r="R225">
        <v>8136312</v>
      </c>
      <c r="S225">
        <v>8159955</v>
      </c>
      <c r="T225">
        <v>8192437</v>
      </c>
      <c r="U225">
        <v>8222286</v>
      </c>
      <c r="V225">
        <v>8251540</v>
      </c>
      <c r="W225">
        <v>8275599</v>
      </c>
      <c r="X225">
        <v>8293678</v>
      </c>
      <c r="Y225">
        <v>8310531</v>
      </c>
      <c r="Z225">
        <v>8320503</v>
      </c>
      <c r="AA225">
        <v>8325263</v>
      </c>
      <c r="AB225">
        <v>8329033</v>
      </c>
      <c r="AC225">
        <v>8336605</v>
      </c>
      <c r="AD225">
        <v>8350386</v>
      </c>
      <c r="AE225">
        <v>8369829</v>
      </c>
      <c r="AF225">
        <v>8397804</v>
      </c>
      <c r="AG225">
        <v>8436489</v>
      </c>
      <c r="AH225">
        <v>8492964</v>
      </c>
      <c r="AI225">
        <v>8558835</v>
      </c>
      <c r="AJ225">
        <v>8617375</v>
      </c>
      <c r="AK225">
        <v>8668067</v>
      </c>
      <c r="AL225">
        <v>8718561</v>
      </c>
      <c r="AM225">
        <v>8780745</v>
      </c>
      <c r="AN225">
        <v>8826939</v>
      </c>
      <c r="AO225">
        <v>8840998</v>
      </c>
      <c r="AP225">
        <v>8846062</v>
      </c>
      <c r="AQ225">
        <v>8850974</v>
      </c>
      <c r="AR225">
        <v>8857874</v>
      </c>
      <c r="AS225">
        <v>8872109</v>
      </c>
      <c r="AT225">
        <v>8895960</v>
      </c>
      <c r="AU225">
        <v>8924958</v>
      </c>
      <c r="AV225">
        <v>8958229</v>
      </c>
      <c r="AW225">
        <v>8993531</v>
      </c>
      <c r="AX225">
        <v>9029572</v>
      </c>
      <c r="AY225">
        <v>9080505</v>
      </c>
      <c r="AZ225">
        <v>9148092</v>
      </c>
      <c r="BA225">
        <v>9219637</v>
      </c>
      <c r="BB225">
        <v>9298515</v>
      </c>
      <c r="BC225">
        <v>9378126</v>
      </c>
      <c r="BD225">
        <v>9449213</v>
      </c>
      <c r="BE225">
        <v>9519374</v>
      </c>
      <c r="BF225">
        <v>9600379</v>
      </c>
      <c r="BG225">
        <v>9696110</v>
      </c>
      <c r="BH225">
        <v>9799186</v>
      </c>
      <c r="BI225">
        <v>9923085</v>
      </c>
      <c r="BJ225">
        <v>10057698</v>
      </c>
      <c r="BK225">
        <v>10175214</v>
      </c>
      <c r="BL225">
        <v>10278887</v>
      </c>
      <c r="BM225">
        <v>10353442</v>
      </c>
    </row>
    <row r="226" spans="1:65" x14ac:dyDescent="0.25">
      <c r="A226" t="s">
        <v>225</v>
      </c>
      <c r="B226" t="s">
        <v>464</v>
      </c>
      <c r="C226" t="s">
        <v>422</v>
      </c>
      <c r="D226" t="s">
        <v>421</v>
      </c>
      <c r="E226">
        <v>336578</v>
      </c>
      <c r="F226">
        <v>343346</v>
      </c>
      <c r="G226">
        <v>350155</v>
      </c>
      <c r="H226">
        <v>357279</v>
      </c>
      <c r="I226">
        <v>365120</v>
      </c>
      <c r="J226">
        <v>373925</v>
      </c>
      <c r="K226">
        <v>383820</v>
      </c>
      <c r="L226">
        <v>394760</v>
      </c>
      <c r="M226">
        <v>406508</v>
      </c>
      <c r="N226">
        <v>418739</v>
      </c>
      <c r="O226">
        <v>431251</v>
      </c>
      <c r="P226">
        <v>443979</v>
      </c>
      <c r="Q226">
        <v>457039</v>
      </c>
      <c r="R226">
        <v>470561</v>
      </c>
      <c r="S226">
        <v>484747</v>
      </c>
      <c r="T226">
        <v>499759</v>
      </c>
      <c r="U226">
        <v>515602</v>
      </c>
      <c r="V226">
        <v>532253</v>
      </c>
      <c r="W226">
        <v>549787</v>
      </c>
      <c r="X226">
        <v>568316</v>
      </c>
      <c r="Y226">
        <v>587852</v>
      </c>
      <c r="Z226">
        <v>608374</v>
      </c>
      <c r="AA226">
        <v>629812</v>
      </c>
      <c r="AB226">
        <v>652112</v>
      </c>
      <c r="AC226">
        <v>675240</v>
      </c>
      <c r="AD226">
        <v>699077</v>
      </c>
      <c r="AE226">
        <v>723599</v>
      </c>
      <c r="AF226">
        <v>748634</v>
      </c>
      <c r="AG226">
        <v>773774</v>
      </c>
      <c r="AH226">
        <v>798498</v>
      </c>
      <c r="AI226">
        <v>822423</v>
      </c>
      <c r="AJ226">
        <v>845267</v>
      </c>
      <c r="AK226">
        <v>866995</v>
      </c>
      <c r="AL226">
        <v>887706</v>
      </c>
      <c r="AM226">
        <v>907622</v>
      </c>
      <c r="AN226">
        <v>926836</v>
      </c>
      <c r="AO226">
        <v>945506</v>
      </c>
      <c r="AP226">
        <v>963416</v>
      </c>
      <c r="AQ226">
        <v>979922</v>
      </c>
      <c r="AR226">
        <v>994105</v>
      </c>
      <c r="AS226">
        <v>1005432</v>
      </c>
      <c r="AT226">
        <v>1013608</v>
      </c>
      <c r="AU226">
        <v>1019054</v>
      </c>
      <c r="AV226">
        <v>1022796</v>
      </c>
      <c r="AW226">
        <v>1026287</v>
      </c>
      <c r="AX226">
        <v>1030575</v>
      </c>
      <c r="AY226">
        <v>1036095</v>
      </c>
      <c r="AZ226">
        <v>1042651</v>
      </c>
      <c r="BA226">
        <v>1049948</v>
      </c>
      <c r="BB226">
        <v>1057462</v>
      </c>
      <c r="BC226">
        <v>1064841</v>
      </c>
      <c r="BD226">
        <v>1072029</v>
      </c>
      <c r="BE226">
        <v>1079285</v>
      </c>
      <c r="BF226">
        <v>1086843</v>
      </c>
      <c r="BG226">
        <v>1095022</v>
      </c>
      <c r="BH226">
        <v>1104038</v>
      </c>
      <c r="BI226">
        <v>1113994</v>
      </c>
      <c r="BJ226">
        <v>1124808</v>
      </c>
      <c r="BK226">
        <v>1136274</v>
      </c>
      <c r="BL226">
        <v>1148133</v>
      </c>
      <c r="BM226">
        <v>1160164</v>
      </c>
    </row>
    <row r="227" spans="1:65" x14ac:dyDescent="0.25">
      <c r="A227" t="s">
        <v>226</v>
      </c>
      <c r="B227" t="s">
        <v>463</v>
      </c>
      <c r="C227" t="s">
        <v>422</v>
      </c>
      <c r="D227" t="s">
        <v>421</v>
      </c>
      <c r="E227">
        <v>2833</v>
      </c>
      <c r="F227">
        <v>3077</v>
      </c>
      <c r="G227">
        <v>3367</v>
      </c>
      <c r="H227">
        <v>3703</v>
      </c>
      <c r="I227">
        <v>4063</v>
      </c>
      <c r="J227">
        <v>4460</v>
      </c>
      <c r="K227">
        <v>4895</v>
      </c>
      <c r="L227">
        <v>5362</v>
      </c>
      <c r="M227">
        <v>5857</v>
      </c>
      <c r="N227">
        <v>6354</v>
      </c>
      <c r="O227">
        <v>6854</v>
      </c>
      <c r="P227">
        <v>7372</v>
      </c>
      <c r="Q227">
        <v>7892</v>
      </c>
      <c r="R227">
        <v>8429</v>
      </c>
      <c r="S227">
        <v>8977</v>
      </c>
      <c r="T227">
        <v>9556</v>
      </c>
      <c r="U227">
        <v>10147</v>
      </c>
      <c r="V227">
        <v>10791</v>
      </c>
      <c r="W227">
        <v>11481</v>
      </c>
      <c r="X227">
        <v>12244</v>
      </c>
      <c r="Y227">
        <v>13097</v>
      </c>
      <c r="Z227">
        <v>14030</v>
      </c>
      <c r="AA227">
        <v>15032</v>
      </c>
      <c r="AB227">
        <v>16175</v>
      </c>
      <c r="AC227">
        <v>17517</v>
      </c>
      <c r="AD227">
        <v>19127</v>
      </c>
      <c r="AE227">
        <v>21028</v>
      </c>
      <c r="AF227">
        <v>23157</v>
      </c>
      <c r="AG227">
        <v>25334</v>
      </c>
      <c r="AH227">
        <v>27280</v>
      </c>
      <c r="AI227">
        <v>28814</v>
      </c>
      <c r="AJ227">
        <v>29852</v>
      </c>
      <c r="AK227">
        <v>30458</v>
      </c>
      <c r="AL227">
        <v>30765</v>
      </c>
      <c r="AM227">
        <v>30950</v>
      </c>
      <c r="AN227">
        <v>31164</v>
      </c>
      <c r="AO227">
        <v>31434</v>
      </c>
      <c r="AP227">
        <v>31731</v>
      </c>
      <c r="AQ227">
        <v>31240</v>
      </c>
      <c r="AR227">
        <v>31084</v>
      </c>
      <c r="AS227">
        <v>30519</v>
      </c>
      <c r="AT227">
        <v>30600</v>
      </c>
      <c r="AU227">
        <v>30777</v>
      </c>
      <c r="AV227">
        <v>31472</v>
      </c>
      <c r="AW227">
        <v>32488</v>
      </c>
      <c r="AX227">
        <v>33011</v>
      </c>
      <c r="AY227">
        <v>33441</v>
      </c>
      <c r="AZ227">
        <v>33811</v>
      </c>
      <c r="BA227">
        <v>33964</v>
      </c>
      <c r="BB227">
        <v>34238</v>
      </c>
      <c r="BC227">
        <v>34056</v>
      </c>
      <c r="BD227">
        <v>33435</v>
      </c>
      <c r="BE227">
        <v>34640</v>
      </c>
      <c r="BF227">
        <v>36607</v>
      </c>
      <c r="BG227">
        <v>37685</v>
      </c>
      <c r="BH227">
        <v>38825</v>
      </c>
      <c r="BI227">
        <v>39969</v>
      </c>
      <c r="BJ227">
        <v>40574</v>
      </c>
      <c r="BK227">
        <v>40654</v>
      </c>
      <c r="BL227">
        <v>40733</v>
      </c>
      <c r="BM227">
        <v>40812</v>
      </c>
    </row>
    <row r="228" spans="1:65" x14ac:dyDescent="0.25">
      <c r="A228" t="s">
        <v>227</v>
      </c>
      <c r="B228" t="s">
        <v>462</v>
      </c>
      <c r="C228" t="s">
        <v>422</v>
      </c>
      <c r="D228" t="s">
        <v>421</v>
      </c>
      <c r="E228">
        <v>41700</v>
      </c>
      <c r="F228">
        <v>42889</v>
      </c>
      <c r="G228">
        <v>44042</v>
      </c>
      <c r="H228">
        <v>45176</v>
      </c>
      <c r="I228">
        <v>46322</v>
      </c>
      <c r="J228">
        <v>47500</v>
      </c>
      <c r="K228">
        <v>48699</v>
      </c>
      <c r="L228">
        <v>49911</v>
      </c>
      <c r="M228">
        <v>51134</v>
      </c>
      <c r="N228">
        <v>52365</v>
      </c>
      <c r="O228">
        <v>53600</v>
      </c>
      <c r="P228">
        <v>54695</v>
      </c>
      <c r="Q228">
        <v>56029</v>
      </c>
      <c r="R228">
        <v>56892</v>
      </c>
      <c r="S228">
        <v>57937</v>
      </c>
      <c r="T228">
        <v>59292</v>
      </c>
      <c r="U228">
        <v>60504</v>
      </c>
      <c r="V228">
        <v>61786</v>
      </c>
      <c r="W228">
        <v>62150</v>
      </c>
      <c r="X228">
        <v>62686</v>
      </c>
      <c r="Y228">
        <v>63261</v>
      </c>
      <c r="Z228">
        <v>64035</v>
      </c>
      <c r="AA228">
        <v>64413</v>
      </c>
      <c r="AB228">
        <v>64335</v>
      </c>
      <c r="AC228">
        <v>64717</v>
      </c>
      <c r="AD228">
        <v>65244</v>
      </c>
      <c r="AE228">
        <v>65652</v>
      </c>
      <c r="AF228">
        <v>68499</v>
      </c>
      <c r="AG228">
        <v>68755</v>
      </c>
      <c r="AH228">
        <v>69167</v>
      </c>
      <c r="AI228">
        <v>69507</v>
      </c>
      <c r="AJ228">
        <v>70439</v>
      </c>
      <c r="AK228">
        <v>70763</v>
      </c>
      <c r="AL228">
        <v>72253</v>
      </c>
      <c r="AM228">
        <v>74205</v>
      </c>
      <c r="AN228">
        <v>75304</v>
      </c>
      <c r="AO228">
        <v>76417</v>
      </c>
      <c r="AP228">
        <v>77319</v>
      </c>
      <c r="AQ228">
        <v>78846</v>
      </c>
      <c r="AR228">
        <v>80410</v>
      </c>
      <c r="AS228">
        <v>81131</v>
      </c>
      <c r="AT228">
        <v>81202</v>
      </c>
      <c r="AU228">
        <v>83723</v>
      </c>
      <c r="AV228">
        <v>82781</v>
      </c>
      <c r="AW228">
        <v>82475</v>
      </c>
      <c r="AX228">
        <v>82858</v>
      </c>
      <c r="AY228">
        <v>84600</v>
      </c>
      <c r="AZ228">
        <v>85033</v>
      </c>
      <c r="BA228">
        <v>86956</v>
      </c>
      <c r="BB228">
        <v>87298</v>
      </c>
      <c r="BC228">
        <v>89770</v>
      </c>
      <c r="BD228">
        <v>87441</v>
      </c>
      <c r="BE228">
        <v>88303</v>
      </c>
      <c r="BF228">
        <v>89949</v>
      </c>
      <c r="BG228">
        <v>91359</v>
      </c>
      <c r="BH228">
        <v>93419</v>
      </c>
      <c r="BI228">
        <v>94677</v>
      </c>
      <c r="BJ228">
        <v>95843</v>
      </c>
      <c r="BK228">
        <v>96762</v>
      </c>
      <c r="BL228">
        <v>97625</v>
      </c>
      <c r="BM228">
        <v>98462</v>
      </c>
    </row>
    <row r="229" spans="1:65" x14ac:dyDescent="0.25">
      <c r="A229" t="s">
        <v>228</v>
      </c>
      <c r="B229" t="s">
        <v>461</v>
      </c>
      <c r="C229" t="s">
        <v>422</v>
      </c>
      <c r="D229" t="s">
        <v>421</v>
      </c>
      <c r="E229">
        <v>4573514</v>
      </c>
      <c r="F229">
        <v>4721893</v>
      </c>
      <c r="G229">
        <v>4875429</v>
      </c>
      <c r="H229">
        <v>5034639</v>
      </c>
      <c r="I229">
        <v>5200341</v>
      </c>
      <c r="J229">
        <v>5373137</v>
      </c>
      <c r="K229">
        <v>5553247</v>
      </c>
      <c r="L229">
        <v>5740702</v>
      </c>
      <c r="M229">
        <v>5935850</v>
      </c>
      <c r="N229">
        <v>6139054</v>
      </c>
      <c r="O229">
        <v>6350544</v>
      </c>
      <c r="P229">
        <v>6570859</v>
      </c>
      <c r="Q229">
        <v>6800148</v>
      </c>
      <c r="R229">
        <v>7037860</v>
      </c>
      <c r="S229">
        <v>7283181</v>
      </c>
      <c r="T229">
        <v>7535715</v>
      </c>
      <c r="U229">
        <v>7794658</v>
      </c>
      <c r="V229">
        <v>8060652</v>
      </c>
      <c r="W229">
        <v>8336421</v>
      </c>
      <c r="X229">
        <v>8625693</v>
      </c>
      <c r="Y229">
        <v>8930776</v>
      </c>
      <c r="Z229">
        <v>9252854</v>
      </c>
      <c r="AA229">
        <v>9590226</v>
      </c>
      <c r="AB229">
        <v>9938852</v>
      </c>
      <c r="AC229">
        <v>10293048</v>
      </c>
      <c r="AD229">
        <v>10648633</v>
      </c>
      <c r="AE229">
        <v>11004273</v>
      </c>
      <c r="AF229">
        <v>11360848</v>
      </c>
      <c r="AG229">
        <v>11719064</v>
      </c>
      <c r="AH229">
        <v>12080439</v>
      </c>
      <c r="AI229">
        <v>12446168</v>
      </c>
      <c r="AJ229">
        <v>12815400</v>
      </c>
      <c r="AK229">
        <v>13187669</v>
      </c>
      <c r="AL229">
        <v>13565074</v>
      </c>
      <c r="AM229">
        <v>13950486</v>
      </c>
      <c r="AN229">
        <v>14345491</v>
      </c>
      <c r="AO229">
        <v>14754148</v>
      </c>
      <c r="AP229">
        <v>15175308</v>
      </c>
      <c r="AQ229">
        <v>15599588</v>
      </c>
      <c r="AR229">
        <v>16013992</v>
      </c>
      <c r="AS229">
        <v>16410847</v>
      </c>
      <c r="AT229">
        <v>16766555</v>
      </c>
      <c r="AU229">
        <v>17084628</v>
      </c>
      <c r="AV229">
        <v>17415214</v>
      </c>
      <c r="AW229">
        <v>17827827</v>
      </c>
      <c r="AX229">
        <v>18361178</v>
      </c>
      <c r="AY229">
        <v>19059257</v>
      </c>
      <c r="AZ229">
        <v>19878257</v>
      </c>
      <c r="BA229">
        <v>20664037</v>
      </c>
      <c r="BB229">
        <v>21205873</v>
      </c>
      <c r="BC229">
        <v>21362541</v>
      </c>
      <c r="BD229">
        <v>21081814</v>
      </c>
      <c r="BE229">
        <v>20438861</v>
      </c>
      <c r="BF229">
        <v>19578466</v>
      </c>
      <c r="BG229">
        <v>18710711</v>
      </c>
      <c r="BH229">
        <v>17997411</v>
      </c>
      <c r="BI229">
        <v>17465567</v>
      </c>
      <c r="BJ229">
        <v>17095669</v>
      </c>
      <c r="BK229">
        <v>16945062</v>
      </c>
      <c r="BL229">
        <v>17070132</v>
      </c>
      <c r="BM229">
        <v>17500657</v>
      </c>
    </row>
    <row r="230" spans="1:65" x14ac:dyDescent="0.25">
      <c r="A230" t="s">
        <v>229</v>
      </c>
      <c r="B230" t="s">
        <v>460</v>
      </c>
      <c r="C230" t="s">
        <v>422</v>
      </c>
      <c r="D230" t="s">
        <v>421</v>
      </c>
      <c r="E230">
        <v>5825</v>
      </c>
      <c r="F230">
        <v>5867</v>
      </c>
      <c r="G230">
        <v>5884</v>
      </c>
      <c r="H230">
        <v>5870</v>
      </c>
      <c r="I230">
        <v>5851</v>
      </c>
      <c r="J230">
        <v>5814</v>
      </c>
      <c r="K230">
        <v>5783</v>
      </c>
      <c r="L230">
        <v>5766</v>
      </c>
      <c r="M230">
        <v>5746</v>
      </c>
      <c r="N230">
        <v>5765</v>
      </c>
      <c r="O230">
        <v>5837</v>
      </c>
      <c r="P230">
        <v>5973</v>
      </c>
      <c r="Q230">
        <v>6156</v>
      </c>
      <c r="R230">
        <v>6380</v>
      </c>
      <c r="S230">
        <v>6610</v>
      </c>
      <c r="T230">
        <v>6832</v>
      </c>
      <c r="U230">
        <v>7020</v>
      </c>
      <c r="V230">
        <v>7193</v>
      </c>
      <c r="W230">
        <v>7380</v>
      </c>
      <c r="X230">
        <v>7607</v>
      </c>
      <c r="Y230">
        <v>7894</v>
      </c>
      <c r="Z230">
        <v>8243</v>
      </c>
      <c r="AA230">
        <v>8654</v>
      </c>
      <c r="AB230">
        <v>9096</v>
      </c>
      <c r="AC230">
        <v>9556</v>
      </c>
      <c r="AD230">
        <v>9974</v>
      </c>
      <c r="AE230">
        <v>10365</v>
      </c>
      <c r="AF230">
        <v>10717</v>
      </c>
      <c r="AG230">
        <v>11091</v>
      </c>
      <c r="AH230">
        <v>11550</v>
      </c>
      <c r="AI230">
        <v>12115</v>
      </c>
      <c r="AJ230">
        <v>12815</v>
      </c>
      <c r="AK230">
        <v>13639</v>
      </c>
      <c r="AL230">
        <v>14526</v>
      </c>
      <c r="AM230">
        <v>15399</v>
      </c>
      <c r="AN230">
        <v>16221</v>
      </c>
      <c r="AO230">
        <v>16930</v>
      </c>
      <c r="AP230">
        <v>17566</v>
      </c>
      <c r="AQ230">
        <v>18228</v>
      </c>
      <c r="AR230">
        <v>19069</v>
      </c>
      <c r="AS230">
        <v>20171</v>
      </c>
      <c r="AT230">
        <v>21578</v>
      </c>
      <c r="AU230">
        <v>23230</v>
      </c>
      <c r="AV230">
        <v>25008</v>
      </c>
      <c r="AW230">
        <v>26709</v>
      </c>
      <c r="AX230">
        <v>28181</v>
      </c>
      <c r="AY230">
        <v>29394</v>
      </c>
      <c r="AZ230">
        <v>30383</v>
      </c>
      <c r="BA230">
        <v>31200</v>
      </c>
      <c r="BB230">
        <v>31933</v>
      </c>
      <c r="BC230">
        <v>32658</v>
      </c>
      <c r="BD230">
        <v>33371</v>
      </c>
      <c r="BE230">
        <v>34067</v>
      </c>
      <c r="BF230">
        <v>34733</v>
      </c>
      <c r="BG230">
        <v>35371</v>
      </c>
      <c r="BH230">
        <v>35979</v>
      </c>
      <c r="BI230">
        <v>36558</v>
      </c>
      <c r="BJ230">
        <v>37116</v>
      </c>
      <c r="BK230">
        <v>37667</v>
      </c>
      <c r="BL230">
        <v>38194</v>
      </c>
      <c r="BM230">
        <v>38718</v>
      </c>
    </row>
    <row r="231" spans="1:65" x14ac:dyDescent="0.25">
      <c r="A231" t="s">
        <v>230</v>
      </c>
      <c r="B231" t="s">
        <v>459</v>
      </c>
      <c r="C231" t="s">
        <v>422</v>
      </c>
      <c r="D231" t="s">
        <v>421</v>
      </c>
      <c r="E231">
        <v>3001604</v>
      </c>
      <c r="F231">
        <v>3060365</v>
      </c>
      <c r="G231">
        <v>3121226</v>
      </c>
      <c r="H231">
        <v>3183576</v>
      </c>
      <c r="I231">
        <v>3246527</v>
      </c>
      <c r="J231">
        <v>3309583</v>
      </c>
      <c r="K231">
        <v>3372182</v>
      </c>
      <c r="L231">
        <v>3434817</v>
      </c>
      <c r="M231">
        <v>3499370</v>
      </c>
      <c r="N231">
        <v>3568402</v>
      </c>
      <c r="O231">
        <v>3643608</v>
      </c>
      <c r="P231">
        <v>3726189</v>
      </c>
      <c r="Q231">
        <v>3815253</v>
      </c>
      <c r="R231">
        <v>3907891</v>
      </c>
      <c r="S231">
        <v>3999918</v>
      </c>
      <c r="T231">
        <v>4088568</v>
      </c>
      <c r="U231">
        <v>4173131</v>
      </c>
      <c r="V231">
        <v>4255242</v>
      </c>
      <c r="W231">
        <v>4337292</v>
      </c>
      <c r="X231">
        <v>4422743</v>
      </c>
      <c r="Y231">
        <v>4514427</v>
      </c>
      <c r="Z231">
        <v>4612858</v>
      </c>
      <c r="AA231">
        <v>4718157</v>
      </c>
      <c r="AB231">
        <v>4832316</v>
      </c>
      <c r="AC231">
        <v>4957561</v>
      </c>
      <c r="AD231">
        <v>5095400</v>
      </c>
      <c r="AE231">
        <v>5247281</v>
      </c>
      <c r="AF231">
        <v>5412844</v>
      </c>
      <c r="AG231">
        <v>5589624</v>
      </c>
      <c r="AH231">
        <v>5773930</v>
      </c>
      <c r="AI231">
        <v>5963250</v>
      </c>
      <c r="AJ231">
        <v>6157085</v>
      </c>
      <c r="AK231">
        <v>6356741</v>
      </c>
      <c r="AL231">
        <v>6563925</v>
      </c>
      <c r="AM231">
        <v>6781057</v>
      </c>
      <c r="AN231">
        <v>7010159</v>
      </c>
      <c r="AO231">
        <v>7250974</v>
      </c>
      <c r="AP231">
        <v>7503494</v>
      </c>
      <c r="AQ231">
        <v>7770053</v>
      </c>
      <c r="AR231">
        <v>8053532</v>
      </c>
      <c r="AS231">
        <v>8355654</v>
      </c>
      <c r="AT231">
        <v>8678049</v>
      </c>
      <c r="AU231">
        <v>9019226</v>
      </c>
      <c r="AV231">
        <v>9373913</v>
      </c>
      <c r="AW231">
        <v>9734761</v>
      </c>
      <c r="AX231">
        <v>10096630</v>
      </c>
      <c r="AY231">
        <v>10457122</v>
      </c>
      <c r="AZ231">
        <v>10818031</v>
      </c>
      <c r="BA231">
        <v>11183589</v>
      </c>
      <c r="BB231">
        <v>11560142</v>
      </c>
      <c r="BC231">
        <v>11952134</v>
      </c>
      <c r="BD231">
        <v>12360986</v>
      </c>
      <c r="BE231">
        <v>12784748</v>
      </c>
      <c r="BF231">
        <v>13220433</v>
      </c>
      <c r="BG231">
        <v>13663562</v>
      </c>
      <c r="BH231">
        <v>14110971</v>
      </c>
      <c r="BI231">
        <v>14561658</v>
      </c>
      <c r="BJ231">
        <v>15016761</v>
      </c>
      <c r="BK231">
        <v>15477727</v>
      </c>
      <c r="BL231">
        <v>15946882</v>
      </c>
      <c r="BM231">
        <v>16425859</v>
      </c>
    </row>
    <row r="232" spans="1:65" x14ac:dyDescent="0.25">
      <c r="A232" t="s">
        <v>231</v>
      </c>
      <c r="B232" t="s">
        <v>458</v>
      </c>
      <c r="C232" t="s">
        <v>422</v>
      </c>
      <c r="D232" t="s">
        <v>421</v>
      </c>
      <c r="E232">
        <v>883445587</v>
      </c>
      <c r="F232">
        <v>882807979</v>
      </c>
      <c r="G232">
        <v>894536202</v>
      </c>
      <c r="H232">
        <v>917563058</v>
      </c>
      <c r="I232">
        <v>940205341</v>
      </c>
      <c r="J232">
        <v>963806224</v>
      </c>
      <c r="K232">
        <v>990927362</v>
      </c>
      <c r="L232">
        <v>1017110642</v>
      </c>
      <c r="M232">
        <v>1044230688</v>
      </c>
      <c r="N232">
        <v>1073035646</v>
      </c>
      <c r="O232">
        <v>1102743524</v>
      </c>
      <c r="P232">
        <v>1133088596</v>
      </c>
      <c r="Q232">
        <v>1161692236</v>
      </c>
      <c r="R232">
        <v>1189353305</v>
      </c>
      <c r="S232">
        <v>1215519592</v>
      </c>
      <c r="T232">
        <v>1239283626</v>
      </c>
      <c r="U232">
        <v>1261221802</v>
      </c>
      <c r="V232">
        <v>1281596019</v>
      </c>
      <c r="W232">
        <v>1301958170</v>
      </c>
      <c r="X232">
        <v>1322627340</v>
      </c>
      <c r="Y232">
        <v>1342952249</v>
      </c>
      <c r="Z232">
        <v>1363987476</v>
      </c>
      <c r="AA232">
        <v>1387365779</v>
      </c>
      <c r="AB232">
        <v>1410865643</v>
      </c>
      <c r="AC232">
        <v>1433295157</v>
      </c>
      <c r="AD232">
        <v>1456445331</v>
      </c>
      <c r="AE232">
        <v>1481135104</v>
      </c>
      <c r="AF232">
        <v>1507322673</v>
      </c>
      <c r="AG232">
        <v>1533819032</v>
      </c>
      <c r="AH232">
        <v>1559650590</v>
      </c>
      <c r="AI232">
        <v>1584871821</v>
      </c>
      <c r="AJ232">
        <v>1608998997</v>
      </c>
      <c r="AK232">
        <v>1631566861</v>
      </c>
      <c r="AL232">
        <v>1653289936</v>
      </c>
      <c r="AM232">
        <v>1674861271</v>
      </c>
      <c r="AN232">
        <v>1696013989</v>
      </c>
      <c r="AO232">
        <v>1716810410</v>
      </c>
      <c r="AP232">
        <v>1737388723</v>
      </c>
      <c r="AQ232">
        <v>1757224496</v>
      </c>
      <c r="AR232">
        <v>1775880197</v>
      </c>
      <c r="AS232">
        <v>1793498345</v>
      </c>
      <c r="AT232">
        <v>1810261111</v>
      </c>
      <c r="AU232">
        <v>1826238741</v>
      </c>
      <c r="AV232">
        <v>1841560611</v>
      </c>
      <c r="AW232">
        <v>1856486255</v>
      </c>
      <c r="AX232">
        <v>1871341383</v>
      </c>
      <c r="AY232">
        <v>1885806879</v>
      </c>
      <c r="AZ232">
        <v>1899800479</v>
      </c>
      <c r="BA232">
        <v>1913718217</v>
      </c>
      <c r="BB232">
        <v>1927560597</v>
      </c>
      <c r="BC232">
        <v>1941377365</v>
      </c>
      <c r="BD232">
        <v>1956238874</v>
      </c>
      <c r="BE232">
        <v>1973056377</v>
      </c>
      <c r="BF232">
        <v>1989821912</v>
      </c>
      <c r="BG232">
        <v>2006100237</v>
      </c>
      <c r="BH232">
        <v>2021618425</v>
      </c>
      <c r="BI232">
        <v>2036897092</v>
      </c>
      <c r="BJ232">
        <v>2052513823</v>
      </c>
      <c r="BK232">
        <v>2066103849</v>
      </c>
      <c r="BL232">
        <v>2078012370</v>
      </c>
      <c r="BM232">
        <v>2088015667</v>
      </c>
    </row>
    <row r="233" spans="1:65" x14ac:dyDescent="0.25">
      <c r="A233" t="s">
        <v>232</v>
      </c>
      <c r="B233" t="s">
        <v>457</v>
      </c>
      <c r="C233" t="s">
        <v>422</v>
      </c>
      <c r="D233" t="s">
        <v>421</v>
      </c>
      <c r="E233">
        <v>308424859</v>
      </c>
      <c r="F233">
        <v>313062858</v>
      </c>
      <c r="G233">
        <v>317744155</v>
      </c>
      <c r="H233">
        <v>322502356</v>
      </c>
      <c r="I233">
        <v>327271196</v>
      </c>
      <c r="J233">
        <v>331852935</v>
      </c>
      <c r="K233">
        <v>335704786</v>
      </c>
      <c r="L233">
        <v>339692825</v>
      </c>
      <c r="M233">
        <v>343594800</v>
      </c>
      <c r="N233">
        <v>347372826</v>
      </c>
      <c r="O233">
        <v>351017860</v>
      </c>
      <c r="P233">
        <v>354660485</v>
      </c>
      <c r="Q233">
        <v>358451364</v>
      </c>
      <c r="R233">
        <v>362249658</v>
      </c>
      <c r="S233">
        <v>366086343</v>
      </c>
      <c r="T233">
        <v>369959058</v>
      </c>
      <c r="U233">
        <v>373993098</v>
      </c>
      <c r="V233">
        <v>377959108</v>
      </c>
      <c r="W233">
        <v>381826792</v>
      </c>
      <c r="X233">
        <v>385669994</v>
      </c>
      <c r="Y233">
        <v>389610131</v>
      </c>
      <c r="Z233">
        <v>393632708</v>
      </c>
      <c r="AA233">
        <v>397542988</v>
      </c>
      <c r="AB233">
        <v>401434284</v>
      </c>
      <c r="AC233">
        <v>405559660</v>
      </c>
      <c r="AD233">
        <v>409642788</v>
      </c>
      <c r="AE233">
        <v>413657306</v>
      </c>
      <c r="AF233">
        <v>417635043</v>
      </c>
      <c r="AG233">
        <v>421417208</v>
      </c>
      <c r="AH233">
        <v>424805449</v>
      </c>
      <c r="AI233">
        <v>427282191</v>
      </c>
      <c r="AJ233">
        <v>429373360</v>
      </c>
      <c r="AK233">
        <v>431065585</v>
      </c>
      <c r="AL233">
        <v>432578630</v>
      </c>
      <c r="AM233">
        <v>433470465</v>
      </c>
      <c r="AN233">
        <v>433786915</v>
      </c>
      <c r="AO233">
        <v>434113394</v>
      </c>
      <c r="AP233">
        <v>434471934</v>
      </c>
      <c r="AQ233">
        <v>434720605</v>
      </c>
      <c r="AR233">
        <v>434661030</v>
      </c>
      <c r="AS233">
        <v>434305092</v>
      </c>
      <c r="AT233">
        <v>433855042</v>
      </c>
      <c r="AU233">
        <v>433512605</v>
      </c>
      <c r="AV233">
        <v>433653597</v>
      </c>
      <c r="AW233">
        <v>433997780</v>
      </c>
      <c r="AX233">
        <v>434404383</v>
      </c>
      <c r="AY233">
        <v>434941423</v>
      </c>
      <c r="AZ233">
        <v>435624501</v>
      </c>
      <c r="BA233">
        <v>436807654</v>
      </c>
      <c r="BB233">
        <v>438478422</v>
      </c>
      <c r="BC233">
        <v>440398383</v>
      </c>
      <c r="BD233">
        <v>442630386</v>
      </c>
      <c r="BE233">
        <v>444865680</v>
      </c>
      <c r="BF233">
        <v>447330442</v>
      </c>
      <c r="BG233">
        <v>449780961</v>
      </c>
      <c r="BH233">
        <v>452263661</v>
      </c>
      <c r="BI233">
        <v>454682913</v>
      </c>
      <c r="BJ233">
        <v>456945557</v>
      </c>
      <c r="BK233">
        <v>458942666</v>
      </c>
      <c r="BL233">
        <v>460788476</v>
      </c>
      <c r="BM233">
        <v>462209698</v>
      </c>
    </row>
    <row r="234" spans="1:65" x14ac:dyDescent="0.25">
      <c r="A234" t="s">
        <v>233</v>
      </c>
      <c r="B234" t="s">
        <v>456</v>
      </c>
      <c r="C234" t="s">
        <v>422</v>
      </c>
      <c r="D234" t="s">
        <v>421</v>
      </c>
      <c r="E234">
        <v>1580508</v>
      </c>
      <c r="F234">
        <v>1597523</v>
      </c>
      <c r="G234">
        <v>1612761</v>
      </c>
      <c r="H234">
        <v>1631758</v>
      </c>
      <c r="I234">
        <v>1662073</v>
      </c>
      <c r="J234">
        <v>1708631</v>
      </c>
      <c r="K234">
        <v>1774020</v>
      </c>
      <c r="L234">
        <v>1855450</v>
      </c>
      <c r="M234">
        <v>1945777</v>
      </c>
      <c r="N234">
        <v>2034902</v>
      </c>
      <c r="O234">
        <v>2115522</v>
      </c>
      <c r="P234">
        <v>2185667</v>
      </c>
      <c r="Q234">
        <v>2247578</v>
      </c>
      <c r="R234">
        <v>2303344</v>
      </c>
      <c r="S234">
        <v>2356620</v>
      </c>
      <c r="T234">
        <v>2410451</v>
      </c>
      <c r="U234">
        <v>2464424</v>
      </c>
      <c r="V234">
        <v>2518454</v>
      </c>
      <c r="W234">
        <v>2576293</v>
      </c>
      <c r="X234">
        <v>2642693</v>
      </c>
      <c r="Y234">
        <v>2720835</v>
      </c>
      <c r="Z234">
        <v>2812312</v>
      </c>
      <c r="AA234">
        <v>2915618</v>
      </c>
      <c r="AB234">
        <v>3026980</v>
      </c>
      <c r="AC234">
        <v>3140840</v>
      </c>
      <c r="AD234">
        <v>3252997</v>
      </c>
      <c r="AE234">
        <v>3363040</v>
      </c>
      <c r="AF234">
        <v>3471738</v>
      </c>
      <c r="AG234">
        <v>3577469</v>
      </c>
      <c r="AH234">
        <v>3678567</v>
      </c>
      <c r="AI234">
        <v>3774310</v>
      </c>
      <c r="AJ234">
        <v>3862998</v>
      </c>
      <c r="AK234">
        <v>3945902</v>
      </c>
      <c r="AL234">
        <v>4029044</v>
      </c>
      <c r="AM234">
        <v>4120615</v>
      </c>
      <c r="AN234">
        <v>4226293</v>
      </c>
      <c r="AO234">
        <v>4348808</v>
      </c>
      <c r="AP234">
        <v>4485945</v>
      </c>
      <c r="AQ234">
        <v>4632451</v>
      </c>
      <c r="AR234">
        <v>4780455</v>
      </c>
      <c r="AS234">
        <v>4924406</v>
      </c>
      <c r="AT234">
        <v>5062571</v>
      </c>
      <c r="AU234">
        <v>5197040</v>
      </c>
      <c r="AV234">
        <v>5330629</v>
      </c>
      <c r="AW234">
        <v>5467770</v>
      </c>
      <c r="AX234">
        <v>5611643</v>
      </c>
      <c r="AY234">
        <v>5762881</v>
      </c>
      <c r="AZ234">
        <v>5920360</v>
      </c>
      <c r="BA234">
        <v>6083417</v>
      </c>
      <c r="BB234">
        <v>6250840</v>
      </c>
      <c r="BC234">
        <v>6421674</v>
      </c>
      <c r="BD234">
        <v>6595939</v>
      </c>
      <c r="BE234">
        <v>6773807</v>
      </c>
      <c r="BF234">
        <v>6954721</v>
      </c>
      <c r="BG234">
        <v>7137997</v>
      </c>
      <c r="BH234">
        <v>7323162</v>
      </c>
      <c r="BI234">
        <v>7509952</v>
      </c>
      <c r="BJ234">
        <v>7698476</v>
      </c>
      <c r="BK234">
        <v>7889095</v>
      </c>
      <c r="BL234">
        <v>8082359</v>
      </c>
      <c r="BM234">
        <v>8278737</v>
      </c>
    </row>
    <row r="235" spans="1:65" x14ac:dyDescent="0.25">
      <c r="A235" t="s">
        <v>234</v>
      </c>
      <c r="B235" t="s">
        <v>455</v>
      </c>
      <c r="C235" t="s">
        <v>422</v>
      </c>
      <c r="D235" t="s">
        <v>421</v>
      </c>
      <c r="E235">
        <v>27397208</v>
      </c>
      <c r="F235">
        <v>28224186</v>
      </c>
      <c r="G235">
        <v>29080945</v>
      </c>
      <c r="H235">
        <v>29966873</v>
      </c>
      <c r="I235">
        <v>30881136</v>
      </c>
      <c r="J235">
        <v>31822656</v>
      </c>
      <c r="K235">
        <v>32789129</v>
      </c>
      <c r="L235">
        <v>33778804</v>
      </c>
      <c r="M235">
        <v>34791418</v>
      </c>
      <c r="N235">
        <v>35827089</v>
      </c>
      <c r="O235">
        <v>36884525</v>
      </c>
      <c r="P235">
        <v>37963280</v>
      </c>
      <c r="Q235">
        <v>39058594</v>
      </c>
      <c r="R235">
        <v>40159581</v>
      </c>
      <c r="S235">
        <v>41252320</v>
      </c>
      <c r="T235">
        <v>42326307</v>
      </c>
      <c r="U235">
        <v>43377270</v>
      </c>
      <c r="V235">
        <v>44405903</v>
      </c>
      <c r="W235">
        <v>45413082</v>
      </c>
      <c r="X235">
        <v>46401750</v>
      </c>
      <c r="Y235">
        <v>47374463</v>
      </c>
      <c r="Z235">
        <v>48326269</v>
      </c>
      <c r="AA235">
        <v>49255889</v>
      </c>
      <c r="AB235">
        <v>50173922</v>
      </c>
      <c r="AC235">
        <v>51094870</v>
      </c>
      <c r="AD235">
        <v>52026901</v>
      </c>
      <c r="AE235">
        <v>52980105</v>
      </c>
      <c r="AF235">
        <v>53945872</v>
      </c>
      <c r="AG235">
        <v>54891520</v>
      </c>
      <c r="AH235">
        <v>55772169</v>
      </c>
      <c r="AI235">
        <v>56558196</v>
      </c>
      <c r="AJ235">
        <v>57232471</v>
      </c>
      <c r="AK235">
        <v>57811025</v>
      </c>
      <c r="AL235">
        <v>58337773</v>
      </c>
      <c r="AM235">
        <v>58875275</v>
      </c>
      <c r="AN235">
        <v>59467272</v>
      </c>
      <c r="AO235">
        <v>60130190</v>
      </c>
      <c r="AP235">
        <v>60846588</v>
      </c>
      <c r="AQ235">
        <v>61585103</v>
      </c>
      <c r="AR235">
        <v>62298569</v>
      </c>
      <c r="AS235">
        <v>62952639</v>
      </c>
      <c r="AT235">
        <v>63539190</v>
      </c>
      <c r="AU235">
        <v>64069093</v>
      </c>
      <c r="AV235">
        <v>64549867</v>
      </c>
      <c r="AW235">
        <v>64995303</v>
      </c>
      <c r="AX235">
        <v>65416189</v>
      </c>
      <c r="AY235">
        <v>65812540</v>
      </c>
      <c r="AZ235">
        <v>66182064</v>
      </c>
      <c r="BA235">
        <v>66530980</v>
      </c>
      <c r="BB235">
        <v>66866834</v>
      </c>
      <c r="BC235">
        <v>67195032</v>
      </c>
      <c r="BD235">
        <v>67518379</v>
      </c>
      <c r="BE235">
        <v>67835969</v>
      </c>
      <c r="BF235">
        <v>68144519</v>
      </c>
      <c r="BG235">
        <v>68438748</v>
      </c>
      <c r="BH235">
        <v>68714519</v>
      </c>
      <c r="BI235">
        <v>68971313</v>
      </c>
      <c r="BJ235">
        <v>69209817</v>
      </c>
      <c r="BK235">
        <v>69428454</v>
      </c>
      <c r="BL235">
        <v>69625581</v>
      </c>
      <c r="BM235">
        <v>69799978</v>
      </c>
    </row>
    <row r="236" spans="1:65" x14ac:dyDescent="0.25">
      <c r="A236" t="s">
        <v>235</v>
      </c>
      <c r="B236" t="s">
        <v>454</v>
      </c>
      <c r="C236" t="s">
        <v>422</v>
      </c>
      <c r="D236" t="s">
        <v>421</v>
      </c>
      <c r="E236">
        <v>2087053</v>
      </c>
      <c r="F236">
        <v>2159134</v>
      </c>
      <c r="G236">
        <v>2236564</v>
      </c>
      <c r="H236">
        <v>2318252</v>
      </c>
      <c r="I236">
        <v>2402473</v>
      </c>
      <c r="J236">
        <v>2487975</v>
      </c>
      <c r="K236">
        <v>2574506</v>
      </c>
      <c r="L236">
        <v>2662257</v>
      </c>
      <c r="M236">
        <v>2750932</v>
      </c>
      <c r="N236">
        <v>2840265</v>
      </c>
      <c r="O236">
        <v>2930108</v>
      </c>
      <c r="P236">
        <v>3020419</v>
      </c>
      <c r="Q236">
        <v>3111284</v>
      </c>
      <c r="R236">
        <v>3203035</v>
      </c>
      <c r="S236">
        <v>3296092</v>
      </c>
      <c r="T236">
        <v>3390941</v>
      </c>
      <c r="U236">
        <v>3487658</v>
      </c>
      <c r="V236">
        <v>3586516</v>
      </c>
      <c r="W236">
        <v>3688411</v>
      </c>
      <c r="X236">
        <v>3794457</v>
      </c>
      <c r="Y236">
        <v>3905443</v>
      </c>
      <c r="Z236">
        <v>4020818</v>
      </c>
      <c r="AA236">
        <v>4140297</v>
      </c>
      <c r="AB236">
        <v>4265278</v>
      </c>
      <c r="AC236">
        <v>4397563</v>
      </c>
      <c r="AD236">
        <v>4537820</v>
      </c>
      <c r="AE236">
        <v>4687328</v>
      </c>
      <c r="AF236">
        <v>4843997</v>
      </c>
      <c r="AG236">
        <v>5001172</v>
      </c>
      <c r="AH236">
        <v>5149872</v>
      </c>
      <c r="AI236">
        <v>5283811</v>
      </c>
      <c r="AJ236">
        <v>5400636</v>
      </c>
      <c r="AK236">
        <v>5502490</v>
      </c>
      <c r="AL236">
        <v>5593317</v>
      </c>
      <c r="AM236">
        <v>5679169</v>
      </c>
      <c r="AN236">
        <v>5764806</v>
      </c>
      <c r="AO236">
        <v>5851354</v>
      </c>
      <c r="AP236">
        <v>5938404</v>
      </c>
      <c r="AQ236">
        <v>6027395</v>
      </c>
      <c r="AR236">
        <v>6119664</v>
      </c>
      <c r="AS236">
        <v>6216329</v>
      </c>
      <c r="AT236">
        <v>6318510</v>
      </c>
      <c r="AU236">
        <v>6426861</v>
      </c>
      <c r="AV236">
        <v>6541550</v>
      </c>
      <c r="AW236">
        <v>6662391</v>
      </c>
      <c r="AX236">
        <v>6789318</v>
      </c>
      <c r="AY236">
        <v>6922590</v>
      </c>
      <c r="AZ236">
        <v>7062667</v>
      </c>
      <c r="BA236">
        <v>7209924</v>
      </c>
      <c r="BB236">
        <v>7364752</v>
      </c>
      <c r="BC236">
        <v>7527397</v>
      </c>
      <c r="BD236">
        <v>7697507</v>
      </c>
      <c r="BE236">
        <v>7874838</v>
      </c>
      <c r="BF236">
        <v>8059782</v>
      </c>
      <c r="BG236">
        <v>8252828</v>
      </c>
      <c r="BH236">
        <v>8454019</v>
      </c>
      <c r="BI236">
        <v>8663575</v>
      </c>
      <c r="BJ236">
        <v>8880270</v>
      </c>
      <c r="BK236">
        <v>9100847</v>
      </c>
      <c r="BL236">
        <v>9321023</v>
      </c>
      <c r="BM236">
        <v>9537642</v>
      </c>
    </row>
    <row r="237" spans="1:65" x14ac:dyDescent="0.25">
      <c r="A237" t="s">
        <v>236</v>
      </c>
      <c r="B237" t="s">
        <v>453</v>
      </c>
      <c r="C237" t="s">
        <v>422</v>
      </c>
      <c r="D237" t="s">
        <v>421</v>
      </c>
      <c r="E237">
        <v>1603254</v>
      </c>
      <c r="F237">
        <v>1658364</v>
      </c>
      <c r="G237">
        <v>1715408</v>
      </c>
      <c r="H237">
        <v>1773854</v>
      </c>
      <c r="I237">
        <v>1833065</v>
      </c>
      <c r="J237">
        <v>1892596</v>
      </c>
      <c r="K237">
        <v>1952144</v>
      </c>
      <c r="L237">
        <v>2011762</v>
      </c>
      <c r="M237">
        <v>2071793</v>
      </c>
      <c r="N237">
        <v>2132800</v>
      </c>
      <c r="O237">
        <v>2195165</v>
      </c>
      <c r="P237">
        <v>2258965</v>
      </c>
      <c r="Q237">
        <v>2324019</v>
      </c>
      <c r="R237">
        <v>2390212</v>
      </c>
      <c r="S237">
        <v>2457379</v>
      </c>
      <c r="T237">
        <v>2525374</v>
      </c>
      <c r="U237">
        <v>2594315</v>
      </c>
      <c r="V237">
        <v>2664262</v>
      </c>
      <c r="W237">
        <v>2734899</v>
      </c>
      <c r="X237">
        <v>2805817</v>
      </c>
      <c r="Y237">
        <v>2876809</v>
      </c>
      <c r="Z237">
        <v>2947783</v>
      </c>
      <c r="AA237">
        <v>3019064</v>
      </c>
      <c r="AB237">
        <v>3091510</v>
      </c>
      <c r="AC237">
        <v>3166215</v>
      </c>
      <c r="AD237">
        <v>3244024</v>
      </c>
      <c r="AE237">
        <v>3324462</v>
      </c>
      <c r="AF237">
        <v>3407310</v>
      </c>
      <c r="AG237">
        <v>3493892</v>
      </c>
      <c r="AH237">
        <v>3585867</v>
      </c>
      <c r="AI237">
        <v>3683978</v>
      </c>
      <c r="AJ237">
        <v>3789188</v>
      </c>
      <c r="AK237">
        <v>3899843</v>
      </c>
      <c r="AL237">
        <v>4010789</v>
      </c>
      <c r="AM237">
        <v>4115105</v>
      </c>
      <c r="AN237">
        <v>4207841</v>
      </c>
      <c r="AO237">
        <v>4287337</v>
      </c>
      <c r="AP237">
        <v>4355125</v>
      </c>
      <c r="AQ237">
        <v>4413477</v>
      </c>
      <c r="AR237">
        <v>4466133</v>
      </c>
      <c r="AS237">
        <v>4516128</v>
      </c>
      <c r="AT237">
        <v>4564087</v>
      </c>
      <c r="AU237">
        <v>4610018</v>
      </c>
      <c r="AV237">
        <v>4655752</v>
      </c>
      <c r="AW237">
        <v>4703396</v>
      </c>
      <c r="AX237">
        <v>4754652</v>
      </c>
      <c r="AY237">
        <v>4810114</v>
      </c>
      <c r="AZ237">
        <v>4870142</v>
      </c>
      <c r="BA237">
        <v>4935765</v>
      </c>
      <c r="BB237">
        <v>5007953</v>
      </c>
      <c r="BC237">
        <v>5087211</v>
      </c>
      <c r="BD237">
        <v>5174076</v>
      </c>
      <c r="BE237">
        <v>5267906</v>
      </c>
      <c r="BF237">
        <v>5366376</v>
      </c>
      <c r="BG237">
        <v>5466324</v>
      </c>
      <c r="BH237">
        <v>5565283</v>
      </c>
      <c r="BI237">
        <v>5662371</v>
      </c>
      <c r="BJ237">
        <v>5757667</v>
      </c>
      <c r="BK237">
        <v>5850902</v>
      </c>
      <c r="BL237">
        <v>5942094</v>
      </c>
      <c r="BM237">
        <v>6031187</v>
      </c>
    </row>
    <row r="238" spans="1:65" x14ac:dyDescent="0.25">
      <c r="A238" t="s">
        <v>237</v>
      </c>
      <c r="B238" t="s">
        <v>452</v>
      </c>
      <c r="C238" t="s">
        <v>422</v>
      </c>
      <c r="D238" t="s">
        <v>421</v>
      </c>
      <c r="E238">
        <v>209749023</v>
      </c>
      <c r="F238">
        <v>215629972</v>
      </c>
      <c r="G238">
        <v>221676249</v>
      </c>
      <c r="H238">
        <v>227866079</v>
      </c>
      <c r="I238">
        <v>234169957</v>
      </c>
      <c r="J238">
        <v>240564863</v>
      </c>
      <c r="K238">
        <v>247044234</v>
      </c>
      <c r="L238">
        <v>253607485</v>
      </c>
      <c r="M238">
        <v>260246118</v>
      </c>
      <c r="N238">
        <v>266952916</v>
      </c>
      <c r="O238">
        <v>273723962</v>
      </c>
      <c r="P238">
        <v>280552945</v>
      </c>
      <c r="Q238">
        <v>287442489</v>
      </c>
      <c r="R238">
        <v>294409011</v>
      </c>
      <c r="S238">
        <v>301475452</v>
      </c>
      <c r="T238">
        <v>308657753</v>
      </c>
      <c r="U238">
        <v>315955197</v>
      </c>
      <c r="V238">
        <v>323363576</v>
      </c>
      <c r="W238">
        <v>330890816</v>
      </c>
      <c r="X238">
        <v>338545320</v>
      </c>
      <c r="Y238">
        <v>346328178</v>
      </c>
      <c r="Z238">
        <v>354241995</v>
      </c>
      <c r="AA238">
        <v>362272025</v>
      </c>
      <c r="AB238">
        <v>370377355</v>
      </c>
      <c r="AC238">
        <v>378506071</v>
      </c>
      <c r="AD238">
        <v>386619091</v>
      </c>
      <c r="AE238">
        <v>394697236</v>
      </c>
      <c r="AF238">
        <v>402742139</v>
      </c>
      <c r="AG238">
        <v>410761042</v>
      </c>
      <c r="AH238">
        <v>418769937</v>
      </c>
      <c r="AI238">
        <v>426777889</v>
      </c>
      <c r="AJ238">
        <v>434776652</v>
      </c>
      <c r="AK238">
        <v>442751009</v>
      </c>
      <c r="AL238">
        <v>450695871</v>
      </c>
      <c r="AM238">
        <v>458608078</v>
      </c>
      <c r="AN238">
        <v>466483148</v>
      </c>
      <c r="AO238">
        <v>474321040</v>
      </c>
      <c r="AP238">
        <v>482112390</v>
      </c>
      <c r="AQ238">
        <v>489832061</v>
      </c>
      <c r="AR238">
        <v>497441659</v>
      </c>
      <c r="AS238">
        <v>504921279</v>
      </c>
      <c r="AT238">
        <v>512247446</v>
      </c>
      <c r="AU238">
        <v>519420841</v>
      </c>
      <c r="AV238">
        <v>526462542</v>
      </c>
      <c r="AW238">
        <v>533415243</v>
      </c>
      <c r="AX238">
        <v>540306150</v>
      </c>
      <c r="AY238">
        <v>547139431</v>
      </c>
      <c r="AZ238">
        <v>553909998</v>
      </c>
      <c r="BA238">
        <v>560624662</v>
      </c>
      <c r="BB238">
        <v>567289597</v>
      </c>
      <c r="BC238">
        <v>573800616</v>
      </c>
      <c r="BD238">
        <v>580428448</v>
      </c>
      <c r="BE238">
        <v>586999600</v>
      </c>
      <c r="BF238">
        <v>593506947</v>
      </c>
      <c r="BG238">
        <v>599935349</v>
      </c>
      <c r="BH238">
        <v>606271936</v>
      </c>
      <c r="BI238">
        <v>612511541</v>
      </c>
      <c r="BJ238">
        <v>618653508</v>
      </c>
      <c r="BK238">
        <v>624698076</v>
      </c>
      <c r="BL238">
        <v>630644771</v>
      </c>
      <c r="BM238">
        <v>636492840</v>
      </c>
    </row>
    <row r="239" spans="1:65" x14ac:dyDescent="0.25">
      <c r="A239" t="s">
        <v>238</v>
      </c>
      <c r="B239" t="s">
        <v>451</v>
      </c>
      <c r="C239" t="s">
        <v>422</v>
      </c>
      <c r="D239" t="s">
        <v>421</v>
      </c>
      <c r="E239">
        <v>474535</v>
      </c>
      <c r="F239">
        <v>482852</v>
      </c>
      <c r="G239">
        <v>491575</v>
      </c>
      <c r="H239">
        <v>500652</v>
      </c>
      <c r="I239">
        <v>510035</v>
      </c>
      <c r="J239">
        <v>519676</v>
      </c>
      <c r="K239">
        <v>529328</v>
      </c>
      <c r="L239">
        <v>538906</v>
      </c>
      <c r="M239">
        <v>548817</v>
      </c>
      <c r="N239">
        <v>559620</v>
      </c>
      <c r="O239">
        <v>571565</v>
      </c>
      <c r="P239">
        <v>585250</v>
      </c>
      <c r="Q239">
        <v>600185</v>
      </c>
      <c r="R239">
        <v>614264</v>
      </c>
      <c r="S239">
        <v>624561</v>
      </c>
      <c r="T239">
        <v>629227</v>
      </c>
      <c r="U239">
        <v>627255</v>
      </c>
      <c r="V239">
        <v>619817</v>
      </c>
      <c r="W239">
        <v>610048</v>
      </c>
      <c r="X239">
        <v>602363</v>
      </c>
      <c r="Y239">
        <v>599907</v>
      </c>
      <c r="Z239">
        <v>603837</v>
      </c>
      <c r="AA239">
        <v>613233</v>
      </c>
      <c r="AB239">
        <v>626677</v>
      </c>
      <c r="AC239">
        <v>641845</v>
      </c>
      <c r="AD239">
        <v>657061</v>
      </c>
      <c r="AE239">
        <v>671747</v>
      </c>
      <c r="AF239">
        <v>686475</v>
      </c>
      <c r="AG239">
        <v>701812</v>
      </c>
      <c r="AH239">
        <v>718736</v>
      </c>
      <c r="AI239">
        <v>737814</v>
      </c>
      <c r="AJ239">
        <v>759526</v>
      </c>
      <c r="AK239">
        <v>783204</v>
      </c>
      <c r="AL239">
        <v>806867</v>
      </c>
      <c r="AM239">
        <v>827828</v>
      </c>
      <c r="AN239">
        <v>844333</v>
      </c>
      <c r="AO239">
        <v>855358</v>
      </c>
      <c r="AP239">
        <v>861870</v>
      </c>
      <c r="AQ239">
        <v>866523</v>
      </c>
      <c r="AR239">
        <v>873138</v>
      </c>
      <c r="AS239">
        <v>884366</v>
      </c>
      <c r="AT239">
        <v>901214</v>
      </c>
      <c r="AU239">
        <v>922699</v>
      </c>
      <c r="AV239">
        <v>947110</v>
      </c>
      <c r="AW239">
        <v>971889</v>
      </c>
      <c r="AX239">
        <v>995130</v>
      </c>
      <c r="AY239">
        <v>1016437</v>
      </c>
      <c r="AZ239">
        <v>1036388</v>
      </c>
      <c r="BA239">
        <v>1055428</v>
      </c>
      <c r="BB239">
        <v>1074286</v>
      </c>
      <c r="BC239">
        <v>1093517</v>
      </c>
      <c r="BD239">
        <v>1113154</v>
      </c>
      <c r="BE239">
        <v>1133002</v>
      </c>
      <c r="BF239">
        <v>1153288</v>
      </c>
      <c r="BG239">
        <v>1174333</v>
      </c>
      <c r="BH239">
        <v>1196294</v>
      </c>
      <c r="BI239">
        <v>1219289</v>
      </c>
      <c r="BJ239">
        <v>1243260</v>
      </c>
      <c r="BK239">
        <v>1267975</v>
      </c>
      <c r="BL239">
        <v>1293120</v>
      </c>
      <c r="BM239">
        <v>1318442</v>
      </c>
    </row>
    <row r="240" spans="1:65" x14ac:dyDescent="0.25">
      <c r="A240" t="s">
        <v>239</v>
      </c>
      <c r="B240" t="s">
        <v>450</v>
      </c>
      <c r="C240" t="s">
        <v>422</v>
      </c>
      <c r="D240" t="s">
        <v>421</v>
      </c>
      <c r="E240">
        <v>97553136</v>
      </c>
      <c r="F240">
        <v>100147125</v>
      </c>
      <c r="G240">
        <v>102808039</v>
      </c>
      <c r="H240">
        <v>105546241</v>
      </c>
      <c r="I240">
        <v>108376349</v>
      </c>
      <c r="J240">
        <v>111307810</v>
      </c>
      <c r="K240">
        <v>114351844</v>
      </c>
      <c r="L240">
        <v>117503838</v>
      </c>
      <c r="M240">
        <v>120739199</v>
      </c>
      <c r="N240">
        <v>124023275</v>
      </c>
      <c r="O240">
        <v>127335093</v>
      </c>
      <c r="P240">
        <v>130670746</v>
      </c>
      <c r="Q240">
        <v>134051048</v>
      </c>
      <c r="R240">
        <v>137511232</v>
      </c>
      <c r="S240">
        <v>141099598</v>
      </c>
      <c r="T240">
        <v>144855662</v>
      </c>
      <c r="U240">
        <v>148781943</v>
      </c>
      <c r="V240">
        <v>152881163</v>
      </c>
      <c r="W240">
        <v>157192250</v>
      </c>
      <c r="X240">
        <v>161761403</v>
      </c>
      <c r="Y240">
        <v>166616386</v>
      </c>
      <c r="Z240">
        <v>171766018</v>
      </c>
      <c r="AA240">
        <v>177185651</v>
      </c>
      <c r="AB240">
        <v>182825252</v>
      </c>
      <c r="AC240">
        <v>188614684</v>
      </c>
      <c r="AD240">
        <v>194494177</v>
      </c>
      <c r="AE240">
        <v>200443463</v>
      </c>
      <c r="AF240">
        <v>206447529</v>
      </c>
      <c r="AG240">
        <v>212456877</v>
      </c>
      <c r="AH240">
        <v>218415839</v>
      </c>
      <c r="AI240">
        <v>224280776</v>
      </c>
      <c r="AJ240">
        <v>230032568</v>
      </c>
      <c r="AK240">
        <v>235665095</v>
      </c>
      <c r="AL240">
        <v>241166641</v>
      </c>
      <c r="AM240">
        <v>246530980</v>
      </c>
      <c r="AN240">
        <v>251758674</v>
      </c>
      <c r="AO240">
        <v>256843601</v>
      </c>
      <c r="AP240">
        <v>261797640</v>
      </c>
      <c r="AQ240">
        <v>266664106</v>
      </c>
      <c r="AR240">
        <v>271501583</v>
      </c>
      <c r="AS240">
        <v>276357461</v>
      </c>
      <c r="AT240">
        <v>281251221</v>
      </c>
      <c r="AU240">
        <v>286188978</v>
      </c>
      <c r="AV240">
        <v>291188690</v>
      </c>
      <c r="AW240">
        <v>296266120</v>
      </c>
      <c r="AX240">
        <v>301435118</v>
      </c>
      <c r="AY240">
        <v>306703097</v>
      </c>
      <c r="AZ240">
        <v>312078867</v>
      </c>
      <c r="BA240">
        <v>317576769</v>
      </c>
      <c r="BB240">
        <v>323211867</v>
      </c>
      <c r="BC240">
        <v>328991681</v>
      </c>
      <c r="BD240">
        <v>334930074</v>
      </c>
      <c r="BE240">
        <v>341018430</v>
      </c>
      <c r="BF240">
        <v>347213697</v>
      </c>
      <c r="BG240">
        <v>353456440</v>
      </c>
      <c r="BH240">
        <v>359705464</v>
      </c>
      <c r="BI240">
        <v>365926929</v>
      </c>
      <c r="BJ240">
        <v>372133652</v>
      </c>
      <c r="BK240">
        <v>378386080</v>
      </c>
      <c r="BL240">
        <v>384771769</v>
      </c>
      <c r="BM240">
        <v>391344574</v>
      </c>
    </row>
    <row r="241" spans="1:65" x14ac:dyDescent="0.25">
      <c r="A241" t="s">
        <v>240</v>
      </c>
      <c r="B241" t="s">
        <v>449</v>
      </c>
      <c r="C241" t="s">
        <v>422</v>
      </c>
      <c r="D241" t="s">
        <v>421</v>
      </c>
      <c r="E241">
        <v>61574</v>
      </c>
      <c r="F241">
        <v>63721</v>
      </c>
      <c r="G241">
        <v>66233</v>
      </c>
      <c r="H241">
        <v>68975</v>
      </c>
      <c r="I241">
        <v>71744</v>
      </c>
      <c r="J241">
        <v>74348</v>
      </c>
      <c r="K241">
        <v>76774</v>
      </c>
      <c r="L241">
        <v>79034</v>
      </c>
      <c r="M241">
        <v>81076</v>
      </c>
      <c r="N241">
        <v>82861</v>
      </c>
      <c r="O241">
        <v>84344</v>
      </c>
      <c r="P241">
        <v>85492</v>
      </c>
      <c r="Q241">
        <v>86327</v>
      </c>
      <c r="R241">
        <v>86958</v>
      </c>
      <c r="S241">
        <v>87584</v>
      </c>
      <c r="T241">
        <v>88321</v>
      </c>
      <c r="U241">
        <v>89228</v>
      </c>
      <c r="V241">
        <v>90259</v>
      </c>
      <c r="W241">
        <v>91336</v>
      </c>
      <c r="X241">
        <v>92271</v>
      </c>
      <c r="Y241">
        <v>92966</v>
      </c>
      <c r="Z241">
        <v>93415</v>
      </c>
      <c r="AA241">
        <v>93636</v>
      </c>
      <c r="AB241">
        <v>93736</v>
      </c>
      <c r="AC241">
        <v>93793</v>
      </c>
      <c r="AD241">
        <v>93896</v>
      </c>
      <c r="AE241">
        <v>94081</v>
      </c>
      <c r="AF241">
        <v>94318</v>
      </c>
      <c r="AG241">
        <v>94592</v>
      </c>
      <c r="AH241">
        <v>94848</v>
      </c>
      <c r="AI241">
        <v>95069</v>
      </c>
      <c r="AJ241">
        <v>95243</v>
      </c>
      <c r="AK241">
        <v>95398</v>
      </c>
      <c r="AL241">
        <v>95556</v>
      </c>
      <c r="AM241">
        <v>95739</v>
      </c>
      <c r="AN241">
        <v>95972</v>
      </c>
      <c r="AO241">
        <v>96267</v>
      </c>
      <c r="AP241">
        <v>96621</v>
      </c>
      <c r="AQ241">
        <v>97036</v>
      </c>
      <c r="AR241">
        <v>97475</v>
      </c>
      <c r="AS241">
        <v>97962</v>
      </c>
      <c r="AT241">
        <v>98482</v>
      </c>
      <c r="AU241">
        <v>99023</v>
      </c>
      <c r="AV241">
        <v>99591</v>
      </c>
      <c r="AW241">
        <v>100214</v>
      </c>
      <c r="AX241">
        <v>100908</v>
      </c>
      <c r="AY241">
        <v>101714</v>
      </c>
      <c r="AZ241">
        <v>102577</v>
      </c>
      <c r="BA241">
        <v>103384</v>
      </c>
      <c r="BB241">
        <v>103897</v>
      </c>
      <c r="BC241">
        <v>103981</v>
      </c>
      <c r="BD241">
        <v>103558</v>
      </c>
      <c r="BE241">
        <v>102736</v>
      </c>
      <c r="BF241">
        <v>101768</v>
      </c>
      <c r="BG241">
        <v>101023</v>
      </c>
      <c r="BH241">
        <v>100780</v>
      </c>
      <c r="BI241">
        <v>101143</v>
      </c>
      <c r="BJ241">
        <v>102002</v>
      </c>
      <c r="BK241">
        <v>103199</v>
      </c>
      <c r="BL241">
        <v>104497</v>
      </c>
      <c r="BM241">
        <v>105697</v>
      </c>
    </row>
    <row r="242" spans="1:65" x14ac:dyDescent="0.25">
      <c r="A242" t="s">
        <v>241</v>
      </c>
      <c r="B242" t="s">
        <v>448</v>
      </c>
      <c r="C242" t="s">
        <v>422</v>
      </c>
      <c r="D242" t="s">
        <v>421</v>
      </c>
      <c r="E242">
        <v>572839530</v>
      </c>
      <c r="F242">
        <v>584939711</v>
      </c>
      <c r="G242">
        <v>597494450</v>
      </c>
      <c r="H242">
        <v>610498308</v>
      </c>
      <c r="I242">
        <v>623943328</v>
      </c>
      <c r="J242">
        <v>637823175</v>
      </c>
      <c r="K242">
        <v>652144171</v>
      </c>
      <c r="L242">
        <v>666908586</v>
      </c>
      <c r="M242">
        <v>682102192</v>
      </c>
      <c r="N242">
        <v>697706091</v>
      </c>
      <c r="O242">
        <v>713711358</v>
      </c>
      <c r="P242">
        <v>730107660</v>
      </c>
      <c r="Q242">
        <v>746911710</v>
      </c>
      <c r="R242">
        <v>764174968</v>
      </c>
      <c r="S242">
        <v>781966557</v>
      </c>
      <c r="T242">
        <v>800335570</v>
      </c>
      <c r="U242">
        <v>819292532</v>
      </c>
      <c r="V242">
        <v>838819900</v>
      </c>
      <c r="W242">
        <v>858901743</v>
      </c>
      <c r="X242">
        <v>879510842</v>
      </c>
      <c r="Y242">
        <v>900620583</v>
      </c>
      <c r="Z242">
        <v>922226632</v>
      </c>
      <c r="AA242">
        <v>944315173</v>
      </c>
      <c r="AB242">
        <v>966836458</v>
      </c>
      <c r="AC242">
        <v>989728262</v>
      </c>
      <c r="AD242">
        <v>1012942302</v>
      </c>
      <c r="AE242">
        <v>1036437878</v>
      </c>
      <c r="AF242">
        <v>1060208544</v>
      </c>
      <c r="AG242">
        <v>1084281159</v>
      </c>
      <c r="AH242">
        <v>1108702366</v>
      </c>
      <c r="AI242">
        <v>1133495194</v>
      </c>
      <c r="AJ242">
        <v>1158655616</v>
      </c>
      <c r="AK242">
        <v>1184133340</v>
      </c>
      <c r="AL242">
        <v>1209847774</v>
      </c>
      <c r="AM242">
        <v>1235693864</v>
      </c>
      <c r="AN242">
        <v>1261587780</v>
      </c>
      <c r="AO242">
        <v>1287476203</v>
      </c>
      <c r="AP242">
        <v>1313346375</v>
      </c>
      <c r="AQ242">
        <v>1339202700</v>
      </c>
      <c r="AR242">
        <v>1365067953</v>
      </c>
      <c r="AS242">
        <v>1390946065</v>
      </c>
      <c r="AT242">
        <v>1416822995</v>
      </c>
      <c r="AU242">
        <v>1442644044</v>
      </c>
      <c r="AV242">
        <v>1468324423</v>
      </c>
      <c r="AW242">
        <v>1493757846</v>
      </c>
      <c r="AX242">
        <v>1518861546</v>
      </c>
      <c r="AY242">
        <v>1543610686</v>
      </c>
      <c r="AZ242">
        <v>1568003175</v>
      </c>
      <c r="BA242">
        <v>1592010815</v>
      </c>
      <c r="BB242">
        <v>1615610187</v>
      </c>
      <c r="BC242">
        <v>1638792927</v>
      </c>
      <c r="BD242">
        <v>1661532158</v>
      </c>
      <c r="BE242">
        <v>1683740452</v>
      </c>
      <c r="BF242">
        <v>1705761545</v>
      </c>
      <c r="BG242">
        <v>1727632022</v>
      </c>
      <c r="BH242">
        <v>1749417067</v>
      </c>
      <c r="BI242">
        <v>1771187426</v>
      </c>
      <c r="BJ242">
        <v>1792883164</v>
      </c>
      <c r="BK242">
        <v>1814455018</v>
      </c>
      <c r="BL242">
        <v>1835776769</v>
      </c>
      <c r="BM242">
        <v>1856882402</v>
      </c>
    </row>
    <row r="243" spans="1:65" x14ac:dyDescent="0.25">
      <c r="A243" t="s">
        <v>242</v>
      </c>
      <c r="B243" t="s">
        <v>447</v>
      </c>
      <c r="C243" t="s">
        <v>422</v>
      </c>
      <c r="D243" t="s">
        <v>421</v>
      </c>
      <c r="E243">
        <v>227233184</v>
      </c>
      <c r="F243">
        <v>232567007</v>
      </c>
      <c r="G243">
        <v>238121604</v>
      </c>
      <c r="H243">
        <v>243893375</v>
      </c>
      <c r="I243">
        <v>249873656</v>
      </c>
      <c r="J243">
        <v>256059849</v>
      </c>
      <c r="K243">
        <v>262454482</v>
      </c>
      <c r="L243">
        <v>269072404</v>
      </c>
      <c r="M243">
        <v>275937546</v>
      </c>
      <c r="N243">
        <v>283080501</v>
      </c>
      <c r="O243">
        <v>290526233</v>
      </c>
      <c r="P243">
        <v>298284475</v>
      </c>
      <c r="Q243">
        <v>306359650</v>
      </c>
      <c r="R243">
        <v>314761504</v>
      </c>
      <c r="S243">
        <v>323500333</v>
      </c>
      <c r="T243">
        <v>332583481</v>
      </c>
      <c r="U243">
        <v>342018937</v>
      </c>
      <c r="V243">
        <v>351808760</v>
      </c>
      <c r="W243">
        <v>361939456</v>
      </c>
      <c r="X243">
        <v>372404237</v>
      </c>
      <c r="Y243">
        <v>383188215</v>
      </c>
      <c r="Z243">
        <v>394281992</v>
      </c>
      <c r="AA243">
        <v>405688898</v>
      </c>
      <c r="AB243">
        <v>417425712</v>
      </c>
      <c r="AC243">
        <v>429521914</v>
      </c>
      <c r="AD243">
        <v>441988004</v>
      </c>
      <c r="AE243">
        <v>454835677</v>
      </c>
      <c r="AF243">
        <v>468053103</v>
      </c>
      <c r="AG243">
        <v>481594337</v>
      </c>
      <c r="AH243">
        <v>495407422</v>
      </c>
      <c r="AI243">
        <v>509451875</v>
      </c>
      <c r="AJ243">
        <v>523726960</v>
      </c>
      <c r="AK243">
        <v>538246439</v>
      </c>
      <c r="AL243">
        <v>553020385</v>
      </c>
      <c r="AM243">
        <v>568072070</v>
      </c>
      <c r="AN243">
        <v>583413287</v>
      </c>
      <c r="AO243">
        <v>599067774</v>
      </c>
      <c r="AP243">
        <v>615054341</v>
      </c>
      <c r="AQ243">
        <v>631400703</v>
      </c>
      <c r="AR243">
        <v>648148338</v>
      </c>
      <c r="AS243">
        <v>665327588</v>
      </c>
      <c r="AT243">
        <v>682956023</v>
      </c>
      <c r="AU243">
        <v>701066197</v>
      </c>
      <c r="AV243">
        <v>719716165</v>
      </c>
      <c r="AW243">
        <v>738983247</v>
      </c>
      <c r="AX243">
        <v>758924664</v>
      </c>
      <c r="AY243">
        <v>779566846</v>
      </c>
      <c r="AZ243">
        <v>800908567</v>
      </c>
      <c r="BA243">
        <v>822945490</v>
      </c>
      <c r="BB243">
        <v>845655209</v>
      </c>
      <c r="BC243">
        <v>869025115</v>
      </c>
      <c r="BD243">
        <v>893045863</v>
      </c>
      <c r="BE243">
        <v>917725880</v>
      </c>
      <c r="BF243">
        <v>943039474</v>
      </c>
      <c r="BG243">
        <v>968958352</v>
      </c>
      <c r="BH243">
        <v>995458498</v>
      </c>
      <c r="BI243">
        <v>1022530245</v>
      </c>
      <c r="BJ243">
        <v>1050162810</v>
      </c>
      <c r="BK243">
        <v>1078319512</v>
      </c>
      <c r="BL243">
        <v>1106957870</v>
      </c>
      <c r="BM243">
        <v>1136046775</v>
      </c>
    </row>
    <row r="244" spans="1:65" x14ac:dyDescent="0.25">
      <c r="A244" t="s">
        <v>243</v>
      </c>
      <c r="B244" t="s">
        <v>446</v>
      </c>
      <c r="C244" t="s">
        <v>422</v>
      </c>
      <c r="D244" t="s">
        <v>421</v>
      </c>
      <c r="E244">
        <v>847973</v>
      </c>
      <c r="F244">
        <v>864814</v>
      </c>
      <c r="G244">
        <v>879436</v>
      </c>
      <c r="H244">
        <v>891948</v>
      </c>
      <c r="I244">
        <v>902620</v>
      </c>
      <c r="J244">
        <v>911742</v>
      </c>
      <c r="K244">
        <v>919218</v>
      </c>
      <c r="L244">
        <v>925233</v>
      </c>
      <c r="M244">
        <v>930792</v>
      </c>
      <c r="N244">
        <v>937184</v>
      </c>
      <c r="O244">
        <v>945357</v>
      </c>
      <c r="P244">
        <v>955753</v>
      </c>
      <c r="Q244">
        <v>968136</v>
      </c>
      <c r="R244">
        <v>982006</v>
      </c>
      <c r="S244">
        <v>996479</v>
      </c>
      <c r="T244">
        <v>1010934</v>
      </c>
      <c r="U244">
        <v>1025104</v>
      </c>
      <c r="V244">
        <v>1039210</v>
      </c>
      <c r="W244">
        <v>1053560</v>
      </c>
      <c r="X244">
        <v>1068644</v>
      </c>
      <c r="Y244">
        <v>1084743</v>
      </c>
      <c r="Z244">
        <v>1101983</v>
      </c>
      <c r="AA244">
        <v>1120019</v>
      </c>
      <c r="AB244">
        <v>1138071</v>
      </c>
      <c r="AC244">
        <v>1155083</v>
      </c>
      <c r="AD244">
        <v>1170296</v>
      </c>
      <c r="AE244">
        <v>1183382</v>
      </c>
      <c r="AF244">
        <v>1194532</v>
      </c>
      <c r="AG244">
        <v>1204150</v>
      </c>
      <c r="AH244">
        <v>1212858</v>
      </c>
      <c r="AI244">
        <v>1221121</v>
      </c>
      <c r="AJ244">
        <v>1229108</v>
      </c>
      <c r="AK244">
        <v>1236685</v>
      </c>
      <c r="AL244">
        <v>1243605</v>
      </c>
      <c r="AM244">
        <v>1249527</v>
      </c>
      <c r="AN244">
        <v>1254200</v>
      </c>
      <c r="AO244">
        <v>1257547</v>
      </c>
      <c r="AP244">
        <v>1259838</v>
      </c>
      <c r="AQ244">
        <v>1261699</v>
      </c>
      <c r="AR244">
        <v>1263927</v>
      </c>
      <c r="AS244">
        <v>1267159</v>
      </c>
      <c r="AT244">
        <v>1271627</v>
      </c>
      <c r="AU244">
        <v>1277210</v>
      </c>
      <c r="AV244">
        <v>1283564</v>
      </c>
      <c r="AW244">
        <v>1290115</v>
      </c>
      <c r="AX244">
        <v>1296497</v>
      </c>
      <c r="AY244">
        <v>1302552</v>
      </c>
      <c r="AZ244">
        <v>1308450</v>
      </c>
      <c r="BA244">
        <v>1314449</v>
      </c>
      <c r="BB244">
        <v>1320921</v>
      </c>
      <c r="BC244">
        <v>1328144</v>
      </c>
      <c r="BD244">
        <v>1336180</v>
      </c>
      <c r="BE244">
        <v>1344814</v>
      </c>
      <c r="BF244">
        <v>1353708</v>
      </c>
      <c r="BG244">
        <v>1362337</v>
      </c>
      <c r="BH244">
        <v>1370332</v>
      </c>
      <c r="BI244">
        <v>1377563</v>
      </c>
      <c r="BJ244">
        <v>1384060</v>
      </c>
      <c r="BK244">
        <v>1389841</v>
      </c>
      <c r="BL244">
        <v>1394969</v>
      </c>
      <c r="BM244">
        <v>1399491</v>
      </c>
    </row>
    <row r="245" spans="1:65" x14ac:dyDescent="0.25">
      <c r="A245" t="s">
        <v>244</v>
      </c>
      <c r="B245" t="s">
        <v>445</v>
      </c>
      <c r="C245" t="s">
        <v>422</v>
      </c>
      <c r="D245" t="s">
        <v>421</v>
      </c>
      <c r="E245">
        <v>4178235</v>
      </c>
      <c r="F245">
        <v>4238141</v>
      </c>
      <c r="G245">
        <v>4305477</v>
      </c>
      <c r="H245">
        <v>4380074</v>
      </c>
      <c r="I245">
        <v>4461111</v>
      </c>
      <c r="J245">
        <v>4547941</v>
      </c>
      <c r="K245">
        <v>4640995</v>
      </c>
      <c r="L245">
        <v>4740526</v>
      </c>
      <c r="M245">
        <v>4845220</v>
      </c>
      <c r="N245">
        <v>4953379</v>
      </c>
      <c r="O245">
        <v>5063805</v>
      </c>
      <c r="P245">
        <v>5176290</v>
      </c>
      <c r="Q245">
        <v>5291335</v>
      </c>
      <c r="R245">
        <v>5409338</v>
      </c>
      <c r="S245">
        <v>5530978</v>
      </c>
      <c r="T245">
        <v>5656912</v>
      </c>
      <c r="U245">
        <v>5786482</v>
      </c>
      <c r="V245">
        <v>5919958</v>
      </c>
      <c r="W245">
        <v>6060158</v>
      </c>
      <c r="X245">
        <v>6210756</v>
      </c>
      <c r="Y245">
        <v>6374040</v>
      </c>
      <c r="Z245">
        <v>6551232</v>
      </c>
      <c r="AA245">
        <v>6740520</v>
      </c>
      <c r="AB245">
        <v>6937332</v>
      </c>
      <c r="AC245">
        <v>7135265</v>
      </c>
      <c r="AD245">
        <v>7329590</v>
      </c>
      <c r="AE245">
        <v>7517854</v>
      </c>
      <c r="AF245">
        <v>7700733</v>
      </c>
      <c r="AG245">
        <v>7880333</v>
      </c>
      <c r="AH245">
        <v>8060211</v>
      </c>
      <c r="AI245">
        <v>8242509</v>
      </c>
      <c r="AJ245">
        <v>8427851</v>
      </c>
      <c r="AK245">
        <v>8613855</v>
      </c>
      <c r="AL245">
        <v>8795934</v>
      </c>
      <c r="AM245">
        <v>8967916</v>
      </c>
      <c r="AN245">
        <v>9125400</v>
      </c>
      <c r="AO245">
        <v>9267335</v>
      </c>
      <c r="AP245">
        <v>9395119</v>
      </c>
      <c r="AQ245">
        <v>9509862</v>
      </c>
      <c r="AR245">
        <v>9613587</v>
      </c>
      <c r="AS245">
        <v>9708347</v>
      </c>
      <c r="AT245">
        <v>9793915</v>
      </c>
      <c r="AU245">
        <v>9871261</v>
      </c>
      <c r="AV245">
        <v>9945282</v>
      </c>
      <c r="AW245">
        <v>10022278</v>
      </c>
      <c r="AX245">
        <v>10106778</v>
      </c>
      <c r="AY245">
        <v>10201211</v>
      </c>
      <c r="AZ245">
        <v>10304729</v>
      </c>
      <c r="BA245">
        <v>10414425</v>
      </c>
      <c r="BB245">
        <v>10525691</v>
      </c>
      <c r="BC245">
        <v>10635245</v>
      </c>
      <c r="BD245">
        <v>10741872</v>
      </c>
      <c r="BE245">
        <v>10846993</v>
      </c>
      <c r="BF245">
        <v>10952949</v>
      </c>
      <c r="BG245">
        <v>11063195</v>
      </c>
      <c r="BH245">
        <v>11179951</v>
      </c>
      <c r="BI245">
        <v>11303942</v>
      </c>
      <c r="BJ245">
        <v>11433438</v>
      </c>
      <c r="BK245">
        <v>11565203</v>
      </c>
      <c r="BL245">
        <v>11694721</v>
      </c>
      <c r="BM245">
        <v>11818618</v>
      </c>
    </row>
    <row r="246" spans="1:65" x14ac:dyDescent="0.25">
      <c r="A246" t="s">
        <v>245</v>
      </c>
      <c r="B246" t="s">
        <v>444</v>
      </c>
      <c r="C246" t="s">
        <v>422</v>
      </c>
      <c r="D246" t="s">
        <v>421</v>
      </c>
      <c r="E246">
        <v>27472339</v>
      </c>
      <c r="F246">
        <v>28146909</v>
      </c>
      <c r="G246">
        <v>28832831</v>
      </c>
      <c r="H246">
        <v>29531362</v>
      </c>
      <c r="I246">
        <v>30244258</v>
      </c>
      <c r="J246">
        <v>30972996</v>
      </c>
      <c r="K246">
        <v>31717504</v>
      </c>
      <c r="L246">
        <v>32477994</v>
      </c>
      <c r="M246">
        <v>33256465</v>
      </c>
      <c r="N246">
        <v>34055391</v>
      </c>
      <c r="O246">
        <v>34876296</v>
      </c>
      <c r="P246">
        <v>35720603</v>
      </c>
      <c r="Q246">
        <v>36587267</v>
      </c>
      <c r="R246">
        <v>37472329</v>
      </c>
      <c r="S246">
        <v>38370278</v>
      </c>
      <c r="T246">
        <v>39277249</v>
      </c>
      <c r="U246">
        <v>40189561</v>
      </c>
      <c r="V246">
        <v>41108290</v>
      </c>
      <c r="W246">
        <v>42039983</v>
      </c>
      <c r="X246">
        <v>42994043</v>
      </c>
      <c r="Y246">
        <v>43975972</v>
      </c>
      <c r="Z246">
        <v>44988411</v>
      </c>
      <c r="AA246">
        <v>46025411</v>
      </c>
      <c r="AB246">
        <v>47073470</v>
      </c>
      <c r="AC246">
        <v>48114158</v>
      </c>
      <c r="AD246">
        <v>49133928</v>
      </c>
      <c r="AE246">
        <v>50128548</v>
      </c>
      <c r="AF246">
        <v>51100930</v>
      </c>
      <c r="AG246">
        <v>52053764</v>
      </c>
      <c r="AH246">
        <v>52992479</v>
      </c>
      <c r="AI246">
        <v>53921758</v>
      </c>
      <c r="AJ246">
        <v>54840595</v>
      </c>
      <c r="AK246">
        <v>55748946</v>
      </c>
      <c r="AL246">
        <v>56653808</v>
      </c>
      <c r="AM246">
        <v>57564209</v>
      </c>
      <c r="AN246">
        <v>58486453</v>
      </c>
      <c r="AO246">
        <v>59423278</v>
      </c>
      <c r="AP246">
        <v>60372571</v>
      </c>
      <c r="AQ246">
        <v>61329665</v>
      </c>
      <c r="AR246">
        <v>62287391</v>
      </c>
      <c r="AS246">
        <v>63240196</v>
      </c>
      <c r="AT246">
        <v>64192243</v>
      </c>
      <c r="AU246">
        <v>65145357</v>
      </c>
      <c r="AV246">
        <v>66089402</v>
      </c>
      <c r="AW246">
        <v>67010930</v>
      </c>
      <c r="AX246">
        <v>67903461</v>
      </c>
      <c r="AY246">
        <v>68756809</v>
      </c>
      <c r="AZ246">
        <v>69581854</v>
      </c>
      <c r="BA246">
        <v>70418612</v>
      </c>
      <c r="BB246">
        <v>71321406</v>
      </c>
      <c r="BC246">
        <v>72326992</v>
      </c>
      <c r="BD246">
        <v>73443254</v>
      </c>
      <c r="BE246">
        <v>74651046</v>
      </c>
      <c r="BF246">
        <v>75925454</v>
      </c>
      <c r="BG246">
        <v>77229262</v>
      </c>
      <c r="BH246">
        <v>78529413</v>
      </c>
      <c r="BI246">
        <v>79827868</v>
      </c>
      <c r="BJ246">
        <v>81116451</v>
      </c>
      <c r="BK246">
        <v>82340090</v>
      </c>
      <c r="BL246">
        <v>83429607</v>
      </c>
      <c r="BM246">
        <v>84339067</v>
      </c>
    </row>
    <row r="247" spans="1:65" x14ac:dyDescent="0.25">
      <c r="A247" t="s">
        <v>246</v>
      </c>
      <c r="B247" t="s">
        <v>443</v>
      </c>
      <c r="C247" t="s">
        <v>422</v>
      </c>
      <c r="D247" t="s">
        <v>421</v>
      </c>
      <c r="E247">
        <v>5321</v>
      </c>
      <c r="F247">
        <v>5330</v>
      </c>
      <c r="G247">
        <v>5340</v>
      </c>
      <c r="H247">
        <v>5341</v>
      </c>
      <c r="I247">
        <v>5354</v>
      </c>
      <c r="J247">
        <v>5388</v>
      </c>
      <c r="K247">
        <v>5435</v>
      </c>
      <c r="L247">
        <v>5510</v>
      </c>
      <c r="M247">
        <v>5598</v>
      </c>
      <c r="N247">
        <v>5671</v>
      </c>
      <c r="O247">
        <v>5740</v>
      </c>
      <c r="P247">
        <v>5770</v>
      </c>
      <c r="Q247">
        <v>5786</v>
      </c>
      <c r="R247">
        <v>5819</v>
      </c>
      <c r="S247">
        <v>5903</v>
      </c>
      <c r="T247">
        <v>6064</v>
      </c>
      <c r="U247">
        <v>6319</v>
      </c>
      <c r="V247">
        <v>6650</v>
      </c>
      <c r="W247">
        <v>7018</v>
      </c>
      <c r="X247">
        <v>7357</v>
      </c>
      <c r="Y247">
        <v>7631</v>
      </c>
      <c r="Z247">
        <v>7825</v>
      </c>
      <c r="AA247">
        <v>7951</v>
      </c>
      <c r="AB247">
        <v>8041</v>
      </c>
      <c r="AC247">
        <v>8110</v>
      </c>
      <c r="AD247">
        <v>8211</v>
      </c>
      <c r="AE247">
        <v>8341</v>
      </c>
      <c r="AF247">
        <v>8481</v>
      </c>
      <c r="AG247">
        <v>8637</v>
      </c>
      <c r="AH247">
        <v>8787</v>
      </c>
      <c r="AI247">
        <v>8910</v>
      </c>
      <c r="AJ247">
        <v>9014</v>
      </c>
      <c r="AK247">
        <v>9110</v>
      </c>
      <c r="AL247">
        <v>9194</v>
      </c>
      <c r="AM247">
        <v>9259</v>
      </c>
      <c r="AN247">
        <v>9298</v>
      </c>
      <c r="AO247">
        <v>9317</v>
      </c>
      <c r="AP247">
        <v>9328</v>
      </c>
      <c r="AQ247">
        <v>9332</v>
      </c>
      <c r="AR247">
        <v>9344</v>
      </c>
      <c r="AS247">
        <v>9392</v>
      </c>
      <c r="AT247">
        <v>9478</v>
      </c>
      <c r="AU247">
        <v>9593</v>
      </c>
      <c r="AV247">
        <v>9724</v>
      </c>
      <c r="AW247">
        <v>9871</v>
      </c>
      <c r="AX247">
        <v>9997</v>
      </c>
      <c r="AY247">
        <v>10118</v>
      </c>
      <c r="AZ247">
        <v>10219</v>
      </c>
      <c r="BA247">
        <v>10315</v>
      </c>
      <c r="BB247">
        <v>10413</v>
      </c>
      <c r="BC247">
        <v>10521</v>
      </c>
      <c r="BD247">
        <v>10626</v>
      </c>
      <c r="BE247">
        <v>10744</v>
      </c>
      <c r="BF247">
        <v>10849</v>
      </c>
      <c r="BG247">
        <v>10973</v>
      </c>
      <c r="BH247">
        <v>11099</v>
      </c>
      <c r="BI247">
        <v>11232</v>
      </c>
      <c r="BJ247">
        <v>11365</v>
      </c>
      <c r="BK247">
        <v>11505</v>
      </c>
      <c r="BL247">
        <v>11655</v>
      </c>
      <c r="BM247">
        <v>11792</v>
      </c>
    </row>
    <row r="248" spans="1:65" x14ac:dyDescent="0.25">
      <c r="A248" t="s">
        <v>247</v>
      </c>
      <c r="B248" t="s">
        <v>442</v>
      </c>
      <c r="C248" t="s">
        <v>422</v>
      </c>
      <c r="D248" t="s">
        <v>421</v>
      </c>
      <c r="E248">
        <v>10052151</v>
      </c>
      <c r="F248">
        <v>10346695</v>
      </c>
      <c r="G248">
        <v>10651954</v>
      </c>
      <c r="H248">
        <v>10968196</v>
      </c>
      <c r="I248">
        <v>11295675</v>
      </c>
      <c r="J248">
        <v>11634837</v>
      </c>
      <c r="K248">
        <v>11985442</v>
      </c>
      <c r="L248">
        <v>12348188</v>
      </c>
      <c r="M248">
        <v>12725519</v>
      </c>
      <c r="N248">
        <v>13120587</v>
      </c>
      <c r="O248">
        <v>13535487</v>
      </c>
      <c r="P248">
        <v>13971698</v>
      </c>
      <c r="Q248">
        <v>14428340</v>
      </c>
      <c r="R248">
        <v>14902271</v>
      </c>
      <c r="S248">
        <v>15388933</v>
      </c>
      <c r="T248">
        <v>15885228</v>
      </c>
      <c r="U248">
        <v>16390161</v>
      </c>
      <c r="V248">
        <v>16905222</v>
      </c>
      <c r="W248">
        <v>17432756</v>
      </c>
      <c r="X248">
        <v>17976219</v>
      </c>
      <c r="Y248">
        <v>18538263</v>
      </c>
      <c r="Z248">
        <v>19120683</v>
      </c>
      <c r="AA248">
        <v>19723317</v>
      </c>
      <c r="AB248">
        <v>20344550</v>
      </c>
      <c r="AC248">
        <v>20981775</v>
      </c>
      <c r="AD248">
        <v>21633799</v>
      </c>
      <c r="AE248">
        <v>22296282</v>
      </c>
      <c r="AF248">
        <v>22971208</v>
      </c>
      <c r="AG248">
        <v>23670807</v>
      </c>
      <c r="AH248">
        <v>24411744</v>
      </c>
      <c r="AI248">
        <v>25203848</v>
      </c>
      <c r="AJ248">
        <v>26056605</v>
      </c>
      <c r="AK248">
        <v>26961204</v>
      </c>
      <c r="AL248">
        <v>27887204</v>
      </c>
      <c r="AM248">
        <v>28792649</v>
      </c>
      <c r="AN248">
        <v>29649128</v>
      </c>
      <c r="AO248">
        <v>30444523</v>
      </c>
      <c r="AP248">
        <v>31192853</v>
      </c>
      <c r="AQ248">
        <v>31924201</v>
      </c>
      <c r="AR248">
        <v>32682240</v>
      </c>
      <c r="AS248">
        <v>33499177</v>
      </c>
      <c r="AT248">
        <v>34385849</v>
      </c>
      <c r="AU248">
        <v>35334790</v>
      </c>
      <c r="AV248">
        <v>36337778</v>
      </c>
      <c r="AW248">
        <v>37379766</v>
      </c>
      <c r="AX248">
        <v>38450323</v>
      </c>
      <c r="AY248">
        <v>39548666</v>
      </c>
      <c r="AZ248">
        <v>40681416</v>
      </c>
      <c r="BA248">
        <v>41853944</v>
      </c>
      <c r="BB248">
        <v>43073830</v>
      </c>
      <c r="BC248">
        <v>44346532</v>
      </c>
      <c r="BD248">
        <v>45673520</v>
      </c>
      <c r="BE248">
        <v>47053033</v>
      </c>
      <c r="BF248">
        <v>48483132</v>
      </c>
      <c r="BG248">
        <v>49960563</v>
      </c>
      <c r="BH248">
        <v>51482638</v>
      </c>
      <c r="BI248">
        <v>53049231</v>
      </c>
      <c r="BJ248">
        <v>54660345</v>
      </c>
      <c r="BK248">
        <v>56313444</v>
      </c>
      <c r="BL248">
        <v>58005461</v>
      </c>
      <c r="BM248">
        <v>59734213</v>
      </c>
    </row>
    <row r="249" spans="1:65" x14ac:dyDescent="0.25">
      <c r="A249" t="s">
        <v>248</v>
      </c>
      <c r="B249" t="s">
        <v>441</v>
      </c>
      <c r="C249" t="s">
        <v>422</v>
      </c>
      <c r="D249" t="s">
        <v>421</v>
      </c>
      <c r="E249">
        <v>6767092</v>
      </c>
      <c r="F249">
        <v>6983824</v>
      </c>
      <c r="G249">
        <v>7215799</v>
      </c>
      <c r="H249">
        <v>7461636</v>
      </c>
      <c r="I249">
        <v>7719108</v>
      </c>
      <c r="J249">
        <v>7986062</v>
      </c>
      <c r="K249">
        <v>8263434</v>
      </c>
      <c r="L249">
        <v>8550444</v>
      </c>
      <c r="M249">
        <v>8841156</v>
      </c>
      <c r="N249">
        <v>9127855</v>
      </c>
      <c r="O249">
        <v>9405606</v>
      </c>
      <c r="P249">
        <v>9671856</v>
      </c>
      <c r="Q249">
        <v>9929644</v>
      </c>
      <c r="R249">
        <v>10186452</v>
      </c>
      <c r="S249">
        <v>10453029</v>
      </c>
      <c r="T249">
        <v>10737403</v>
      </c>
      <c r="U249">
        <v>11042975</v>
      </c>
      <c r="V249">
        <v>11368618</v>
      </c>
      <c r="W249">
        <v>11712540</v>
      </c>
      <c r="X249">
        <v>12071140</v>
      </c>
      <c r="Y249">
        <v>12442333</v>
      </c>
      <c r="Z249">
        <v>12825084</v>
      </c>
      <c r="AA249">
        <v>13221991</v>
      </c>
      <c r="AB249">
        <v>13638729</v>
      </c>
      <c r="AC249">
        <v>14082870</v>
      </c>
      <c r="AD249">
        <v>14559357</v>
      </c>
      <c r="AE249">
        <v>15070319</v>
      </c>
      <c r="AF249">
        <v>15612754</v>
      </c>
      <c r="AG249">
        <v>16180129</v>
      </c>
      <c r="AH249">
        <v>16763041</v>
      </c>
      <c r="AI249">
        <v>17354395</v>
      </c>
      <c r="AJ249">
        <v>17953534</v>
      </c>
      <c r="AK249">
        <v>18561668</v>
      </c>
      <c r="AL249">
        <v>19175986</v>
      </c>
      <c r="AM249">
        <v>19793541</v>
      </c>
      <c r="AN249">
        <v>20413157</v>
      </c>
      <c r="AO249">
        <v>21032817</v>
      </c>
      <c r="AP249">
        <v>21655392</v>
      </c>
      <c r="AQ249">
        <v>22290787</v>
      </c>
      <c r="AR249">
        <v>22952406</v>
      </c>
      <c r="AS249">
        <v>23650159</v>
      </c>
      <c r="AT249">
        <v>24388974</v>
      </c>
      <c r="AU249">
        <v>25167261</v>
      </c>
      <c r="AV249">
        <v>25980547</v>
      </c>
      <c r="AW249">
        <v>26821300</v>
      </c>
      <c r="AX249">
        <v>27684590</v>
      </c>
      <c r="AY249">
        <v>28571475</v>
      </c>
      <c r="AZ249">
        <v>29486335</v>
      </c>
      <c r="BA249">
        <v>30431734</v>
      </c>
      <c r="BB249">
        <v>31411096</v>
      </c>
      <c r="BC249">
        <v>32428164</v>
      </c>
      <c r="BD249">
        <v>33476772</v>
      </c>
      <c r="BE249">
        <v>34558700</v>
      </c>
      <c r="BF249">
        <v>35694519</v>
      </c>
      <c r="BG249">
        <v>36911530</v>
      </c>
      <c r="BH249">
        <v>38225447</v>
      </c>
      <c r="BI249">
        <v>39649173</v>
      </c>
      <c r="BJ249">
        <v>41166588</v>
      </c>
      <c r="BK249">
        <v>42729032</v>
      </c>
      <c r="BL249">
        <v>44269587</v>
      </c>
      <c r="BM249">
        <v>45741000</v>
      </c>
    </row>
    <row r="250" spans="1:65" x14ac:dyDescent="0.25">
      <c r="A250" t="s">
        <v>249</v>
      </c>
      <c r="B250" t="s">
        <v>440</v>
      </c>
      <c r="C250" t="s">
        <v>422</v>
      </c>
      <c r="D250" t="s">
        <v>421</v>
      </c>
      <c r="E250">
        <v>42664646</v>
      </c>
      <c r="F250">
        <v>43206353</v>
      </c>
      <c r="G250">
        <v>43752227</v>
      </c>
      <c r="H250">
        <v>44288607</v>
      </c>
      <c r="I250">
        <v>44796959</v>
      </c>
      <c r="J250">
        <v>45264552</v>
      </c>
      <c r="K250">
        <v>45684983</v>
      </c>
      <c r="L250">
        <v>46063219</v>
      </c>
      <c r="M250">
        <v>46411816</v>
      </c>
      <c r="N250">
        <v>46749289</v>
      </c>
      <c r="O250">
        <v>47088862</v>
      </c>
      <c r="P250">
        <v>47435008</v>
      </c>
      <c r="Q250">
        <v>47783006</v>
      </c>
      <c r="R250">
        <v>48125829</v>
      </c>
      <c r="S250">
        <v>48452623</v>
      </c>
      <c r="T250">
        <v>48755662</v>
      </c>
      <c r="U250">
        <v>49032729</v>
      </c>
      <c r="V250">
        <v>49287118</v>
      </c>
      <c r="W250">
        <v>49523304</v>
      </c>
      <c r="X250">
        <v>49747998</v>
      </c>
      <c r="Y250">
        <v>49965872</v>
      </c>
      <c r="Z250">
        <v>50221000</v>
      </c>
      <c r="AA250">
        <v>50384000</v>
      </c>
      <c r="AB250">
        <v>50564000</v>
      </c>
      <c r="AC250">
        <v>50754000</v>
      </c>
      <c r="AD250">
        <v>50917000</v>
      </c>
      <c r="AE250">
        <v>51097000</v>
      </c>
      <c r="AF250">
        <v>51293000</v>
      </c>
      <c r="AG250">
        <v>51521000</v>
      </c>
      <c r="AH250">
        <v>51773000</v>
      </c>
      <c r="AI250">
        <v>51891400</v>
      </c>
      <c r="AJ250">
        <v>52000500</v>
      </c>
      <c r="AK250">
        <v>52150400</v>
      </c>
      <c r="AL250">
        <v>52179200</v>
      </c>
      <c r="AM250">
        <v>51921400</v>
      </c>
      <c r="AN250">
        <v>51512800</v>
      </c>
      <c r="AO250">
        <v>51057800</v>
      </c>
      <c r="AP250">
        <v>50594600</v>
      </c>
      <c r="AQ250">
        <v>50144500</v>
      </c>
      <c r="AR250">
        <v>49674000</v>
      </c>
      <c r="AS250">
        <v>49176500</v>
      </c>
      <c r="AT250">
        <v>48662400</v>
      </c>
      <c r="AU250">
        <v>48202470</v>
      </c>
      <c r="AV250">
        <v>47812949</v>
      </c>
      <c r="AW250">
        <v>47451626</v>
      </c>
      <c r="AX250">
        <v>47105171</v>
      </c>
      <c r="AY250">
        <v>46787786</v>
      </c>
      <c r="AZ250">
        <v>46509355</v>
      </c>
      <c r="BA250">
        <v>46258189</v>
      </c>
      <c r="BB250">
        <v>46053331</v>
      </c>
      <c r="BC250">
        <v>45870741</v>
      </c>
      <c r="BD250">
        <v>45706086</v>
      </c>
      <c r="BE250">
        <v>45593342</v>
      </c>
      <c r="BF250">
        <v>45489648</v>
      </c>
      <c r="BG250">
        <v>45272155</v>
      </c>
      <c r="BH250">
        <v>45154036</v>
      </c>
      <c r="BI250">
        <v>45004673</v>
      </c>
      <c r="BJ250">
        <v>44831135</v>
      </c>
      <c r="BK250">
        <v>44622518</v>
      </c>
      <c r="BL250">
        <v>44386203</v>
      </c>
      <c r="BM250">
        <v>44134693</v>
      </c>
    </row>
    <row r="251" spans="1:65" x14ac:dyDescent="0.25">
      <c r="A251" t="s">
        <v>250</v>
      </c>
      <c r="B251" t="s">
        <v>439</v>
      </c>
      <c r="C251" t="s">
        <v>422</v>
      </c>
      <c r="D251" t="s">
        <v>421</v>
      </c>
      <c r="E251">
        <v>1136464260</v>
      </c>
      <c r="F251">
        <v>1140113724</v>
      </c>
      <c r="G251">
        <v>1156186962</v>
      </c>
      <c r="H251">
        <v>1183604156</v>
      </c>
      <c r="I251">
        <v>1210649304</v>
      </c>
      <c r="J251">
        <v>1238612642</v>
      </c>
      <c r="K251">
        <v>1269459169</v>
      </c>
      <c r="L251">
        <v>1299468908</v>
      </c>
      <c r="M251">
        <v>1330348999</v>
      </c>
      <c r="N251">
        <v>1362854382</v>
      </c>
      <c r="O251">
        <v>1396278485</v>
      </c>
      <c r="P251">
        <v>1430319852</v>
      </c>
      <c r="Q251">
        <v>1462600916</v>
      </c>
      <c r="R251">
        <v>1493945323</v>
      </c>
      <c r="S251">
        <v>1523888167</v>
      </c>
      <c r="T251">
        <v>1551563310</v>
      </c>
      <c r="U251">
        <v>1577700939</v>
      </c>
      <c r="V251">
        <v>1602325098</v>
      </c>
      <c r="W251">
        <v>1626942179</v>
      </c>
      <c r="X251">
        <v>1651804638</v>
      </c>
      <c r="Y251">
        <v>1676276374</v>
      </c>
      <c r="Z251">
        <v>1701367506</v>
      </c>
      <c r="AA251">
        <v>1728647847</v>
      </c>
      <c r="AB251">
        <v>1755902412</v>
      </c>
      <c r="AC251">
        <v>1782261503</v>
      </c>
      <c r="AD251">
        <v>1809328983</v>
      </c>
      <c r="AE251">
        <v>1837853676</v>
      </c>
      <c r="AF251">
        <v>1867834479</v>
      </c>
      <c r="AG251">
        <v>1897982987</v>
      </c>
      <c r="AH251">
        <v>1927151797</v>
      </c>
      <c r="AI251">
        <v>1954958255</v>
      </c>
      <c r="AJ251">
        <v>1981741317</v>
      </c>
      <c r="AK251">
        <v>2006685047</v>
      </c>
      <c r="AL251">
        <v>2030763564</v>
      </c>
      <c r="AM251">
        <v>2054444944</v>
      </c>
      <c r="AN251">
        <v>2077356163</v>
      </c>
      <c r="AO251">
        <v>2099938877</v>
      </c>
      <c r="AP251">
        <v>2122284252</v>
      </c>
      <c r="AQ251">
        <v>2143781401</v>
      </c>
      <c r="AR251">
        <v>2163943018</v>
      </c>
      <c r="AS251">
        <v>2183127334</v>
      </c>
      <c r="AT251">
        <v>2201110817</v>
      </c>
      <c r="AU251">
        <v>2218155175</v>
      </c>
      <c r="AV251">
        <v>2234900352</v>
      </c>
      <c r="AW251">
        <v>2251323903</v>
      </c>
      <c r="AX251">
        <v>2267614832</v>
      </c>
      <c r="AY251">
        <v>2283499115</v>
      </c>
      <c r="AZ251">
        <v>2298869696</v>
      </c>
      <c r="BA251">
        <v>2314522710</v>
      </c>
      <c r="BB251">
        <v>2330533600</v>
      </c>
      <c r="BC251">
        <v>2346561398</v>
      </c>
      <c r="BD251">
        <v>2364103129</v>
      </c>
      <c r="BE251">
        <v>2383978181</v>
      </c>
      <c r="BF251">
        <v>2404063280</v>
      </c>
      <c r="BG251">
        <v>2423763411</v>
      </c>
      <c r="BH251">
        <v>2442625596</v>
      </c>
      <c r="BI251">
        <v>2461213434</v>
      </c>
      <c r="BJ251">
        <v>2480024674</v>
      </c>
      <c r="BK251">
        <v>2496446325</v>
      </c>
      <c r="BL251">
        <v>2510772964</v>
      </c>
      <c r="BM251">
        <v>2522452391</v>
      </c>
    </row>
    <row r="252" spans="1:65" x14ac:dyDescent="0.25">
      <c r="A252" t="s">
        <v>251</v>
      </c>
      <c r="B252" t="s">
        <v>438</v>
      </c>
      <c r="C252" t="s">
        <v>422</v>
      </c>
      <c r="D252" t="s">
        <v>421</v>
      </c>
      <c r="E252">
        <v>2538648</v>
      </c>
      <c r="F252">
        <v>2571682</v>
      </c>
      <c r="G252">
        <v>2603883</v>
      </c>
      <c r="H252">
        <v>2635125</v>
      </c>
      <c r="I252">
        <v>2665383</v>
      </c>
      <c r="J252">
        <v>2694537</v>
      </c>
      <c r="K252">
        <v>2722871</v>
      </c>
      <c r="L252">
        <v>2750091</v>
      </c>
      <c r="M252">
        <v>2774761</v>
      </c>
      <c r="N252">
        <v>2795037</v>
      </c>
      <c r="O252">
        <v>2809799</v>
      </c>
      <c r="P252">
        <v>2818283</v>
      </c>
      <c r="Q252">
        <v>2821458</v>
      </c>
      <c r="R252">
        <v>2822112</v>
      </c>
      <c r="S252">
        <v>2824095</v>
      </c>
      <c r="T252">
        <v>2830172</v>
      </c>
      <c r="U252">
        <v>2841371</v>
      </c>
      <c r="V252">
        <v>2856958</v>
      </c>
      <c r="W252">
        <v>2875724</v>
      </c>
      <c r="X252">
        <v>2895683</v>
      </c>
      <c r="Y252">
        <v>2915389</v>
      </c>
      <c r="Z252">
        <v>2934624</v>
      </c>
      <c r="AA252">
        <v>2953852</v>
      </c>
      <c r="AB252">
        <v>2973048</v>
      </c>
      <c r="AC252">
        <v>2992250</v>
      </c>
      <c r="AD252">
        <v>3011519</v>
      </c>
      <c r="AE252">
        <v>3030651</v>
      </c>
      <c r="AF252">
        <v>3049581</v>
      </c>
      <c r="AG252">
        <v>3068714</v>
      </c>
      <c r="AH252">
        <v>3088603</v>
      </c>
      <c r="AI252">
        <v>3109598</v>
      </c>
      <c r="AJ252">
        <v>3131657</v>
      </c>
      <c r="AK252">
        <v>3154459</v>
      </c>
      <c r="AL252">
        <v>3177734</v>
      </c>
      <c r="AM252">
        <v>3201149</v>
      </c>
      <c r="AN252">
        <v>3224275</v>
      </c>
      <c r="AO252">
        <v>3247383</v>
      </c>
      <c r="AP252">
        <v>3270158</v>
      </c>
      <c r="AQ252">
        <v>3291053</v>
      </c>
      <c r="AR252">
        <v>3308005</v>
      </c>
      <c r="AS252">
        <v>3319734</v>
      </c>
      <c r="AT252">
        <v>3325471</v>
      </c>
      <c r="AU252">
        <v>3326046</v>
      </c>
      <c r="AV252">
        <v>3323661</v>
      </c>
      <c r="AW252">
        <v>3321486</v>
      </c>
      <c r="AX252">
        <v>3321799</v>
      </c>
      <c r="AY252">
        <v>3325403</v>
      </c>
      <c r="AZ252">
        <v>3331753</v>
      </c>
      <c r="BA252">
        <v>3340221</v>
      </c>
      <c r="BB252">
        <v>3349676</v>
      </c>
      <c r="BC252">
        <v>3359273</v>
      </c>
      <c r="BD252">
        <v>3368926</v>
      </c>
      <c r="BE252">
        <v>3378975</v>
      </c>
      <c r="BF252">
        <v>3389436</v>
      </c>
      <c r="BG252">
        <v>3400439</v>
      </c>
      <c r="BH252">
        <v>3412013</v>
      </c>
      <c r="BI252">
        <v>3424139</v>
      </c>
      <c r="BJ252">
        <v>3436645</v>
      </c>
      <c r="BK252">
        <v>3449290</v>
      </c>
      <c r="BL252">
        <v>3461731</v>
      </c>
      <c r="BM252">
        <v>3473727</v>
      </c>
    </row>
    <row r="253" spans="1:65" x14ac:dyDescent="0.25">
      <c r="A253" t="s">
        <v>252</v>
      </c>
      <c r="B253" t="s">
        <v>437</v>
      </c>
      <c r="C253" t="s">
        <v>422</v>
      </c>
      <c r="D253" t="s">
        <v>421</v>
      </c>
      <c r="E253">
        <v>180671000</v>
      </c>
      <c r="F253">
        <v>183691000</v>
      </c>
      <c r="G253">
        <v>186538000</v>
      </c>
      <c r="H253">
        <v>189242000</v>
      </c>
      <c r="I253">
        <v>191889000</v>
      </c>
      <c r="J253">
        <v>194303000</v>
      </c>
      <c r="K253">
        <v>196560000</v>
      </c>
      <c r="L253">
        <v>198712000</v>
      </c>
      <c r="M253">
        <v>200706000</v>
      </c>
      <c r="N253">
        <v>202677000</v>
      </c>
      <c r="O253">
        <v>205052000</v>
      </c>
      <c r="P253">
        <v>207661000</v>
      </c>
      <c r="Q253">
        <v>209896000</v>
      </c>
      <c r="R253">
        <v>211909000</v>
      </c>
      <c r="S253">
        <v>213854000</v>
      </c>
      <c r="T253">
        <v>215973000</v>
      </c>
      <c r="U253">
        <v>218035000</v>
      </c>
      <c r="V253">
        <v>220239000</v>
      </c>
      <c r="W253">
        <v>222585000</v>
      </c>
      <c r="X253">
        <v>225055000</v>
      </c>
      <c r="Y253">
        <v>227225000</v>
      </c>
      <c r="Z253">
        <v>229466000</v>
      </c>
      <c r="AA253">
        <v>231664000</v>
      </c>
      <c r="AB253">
        <v>233792000</v>
      </c>
      <c r="AC253">
        <v>235825000</v>
      </c>
      <c r="AD253">
        <v>237924000</v>
      </c>
      <c r="AE253">
        <v>240133000</v>
      </c>
      <c r="AF253">
        <v>242289000</v>
      </c>
      <c r="AG253">
        <v>244499000</v>
      </c>
      <c r="AH253">
        <v>246819000</v>
      </c>
      <c r="AI253">
        <v>249623000</v>
      </c>
      <c r="AJ253">
        <v>252981000</v>
      </c>
      <c r="AK253">
        <v>256514000</v>
      </c>
      <c r="AL253">
        <v>259919000</v>
      </c>
      <c r="AM253">
        <v>263126000</v>
      </c>
      <c r="AN253">
        <v>266278000</v>
      </c>
      <c r="AO253">
        <v>269394000</v>
      </c>
      <c r="AP253">
        <v>272657000</v>
      </c>
      <c r="AQ253">
        <v>275854000</v>
      </c>
      <c r="AR253">
        <v>279040000</v>
      </c>
      <c r="AS253">
        <v>282162411</v>
      </c>
      <c r="AT253">
        <v>284968955</v>
      </c>
      <c r="AU253">
        <v>287625193</v>
      </c>
      <c r="AV253">
        <v>290107933</v>
      </c>
      <c r="AW253">
        <v>292805298</v>
      </c>
      <c r="AX253">
        <v>295516599</v>
      </c>
      <c r="AY253">
        <v>298379912</v>
      </c>
      <c r="AZ253">
        <v>301231207</v>
      </c>
      <c r="BA253">
        <v>304093966</v>
      </c>
      <c r="BB253">
        <v>306771529</v>
      </c>
      <c r="BC253">
        <v>309327143</v>
      </c>
      <c r="BD253">
        <v>311583481</v>
      </c>
      <c r="BE253">
        <v>313877662</v>
      </c>
      <c r="BF253">
        <v>316059947</v>
      </c>
      <c r="BG253">
        <v>318386329</v>
      </c>
      <c r="BH253">
        <v>320738994</v>
      </c>
      <c r="BI253">
        <v>323071755</v>
      </c>
      <c r="BJ253">
        <v>325122128</v>
      </c>
      <c r="BK253">
        <v>326838199</v>
      </c>
      <c r="BL253">
        <v>328329953</v>
      </c>
      <c r="BM253">
        <v>329484123</v>
      </c>
    </row>
    <row r="254" spans="1:65" x14ac:dyDescent="0.25">
      <c r="A254" t="s">
        <v>253</v>
      </c>
      <c r="B254" t="s">
        <v>436</v>
      </c>
      <c r="C254" t="s">
        <v>422</v>
      </c>
      <c r="D254" t="s">
        <v>421</v>
      </c>
      <c r="E254">
        <v>8526299</v>
      </c>
      <c r="F254">
        <v>8813619</v>
      </c>
      <c r="G254">
        <v>9113629</v>
      </c>
      <c r="H254">
        <v>9428906</v>
      </c>
      <c r="I254">
        <v>9762819</v>
      </c>
      <c r="J254">
        <v>10116870</v>
      </c>
      <c r="K254">
        <v>10493441</v>
      </c>
      <c r="L254">
        <v>10889499</v>
      </c>
      <c r="M254">
        <v>11294666</v>
      </c>
      <c r="N254">
        <v>11694843</v>
      </c>
      <c r="O254">
        <v>12080311</v>
      </c>
      <c r="P254">
        <v>12446444</v>
      </c>
      <c r="Q254">
        <v>12796982</v>
      </c>
      <c r="R254">
        <v>13140797</v>
      </c>
      <c r="S254">
        <v>13491114</v>
      </c>
      <c r="T254">
        <v>13857469</v>
      </c>
      <c r="U254">
        <v>14242766</v>
      </c>
      <c r="V254">
        <v>14643881</v>
      </c>
      <c r="W254">
        <v>15057226</v>
      </c>
      <c r="X254">
        <v>15476928</v>
      </c>
      <c r="Y254">
        <v>15898760</v>
      </c>
      <c r="Z254">
        <v>16321692</v>
      </c>
      <c r="AA254">
        <v>16747428</v>
      </c>
      <c r="AB254">
        <v>17177663</v>
      </c>
      <c r="AC254">
        <v>17615037</v>
      </c>
      <c r="AD254">
        <v>18061283</v>
      </c>
      <c r="AE254">
        <v>18515579</v>
      </c>
      <c r="AF254">
        <v>18976411</v>
      </c>
      <c r="AG254">
        <v>19443890</v>
      </c>
      <c r="AH254">
        <v>19918119</v>
      </c>
      <c r="AI254">
        <v>20510000</v>
      </c>
      <c r="AJ254">
        <v>20952000</v>
      </c>
      <c r="AK254">
        <v>21449000</v>
      </c>
      <c r="AL254">
        <v>21942000</v>
      </c>
      <c r="AM254">
        <v>22377000</v>
      </c>
      <c r="AN254">
        <v>22785000</v>
      </c>
      <c r="AO254">
        <v>23225000</v>
      </c>
      <c r="AP254">
        <v>23667000</v>
      </c>
      <c r="AQ254">
        <v>24051000</v>
      </c>
      <c r="AR254">
        <v>24311650</v>
      </c>
      <c r="AS254">
        <v>24650400</v>
      </c>
      <c r="AT254">
        <v>24964450</v>
      </c>
      <c r="AU254">
        <v>25271850</v>
      </c>
      <c r="AV254">
        <v>25567650</v>
      </c>
      <c r="AW254">
        <v>25864350</v>
      </c>
      <c r="AX254">
        <v>26167000</v>
      </c>
      <c r="AY254">
        <v>26488250</v>
      </c>
      <c r="AZ254">
        <v>26868000</v>
      </c>
      <c r="BA254">
        <v>27302800</v>
      </c>
      <c r="BB254">
        <v>27767400</v>
      </c>
      <c r="BC254">
        <v>28562400</v>
      </c>
      <c r="BD254">
        <v>29339400</v>
      </c>
      <c r="BE254">
        <v>29774500</v>
      </c>
      <c r="BF254">
        <v>30243200</v>
      </c>
      <c r="BG254">
        <v>30757700</v>
      </c>
      <c r="BH254">
        <v>31298900</v>
      </c>
      <c r="BI254">
        <v>31847900</v>
      </c>
      <c r="BJ254">
        <v>32388600</v>
      </c>
      <c r="BK254">
        <v>32956100</v>
      </c>
      <c r="BL254">
        <v>33580350</v>
      </c>
      <c r="BM254">
        <v>34232050</v>
      </c>
    </row>
    <row r="255" spans="1:65" x14ac:dyDescent="0.25">
      <c r="A255" t="s">
        <v>254</v>
      </c>
      <c r="B255" t="s">
        <v>435</v>
      </c>
      <c r="C255" t="s">
        <v>422</v>
      </c>
      <c r="D255" t="s">
        <v>421</v>
      </c>
      <c r="E255">
        <v>80970</v>
      </c>
      <c r="F255">
        <v>82168</v>
      </c>
      <c r="G255">
        <v>83239</v>
      </c>
      <c r="H255">
        <v>84200</v>
      </c>
      <c r="I255">
        <v>85117</v>
      </c>
      <c r="J255">
        <v>86009</v>
      </c>
      <c r="K255">
        <v>86907</v>
      </c>
      <c r="L255">
        <v>87779</v>
      </c>
      <c r="M255">
        <v>88663</v>
      </c>
      <c r="N255">
        <v>89565</v>
      </c>
      <c r="O255">
        <v>90501</v>
      </c>
      <c r="P255">
        <v>91490</v>
      </c>
      <c r="Q255">
        <v>92511</v>
      </c>
      <c r="R255">
        <v>93559</v>
      </c>
      <c r="S255">
        <v>94618</v>
      </c>
      <c r="T255">
        <v>95665</v>
      </c>
      <c r="U255">
        <v>96694</v>
      </c>
      <c r="V255">
        <v>97708</v>
      </c>
      <c r="W255">
        <v>98688</v>
      </c>
      <c r="X255">
        <v>99649</v>
      </c>
      <c r="Y255">
        <v>100566</v>
      </c>
      <c r="Z255">
        <v>101439</v>
      </c>
      <c r="AA255">
        <v>102255</v>
      </c>
      <c r="AB255">
        <v>103035</v>
      </c>
      <c r="AC255">
        <v>103776</v>
      </c>
      <c r="AD255">
        <v>104503</v>
      </c>
      <c r="AE255">
        <v>105217</v>
      </c>
      <c r="AF255">
        <v>105905</v>
      </c>
      <c r="AG255">
        <v>106533</v>
      </c>
      <c r="AH255">
        <v>107071</v>
      </c>
      <c r="AI255">
        <v>107489</v>
      </c>
      <c r="AJ255">
        <v>107772</v>
      </c>
      <c r="AK255">
        <v>107941</v>
      </c>
      <c r="AL255">
        <v>108036</v>
      </c>
      <c r="AM255">
        <v>108059</v>
      </c>
      <c r="AN255">
        <v>108043</v>
      </c>
      <c r="AO255">
        <v>107983</v>
      </c>
      <c r="AP255">
        <v>107895</v>
      </c>
      <c r="AQ255">
        <v>107807</v>
      </c>
      <c r="AR255">
        <v>107763</v>
      </c>
      <c r="AS255">
        <v>107787</v>
      </c>
      <c r="AT255">
        <v>107893</v>
      </c>
      <c r="AU255">
        <v>108095</v>
      </c>
      <c r="AV255">
        <v>108322</v>
      </c>
      <c r="AW255">
        <v>108520</v>
      </c>
      <c r="AX255">
        <v>108617</v>
      </c>
      <c r="AY255">
        <v>108602</v>
      </c>
      <c r="AZ255">
        <v>108516</v>
      </c>
      <c r="BA255">
        <v>108401</v>
      </c>
      <c r="BB255">
        <v>108293</v>
      </c>
      <c r="BC255">
        <v>108260</v>
      </c>
      <c r="BD255">
        <v>108315</v>
      </c>
      <c r="BE255">
        <v>108435</v>
      </c>
      <c r="BF255">
        <v>108624</v>
      </c>
      <c r="BG255">
        <v>108868</v>
      </c>
      <c r="BH255">
        <v>109135</v>
      </c>
      <c r="BI255">
        <v>109467</v>
      </c>
      <c r="BJ255">
        <v>109826</v>
      </c>
      <c r="BK255">
        <v>110210</v>
      </c>
      <c r="BL255">
        <v>110593</v>
      </c>
      <c r="BM255">
        <v>110947</v>
      </c>
    </row>
    <row r="256" spans="1:65" x14ac:dyDescent="0.25">
      <c r="A256" t="s">
        <v>417</v>
      </c>
      <c r="B256" t="s">
        <v>434</v>
      </c>
      <c r="C256" t="s">
        <v>422</v>
      </c>
      <c r="D256" t="s">
        <v>421</v>
      </c>
      <c r="E256">
        <v>8141839</v>
      </c>
      <c r="F256">
        <v>8439261</v>
      </c>
      <c r="G256">
        <v>8742780</v>
      </c>
      <c r="H256">
        <v>9052632</v>
      </c>
      <c r="I256">
        <v>9369101</v>
      </c>
      <c r="J256">
        <v>9692281</v>
      </c>
      <c r="K256">
        <v>10022592</v>
      </c>
      <c r="L256">
        <v>10359741</v>
      </c>
      <c r="M256">
        <v>10702281</v>
      </c>
      <c r="N256">
        <v>11048256</v>
      </c>
      <c r="O256">
        <v>11396396</v>
      </c>
      <c r="P256">
        <v>11745952</v>
      </c>
      <c r="Q256">
        <v>12097696</v>
      </c>
      <c r="R256">
        <v>12453709</v>
      </c>
      <c r="S256">
        <v>12816954</v>
      </c>
      <c r="T256">
        <v>13189511</v>
      </c>
      <c r="U256">
        <v>13572210</v>
      </c>
      <c r="V256">
        <v>13964377</v>
      </c>
      <c r="W256">
        <v>14364726</v>
      </c>
      <c r="X256">
        <v>14771270</v>
      </c>
      <c r="Y256">
        <v>15182616</v>
      </c>
      <c r="Z256">
        <v>15597878</v>
      </c>
      <c r="AA256">
        <v>16017570</v>
      </c>
      <c r="AB256">
        <v>16443128</v>
      </c>
      <c r="AC256">
        <v>16876703</v>
      </c>
      <c r="AD256">
        <v>17319513</v>
      </c>
      <c r="AE256">
        <v>17772000</v>
      </c>
      <c r="AF256">
        <v>18232733</v>
      </c>
      <c r="AG256">
        <v>18698850</v>
      </c>
      <c r="AH256">
        <v>19166474</v>
      </c>
      <c r="AI256">
        <v>19632665</v>
      </c>
      <c r="AJ256">
        <v>20096314</v>
      </c>
      <c r="AK256">
        <v>20557694</v>
      </c>
      <c r="AL256">
        <v>21016900</v>
      </c>
      <c r="AM256">
        <v>21474553</v>
      </c>
      <c r="AN256">
        <v>21931087</v>
      </c>
      <c r="AO256">
        <v>22385650</v>
      </c>
      <c r="AP256">
        <v>22837743</v>
      </c>
      <c r="AQ256">
        <v>23288567</v>
      </c>
      <c r="AR256">
        <v>23739835</v>
      </c>
      <c r="AS256">
        <v>24192449</v>
      </c>
      <c r="AT256">
        <v>24646471</v>
      </c>
      <c r="AU256">
        <v>25100407</v>
      </c>
      <c r="AV256">
        <v>25551624</v>
      </c>
      <c r="AW256">
        <v>25996594</v>
      </c>
      <c r="AX256">
        <v>26432445</v>
      </c>
      <c r="AY256">
        <v>26850190</v>
      </c>
      <c r="AZ256">
        <v>27247601</v>
      </c>
      <c r="BA256">
        <v>27635827</v>
      </c>
      <c r="BB256">
        <v>28031010</v>
      </c>
      <c r="BC256">
        <v>28439942</v>
      </c>
      <c r="BD256">
        <v>28887873</v>
      </c>
      <c r="BE256">
        <v>29360827</v>
      </c>
      <c r="BF256">
        <v>29781046</v>
      </c>
      <c r="BG256">
        <v>30042973</v>
      </c>
      <c r="BH256">
        <v>30081827</v>
      </c>
      <c r="BI256">
        <v>29851249</v>
      </c>
      <c r="BJ256">
        <v>29402480</v>
      </c>
      <c r="BK256">
        <v>28887117</v>
      </c>
      <c r="BL256">
        <v>28515829</v>
      </c>
      <c r="BM256">
        <v>28435943</v>
      </c>
    </row>
    <row r="257" spans="1:65" x14ac:dyDescent="0.25">
      <c r="A257" t="s">
        <v>256</v>
      </c>
      <c r="B257" t="s">
        <v>433</v>
      </c>
      <c r="C257" t="s">
        <v>422</v>
      </c>
      <c r="D257" t="s">
        <v>421</v>
      </c>
      <c r="E257">
        <v>8053</v>
      </c>
      <c r="F257">
        <v>8164</v>
      </c>
      <c r="G257">
        <v>8319</v>
      </c>
      <c r="H257">
        <v>8469</v>
      </c>
      <c r="I257">
        <v>8644</v>
      </c>
      <c r="J257">
        <v>8836</v>
      </c>
      <c r="K257">
        <v>9022</v>
      </c>
      <c r="L257">
        <v>9213</v>
      </c>
      <c r="M257">
        <v>9427</v>
      </c>
      <c r="N257">
        <v>9621</v>
      </c>
      <c r="O257">
        <v>9830</v>
      </c>
      <c r="P257">
        <v>10012</v>
      </c>
      <c r="Q257">
        <v>10210</v>
      </c>
      <c r="R257">
        <v>10391</v>
      </c>
      <c r="S257">
        <v>10551</v>
      </c>
      <c r="T257">
        <v>10697</v>
      </c>
      <c r="U257">
        <v>10821</v>
      </c>
      <c r="V257">
        <v>10923</v>
      </c>
      <c r="W257">
        <v>11041</v>
      </c>
      <c r="X257">
        <v>11226</v>
      </c>
      <c r="Y257">
        <v>11471</v>
      </c>
      <c r="Z257">
        <v>11821</v>
      </c>
      <c r="AA257">
        <v>12250</v>
      </c>
      <c r="AB257">
        <v>12755</v>
      </c>
      <c r="AC257">
        <v>13317</v>
      </c>
      <c r="AD257">
        <v>13951</v>
      </c>
      <c r="AE257">
        <v>14646</v>
      </c>
      <c r="AF257">
        <v>15390</v>
      </c>
      <c r="AG257">
        <v>16155</v>
      </c>
      <c r="AH257">
        <v>16867</v>
      </c>
      <c r="AI257">
        <v>17489</v>
      </c>
      <c r="AJ257">
        <v>18007</v>
      </c>
      <c r="AK257">
        <v>18443</v>
      </c>
      <c r="AL257">
        <v>18783</v>
      </c>
      <c r="AM257">
        <v>19068</v>
      </c>
      <c r="AN257">
        <v>19307</v>
      </c>
      <c r="AO257">
        <v>19508</v>
      </c>
      <c r="AP257">
        <v>19660</v>
      </c>
      <c r="AQ257">
        <v>19820</v>
      </c>
      <c r="AR257">
        <v>20026</v>
      </c>
      <c r="AS257">
        <v>20313</v>
      </c>
      <c r="AT257">
        <v>20675</v>
      </c>
      <c r="AU257">
        <v>21128</v>
      </c>
      <c r="AV257">
        <v>21674</v>
      </c>
      <c r="AW257">
        <v>22329</v>
      </c>
      <c r="AX257">
        <v>23106</v>
      </c>
      <c r="AY257">
        <v>24022</v>
      </c>
      <c r="AZ257">
        <v>25050</v>
      </c>
      <c r="BA257">
        <v>26096</v>
      </c>
      <c r="BB257">
        <v>27035</v>
      </c>
      <c r="BC257">
        <v>27796</v>
      </c>
      <c r="BD257">
        <v>28326</v>
      </c>
      <c r="BE257">
        <v>28654</v>
      </c>
      <c r="BF257">
        <v>28850</v>
      </c>
      <c r="BG257">
        <v>28985</v>
      </c>
      <c r="BH257">
        <v>29148</v>
      </c>
      <c r="BI257">
        <v>29355</v>
      </c>
      <c r="BJ257">
        <v>29567</v>
      </c>
      <c r="BK257">
        <v>29795</v>
      </c>
      <c r="BL257">
        <v>30033</v>
      </c>
      <c r="BM257">
        <v>30237</v>
      </c>
    </row>
    <row r="258" spans="1:65" x14ac:dyDescent="0.25">
      <c r="A258" t="s">
        <v>257</v>
      </c>
      <c r="B258" t="s">
        <v>432</v>
      </c>
      <c r="C258" t="s">
        <v>422</v>
      </c>
      <c r="D258" t="s">
        <v>421</v>
      </c>
      <c r="E258">
        <v>32500</v>
      </c>
      <c r="F258">
        <v>34300</v>
      </c>
      <c r="G258">
        <v>35000</v>
      </c>
      <c r="H258">
        <v>39800</v>
      </c>
      <c r="I258">
        <v>40800</v>
      </c>
      <c r="J258">
        <v>43500</v>
      </c>
      <c r="K258">
        <v>46200</v>
      </c>
      <c r="L258">
        <v>49100</v>
      </c>
      <c r="M258">
        <v>55700</v>
      </c>
      <c r="N258">
        <v>60300</v>
      </c>
      <c r="O258">
        <v>63476</v>
      </c>
      <c r="P258">
        <v>70937</v>
      </c>
      <c r="Q258">
        <v>76319</v>
      </c>
      <c r="R258">
        <v>84121</v>
      </c>
      <c r="S258">
        <v>89941</v>
      </c>
      <c r="T258">
        <v>94484</v>
      </c>
      <c r="U258">
        <v>96166</v>
      </c>
      <c r="V258">
        <v>93203</v>
      </c>
      <c r="W258">
        <v>95929</v>
      </c>
      <c r="X258">
        <v>96183</v>
      </c>
      <c r="Y258">
        <v>99636</v>
      </c>
      <c r="Z258">
        <v>99853</v>
      </c>
      <c r="AA258">
        <v>100068</v>
      </c>
      <c r="AB258">
        <v>100348</v>
      </c>
      <c r="AC258">
        <v>100600</v>
      </c>
      <c r="AD258">
        <v>100760</v>
      </c>
      <c r="AE258">
        <v>100842</v>
      </c>
      <c r="AF258">
        <v>100901</v>
      </c>
      <c r="AG258">
        <v>100952</v>
      </c>
      <c r="AH258">
        <v>101041</v>
      </c>
      <c r="AI258">
        <v>103963</v>
      </c>
      <c r="AJ258">
        <v>104807</v>
      </c>
      <c r="AK258">
        <v>105712</v>
      </c>
      <c r="AL258">
        <v>106578</v>
      </c>
      <c r="AM258">
        <v>107318</v>
      </c>
      <c r="AN258">
        <v>107818</v>
      </c>
      <c r="AO258">
        <v>108095</v>
      </c>
      <c r="AP258">
        <v>108357</v>
      </c>
      <c r="AQ258">
        <v>108537</v>
      </c>
      <c r="AR258">
        <v>108599</v>
      </c>
      <c r="AS258">
        <v>108642</v>
      </c>
      <c r="AT258">
        <v>108549</v>
      </c>
      <c r="AU258">
        <v>108509</v>
      </c>
      <c r="AV258">
        <v>108505</v>
      </c>
      <c r="AW258">
        <v>108466</v>
      </c>
      <c r="AX258">
        <v>108453</v>
      </c>
      <c r="AY258">
        <v>108369</v>
      </c>
      <c r="AZ258">
        <v>108337</v>
      </c>
      <c r="BA258">
        <v>108397</v>
      </c>
      <c r="BB258">
        <v>108404</v>
      </c>
      <c r="BC258">
        <v>108357</v>
      </c>
      <c r="BD258">
        <v>108290</v>
      </c>
      <c r="BE258">
        <v>108188</v>
      </c>
      <c r="BF258">
        <v>108041</v>
      </c>
      <c r="BG258">
        <v>107882</v>
      </c>
      <c r="BH258">
        <v>107712</v>
      </c>
      <c r="BI258">
        <v>107516</v>
      </c>
      <c r="BJ258">
        <v>107281</v>
      </c>
      <c r="BK258">
        <v>107001</v>
      </c>
      <c r="BL258">
        <v>106669</v>
      </c>
      <c r="BM258">
        <v>106290</v>
      </c>
    </row>
    <row r="259" spans="1:65" x14ac:dyDescent="0.25">
      <c r="A259" t="s">
        <v>258</v>
      </c>
      <c r="B259" t="s">
        <v>431</v>
      </c>
      <c r="C259" t="s">
        <v>422</v>
      </c>
      <c r="D259" t="s">
        <v>421</v>
      </c>
      <c r="E259">
        <v>32670048</v>
      </c>
      <c r="F259">
        <v>33666111</v>
      </c>
      <c r="G259">
        <v>34683410</v>
      </c>
      <c r="H259">
        <v>35721213</v>
      </c>
      <c r="I259">
        <v>36780001</v>
      </c>
      <c r="J259">
        <v>37858947</v>
      </c>
      <c r="K259">
        <v>38958046</v>
      </c>
      <c r="L259">
        <v>40072951</v>
      </c>
      <c r="M259">
        <v>41193588</v>
      </c>
      <c r="N259">
        <v>42307149</v>
      </c>
      <c r="O259">
        <v>43404802</v>
      </c>
      <c r="P259">
        <v>44484032</v>
      </c>
      <c r="Q259">
        <v>45548476</v>
      </c>
      <c r="R259">
        <v>46603522</v>
      </c>
      <c r="S259">
        <v>47657554</v>
      </c>
      <c r="T259">
        <v>48718190</v>
      </c>
      <c r="U259">
        <v>49785278</v>
      </c>
      <c r="V259">
        <v>50861166</v>
      </c>
      <c r="W259">
        <v>51959021</v>
      </c>
      <c r="X259">
        <v>53095406</v>
      </c>
      <c r="Y259">
        <v>54281841</v>
      </c>
      <c r="Z259">
        <v>55522804</v>
      </c>
      <c r="AA259">
        <v>56814309</v>
      </c>
      <c r="AB259">
        <v>58148384</v>
      </c>
      <c r="AC259">
        <v>59512619</v>
      </c>
      <c r="AD259">
        <v>60896732</v>
      </c>
      <c r="AE259">
        <v>62293859</v>
      </c>
      <c r="AF259">
        <v>63701974</v>
      </c>
      <c r="AG259">
        <v>65120432</v>
      </c>
      <c r="AH259">
        <v>66550231</v>
      </c>
      <c r="AI259">
        <v>67988855</v>
      </c>
      <c r="AJ259">
        <v>69436956</v>
      </c>
      <c r="AK259">
        <v>70883488</v>
      </c>
      <c r="AL259">
        <v>72300308</v>
      </c>
      <c r="AM259">
        <v>73651220</v>
      </c>
      <c r="AN259">
        <v>74910462</v>
      </c>
      <c r="AO259">
        <v>76068739</v>
      </c>
      <c r="AP259">
        <v>77133212</v>
      </c>
      <c r="AQ259">
        <v>78115712</v>
      </c>
      <c r="AR259">
        <v>79035871</v>
      </c>
      <c r="AS259">
        <v>79910411</v>
      </c>
      <c r="AT259">
        <v>80742500</v>
      </c>
      <c r="AU259">
        <v>81534406</v>
      </c>
      <c r="AV259">
        <v>82301650</v>
      </c>
      <c r="AW259">
        <v>83062819</v>
      </c>
      <c r="AX259">
        <v>83832662</v>
      </c>
      <c r="AY259">
        <v>84617545</v>
      </c>
      <c r="AZ259">
        <v>85419588</v>
      </c>
      <c r="BA259">
        <v>86243424</v>
      </c>
      <c r="BB259">
        <v>87092250</v>
      </c>
      <c r="BC259">
        <v>87967655</v>
      </c>
      <c r="BD259">
        <v>88871384</v>
      </c>
      <c r="BE259">
        <v>89801926</v>
      </c>
      <c r="BF259">
        <v>90752593</v>
      </c>
      <c r="BG259">
        <v>91713850</v>
      </c>
      <c r="BH259">
        <v>92677082</v>
      </c>
      <c r="BI259">
        <v>93640435</v>
      </c>
      <c r="BJ259">
        <v>94600643</v>
      </c>
      <c r="BK259">
        <v>95545959</v>
      </c>
      <c r="BL259">
        <v>96462108</v>
      </c>
      <c r="BM259">
        <v>97338583</v>
      </c>
    </row>
    <row r="260" spans="1:65" x14ac:dyDescent="0.25">
      <c r="A260" t="s">
        <v>259</v>
      </c>
      <c r="B260" t="s">
        <v>430</v>
      </c>
      <c r="C260" t="s">
        <v>422</v>
      </c>
      <c r="D260" t="s">
        <v>421</v>
      </c>
      <c r="E260">
        <v>63689</v>
      </c>
      <c r="F260">
        <v>65700</v>
      </c>
      <c r="G260">
        <v>67793</v>
      </c>
      <c r="H260">
        <v>69944</v>
      </c>
      <c r="I260">
        <v>72116</v>
      </c>
      <c r="J260">
        <v>74268</v>
      </c>
      <c r="K260">
        <v>76392</v>
      </c>
      <c r="L260">
        <v>78505</v>
      </c>
      <c r="M260">
        <v>80653</v>
      </c>
      <c r="N260">
        <v>82920</v>
      </c>
      <c r="O260">
        <v>85374</v>
      </c>
      <c r="P260">
        <v>88012</v>
      </c>
      <c r="Q260">
        <v>90802</v>
      </c>
      <c r="R260">
        <v>93749</v>
      </c>
      <c r="S260">
        <v>96773</v>
      </c>
      <c r="T260">
        <v>99863</v>
      </c>
      <c r="U260">
        <v>103002</v>
      </c>
      <c r="V260">
        <v>106206</v>
      </c>
      <c r="W260">
        <v>109397</v>
      </c>
      <c r="X260">
        <v>112543</v>
      </c>
      <c r="Y260">
        <v>115598</v>
      </c>
      <c r="Z260">
        <v>118546</v>
      </c>
      <c r="AA260">
        <v>121398</v>
      </c>
      <c r="AB260">
        <v>124213</v>
      </c>
      <c r="AC260">
        <v>127058</v>
      </c>
      <c r="AD260">
        <v>129989</v>
      </c>
      <c r="AE260">
        <v>132988</v>
      </c>
      <c r="AF260">
        <v>136075</v>
      </c>
      <c r="AG260">
        <v>139319</v>
      </c>
      <c r="AH260">
        <v>142801</v>
      </c>
      <c r="AI260">
        <v>146575</v>
      </c>
      <c r="AJ260">
        <v>150718</v>
      </c>
      <c r="AK260">
        <v>155176</v>
      </c>
      <c r="AL260">
        <v>159743</v>
      </c>
      <c r="AM260">
        <v>164128</v>
      </c>
      <c r="AN260">
        <v>168161</v>
      </c>
      <c r="AO260">
        <v>171721</v>
      </c>
      <c r="AP260">
        <v>174917</v>
      </c>
      <c r="AQ260">
        <v>177987</v>
      </c>
      <c r="AR260">
        <v>181259</v>
      </c>
      <c r="AS260">
        <v>184964</v>
      </c>
      <c r="AT260">
        <v>189209</v>
      </c>
      <c r="AU260">
        <v>193927</v>
      </c>
      <c r="AV260">
        <v>198960</v>
      </c>
      <c r="AW260">
        <v>204123</v>
      </c>
      <c r="AX260">
        <v>209282</v>
      </c>
      <c r="AY260">
        <v>214379</v>
      </c>
      <c r="AZ260">
        <v>219464</v>
      </c>
      <c r="BA260">
        <v>224700</v>
      </c>
      <c r="BB260">
        <v>230244</v>
      </c>
      <c r="BC260">
        <v>236216</v>
      </c>
      <c r="BD260">
        <v>242658</v>
      </c>
      <c r="BE260">
        <v>249505</v>
      </c>
      <c r="BF260">
        <v>256637</v>
      </c>
      <c r="BG260">
        <v>263888</v>
      </c>
      <c r="BH260">
        <v>271128</v>
      </c>
      <c r="BI260">
        <v>278326</v>
      </c>
      <c r="BJ260">
        <v>285499</v>
      </c>
      <c r="BK260">
        <v>292675</v>
      </c>
      <c r="BL260">
        <v>299882</v>
      </c>
      <c r="BM260">
        <v>307150</v>
      </c>
    </row>
    <row r="261" spans="1:65" x14ac:dyDescent="0.25">
      <c r="A261" t="s">
        <v>260</v>
      </c>
      <c r="B261" t="s">
        <v>429</v>
      </c>
      <c r="C261" t="s">
        <v>422</v>
      </c>
      <c r="D261" t="s">
        <v>421</v>
      </c>
      <c r="E261">
        <v>3032156070</v>
      </c>
      <c r="F261">
        <v>3071596055</v>
      </c>
      <c r="G261">
        <v>3124561005</v>
      </c>
      <c r="H261">
        <v>3189655687</v>
      </c>
      <c r="I261">
        <v>3255145692</v>
      </c>
      <c r="J261">
        <v>3322046795</v>
      </c>
      <c r="K261">
        <v>3392097729</v>
      </c>
      <c r="L261">
        <v>3461619724</v>
      </c>
      <c r="M261">
        <v>3532782993</v>
      </c>
      <c r="N261">
        <v>3606553753</v>
      </c>
      <c r="O261">
        <v>3681975908</v>
      </c>
      <c r="P261">
        <v>3760516757</v>
      </c>
      <c r="Q261">
        <v>3836900801</v>
      </c>
      <c r="R261">
        <v>3912984371</v>
      </c>
      <c r="S261">
        <v>3988487336</v>
      </c>
      <c r="T261">
        <v>4062507027</v>
      </c>
      <c r="U261">
        <v>4135432265</v>
      </c>
      <c r="V261">
        <v>4207786422</v>
      </c>
      <c r="W261">
        <v>4281339378</v>
      </c>
      <c r="X261">
        <v>4356778367</v>
      </c>
      <c r="Y261">
        <v>4432963653</v>
      </c>
      <c r="Z261">
        <v>4511164132</v>
      </c>
      <c r="AA261">
        <v>4592387213</v>
      </c>
      <c r="AB261">
        <v>4674330282</v>
      </c>
      <c r="AC261">
        <v>4755996689</v>
      </c>
      <c r="AD261">
        <v>4839176734</v>
      </c>
      <c r="AE261">
        <v>4924747934</v>
      </c>
      <c r="AF261">
        <v>5012556248</v>
      </c>
      <c r="AG261">
        <v>5101287675</v>
      </c>
      <c r="AH261">
        <v>5189977062</v>
      </c>
      <c r="AI261">
        <v>5280062644</v>
      </c>
      <c r="AJ261">
        <v>5368139818</v>
      </c>
      <c r="AK261">
        <v>5452576967</v>
      </c>
      <c r="AL261">
        <v>5537885402</v>
      </c>
      <c r="AM261">
        <v>5622085293</v>
      </c>
      <c r="AN261">
        <v>5706753581</v>
      </c>
      <c r="AO261">
        <v>5789655178</v>
      </c>
      <c r="AP261">
        <v>5872284397</v>
      </c>
      <c r="AQ261">
        <v>5954004340</v>
      </c>
      <c r="AR261">
        <v>6034484369</v>
      </c>
      <c r="AS261">
        <v>6114324044</v>
      </c>
      <c r="AT261">
        <v>6193663732</v>
      </c>
      <c r="AU261">
        <v>6272724236</v>
      </c>
      <c r="AV261">
        <v>6351855732</v>
      </c>
      <c r="AW261">
        <v>6431527221</v>
      </c>
      <c r="AX261">
        <v>6511724848</v>
      </c>
      <c r="AY261">
        <v>6592711655</v>
      </c>
      <c r="AZ261">
        <v>6674181848</v>
      </c>
      <c r="BA261">
        <v>6757000414</v>
      </c>
      <c r="BB261">
        <v>6839553692</v>
      </c>
      <c r="BC261">
        <v>6921854591</v>
      </c>
      <c r="BD261">
        <v>7003760440</v>
      </c>
      <c r="BE261">
        <v>7089254548</v>
      </c>
      <c r="BF261">
        <v>7175500378</v>
      </c>
      <c r="BG261">
        <v>7261846543</v>
      </c>
      <c r="BH261">
        <v>7347679005</v>
      </c>
      <c r="BI261">
        <v>7433569330</v>
      </c>
      <c r="BJ261">
        <v>7519183459</v>
      </c>
      <c r="BK261">
        <v>7602454161</v>
      </c>
      <c r="BL261">
        <v>7683372259</v>
      </c>
      <c r="BM261">
        <v>7761620146</v>
      </c>
    </row>
    <row r="262" spans="1:65" x14ac:dyDescent="0.25">
      <c r="A262" t="s">
        <v>261</v>
      </c>
      <c r="B262" t="s">
        <v>428</v>
      </c>
      <c r="C262" t="s">
        <v>422</v>
      </c>
      <c r="D262" t="s">
        <v>421</v>
      </c>
      <c r="E262">
        <v>108627</v>
      </c>
      <c r="F262">
        <v>112112</v>
      </c>
      <c r="G262">
        <v>115768</v>
      </c>
      <c r="H262">
        <v>119552</v>
      </c>
      <c r="I262">
        <v>123346</v>
      </c>
      <c r="J262">
        <v>127055</v>
      </c>
      <c r="K262">
        <v>130672</v>
      </c>
      <c r="L262">
        <v>134181</v>
      </c>
      <c r="M262">
        <v>137484</v>
      </c>
      <c r="N262">
        <v>140495</v>
      </c>
      <c r="O262">
        <v>143146</v>
      </c>
      <c r="P262">
        <v>145407</v>
      </c>
      <c r="Q262">
        <v>147295</v>
      </c>
      <c r="R262">
        <v>148858</v>
      </c>
      <c r="S262">
        <v>150191</v>
      </c>
      <c r="T262">
        <v>151353</v>
      </c>
      <c r="U262">
        <v>152362</v>
      </c>
      <c r="V262">
        <v>153218</v>
      </c>
      <c r="W262">
        <v>153986</v>
      </c>
      <c r="X262">
        <v>154740</v>
      </c>
      <c r="Y262">
        <v>155522</v>
      </c>
      <c r="Z262">
        <v>156410</v>
      </c>
      <c r="AA262">
        <v>157365</v>
      </c>
      <c r="AB262">
        <v>158345</v>
      </c>
      <c r="AC262">
        <v>159243</v>
      </c>
      <c r="AD262">
        <v>159995</v>
      </c>
      <c r="AE262">
        <v>160552</v>
      </c>
      <c r="AF262">
        <v>160962</v>
      </c>
      <c r="AG262">
        <v>161369</v>
      </c>
      <c r="AH262">
        <v>161935</v>
      </c>
      <c r="AI262">
        <v>162797</v>
      </c>
      <c r="AJ262">
        <v>164000</v>
      </c>
      <c r="AK262">
        <v>165490</v>
      </c>
      <c r="AL262">
        <v>167117</v>
      </c>
      <c r="AM262">
        <v>168689</v>
      </c>
      <c r="AN262">
        <v>170050</v>
      </c>
      <c r="AO262">
        <v>171165</v>
      </c>
      <c r="AP262">
        <v>172065</v>
      </c>
      <c r="AQ262">
        <v>172839</v>
      </c>
      <c r="AR262">
        <v>173606</v>
      </c>
      <c r="AS262">
        <v>174454</v>
      </c>
      <c r="AT262">
        <v>175394</v>
      </c>
      <c r="AU262">
        <v>176410</v>
      </c>
      <c r="AV262">
        <v>177481</v>
      </c>
      <c r="AW262">
        <v>178597</v>
      </c>
      <c r="AX262">
        <v>179722</v>
      </c>
      <c r="AY262">
        <v>180874</v>
      </c>
      <c r="AZ262">
        <v>182045</v>
      </c>
      <c r="BA262">
        <v>183270</v>
      </c>
      <c r="BB262">
        <v>184553</v>
      </c>
      <c r="BC262">
        <v>185944</v>
      </c>
      <c r="BD262">
        <v>187469</v>
      </c>
      <c r="BE262">
        <v>189089</v>
      </c>
      <c r="BF262">
        <v>190712</v>
      </c>
      <c r="BG262">
        <v>192220</v>
      </c>
      <c r="BH262">
        <v>193510</v>
      </c>
      <c r="BI262">
        <v>194540</v>
      </c>
      <c r="BJ262">
        <v>195358</v>
      </c>
      <c r="BK262">
        <v>196128</v>
      </c>
      <c r="BL262">
        <v>197093</v>
      </c>
      <c r="BM262">
        <v>198410</v>
      </c>
    </row>
    <row r="263" spans="1:65" x14ac:dyDescent="0.25">
      <c r="A263" t="s">
        <v>262</v>
      </c>
      <c r="B263" t="s">
        <v>427</v>
      </c>
      <c r="C263" t="s">
        <v>422</v>
      </c>
      <c r="D263" t="s">
        <v>421</v>
      </c>
      <c r="E263">
        <v>947000</v>
      </c>
      <c r="F263">
        <v>966000</v>
      </c>
      <c r="G263">
        <v>994000</v>
      </c>
      <c r="H263">
        <v>1022000</v>
      </c>
      <c r="I263">
        <v>1050000</v>
      </c>
      <c r="J263">
        <v>1078000</v>
      </c>
      <c r="K263">
        <v>1106000</v>
      </c>
      <c r="L263">
        <v>1135000</v>
      </c>
      <c r="M263">
        <v>1163000</v>
      </c>
      <c r="N263">
        <v>1191000</v>
      </c>
      <c r="O263">
        <v>1219000</v>
      </c>
      <c r="P263">
        <v>1247000</v>
      </c>
      <c r="Q263">
        <v>1278000</v>
      </c>
      <c r="R263">
        <v>1308000</v>
      </c>
      <c r="S263">
        <v>1339000</v>
      </c>
      <c r="T263">
        <v>1369000</v>
      </c>
      <c r="U263">
        <v>1400000</v>
      </c>
      <c r="V263">
        <v>1430000</v>
      </c>
      <c r="W263">
        <v>1460000</v>
      </c>
      <c r="X263">
        <v>1491000</v>
      </c>
      <c r="Y263">
        <v>1521000</v>
      </c>
      <c r="Z263">
        <v>1552000</v>
      </c>
      <c r="AA263">
        <v>1582000</v>
      </c>
      <c r="AB263">
        <v>1614000</v>
      </c>
      <c r="AC263">
        <v>1647000</v>
      </c>
      <c r="AD263">
        <v>1682000</v>
      </c>
      <c r="AE263">
        <v>1717000</v>
      </c>
      <c r="AF263">
        <v>1753000</v>
      </c>
      <c r="AG263">
        <v>1791000</v>
      </c>
      <c r="AH263">
        <v>1827000</v>
      </c>
      <c r="AI263">
        <v>1862000</v>
      </c>
      <c r="AJ263">
        <v>1898000</v>
      </c>
      <c r="AK263">
        <v>1932000</v>
      </c>
      <c r="AL263">
        <v>1965000</v>
      </c>
      <c r="AM263">
        <v>1997000</v>
      </c>
      <c r="AN263">
        <v>2029000</v>
      </c>
      <c r="AO263">
        <v>2059000</v>
      </c>
      <c r="AP263">
        <v>2086000</v>
      </c>
      <c r="AQ263">
        <v>1966000</v>
      </c>
      <c r="AR263">
        <v>1762000</v>
      </c>
      <c r="AS263">
        <v>1700000</v>
      </c>
      <c r="AT263">
        <v>1701154</v>
      </c>
      <c r="AU263">
        <v>1702310</v>
      </c>
      <c r="AV263">
        <v>1703466</v>
      </c>
      <c r="AW263">
        <v>1704622</v>
      </c>
      <c r="AX263">
        <v>1705780</v>
      </c>
      <c r="AY263">
        <v>1719536</v>
      </c>
      <c r="AZ263">
        <v>1733404</v>
      </c>
      <c r="BA263">
        <v>1747383</v>
      </c>
      <c r="BB263">
        <v>1761474</v>
      </c>
      <c r="BC263">
        <v>1775680</v>
      </c>
      <c r="BD263">
        <v>1791000</v>
      </c>
      <c r="BE263">
        <v>1807106</v>
      </c>
      <c r="BF263">
        <v>1818117</v>
      </c>
      <c r="BG263">
        <v>1812771</v>
      </c>
      <c r="BH263">
        <v>1788196</v>
      </c>
      <c r="BI263">
        <v>1777557</v>
      </c>
      <c r="BJ263">
        <v>1791003</v>
      </c>
      <c r="BK263">
        <v>1797085</v>
      </c>
      <c r="BL263">
        <v>1788878</v>
      </c>
      <c r="BM263">
        <v>1775378</v>
      </c>
    </row>
    <row r="264" spans="1:65" x14ac:dyDescent="0.25">
      <c r="A264" t="s">
        <v>328</v>
      </c>
      <c r="B264" t="s">
        <v>426</v>
      </c>
      <c r="C264" t="s">
        <v>422</v>
      </c>
      <c r="D264" t="s">
        <v>421</v>
      </c>
      <c r="E264">
        <v>5315351</v>
      </c>
      <c r="F264">
        <v>5393034</v>
      </c>
      <c r="G264">
        <v>5473671</v>
      </c>
      <c r="H264">
        <v>5556767</v>
      </c>
      <c r="I264">
        <v>5641598</v>
      </c>
      <c r="J264">
        <v>5727745</v>
      </c>
      <c r="K264">
        <v>5816241</v>
      </c>
      <c r="L264">
        <v>5907873</v>
      </c>
      <c r="M264">
        <v>6001858</v>
      </c>
      <c r="N264">
        <v>6097042</v>
      </c>
      <c r="O264">
        <v>6193379</v>
      </c>
      <c r="P264">
        <v>6290367</v>
      </c>
      <c r="Q264">
        <v>6390573</v>
      </c>
      <c r="R264">
        <v>6500809</v>
      </c>
      <c r="S264">
        <v>6630003</v>
      </c>
      <c r="T264">
        <v>6784699</v>
      </c>
      <c r="U264">
        <v>6967944</v>
      </c>
      <c r="V264">
        <v>7178672</v>
      </c>
      <c r="W264">
        <v>7414167</v>
      </c>
      <c r="X264">
        <v>7669699</v>
      </c>
      <c r="Y264">
        <v>7941903</v>
      </c>
      <c r="Z264">
        <v>8231905</v>
      </c>
      <c r="AA264">
        <v>8541605</v>
      </c>
      <c r="AB264">
        <v>8869363</v>
      </c>
      <c r="AC264">
        <v>9213078</v>
      </c>
      <c r="AD264">
        <v>9572170</v>
      </c>
      <c r="AE264">
        <v>9941102</v>
      </c>
      <c r="AF264">
        <v>10322044</v>
      </c>
      <c r="AG264">
        <v>10730864</v>
      </c>
      <c r="AH264">
        <v>11189185</v>
      </c>
      <c r="AI264">
        <v>11709987</v>
      </c>
      <c r="AJ264">
        <v>12302127</v>
      </c>
      <c r="AK264">
        <v>12954157</v>
      </c>
      <c r="AL264">
        <v>13634082</v>
      </c>
      <c r="AM264">
        <v>14297617</v>
      </c>
      <c r="AN264">
        <v>14913313</v>
      </c>
      <c r="AO264">
        <v>15469274</v>
      </c>
      <c r="AP264">
        <v>15975676</v>
      </c>
      <c r="AQ264">
        <v>16450306</v>
      </c>
      <c r="AR264">
        <v>16921157</v>
      </c>
      <c r="AS264">
        <v>17409071</v>
      </c>
      <c r="AT264">
        <v>17918369</v>
      </c>
      <c r="AU264">
        <v>18443684</v>
      </c>
      <c r="AV264">
        <v>18985001</v>
      </c>
      <c r="AW264">
        <v>19540096</v>
      </c>
      <c r="AX264">
        <v>20107416</v>
      </c>
      <c r="AY264">
        <v>20687648</v>
      </c>
      <c r="AZ264">
        <v>21282514</v>
      </c>
      <c r="BA264">
        <v>21892149</v>
      </c>
      <c r="BB264">
        <v>22516464</v>
      </c>
      <c r="BC264">
        <v>23154854</v>
      </c>
      <c r="BD264">
        <v>23807586</v>
      </c>
      <c r="BE264">
        <v>24473176</v>
      </c>
      <c r="BF264">
        <v>25147112</v>
      </c>
      <c r="BG264">
        <v>25823488</v>
      </c>
      <c r="BH264">
        <v>26497881</v>
      </c>
      <c r="BI264">
        <v>27168210</v>
      </c>
      <c r="BJ264">
        <v>27834811</v>
      </c>
      <c r="BK264">
        <v>28498683</v>
      </c>
      <c r="BL264">
        <v>29161922</v>
      </c>
      <c r="BM264">
        <v>29825968</v>
      </c>
    </row>
    <row r="265" spans="1:65" x14ac:dyDescent="0.25">
      <c r="A265" t="s">
        <v>264</v>
      </c>
      <c r="B265" t="s">
        <v>425</v>
      </c>
      <c r="C265" t="s">
        <v>422</v>
      </c>
      <c r="D265" t="s">
        <v>421</v>
      </c>
      <c r="E265">
        <v>17099836</v>
      </c>
      <c r="F265">
        <v>17524533</v>
      </c>
      <c r="G265">
        <v>17965733</v>
      </c>
      <c r="H265">
        <v>18423157</v>
      </c>
      <c r="I265">
        <v>18896303</v>
      </c>
      <c r="J265">
        <v>19384838</v>
      </c>
      <c r="K265">
        <v>19888259</v>
      </c>
      <c r="L265">
        <v>20406863</v>
      </c>
      <c r="M265">
        <v>20942147</v>
      </c>
      <c r="N265">
        <v>21496075</v>
      </c>
      <c r="O265">
        <v>22069783</v>
      </c>
      <c r="P265">
        <v>22665265</v>
      </c>
      <c r="Q265">
        <v>23281517</v>
      </c>
      <c r="R265">
        <v>23913090</v>
      </c>
      <c r="S265">
        <v>24552540</v>
      </c>
      <c r="T265">
        <v>25195184</v>
      </c>
      <c r="U265">
        <v>25836890</v>
      </c>
      <c r="V265">
        <v>26480915</v>
      </c>
      <c r="W265">
        <v>27138966</v>
      </c>
      <c r="X265">
        <v>27827325</v>
      </c>
      <c r="Y265">
        <v>28556771</v>
      </c>
      <c r="Z265">
        <v>29333095</v>
      </c>
      <c r="AA265">
        <v>30150448</v>
      </c>
      <c r="AB265">
        <v>30993762</v>
      </c>
      <c r="AC265">
        <v>31841588</v>
      </c>
      <c r="AD265">
        <v>32678876</v>
      </c>
      <c r="AE265">
        <v>33495956</v>
      </c>
      <c r="AF265">
        <v>34297727</v>
      </c>
      <c r="AG265">
        <v>35100905</v>
      </c>
      <c r="AH265">
        <v>35930056</v>
      </c>
      <c r="AI265">
        <v>36800507</v>
      </c>
      <c r="AJ265">
        <v>37718952</v>
      </c>
      <c r="AK265">
        <v>38672611</v>
      </c>
      <c r="AL265">
        <v>39633754</v>
      </c>
      <c r="AM265">
        <v>40564061</v>
      </c>
      <c r="AN265">
        <v>41435761</v>
      </c>
      <c r="AO265">
        <v>42241007</v>
      </c>
      <c r="AP265">
        <v>42987456</v>
      </c>
      <c r="AQ265">
        <v>43682259</v>
      </c>
      <c r="AR265">
        <v>44338551</v>
      </c>
      <c r="AS265">
        <v>44967713</v>
      </c>
      <c r="AT265">
        <v>45571272</v>
      </c>
      <c r="AU265">
        <v>46150913</v>
      </c>
      <c r="AV265">
        <v>46719203</v>
      </c>
      <c r="AW265">
        <v>47291610</v>
      </c>
      <c r="AX265">
        <v>47880595</v>
      </c>
      <c r="AY265">
        <v>48489464</v>
      </c>
      <c r="AZ265">
        <v>49119766</v>
      </c>
      <c r="BA265">
        <v>49779472</v>
      </c>
      <c r="BB265">
        <v>50477013</v>
      </c>
      <c r="BC265">
        <v>51216967</v>
      </c>
      <c r="BD265">
        <v>52003759</v>
      </c>
      <c r="BE265">
        <v>52832659</v>
      </c>
      <c r="BF265">
        <v>53687125</v>
      </c>
      <c r="BG265">
        <v>54544184</v>
      </c>
      <c r="BH265">
        <v>55386369</v>
      </c>
      <c r="BI265">
        <v>56207649</v>
      </c>
      <c r="BJ265">
        <v>57009751</v>
      </c>
      <c r="BK265">
        <v>57792520</v>
      </c>
      <c r="BL265">
        <v>58558267</v>
      </c>
      <c r="BM265">
        <v>59308690</v>
      </c>
    </row>
    <row r="266" spans="1:65" x14ac:dyDescent="0.25">
      <c r="A266" t="s">
        <v>265</v>
      </c>
      <c r="B266" t="s">
        <v>424</v>
      </c>
      <c r="C266" t="s">
        <v>422</v>
      </c>
      <c r="D266" t="s">
        <v>421</v>
      </c>
      <c r="E266">
        <v>3070780</v>
      </c>
      <c r="F266">
        <v>3164330</v>
      </c>
      <c r="G266">
        <v>3260645</v>
      </c>
      <c r="H266">
        <v>3360099</v>
      </c>
      <c r="I266">
        <v>3463211</v>
      </c>
      <c r="J266">
        <v>3570466</v>
      </c>
      <c r="K266">
        <v>3681953</v>
      </c>
      <c r="L266">
        <v>3797877</v>
      </c>
      <c r="M266">
        <v>3918872</v>
      </c>
      <c r="N266">
        <v>4045740</v>
      </c>
      <c r="O266">
        <v>4179062</v>
      </c>
      <c r="P266">
        <v>4319226</v>
      </c>
      <c r="Q266">
        <v>4466170</v>
      </c>
      <c r="R266">
        <v>4619549</v>
      </c>
      <c r="S266">
        <v>4778716</v>
      </c>
      <c r="T266">
        <v>4943279</v>
      </c>
      <c r="U266">
        <v>5112823</v>
      </c>
      <c r="V266">
        <v>5287544</v>
      </c>
      <c r="W266">
        <v>5468259</v>
      </c>
      <c r="X266">
        <v>5656145</v>
      </c>
      <c r="Y266">
        <v>5851818</v>
      </c>
      <c r="Z266">
        <v>6055361</v>
      </c>
      <c r="AA266">
        <v>6265869</v>
      </c>
      <c r="AB266">
        <v>6481907</v>
      </c>
      <c r="AC266">
        <v>6701547</v>
      </c>
      <c r="AD266">
        <v>6923148</v>
      </c>
      <c r="AE266">
        <v>7146965</v>
      </c>
      <c r="AF266">
        <v>7372835</v>
      </c>
      <c r="AG266">
        <v>7598270</v>
      </c>
      <c r="AH266">
        <v>7820199</v>
      </c>
      <c r="AI266">
        <v>8036849</v>
      </c>
      <c r="AJ266">
        <v>8246662</v>
      </c>
      <c r="AK266">
        <v>8451346</v>
      </c>
      <c r="AL266">
        <v>8656484</v>
      </c>
      <c r="AM266">
        <v>8869745</v>
      </c>
      <c r="AN266">
        <v>9096608</v>
      </c>
      <c r="AO266">
        <v>9339740</v>
      </c>
      <c r="AP266">
        <v>9597610</v>
      </c>
      <c r="AQ266">
        <v>9866474</v>
      </c>
      <c r="AR266">
        <v>10140564</v>
      </c>
      <c r="AS266">
        <v>10415942</v>
      </c>
      <c r="AT266">
        <v>10692197</v>
      </c>
      <c r="AU266">
        <v>10971704</v>
      </c>
      <c r="AV266">
        <v>11256740</v>
      </c>
      <c r="AW266">
        <v>11550641</v>
      </c>
      <c r="AX266">
        <v>11856244</v>
      </c>
      <c r="AY266">
        <v>12173518</v>
      </c>
      <c r="AZ266">
        <v>12502958</v>
      </c>
      <c r="BA266">
        <v>12848531</v>
      </c>
      <c r="BB266">
        <v>13215142</v>
      </c>
      <c r="BC266">
        <v>13605986</v>
      </c>
      <c r="BD266">
        <v>14023199</v>
      </c>
      <c r="BE266">
        <v>14465148</v>
      </c>
      <c r="BF266">
        <v>14926551</v>
      </c>
      <c r="BG266">
        <v>15399793</v>
      </c>
      <c r="BH266">
        <v>15879370</v>
      </c>
      <c r="BI266">
        <v>16363449</v>
      </c>
      <c r="BJ266">
        <v>16853608</v>
      </c>
      <c r="BK266">
        <v>17351714</v>
      </c>
      <c r="BL266">
        <v>17861034</v>
      </c>
      <c r="BM266">
        <v>18383956</v>
      </c>
    </row>
    <row r="267" spans="1:65" x14ac:dyDescent="0.25">
      <c r="A267" t="s">
        <v>266</v>
      </c>
      <c r="B267" t="s">
        <v>423</v>
      </c>
      <c r="C267" t="s">
        <v>422</v>
      </c>
      <c r="D267" t="s">
        <v>421</v>
      </c>
      <c r="E267">
        <v>3776679</v>
      </c>
      <c r="F267">
        <v>3905038</v>
      </c>
      <c r="G267">
        <v>4039209</v>
      </c>
      <c r="H267">
        <v>4178726</v>
      </c>
      <c r="I267">
        <v>4322854</v>
      </c>
      <c r="J267">
        <v>4471178</v>
      </c>
      <c r="K267">
        <v>4623340</v>
      </c>
      <c r="L267">
        <v>4779825</v>
      </c>
      <c r="M267">
        <v>4941901</v>
      </c>
      <c r="N267">
        <v>5111326</v>
      </c>
      <c r="O267">
        <v>5289312</v>
      </c>
      <c r="P267">
        <v>5476978</v>
      </c>
      <c r="Q267">
        <v>5673914</v>
      </c>
      <c r="R267">
        <v>5877725</v>
      </c>
      <c r="S267">
        <v>6085078</v>
      </c>
      <c r="T267">
        <v>6293875</v>
      </c>
      <c r="U267">
        <v>6502566</v>
      </c>
      <c r="V267">
        <v>6712825</v>
      </c>
      <c r="W267">
        <v>6929663</v>
      </c>
      <c r="X267">
        <v>7160021</v>
      </c>
      <c r="Y267">
        <v>7408630</v>
      </c>
      <c r="Z267">
        <v>7675582</v>
      </c>
      <c r="AA267">
        <v>7958239</v>
      </c>
      <c r="AB267">
        <v>8254746</v>
      </c>
      <c r="AC267">
        <v>8562259</v>
      </c>
      <c r="AD267">
        <v>8877489</v>
      </c>
      <c r="AE267">
        <v>9200150</v>
      </c>
      <c r="AF267">
        <v>9527202</v>
      </c>
      <c r="AG267">
        <v>9849129</v>
      </c>
      <c r="AH267">
        <v>10153852</v>
      </c>
      <c r="AI267">
        <v>10432409</v>
      </c>
      <c r="AJ267">
        <v>10681008</v>
      </c>
      <c r="AK267">
        <v>10900511</v>
      </c>
      <c r="AL267">
        <v>11092775</v>
      </c>
      <c r="AM267">
        <v>11261752</v>
      </c>
      <c r="AN267">
        <v>11410721</v>
      </c>
      <c r="AO267">
        <v>11541215</v>
      </c>
      <c r="AP267">
        <v>11653254</v>
      </c>
      <c r="AQ267">
        <v>11747079</v>
      </c>
      <c r="AR267">
        <v>11822722</v>
      </c>
      <c r="AS267">
        <v>11881482</v>
      </c>
      <c r="AT267">
        <v>11923906</v>
      </c>
      <c r="AU267">
        <v>11954293</v>
      </c>
      <c r="AV267">
        <v>11982219</v>
      </c>
      <c r="AW267">
        <v>12019911</v>
      </c>
      <c r="AX267">
        <v>12076697</v>
      </c>
      <c r="AY267">
        <v>12155496</v>
      </c>
      <c r="AZ267">
        <v>12255920</v>
      </c>
      <c r="BA267">
        <v>12379553</v>
      </c>
      <c r="BB267">
        <v>12526964</v>
      </c>
      <c r="BC267">
        <v>12697728</v>
      </c>
      <c r="BD267">
        <v>12894323</v>
      </c>
      <c r="BE267">
        <v>13115149</v>
      </c>
      <c r="BF267">
        <v>13350378</v>
      </c>
      <c r="BG267">
        <v>13586710</v>
      </c>
      <c r="BH267">
        <v>13814642</v>
      </c>
      <c r="BI267">
        <v>14030338</v>
      </c>
      <c r="BJ267">
        <v>14236599</v>
      </c>
      <c r="BK267">
        <v>14438812</v>
      </c>
      <c r="BL267">
        <v>14645473</v>
      </c>
      <c r="BM267">
        <v>14862927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8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418</v>
      </c>
      <c r="B1" t="s">
        <v>419</v>
      </c>
      <c r="C1" t="s">
        <v>420</v>
      </c>
    </row>
    <row r="2" spans="1:3" x14ac:dyDescent="0.25">
      <c r="A2" t="s">
        <v>14</v>
      </c>
      <c r="B2" t="s">
        <v>260</v>
      </c>
      <c r="C2" t="s">
        <v>3</v>
      </c>
    </row>
    <row r="3" spans="1:3" x14ac:dyDescent="0.25">
      <c r="A3" t="s">
        <v>16</v>
      </c>
      <c r="B3" t="s">
        <v>355</v>
      </c>
      <c r="C3" t="s">
        <v>5</v>
      </c>
    </row>
    <row r="4" spans="1:3" x14ac:dyDescent="0.25">
      <c r="A4" t="s">
        <v>34</v>
      </c>
      <c r="B4" t="s">
        <v>354</v>
      </c>
      <c r="C4" t="s">
        <v>7</v>
      </c>
    </row>
    <row r="5" spans="1:3" x14ac:dyDescent="0.25">
      <c r="A5" t="s">
        <v>125</v>
      </c>
      <c r="B5" t="s">
        <v>353</v>
      </c>
      <c r="C5" t="s">
        <v>8</v>
      </c>
    </row>
    <row r="6" spans="1:3" x14ac:dyDescent="0.25">
      <c r="A6" t="s">
        <v>43</v>
      </c>
      <c r="B6" t="s">
        <v>293</v>
      </c>
      <c r="C6" t="s">
        <v>9</v>
      </c>
    </row>
    <row r="7" spans="1:3" x14ac:dyDescent="0.25">
      <c r="A7" t="s">
        <v>78</v>
      </c>
      <c r="B7" t="s">
        <v>352</v>
      </c>
      <c r="C7" t="s">
        <v>11</v>
      </c>
    </row>
    <row r="8" spans="1:3" x14ac:dyDescent="0.25">
      <c r="A8" t="s">
        <v>201</v>
      </c>
      <c r="B8" t="s">
        <v>282</v>
      </c>
      <c r="C8" t="s">
        <v>12</v>
      </c>
    </row>
    <row r="9" spans="1:3" x14ac:dyDescent="0.25">
      <c r="A9" t="s">
        <v>95</v>
      </c>
      <c r="B9" t="s">
        <v>351</v>
      </c>
      <c r="C9" t="s">
        <v>13</v>
      </c>
    </row>
    <row r="10" spans="1:3" x14ac:dyDescent="0.25">
      <c r="A10" t="s">
        <v>98</v>
      </c>
      <c r="B10" t="s">
        <v>350</v>
      </c>
      <c r="C10" t="s">
        <v>14</v>
      </c>
    </row>
    <row r="11" spans="1:3" x14ac:dyDescent="0.25">
      <c r="A11" t="s">
        <v>108</v>
      </c>
      <c r="B11" t="s">
        <v>349</v>
      </c>
      <c r="C11" t="s">
        <v>15</v>
      </c>
    </row>
    <row r="12" spans="1:3" x14ac:dyDescent="0.25">
      <c r="A12" t="s">
        <v>121</v>
      </c>
      <c r="B12" t="s">
        <v>348</v>
      </c>
      <c r="C12" t="s">
        <v>16</v>
      </c>
    </row>
    <row r="13" spans="1:3" x14ac:dyDescent="0.25">
      <c r="A13" t="s">
        <v>126</v>
      </c>
      <c r="B13" t="s">
        <v>347</v>
      </c>
      <c r="C13" t="s">
        <v>17</v>
      </c>
    </row>
    <row r="14" spans="1:3" x14ac:dyDescent="0.25">
      <c r="A14" t="s">
        <v>195</v>
      </c>
      <c r="B14" t="s">
        <v>8</v>
      </c>
      <c r="C14" t="s">
        <v>18</v>
      </c>
    </row>
    <row r="15" spans="1:3" x14ac:dyDescent="0.25">
      <c r="A15" t="s">
        <v>128</v>
      </c>
      <c r="B15" t="s">
        <v>62</v>
      </c>
      <c r="C15" t="s">
        <v>19</v>
      </c>
    </row>
    <row r="16" spans="1:3" x14ac:dyDescent="0.25">
      <c r="A16" t="s">
        <v>131</v>
      </c>
      <c r="B16" t="s">
        <v>7</v>
      </c>
      <c r="C16" t="s">
        <v>20</v>
      </c>
    </row>
    <row r="17" spans="1:3" x14ac:dyDescent="0.25">
      <c r="A17" t="s">
        <v>148</v>
      </c>
      <c r="B17" t="s">
        <v>12</v>
      </c>
      <c r="C17" t="s">
        <v>21</v>
      </c>
    </row>
    <row r="18" spans="1:3" x14ac:dyDescent="0.25">
      <c r="A18" t="s">
        <v>171</v>
      </c>
      <c r="B18" t="s">
        <v>13</v>
      </c>
      <c r="C18" t="s">
        <v>22</v>
      </c>
    </row>
    <row r="19" spans="1:3" x14ac:dyDescent="0.25">
      <c r="A19" t="s">
        <v>157</v>
      </c>
      <c r="B19" t="s">
        <v>16</v>
      </c>
      <c r="C19" t="s">
        <v>23</v>
      </c>
    </row>
    <row r="20" spans="1:3" x14ac:dyDescent="0.25">
      <c r="A20" t="s">
        <v>81</v>
      </c>
      <c r="B20" t="s">
        <v>17</v>
      </c>
      <c r="C20" t="s">
        <v>24</v>
      </c>
    </row>
    <row r="21" spans="1:3" x14ac:dyDescent="0.25">
      <c r="A21" t="s">
        <v>165</v>
      </c>
      <c r="B21" t="s">
        <v>18</v>
      </c>
      <c r="C21" t="s">
        <v>25</v>
      </c>
    </row>
    <row r="22" spans="1:3" x14ac:dyDescent="0.25">
      <c r="A22" t="s">
        <v>162</v>
      </c>
      <c r="B22" t="s">
        <v>25</v>
      </c>
      <c r="C22" t="s">
        <v>411</v>
      </c>
    </row>
    <row r="23" spans="1:3" x14ac:dyDescent="0.25">
      <c r="A23" t="s">
        <v>181</v>
      </c>
      <c r="B23" t="s">
        <v>23</v>
      </c>
      <c r="C23" t="s">
        <v>27</v>
      </c>
    </row>
    <row r="24" spans="1:3" x14ac:dyDescent="0.25">
      <c r="A24" t="s">
        <v>174</v>
      </c>
      <c r="B24" t="s">
        <v>28</v>
      </c>
      <c r="C24" t="s">
        <v>28</v>
      </c>
    </row>
    <row r="25" spans="1:3" x14ac:dyDescent="0.25">
      <c r="A25" t="s">
        <v>182</v>
      </c>
      <c r="B25" t="s">
        <v>20</v>
      </c>
      <c r="C25" t="s">
        <v>29</v>
      </c>
    </row>
    <row r="26" spans="1:3" x14ac:dyDescent="0.25">
      <c r="A26" t="s">
        <v>166</v>
      </c>
      <c r="B26" t="s">
        <v>21</v>
      </c>
      <c r="C26" t="s">
        <v>30</v>
      </c>
    </row>
    <row r="27" spans="1:3" x14ac:dyDescent="0.25">
      <c r="A27" t="s">
        <v>190</v>
      </c>
      <c r="B27" t="s">
        <v>346</v>
      </c>
      <c r="C27" t="s">
        <v>31</v>
      </c>
    </row>
    <row r="28" spans="1:3" x14ac:dyDescent="0.25">
      <c r="A28" t="s">
        <v>189</v>
      </c>
      <c r="B28" t="s">
        <v>27</v>
      </c>
      <c r="C28" t="s">
        <v>32</v>
      </c>
    </row>
    <row r="29" spans="1:3" x14ac:dyDescent="0.25">
      <c r="A29" t="s">
        <v>261</v>
      </c>
      <c r="B29" t="s">
        <v>36</v>
      </c>
      <c r="C29" t="s">
        <v>33</v>
      </c>
    </row>
    <row r="30" spans="1:3" x14ac:dyDescent="0.25">
      <c r="A30" t="s">
        <v>210</v>
      </c>
      <c r="B30" t="s">
        <v>32</v>
      </c>
      <c r="C30" t="s">
        <v>34</v>
      </c>
    </row>
    <row r="31" spans="1:3" x14ac:dyDescent="0.25">
      <c r="A31" t="s">
        <v>211</v>
      </c>
      <c r="B31" t="s">
        <v>34</v>
      </c>
      <c r="C31" t="s">
        <v>35</v>
      </c>
    </row>
    <row r="32" spans="1:3" x14ac:dyDescent="0.25">
      <c r="A32" t="s">
        <v>271</v>
      </c>
      <c r="B32" t="s">
        <v>24</v>
      </c>
      <c r="C32" t="s">
        <v>36</v>
      </c>
    </row>
    <row r="33" spans="1:3" x14ac:dyDescent="0.25">
      <c r="A33" t="s">
        <v>234</v>
      </c>
      <c r="B33" t="s">
        <v>125</v>
      </c>
      <c r="C33" t="s">
        <v>37</v>
      </c>
    </row>
    <row r="34" spans="1:3" x14ac:dyDescent="0.25">
      <c r="A34" t="s">
        <v>238</v>
      </c>
      <c r="B34" t="s">
        <v>44</v>
      </c>
      <c r="C34" t="s">
        <v>38</v>
      </c>
    </row>
    <row r="35" spans="1:3" x14ac:dyDescent="0.25">
      <c r="A35" t="s">
        <v>191</v>
      </c>
      <c r="B35" t="s">
        <v>38</v>
      </c>
      <c r="C35" t="s">
        <v>40</v>
      </c>
    </row>
    <row r="36" spans="1:3" x14ac:dyDescent="0.25">
      <c r="A36" t="s">
        <v>240</v>
      </c>
      <c r="B36" t="s">
        <v>42</v>
      </c>
      <c r="C36" t="s">
        <v>42</v>
      </c>
    </row>
    <row r="37" spans="1:3" x14ac:dyDescent="0.25">
      <c r="A37" t="s">
        <v>246</v>
      </c>
      <c r="B37" t="s">
        <v>345</v>
      </c>
      <c r="C37" t="s">
        <v>43</v>
      </c>
    </row>
    <row r="38" spans="1:3" x14ac:dyDescent="0.25">
      <c r="A38" t="s">
        <v>259</v>
      </c>
      <c r="B38" t="s">
        <v>47</v>
      </c>
      <c r="C38" t="s">
        <v>295</v>
      </c>
    </row>
    <row r="39" spans="1:3" x14ac:dyDescent="0.25">
      <c r="A39" t="s">
        <v>258</v>
      </c>
      <c r="B39" t="s">
        <v>344</v>
      </c>
      <c r="C39" t="s">
        <v>44</v>
      </c>
    </row>
    <row r="40" spans="1:3" x14ac:dyDescent="0.25">
      <c r="A40" t="s">
        <v>8</v>
      </c>
      <c r="B40" t="s">
        <v>50</v>
      </c>
      <c r="C40" t="s">
        <v>341</v>
      </c>
    </row>
    <row r="41" spans="1:3" x14ac:dyDescent="0.25">
      <c r="A41" t="s">
        <v>9</v>
      </c>
      <c r="B41" t="s">
        <v>295</v>
      </c>
      <c r="C41" t="s">
        <v>344</v>
      </c>
    </row>
    <row r="42" spans="1:3" x14ac:dyDescent="0.25">
      <c r="A42" t="s">
        <v>13</v>
      </c>
      <c r="B42" t="s">
        <v>101</v>
      </c>
      <c r="C42" t="s">
        <v>47</v>
      </c>
    </row>
    <row r="43" spans="1:3" x14ac:dyDescent="0.25">
      <c r="A43" t="s">
        <v>17</v>
      </c>
      <c r="B43" t="s">
        <v>52</v>
      </c>
      <c r="C43" t="s">
        <v>48</v>
      </c>
    </row>
    <row r="44" spans="1:3" x14ac:dyDescent="0.25">
      <c r="A44" t="s">
        <v>18</v>
      </c>
      <c r="B44" t="s">
        <v>343</v>
      </c>
      <c r="C44" t="s">
        <v>49</v>
      </c>
    </row>
    <row r="45" spans="1:3" x14ac:dyDescent="0.25">
      <c r="A45" t="s">
        <v>28</v>
      </c>
      <c r="B45" t="s">
        <v>55</v>
      </c>
      <c r="C45" t="s">
        <v>50</v>
      </c>
    </row>
    <row r="46" spans="1:3" x14ac:dyDescent="0.25">
      <c r="A46" t="s">
        <v>20</v>
      </c>
      <c r="B46" t="s">
        <v>56</v>
      </c>
      <c r="C46" t="s">
        <v>52</v>
      </c>
    </row>
    <row r="47" spans="1:3" x14ac:dyDescent="0.25">
      <c r="A47" t="s">
        <v>27</v>
      </c>
      <c r="B47" t="s">
        <v>342</v>
      </c>
      <c r="C47" t="s">
        <v>54</v>
      </c>
    </row>
    <row r="48" spans="1:3" x14ac:dyDescent="0.25">
      <c r="A48" t="s">
        <v>24</v>
      </c>
      <c r="B48" t="s">
        <v>341</v>
      </c>
      <c r="C48" t="s">
        <v>55</v>
      </c>
    </row>
    <row r="49" spans="1:3" x14ac:dyDescent="0.25">
      <c r="A49" t="s">
        <v>101</v>
      </c>
      <c r="B49" t="s">
        <v>60</v>
      </c>
      <c r="C49" t="s">
        <v>56</v>
      </c>
    </row>
    <row r="50" spans="1:3" x14ac:dyDescent="0.25">
      <c r="A50" t="s">
        <v>55</v>
      </c>
      <c r="B50" t="s">
        <v>61</v>
      </c>
      <c r="C50" t="s">
        <v>57</v>
      </c>
    </row>
    <row r="51" spans="1:3" x14ac:dyDescent="0.25">
      <c r="A51" t="s">
        <v>56</v>
      </c>
      <c r="B51" t="s">
        <v>68</v>
      </c>
      <c r="C51" t="s">
        <v>58</v>
      </c>
    </row>
    <row r="52" spans="1:3" x14ac:dyDescent="0.25">
      <c r="A52" t="s">
        <v>60</v>
      </c>
      <c r="B52" t="s">
        <v>340</v>
      </c>
      <c r="C52" t="s">
        <v>59</v>
      </c>
    </row>
    <row r="53" spans="1:3" x14ac:dyDescent="0.25">
      <c r="A53" t="s">
        <v>73</v>
      </c>
      <c r="B53" t="s">
        <v>213</v>
      </c>
      <c r="C53" t="s">
        <v>60</v>
      </c>
    </row>
    <row r="54" spans="1:3" x14ac:dyDescent="0.25">
      <c r="A54" t="s">
        <v>80</v>
      </c>
      <c r="B54" t="s">
        <v>71</v>
      </c>
      <c r="C54" t="s">
        <v>61</v>
      </c>
    </row>
    <row r="55" spans="1:3" x14ac:dyDescent="0.25">
      <c r="A55" t="s">
        <v>77</v>
      </c>
      <c r="B55" t="s">
        <v>73</v>
      </c>
      <c r="C55" t="s">
        <v>62</v>
      </c>
    </row>
    <row r="56" spans="1:3" x14ac:dyDescent="0.25">
      <c r="A56" t="s">
        <v>79</v>
      </c>
      <c r="B56" t="s">
        <v>74</v>
      </c>
      <c r="C56" t="s">
        <v>68</v>
      </c>
    </row>
    <row r="57" spans="1:3" x14ac:dyDescent="0.25">
      <c r="A57" t="s">
        <v>84</v>
      </c>
      <c r="B57" t="s">
        <v>77</v>
      </c>
      <c r="C57" t="s">
        <v>340</v>
      </c>
    </row>
    <row r="58" spans="1:3" x14ac:dyDescent="0.25">
      <c r="A58" t="s">
        <v>57</v>
      </c>
      <c r="B58" t="s">
        <v>79</v>
      </c>
      <c r="C58" t="s">
        <v>71</v>
      </c>
    </row>
    <row r="59" spans="1:3" x14ac:dyDescent="0.25">
      <c r="A59" t="s">
        <v>86</v>
      </c>
      <c r="B59" t="s">
        <v>82</v>
      </c>
      <c r="C59" t="s">
        <v>72</v>
      </c>
    </row>
    <row r="60" spans="1:3" x14ac:dyDescent="0.25">
      <c r="A60" t="s">
        <v>91</v>
      </c>
      <c r="B60" t="s">
        <v>84</v>
      </c>
      <c r="C60" t="s">
        <v>73</v>
      </c>
    </row>
    <row r="61" spans="1:3" x14ac:dyDescent="0.25">
      <c r="A61" t="s">
        <v>93</v>
      </c>
      <c r="B61" t="s">
        <v>57</v>
      </c>
      <c r="C61" t="s">
        <v>74</v>
      </c>
    </row>
    <row r="62" spans="1:3" x14ac:dyDescent="0.25">
      <c r="A62" t="s">
        <v>103</v>
      </c>
      <c r="B62" t="s">
        <v>85</v>
      </c>
      <c r="C62" t="s">
        <v>77</v>
      </c>
    </row>
    <row r="63" spans="1:3" x14ac:dyDescent="0.25">
      <c r="A63" t="s">
        <v>116</v>
      </c>
      <c r="B63" t="s">
        <v>86</v>
      </c>
      <c r="C63" t="s">
        <v>78</v>
      </c>
    </row>
    <row r="64" spans="1:3" x14ac:dyDescent="0.25">
      <c r="A64" t="s">
        <v>113</v>
      </c>
      <c r="B64" t="s">
        <v>91</v>
      </c>
      <c r="C64" t="s">
        <v>79</v>
      </c>
    </row>
    <row r="65" spans="1:3" x14ac:dyDescent="0.25">
      <c r="A65" t="s">
        <v>118</v>
      </c>
      <c r="B65" t="s">
        <v>94</v>
      </c>
      <c r="C65" t="s">
        <v>81</v>
      </c>
    </row>
    <row r="66" spans="1:3" x14ac:dyDescent="0.25">
      <c r="A66" t="s">
        <v>122</v>
      </c>
      <c r="B66" t="s">
        <v>102</v>
      </c>
      <c r="C66" t="s">
        <v>82</v>
      </c>
    </row>
    <row r="67" spans="1:3" x14ac:dyDescent="0.25">
      <c r="A67" t="s">
        <v>124</v>
      </c>
      <c r="B67" t="s">
        <v>99</v>
      </c>
      <c r="C67" t="s">
        <v>83</v>
      </c>
    </row>
    <row r="68" spans="1:3" x14ac:dyDescent="0.25">
      <c r="A68" t="s">
        <v>147</v>
      </c>
      <c r="B68" t="s">
        <v>339</v>
      </c>
      <c r="C68" t="s">
        <v>84</v>
      </c>
    </row>
    <row r="69" spans="1:3" x14ac:dyDescent="0.25">
      <c r="A69" t="s">
        <v>139</v>
      </c>
      <c r="B69" t="s">
        <v>103</v>
      </c>
      <c r="C69" t="s">
        <v>85</v>
      </c>
    </row>
    <row r="70" spans="1:3" x14ac:dyDescent="0.25">
      <c r="A70" t="s">
        <v>145</v>
      </c>
      <c r="B70" t="s">
        <v>116</v>
      </c>
      <c r="C70" t="s">
        <v>86</v>
      </c>
    </row>
    <row r="71" spans="1:3" x14ac:dyDescent="0.25">
      <c r="A71" t="s">
        <v>146</v>
      </c>
      <c r="B71" t="s">
        <v>111</v>
      </c>
      <c r="C71" t="s">
        <v>87</v>
      </c>
    </row>
    <row r="72" spans="1:3" x14ac:dyDescent="0.25">
      <c r="A72" t="s">
        <v>152</v>
      </c>
      <c r="B72" t="s">
        <v>108</v>
      </c>
      <c r="C72" t="s">
        <v>412</v>
      </c>
    </row>
    <row r="73" spans="1:3" x14ac:dyDescent="0.25">
      <c r="A73" t="s">
        <v>151</v>
      </c>
      <c r="B73" t="s">
        <v>338</v>
      </c>
      <c r="C73" t="s">
        <v>89</v>
      </c>
    </row>
    <row r="74" spans="1:3" x14ac:dyDescent="0.25">
      <c r="A74" t="s">
        <v>164</v>
      </c>
      <c r="B74" t="s">
        <v>115</v>
      </c>
      <c r="C74" t="s">
        <v>90</v>
      </c>
    </row>
    <row r="75" spans="1:3" x14ac:dyDescent="0.25">
      <c r="A75" t="s">
        <v>178</v>
      </c>
      <c r="B75" t="s">
        <v>113</v>
      </c>
      <c r="C75" t="s">
        <v>91</v>
      </c>
    </row>
    <row r="76" spans="1:3" x14ac:dyDescent="0.25">
      <c r="A76" t="s">
        <v>159</v>
      </c>
      <c r="B76" t="s">
        <v>117</v>
      </c>
      <c r="C76" t="s">
        <v>92</v>
      </c>
    </row>
    <row r="77" spans="1:3" x14ac:dyDescent="0.25">
      <c r="A77" t="s">
        <v>179</v>
      </c>
      <c r="B77" t="s">
        <v>118</v>
      </c>
      <c r="C77" t="s">
        <v>94</v>
      </c>
    </row>
    <row r="78" spans="1:3" x14ac:dyDescent="0.25">
      <c r="A78" t="s">
        <v>192</v>
      </c>
      <c r="B78" t="s">
        <v>119</v>
      </c>
      <c r="C78" t="s">
        <v>95</v>
      </c>
    </row>
    <row r="79" spans="1:3" x14ac:dyDescent="0.25">
      <c r="A79" t="s">
        <v>196</v>
      </c>
      <c r="B79" t="s">
        <v>121</v>
      </c>
      <c r="C79" t="s">
        <v>96</v>
      </c>
    </row>
    <row r="80" spans="1:3" x14ac:dyDescent="0.25">
      <c r="A80" t="s">
        <v>203</v>
      </c>
      <c r="B80" t="s">
        <v>120</v>
      </c>
      <c r="C80" t="s">
        <v>339</v>
      </c>
    </row>
    <row r="81" spans="1:3" x14ac:dyDescent="0.25">
      <c r="A81" t="s">
        <v>204</v>
      </c>
      <c r="B81" t="s">
        <v>122</v>
      </c>
      <c r="C81" t="s">
        <v>99</v>
      </c>
    </row>
    <row r="82" spans="1:3" x14ac:dyDescent="0.25">
      <c r="A82" t="s">
        <v>214</v>
      </c>
      <c r="B82" t="s">
        <v>123</v>
      </c>
      <c r="C82" t="s">
        <v>101</v>
      </c>
    </row>
    <row r="83" spans="1:3" x14ac:dyDescent="0.25">
      <c r="A83" t="s">
        <v>216</v>
      </c>
      <c r="B83" t="s">
        <v>336</v>
      </c>
      <c r="C83" t="s">
        <v>102</v>
      </c>
    </row>
    <row r="84" spans="1:3" x14ac:dyDescent="0.25">
      <c r="A84" t="s">
        <v>222</v>
      </c>
      <c r="B84" t="s">
        <v>262</v>
      </c>
      <c r="C84" t="s">
        <v>103</v>
      </c>
    </row>
    <row r="85" spans="1:3" x14ac:dyDescent="0.25">
      <c r="A85" t="s">
        <v>223</v>
      </c>
      <c r="B85" t="s">
        <v>129</v>
      </c>
      <c r="C85" t="s">
        <v>108</v>
      </c>
    </row>
    <row r="86" spans="1:3" x14ac:dyDescent="0.25">
      <c r="A86" t="s">
        <v>72</v>
      </c>
      <c r="B86" t="s">
        <v>335</v>
      </c>
      <c r="C86" t="s">
        <v>111</v>
      </c>
    </row>
    <row r="87" spans="1:3" x14ac:dyDescent="0.25">
      <c r="A87" t="s">
        <v>224</v>
      </c>
      <c r="B87" t="s">
        <v>147</v>
      </c>
      <c r="C87" t="s">
        <v>113</v>
      </c>
    </row>
    <row r="88" spans="1:3" x14ac:dyDescent="0.25">
      <c r="A88" t="s">
        <v>40</v>
      </c>
      <c r="B88" t="s">
        <v>132</v>
      </c>
      <c r="C88" t="s">
        <v>413</v>
      </c>
    </row>
    <row r="89" spans="1:3" x14ac:dyDescent="0.25">
      <c r="A89" t="s">
        <v>235</v>
      </c>
      <c r="B89" t="s">
        <v>134</v>
      </c>
      <c r="C89" t="s">
        <v>115</v>
      </c>
    </row>
    <row r="90" spans="1:3" x14ac:dyDescent="0.25">
      <c r="A90" t="s">
        <v>245</v>
      </c>
      <c r="B90" t="s">
        <v>145</v>
      </c>
      <c r="C90" t="s">
        <v>116</v>
      </c>
    </row>
    <row r="91" spans="1:3" x14ac:dyDescent="0.25">
      <c r="A91" t="s">
        <v>236</v>
      </c>
      <c r="B91" t="s">
        <v>146</v>
      </c>
      <c r="C91" t="s">
        <v>117</v>
      </c>
    </row>
    <row r="92" spans="1:3" x14ac:dyDescent="0.25">
      <c r="A92" t="s">
        <v>249</v>
      </c>
      <c r="B92" t="s">
        <v>171</v>
      </c>
      <c r="C92" t="s">
        <v>118</v>
      </c>
    </row>
    <row r="93" spans="1:3" x14ac:dyDescent="0.25">
      <c r="A93" t="s">
        <v>83</v>
      </c>
      <c r="B93" t="s">
        <v>161</v>
      </c>
      <c r="C93" t="s">
        <v>119</v>
      </c>
    </row>
    <row r="94" spans="1:3" x14ac:dyDescent="0.25">
      <c r="A94" t="s">
        <v>253</v>
      </c>
      <c r="B94" t="s">
        <v>169</v>
      </c>
      <c r="C94" t="s">
        <v>120</v>
      </c>
    </row>
    <row r="95" spans="1:3" x14ac:dyDescent="0.25">
      <c r="A95" t="s">
        <v>15</v>
      </c>
      <c r="B95" t="s">
        <v>156</v>
      </c>
      <c r="C95" t="s">
        <v>121</v>
      </c>
    </row>
    <row r="96" spans="1:3" x14ac:dyDescent="0.25">
      <c r="A96" t="s">
        <v>12</v>
      </c>
      <c r="B96" t="s">
        <v>334</v>
      </c>
      <c r="C96" t="s">
        <v>122</v>
      </c>
    </row>
    <row r="97" spans="1:3" x14ac:dyDescent="0.25">
      <c r="A97" t="s">
        <v>3</v>
      </c>
      <c r="B97" t="s">
        <v>165</v>
      </c>
      <c r="C97" t="s">
        <v>123</v>
      </c>
    </row>
    <row r="98" spans="1:3" x14ac:dyDescent="0.25">
      <c r="A98" t="s">
        <v>26</v>
      </c>
      <c r="B98" t="s">
        <v>164</v>
      </c>
      <c r="C98" t="s">
        <v>335</v>
      </c>
    </row>
    <row r="99" spans="1:3" x14ac:dyDescent="0.25">
      <c r="A99" t="s">
        <v>33</v>
      </c>
      <c r="B99" t="s">
        <v>150</v>
      </c>
      <c r="C99" t="s">
        <v>125</v>
      </c>
    </row>
    <row r="100" spans="1:3" x14ac:dyDescent="0.25">
      <c r="A100" t="s">
        <v>29</v>
      </c>
      <c r="B100" t="s">
        <v>167</v>
      </c>
      <c r="C100" t="s">
        <v>126</v>
      </c>
    </row>
    <row r="101" spans="1:3" x14ac:dyDescent="0.25">
      <c r="A101" t="s">
        <v>31</v>
      </c>
      <c r="B101" t="s">
        <v>162</v>
      </c>
      <c r="C101" t="s">
        <v>127</v>
      </c>
    </row>
    <row r="102" spans="1:3" x14ac:dyDescent="0.25">
      <c r="A102" t="s">
        <v>32</v>
      </c>
      <c r="B102" t="s">
        <v>173</v>
      </c>
      <c r="C102" t="s">
        <v>415</v>
      </c>
    </row>
    <row r="103" spans="1:3" x14ac:dyDescent="0.25">
      <c r="A103" t="s">
        <v>256</v>
      </c>
      <c r="B103" t="s">
        <v>180</v>
      </c>
      <c r="C103" t="s">
        <v>129</v>
      </c>
    </row>
    <row r="104" spans="1:3" x14ac:dyDescent="0.25">
      <c r="A104" t="s">
        <v>54</v>
      </c>
      <c r="B104" t="s">
        <v>178</v>
      </c>
      <c r="C104" t="s">
        <v>416</v>
      </c>
    </row>
    <row r="105" spans="1:3" x14ac:dyDescent="0.25">
      <c r="A105" t="s">
        <v>42</v>
      </c>
      <c r="B105" t="s">
        <v>182</v>
      </c>
      <c r="C105" t="s">
        <v>132</v>
      </c>
    </row>
    <row r="106" spans="1:3" x14ac:dyDescent="0.25">
      <c r="A106" t="s">
        <v>47</v>
      </c>
      <c r="B106" t="s">
        <v>177</v>
      </c>
      <c r="C106" t="s">
        <v>133</v>
      </c>
    </row>
    <row r="107" spans="1:3" x14ac:dyDescent="0.25">
      <c r="A107" t="s">
        <v>50</v>
      </c>
      <c r="B107" t="s">
        <v>175</v>
      </c>
      <c r="C107" t="s">
        <v>134</v>
      </c>
    </row>
    <row r="108" spans="1:3" x14ac:dyDescent="0.25">
      <c r="A108" t="s">
        <v>52</v>
      </c>
      <c r="B108" t="s">
        <v>176</v>
      </c>
      <c r="C108" t="s">
        <v>135</v>
      </c>
    </row>
    <row r="109" spans="1:3" x14ac:dyDescent="0.25">
      <c r="A109" t="s">
        <v>53</v>
      </c>
      <c r="B109" t="s">
        <v>333</v>
      </c>
      <c r="C109" t="s">
        <v>139</v>
      </c>
    </row>
    <row r="110" spans="1:3" x14ac:dyDescent="0.25">
      <c r="A110" t="s">
        <v>59</v>
      </c>
      <c r="B110" t="s">
        <v>179</v>
      </c>
      <c r="C110" t="s">
        <v>140</v>
      </c>
    </row>
    <row r="111" spans="1:3" x14ac:dyDescent="0.25">
      <c r="A111" t="s">
        <v>61</v>
      </c>
      <c r="B111" t="s">
        <v>184</v>
      </c>
      <c r="C111" t="s">
        <v>143</v>
      </c>
    </row>
    <row r="112" spans="1:3" x14ac:dyDescent="0.25">
      <c r="A112" t="s">
        <v>68</v>
      </c>
      <c r="B112" t="s">
        <v>186</v>
      </c>
      <c r="C112" t="s">
        <v>145</v>
      </c>
    </row>
    <row r="113" spans="1:3" x14ac:dyDescent="0.25">
      <c r="A113" t="s">
        <v>213</v>
      </c>
      <c r="B113" t="s">
        <v>187</v>
      </c>
      <c r="C113" t="s">
        <v>146</v>
      </c>
    </row>
    <row r="114" spans="1:3" x14ac:dyDescent="0.25">
      <c r="A114" t="s">
        <v>92</v>
      </c>
      <c r="B114" t="s">
        <v>197</v>
      </c>
      <c r="C114" t="s">
        <v>147</v>
      </c>
    </row>
    <row r="115" spans="1:3" x14ac:dyDescent="0.25">
      <c r="A115" t="s">
        <v>94</v>
      </c>
      <c r="B115" t="s">
        <v>188</v>
      </c>
      <c r="C115" t="s">
        <v>148</v>
      </c>
    </row>
    <row r="116" spans="1:3" x14ac:dyDescent="0.25">
      <c r="A116" t="s">
        <v>96</v>
      </c>
      <c r="B116" t="s">
        <v>189</v>
      </c>
      <c r="C116" t="s">
        <v>150</v>
      </c>
    </row>
    <row r="117" spans="1:3" x14ac:dyDescent="0.25">
      <c r="A117" t="s">
        <v>102</v>
      </c>
      <c r="B117" t="s">
        <v>192</v>
      </c>
      <c r="C117" t="s">
        <v>152</v>
      </c>
    </row>
    <row r="118" spans="1:3" x14ac:dyDescent="0.25">
      <c r="A118" t="s">
        <v>99</v>
      </c>
      <c r="B118" t="s">
        <v>196</v>
      </c>
      <c r="C118" t="s">
        <v>153</v>
      </c>
    </row>
    <row r="119" spans="1:3" x14ac:dyDescent="0.25">
      <c r="A119" t="s">
        <v>119</v>
      </c>
      <c r="B119" t="s">
        <v>202</v>
      </c>
      <c r="C119" t="s">
        <v>154</v>
      </c>
    </row>
    <row r="120" spans="1:3" x14ac:dyDescent="0.25">
      <c r="A120" t="s">
        <v>156</v>
      </c>
      <c r="B120" t="s">
        <v>203</v>
      </c>
      <c r="C120" t="s">
        <v>156</v>
      </c>
    </row>
    <row r="121" spans="1:3" x14ac:dyDescent="0.25">
      <c r="A121" t="s">
        <v>177</v>
      </c>
      <c r="B121" t="s">
        <v>204</v>
      </c>
      <c r="C121" t="s">
        <v>157</v>
      </c>
    </row>
    <row r="122" spans="1:3" x14ac:dyDescent="0.25">
      <c r="A122" t="s">
        <v>187</v>
      </c>
      <c r="B122" t="s">
        <v>207</v>
      </c>
      <c r="C122" t="s">
        <v>159</v>
      </c>
    </row>
    <row r="123" spans="1:3" x14ac:dyDescent="0.25">
      <c r="A123" t="s">
        <v>197</v>
      </c>
      <c r="B123" t="s">
        <v>209</v>
      </c>
      <c r="C123" t="s">
        <v>160</v>
      </c>
    </row>
    <row r="124" spans="1:3" x14ac:dyDescent="0.25">
      <c r="A124" t="s">
        <v>188</v>
      </c>
      <c r="B124" t="s">
        <v>216</v>
      </c>
      <c r="C124" t="s">
        <v>161</v>
      </c>
    </row>
    <row r="125" spans="1:3" x14ac:dyDescent="0.25">
      <c r="A125" t="s">
        <v>194</v>
      </c>
      <c r="B125" t="s">
        <v>210</v>
      </c>
      <c r="C125" t="s">
        <v>162</v>
      </c>
    </row>
    <row r="126" spans="1:3" x14ac:dyDescent="0.25">
      <c r="A126" t="s">
        <v>226</v>
      </c>
      <c r="B126" t="s">
        <v>222</v>
      </c>
      <c r="C126" t="s">
        <v>164</v>
      </c>
    </row>
    <row r="127" spans="1:3" x14ac:dyDescent="0.25">
      <c r="A127" t="s">
        <v>127</v>
      </c>
      <c r="B127" t="s">
        <v>223</v>
      </c>
      <c r="C127" t="s">
        <v>165</v>
      </c>
    </row>
    <row r="128" spans="1:3" x14ac:dyDescent="0.25">
      <c r="A128" t="s">
        <v>135</v>
      </c>
      <c r="B128" t="s">
        <v>264</v>
      </c>
      <c r="C128" t="s">
        <v>166</v>
      </c>
    </row>
    <row r="129" spans="1:3" x14ac:dyDescent="0.25">
      <c r="A129" t="s">
        <v>149</v>
      </c>
      <c r="B129" t="s">
        <v>218</v>
      </c>
      <c r="C129" t="s">
        <v>167</v>
      </c>
    </row>
    <row r="130" spans="1:3" x14ac:dyDescent="0.25">
      <c r="A130" t="s">
        <v>254</v>
      </c>
      <c r="B130" t="s">
        <v>72</v>
      </c>
      <c r="C130" t="s">
        <v>168</v>
      </c>
    </row>
    <row r="131" spans="1:3" x14ac:dyDescent="0.25">
      <c r="A131" t="s">
        <v>221</v>
      </c>
      <c r="B131" t="s">
        <v>140</v>
      </c>
      <c r="C131" t="s">
        <v>169</v>
      </c>
    </row>
    <row r="132" spans="1:3" x14ac:dyDescent="0.25">
      <c r="A132" t="s">
        <v>243</v>
      </c>
      <c r="B132" t="s">
        <v>208</v>
      </c>
      <c r="C132" t="s">
        <v>170</v>
      </c>
    </row>
    <row r="133" spans="1:3" x14ac:dyDescent="0.25">
      <c r="A133" t="s">
        <v>229</v>
      </c>
      <c r="B133" t="s">
        <v>221</v>
      </c>
      <c r="C133" t="s">
        <v>171</v>
      </c>
    </row>
    <row r="134" spans="1:3" x14ac:dyDescent="0.25">
      <c r="A134" t="s">
        <v>251</v>
      </c>
      <c r="B134" t="s">
        <v>224</v>
      </c>
      <c r="C134" t="s">
        <v>173</v>
      </c>
    </row>
    <row r="135" spans="1:3" x14ac:dyDescent="0.25">
      <c r="A135" t="s">
        <v>255</v>
      </c>
      <c r="B135" t="s">
        <v>40</v>
      </c>
      <c r="C135" t="s">
        <v>174</v>
      </c>
    </row>
    <row r="136" spans="1:3" x14ac:dyDescent="0.25">
      <c r="A136" t="s">
        <v>257</v>
      </c>
      <c r="B136" t="s">
        <v>228</v>
      </c>
      <c r="C136" t="s">
        <v>175</v>
      </c>
    </row>
    <row r="137" spans="1:3" x14ac:dyDescent="0.25">
      <c r="A137" t="s">
        <v>62</v>
      </c>
      <c r="B137" t="s">
        <v>332</v>
      </c>
      <c r="C137" t="s">
        <v>176</v>
      </c>
    </row>
    <row r="138" spans="1:3" x14ac:dyDescent="0.25">
      <c r="A138" t="s">
        <v>25</v>
      </c>
      <c r="B138" t="s">
        <v>235</v>
      </c>
      <c r="C138" t="s">
        <v>177</v>
      </c>
    </row>
    <row r="139" spans="1:3" x14ac:dyDescent="0.25">
      <c r="A139" t="s">
        <v>58</v>
      </c>
      <c r="B139" t="s">
        <v>331</v>
      </c>
      <c r="C139" t="s">
        <v>178</v>
      </c>
    </row>
    <row r="140" spans="1:3" x14ac:dyDescent="0.25">
      <c r="A140" t="s">
        <v>69</v>
      </c>
      <c r="B140" t="s">
        <v>234</v>
      </c>
      <c r="C140" t="s">
        <v>179</v>
      </c>
    </row>
    <row r="141" spans="1:3" x14ac:dyDescent="0.25">
      <c r="A141" t="s">
        <v>114</v>
      </c>
      <c r="B141" t="s">
        <v>233</v>
      </c>
      <c r="C141" t="s">
        <v>180</v>
      </c>
    </row>
    <row r="142" spans="1:3" x14ac:dyDescent="0.25">
      <c r="A142" t="s">
        <v>115</v>
      </c>
      <c r="B142" t="s">
        <v>243</v>
      </c>
      <c r="C142" t="s">
        <v>181</v>
      </c>
    </row>
    <row r="143" spans="1:3" x14ac:dyDescent="0.25">
      <c r="A143" t="s">
        <v>117</v>
      </c>
      <c r="B143" t="s">
        <v>244</v>
      </c>
      <c r="C143" t="s">
        <v>182</v>
      </c>
    </row>
    <row r="144" spans="1:3" x14ac:dyDescent="0.25">
      <c r="A144" t="s">
        <v>120</v>
      </c>
      <c r="B144" t="s">
        <v>245</v>
      </c>
      <c r="C144" t="s">
        <v>184</v>
      </c>
    </row>
    <row r="145" spans="1:3" x14ac:dyDescent="0.25">
      <c r="A145" t="s">
        <v>129</v>
      </c>
      <c r="B145" t="s">
        <v>236</v>
      </c>
      <c r="C145" t="s">
        <v>186</v>
      </c>
    </row>
    <row r="146" spans="1:3" x14ac:dyDescent="0.25">
      <c r="A146" t="s">
        <v>132</v>
      </c>
      <c r="B146" t="s">
        <v>249</v>
      </c>
      <c r="C146" t="s">
        <v>187</v>
      </c>
    </row>
    <row r="147" spans="1:3" x14ac:dyDescent="0.25">
      <c r="A147" t="s">
        <v>134</v>
      </c>
      <c r="B147" t="s">
        <v>11</v>
      </c>
      <c r="C147" t="s">
        <v>188</v>
      </c>
    </row>
    <row r="148" spans="1:3" x14ac:dyDescent="0.25">
      <c r="A148" t="s">
        <v>161</v>
      </c>
      <c r="B148" t="s">
        <v>83</v>
      </c>
      <c r="C148" t="s">
        <v>189</v>
      </c>
    </row>
    <row r="149" spans="1:3" x14ac:dyDescent="0.25">
      <c r="A149" t="s">
        <v>150</v>
      </c>
      <c r="B149" t="s">
        <v>252</v>
      </c>
      <c r="C149" t="s">
        <v>190</v>
      </c>
    </row>
    <row r="150" spans="1:3" x14ac:dyDescent="0.25">
      <c r="A150" t="s">
        <v>184</v>
      </c>
      <c r="B150" t="s">
        <v>251</v>
      </c>
      <c r="C150" t="s">
        <v>191</v>
      </c>
    </row>
    <row r="151" spans="1:3" x14ac:dyDescent="0.25">
      <c r="A151" t="s">
        <v>202</v>
      </c>
      <c r="B151" t="s">
        <v>253</v>
      </c>
      <c r="C151" t="s">
        <v>192</v>
      </c>
    </row>
    <row r="152" spans="1:3" x14ac:dyDescent="0.25">
      <c r="A152" t="s">
        <v>207</v>
      </c>
      <c r="B152" t="s">
        <v>330</v>
      </c>
      <c r="C152" t="s">
        <v>194</v>
      </c>
    </row>
    <row r="153" spans="1:3" x14ac:dyDescent="0.25">
      <c r="A153" t="s">
        <v>228</v>
      </c>
      <c r="B153" t="s">
        <v>329</v>
      </c>
      <c r="C153" t="s">
        <v>414</v>
      </c>
    </row>
    <row r="154" spans="1:3" x14ac:dyDescent="0.25">
      <c r="A154" t="s">
        <v>244</v>
      </c>
      <c r="B154" t="s">
        <v>328</v>
      </c>
      <c r="C154" t="s">
        <v>196</v>
      </c>
    </row>
    <row r="155" spans="1:3" x14ac:dyDescent="0.25">
      <c r="A155" t="s">
        <v>11</v>
      </c>
      <c r="B155" t="s">
        <v>265</v>
      </c>
      <c r="C155" t="s">
        <v>197</v>
      </c>
    </row>
    <row r="156" spans="1:3" x14ac:dyDescent="0.25">
      <c r="A156" t="s">
        <v>198</v>
      </c>
      <c r="B156" t="s">
        <v>266</v>
      </c>
      <c r="C156" t="s">
        <v>201</v>
      </c>
    </row>
    <row r="157" spans="1:3" x14ac:dyDescent="0.25">
      <c r="A157" t="s">
        <v>263</v>
      </c>
      <c r="B157" t="s">
        <v>327</v>
      </c>
      <c r="C157" t="s">
        <v>202</v>
      </c>
    </row>
    <row r="158" spans="1:3" x14ac:dyDescent="0.25">
      <c r="A158" t="s">
        <v>38</v>
      </c>
      <c r="B158" t="s">
        <v>326</v>
      </c>
      <c r="C158" t="s">
        <v>203</v>
      </c>
    </row>
    <row r="159" spans="1:3" x14ac:dyDescent="0.25">
      <c r="A159" t="s">
        <v>252</v>
      </c>
      <c r="B159" t="s">
        <v>324</v>
      </c>
      <c r="C159" t="s">
        <v>204</v>
      </c>
    </row>
    <row r="160" spans="1:3" x14ac:dyDescent="0.25">
      <c r="A160" t="s">
        <v>30</v>
      </c>
      <c r="B160" t="s">
        <v>323</v>
      </c>
      <c r="C160" t="s">
        <v>205</v>
      </c>
    </row>
    <row r="161" spans="1:3" x14ac:dyDescent="0.25">
      <c r="A161" t="s">
        <v>5</v>
      </c>
      <c r="B161" t="s">
        <v>322</v>
      </c>
      <c r="C161" t="s">
        <v>207</v>
      </c>
    </row>
    <row r="162" spans="1:3" x14ac:dyDescent="0.25">
      <c r="A162" t="s">
        <v>23</v>
      </c>
      <c r="B162" t="s">
        <v>321</v>
      </c>
      <c r="C162" t="s">
        <v>208</v>
      </c>
    </row>
    <row r="163" spans="1:3" x14ac:dyDescent="0.25">
      <c r="A163" t="s">
        <v>35</v>
      </c>
      <c r="B163" t="s">
        <v>320</v>
      </c>
      <c r="C163" t="s">
        <v>209</v>
      </c>
    </row>
    <row r="164" spans="1:3" x14ac:dyDescent="0.25">
      <c r="A164" t="s">
        <v>111</v>
      </c>
      <c r="B164" t="s">
        <v>319</v>
      </c>
      <c r="C164" t="s">
        <v>210</v>
      </c>
    </row>
    <row r="165" spans="1:3" x14ac:dyDescent="0.25">
      <c r="A165" t="s">
        <v>154</v>
      </c>
      <c r="B165" t="s">
        <v>318</v>
      </c>
      <c r="C165" t="s">
        <v>211</v>
      </c>
    </row>
    <row r="166" spans="1:3" x14ac:dyDescent="0.25">
      <c r="A166" t="s">
        <v>180</v>
      </c>
      <c r="B166" t="s">
        <v>317</v>
      </c>
      <c r="C166" t="s">
        <v>212</v>
      </c>
    </row>
    <row r="167" spans="1:3" x14ac:dyDescent="0.25">
      <c r="A167" t="s">
        <v>186</v>
      </c>
      <c r="B167" t="s">
        <v>316</v>
      </c>
      <c r="C167" t="s">
        <v>213</v>
      </c>
    </row>
    <row r="168" spans="1:3" x14ac:dyDescent="0.25">
      <c r="A168" t="s">
        <v>140</v>
      </c>
      <c r="B168" t="s">
        <v>315</v>
      </c>
      <c r="C168" t="s">
        <v>215</v>
      </c>
    </row>
    <row r="169" spans="1:3" x14ac:dyDescent="0.25">
      <c r="A169" t="s">
        <v>7</v>
      </c>
      <c r="B169" t="s">
        <v>314</v>
      </c>
      <c r="C169" t="s">
        <v>216</v>
      </c>
    </row>
    <row r="170" spans="1:3" x14ac:dyDescent="0.25">
      <c r="A170" t="s">
        <v>21</v>
      </c>
      <c r="B170" t="s">
        <v>313</v>
      </c>
      <c r="C170" t="s">
        <v>218</v>
      </c>
    </row>
    <row r="171" spans="1:3" x14ac:dyDescent="0.25">
      <c r="A171" t="s">
        <v>36</v>
      </c>
      <c r="B171" t="s">
        <v>312</v>
      </c>
      <c r="C171" t="s">
        <v>294</v>
      </c>
    </row>
    <row r="172" spans="1:3" x14ac:dyDescent="0.25">
      <c r="A172" t="s">
        <v>22</v>
      </c>
      <c r="B172" t="s">
        <v>311</v>
      </c>
      <c r="C172" t="s">
        <v>221</v>
      </c>
    </row>
    <row r="173" spans="1:3" x14ac:dyDescent="0.25">
      <c r="A173" t="s">
        <v>19</v>
      </c>
      <c r="B173" t="s">
        <v>310</v>
      </c>
      <c r="C173" t="s">
        <v>222</v>
      </c>
    </row>
    <row r="174" spans="1:3" x14ac:dyDescent="0.25">
      <c r="A174" t="s">
        <v>49</v>
      </c>
      <c r="B174" t="s">
        <v>309</v>
      </c>
      <c r="C174" t="s">
        <v>223</v>
      </c>
    </row>
    <row r="175" spans="1:3" x14ac:dyDescent="0.25">
      <c r="A175" t="s">
        <v>44</v>
      </c>
      <c r="B175" t="s">
        <v>308</v>
      </c>
      <c r="C175" t="s">
        <v>224</v>
      </c>
    </row>
    <row r="176" spans="1:3" x14ac:dyDescent="0.25">
      <c r="A176" t="s">
        <v>37</v>
      </c>
      <c r="B176" t="s">
        <v>307</v>
      </c>
      <c r="C176" t="s">
        <v>225</v>
      </c>
    </row>
    <row r="177" spans="1:3" x14ac:dyDescent="0.25">
      <c r="A177" t="s">
        <v>230</v>
      </c>
      <c r="B177" t="s">
        <v>306</v>
      </c>
      <c r="C177" t="s">
        <v>227</v>
      </c>
    </row>
    <row r="178" spans="1:3" x14ac:dyDescent="0.25">
      <c r="A178" t="s">
        <v>48</v>
      </c>
      <c r="B178" t="s">
        <v>305</v>
      </c>
      <c r="C178" t="s">
        <v>228</v>
      </c>
    </row>
    <row r="179" spans="1:3" x14ac:dyDescent="0.25">
      <c r="A179" t="s">
        <v>45</v>
      </c>
      <c r="B179" t="s">
        <v>304</v>
      </c>
      <c r="C179" t="s">
        <v>229</v>
      </c>
    </row>
    <row r="180" spans="1:3" x14ac:dyDescent="0.25">
      <c r="A180" t="s">
        <v>46</v>
      </c>
      <c r="B180" t="s">
        <v>303</v>
      </c>
      <c r="C180" t="s">
        <v>230</v>
      </c>
    </row>
    <row r="181" spans="1:3" x14ac:dyDescent="0.25">
      <c r="A181" t="s">
        <v>295</v>
      </c>
      <c r="B181" t="s">
        <v>302</v>
      </c>
      <c r="C181" t="s">
        <v>233</v>
      </c>
    </row>
    <row r="182" spans="1:3" x14ac:dyDescent="0.25">
      <c r="A182" t="s">
        <v>90</v>
      </c>
      <c r="B182" t="s">
        <v>301</v>
      </c>
      <c r="C182" t="s">
        <v>234</v>
      </c>
    </row>
    <row r="183" spans="1:3" x14ac:dyDescent="0.25">
      <c r="A183" t="s">
        <v>71</v>
      </c>
      <c r="B183" t="s">
        <v>300</v>
      </c>
      <c r="C183" t="s">
        <v>235</v>
      </c>
    </row>
    <row r="184" spans="1:3" x14ac:dyDescent="0.25">
      <c r="A184" t="s">
        <v>225</v>
      </c>
      <c r="B184" t="s">
        <v>299</v>
      </c>
      <c r="C184" t="s">
        <v>236</v>
      </c>
    </row>
    <row r="185" spans="1:3" x14ac:dyDescent="0.25">
      <c r="A185" t="s">
        <v>74</v>
      </c>
      <c r="C185" t="s">
        <v>238</v>
      </c>
    </row>
    <row r="186" spans="1:3" x14ac:dyDescent="0.25">
      <c r="A186" t="s">
        <v>82</v>
      </c>
      <c r="C186" t="s">
        <v>240</v>
      </c>
    </row>
    <row r="187" spans="1:3" x14ac:dyDescent="0.25">
      <c r="A187" t="s">
        <v>88</v>
      </c>
      <c r="C187" t="s">
        <v>243</v>
      </c>
    </row>
    <row r="188" spans="1:3" x14ac:dyDescent="0.25">
      <c r="A188" t="s">
        <v>85</v>
      </c>
      <c r="C188" t="s">
        <v>244</v>
      </c>
    </row>
    <row r="189" spans="1:3" x14ac:dyDescent="0.25">
      <c r="A189" t="s">
        <v>87</v>
      </c>
      <c r="C189" t="s">
        <v>245</v>
      </c>
    </row>
    <row r="190" spans="1:3" x14ac:dyDescent="0.25">
      <c r="A190" t="s">
        <v>89</v>
      </c>
      <c r="C190" t="s">
        <v>246</v>
      </c>
    </row>
    <row r="191" spans="1:3" x14ac:dyDescent="0.25">
      <c r="A191" t="s">
        <v>123</v>
      </c>
      <c r="C191" t="s">
        <v>247</v>
      </c>
    </row>
    <row r="192" spans="1:3" x14ac:dyDescent="0.25">
      <c r="A192" t="s">
        <v>143</v>
      </c>
      <c r="C192" t="s">
        <v>248</v>
      </c>
    </row>
    <row r="193" spans="1:3" x14ac:dyDescent="0.25">
      <c r="A193" t="s">
        <v>133</v>
      </c>
      <c r="C193" t="s">
        <v>249</v>
      </c>
    </row>
    <row r="194" spans="1:3" x14ac:dyDescent="0.25">
      <c r="A194" t="s">
        <v>153</v>
      </c>
      <c r="C194" t="s">
        <v>251</v>
      </c>
    </row>
    <row r="195" spans="1:3" x14ac:dyDescent="0.25">
      <c r="A195" t="s">
        <v>170</v>
      </c>
      <c r="C195" t="s">
        <v>252</v>
      </c>
    </row>
    <row r="196" spans="1:3" x14ac:dyDescent="0.25">
      <c r="A196" t="s">
        <v>160</v>
      </c>
      <c r="C196" t="s">
        <v>253</v>
      </c>
    </row>
    <row r="197" spans="1:3" x14ac:dyDescent="0.25">
      <c r="A197" t="s">
        <v>168</v>
      </c>
      <c r="C197" t="s">
        <v>254</v>
      </c>
    </row>
    <row r="198" spans="1:3" x14ac:dyDescent="0.25">
      <c r="A198" t="s">
        <v>169</v>
      </c>
      <c r="C198" t="s">
        <v>417</v>
      </c>
    </row>
    <row r="199" spans="1:3" x14ac:dyDescent="0.25">
      <c r="A199" t="s">
        <v>167</v>
      </c>
      <c r="C199" t="s">
        <v>256</v>
      </c>
    </row>
    <row r="200" spans="1:3" x14ac:dyDescent="0.25">
      <c r="A200" t="s">
        <v>173</v>
      </c>
      <c r="C200" t="s">
        <v>257</v>
      </c>
    </row>
    <row r="201" spans="1:3" x14ac:dyDescent="0.25">
      <c r="A201" t="s">
        <v>175</v>
      </c>
      <c r="C201" t="s">
        <v>258</v>
      </c>
    </row>
    <row r="202" spans="1:3" x14ac:dyDescent="0.25">
      <c r="A202" t="s">
        <v>176</v>
      </c>
      <c r="C202" t="s">
        <v>259</v>
      </c>
    </row>
    <row r="203" spans="1:3" x14ac:dyDescent="0.25">
      <c r="A203" t="s">
        <v>205</v>
      </c>
      <c r="C203" t="s">
        <v>261</v>
      </c>
    </row>
    <row r="204" spans="1:3" x14ac:dyDescent="0.25">
      <c r="A204" t="s">
        <v>294</v>
      </c>
      <c r="C204" t="s">
        <v>328</v>
      </c>
    </row>
    <row r="205" spans="1:3" x14ac:dyDescent="0.25">
      <c r="A205" t="s">
        <v>209</v>
      </c>
      <c r="C205" t="s">
        <v>264</v>
      </c>
    </row>
    <row r="206" spans="1:3" x14ac:dyDescent="0.25">
      <c r="A206" t="s">
        <v>227</v>
      </c>
      <c r="C206" t="s">
        <v>265</v>
      </c>
    </row>
    <row r="207" spans="1:3" x14ac:dyDescent="0.25">
      <c r="A207" t="s">
        <v>212</v>
      </c>
      <c r="C207" t="s">
        <v>266</v>
      </c>
    </row>
    <row r="208" spans="1:3" x14ac:dyDescent="0.25">
      <c r="A208" t="s">
        <v>215</v>
      </c>
      <c r="C208" t="s">
        <v>276</v>
      </c>
    </row>
    <row r="209" spans="1:3" x14ac:dyDescent="0.25">
      <c r="A209" t="s">
        <v>264</v>
      </c>
      <c r="C209" t="s">
        <v>277</v>
      </c>
    </row>
    <row r="210" spans="1:3" x14ac:dyDescent="0.25">
      <c r="A210" t="s">
        <v>218</v>
      </c>
      <c r="C210" t="s">
        <v>278</v>
      </c>
    </row>
    <row r="211" spans="1:3" x14ac:dyDescent="0.25">
      <c r="A211" t="s">
        <v>208</v>
      </c>
      <c r="C211" t="s">
        <v>281</v>
      </c>
    </row>
    <row r="212" spans="1:3" x14ac:dyDescent="0.25">
      <c r="A212" t="s">
        <v>247</v>
      </c>
      <c r="C212" t="s">
        <v>280</v>
      </c>
    </row>
    <row r="213" spans="1:3" x14ac:dyDescent="0.25">
      <c r="A213" t="s">
        <v>233</v>
      </c>
      <c r="C213" t="s">
        <v>297</v>
      </c>
    </row>
    <row r="214" spans="1:3" x14ac:dyDescent="0.25">
      <c r="A214" t="s">
        <v>248</v>
      </c>
      <c r="C214" t="s">
        <v>282</v>
      </c>
    </row>
    <row r="215" spans="1:3" x14ac:dyDescent="0.25">
      <c r="A215" t="s">
        <v>265</v>
      </c>
      <c r="C215" t="s">
        <v>283</v>
      </c>
    </row>
    <row r="216" spans="1:3" x14ac:dyDescent="0.25">
      <c r="A216" t="s">
        <v>266</v>
      </c>
      <c r="C216" t="s">
        <v>172</v>
      </c>
    </row>
    <row r="217" spans="1:3" x14ac:dyDescent="0.25">
      <c r="C217" t="s">
        <v>284</v>
      </c>
    </row>
    <row r="218" spans="1:3" x14ac:dyDescent="0.25">
      <c r="C218" t="s">
        <v>289</v>
      </c>
    </row>
    <row r="219" spans="1:3" x14ac:dyDescent="0.25">
      <c r="C219" t="s">
        <v>290</v>
      </c>
    </row>
    <row r="220" spans="1:3" x14ac:dyDescent="0.25">
      <c r="C220" t="s">
        <v>291</v>
      </c>
    </row>
    <row r="221" spans="1:3" x14ac:dyDescent="0.25">
      <c r="C221" t="s">
        <v>292</v>
      </c>
    </row>
    <row r="222" spans="1:3" x14ac:dyDescent="0.25">
      <c r="C222" t="s">
        <v>219</v>
      </c>
    </row>
    <row r="223" spans="1:3" x14ac:dyDescent="0.25">
      <c r="C223" t="s">
        <v>206</v>
      </c>
    </row>
    <row r="224" spans="1:3" x14ac:dyDescent="0.25">
      <c r="C224" t="s">
        <v>272</v>
      </c>
    </row>
    <row r="225" spans="3:3" x14ac:dyDescent="0.25">
      <c r="C225" t="s">
        <v>279</v>
      </c>
    </row>
    <row r="226" spans="3:3" x14ac:dyDescent="0.25">
      <c r="C226" t="s">
        <v>172</v>
      </c>
    </row>
    <row r="227" spans="3:3" x14ac:dyDescent="0.25">
      <c r="C227" t="s">
        <v>290</v>
      </c>
    </row>
    <row r="228" spans="3:3" x14ac:dyDescent="0.25">
      <c r="C228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emissions</vt:lpstr>
      <vt:lpstr>intermediate</vt:lpstr>
      <vt:lpstr>regions</vt:lpstr>
      <vt:lpstr>electricity shares</vt:lpstr>
      <vt:lpstr>raw</vt:lpstr>
      <vt:lpstr>population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Gaeddert</dc:creator>
  <cp:lastModifiedBy>Zachary Gaeddert</cp:lastModifiedBy>
  <dcterms:created xsi:type="dcterms:W3CDTF">2022-03-12T13:32:29Z</dcterms:created>
  <dcterms:modified xsi:type="dcterms:W3CDTF">2022-03-27T14:07:07Z</dcterms:modified>
</cp:coreProperties>
</file>