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09FD3137-B80D-164B-B340-E36ADF05AEF3}" xr6:coauthVersionLast="47" xr6:coauthVersionMax="47" xr10:uidLastSave="{00000000-0000-0000-0000-000000000000}"/>
  <bookViews>
    <workbookView xWindow="-19240" yWindow="658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T31" i="1"/>
  <c r="R31" i="1"/>
  <c r="J28" i="1"/>
  <c r="H28" i="1"/>
  <c r="F28" i="1"/>
  <c r="G27" i="1"/>
  <c r="F27" i="1"/>
  <c r="J26" i="1"/>
  <c r="G26" i="1"/>
  <c r="F26" i="1"/>
  <c r="J25" i="1"/>
  <c r="G25" i="1"/>
  <c r="G23" i="1"/>
  <c r="F23" i="1"/>
  <c r="G22" i="1"/>
  <c r="F22" i="1"/>
  <c r="J21" i="1"/>
  <c r="G21" i="1"/>
</calcChain>
</file>

<file path=xl/sharedStrings.xml><?xml version="1.0" encoding="utf-8"?>
<sst xmlns="http://schemas.openxmlformats.org/spreadsheetml/2006/main" count="22" uniqueCount="15">
  <si>
    <t>malscan</t>
  </si>
  <si>
    <t>mamadroid</t>
  </si>
  <si>
    <t>apigraph</t>
  </si>
  <si>
    <t>Target systems</t>
  </si>
  <si>
    <t>Attack algorithms</t>
  </si>
  <si>
    <t>Init ASR</t>
  </si>
  <si>
    <t>Rela ASR</t>
  </si>
  <si>
    <t>Abs ASR</t>
  </si>
  <si>
    <t>Malscan</t>
  </si>
  <si>
    <t>HRAT</t>
  </si>
  <si>
    <t>SACK</t>
  </si>
  <si>
    <t>HACK</t>
  </si>
  <si>
    <t>EPACK</t>
  </si>
  <si>
    <t>Mamadroid</t>
  </si>
  <si>
    <t>Android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</si>
</sst>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4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2" fillId="2" borderId="0" xfId="0" applyNumberFormat="1" applyFont="1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right" vertical="center"/>
    </xf>
    <xf numFmtId="10" fontId="0" fillId="2" borderId="4" xfId="0" applyNumberFormat="1" applyFill="1" applyBorder="1" applyAlignment="1">
      <alignment horizontal="right" vertical="center"/>
    </xf>
    <xf numFmtId="9" fontId="0" fillId="2" borderId="4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:V33"/>
  <sheetViews>
    <sheetView tabSelected="1" topLeftCell="A9" workbookViewId="0">
      <selection activeCell="L26" sqref="L26"/>
    </sheetView>
  </sheetViews>
  <sheetFormatPr baseColWidth="10" defaultColWidth="8.83203125" defaultRowHeight="15"/>
  <cols>
    <col min="4" max="4" width="12.5" bestFit="1" customWidth="1"/>
    <col min="5" max="5" width="19.83203125" bestFit="1" customWidth="1"/>
  </cols>
  <sheetData>
    <row r="11" spans="4:5">
      <c r="D11" t="s">
        <v>0</v>
      </c>
      <c r="E11">
        <v>0.97130481862479701</v>
      </c>
    </row>
    <row r="12" spans="4:5">
      <c r="D12" t="s">
        <v>1</v>
      </c>
      <c r="E12">
        <v>1</v>
      </c>
    </row>
    <row r="13" spans="4:5">
      <c r="D13" t="s">
        <v>2</v>
      </c>
      <c r="E13">
        <v>0.81050351922035702</v>
      </c>
    </row>
    <row r="18" spans="4:22" ht="16" thickBot="1">
      <c r="D18" s="1"/>
      <c r="E18" s="1"/>
      <c r="F18" s="1"/>
      <c r="G18" s="1"/>
      <c r="H18" s="1"/>
    </row>
    <row r="19" spans="4:22"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</row>
    <row r="20" spans="4:22">
      <c r="D20" s="3" t="s">
        <v>8</v>
      </c>
      <c r="E20" s="4" t="s">
        <v>9</v>
      </c>
      <c r="F20" s="5">
        <v>0.94230000000000003</v>
      </c>
      <c r="G20" s="6">
        <v>0.96709999999999996</v>
      </c>
      <c r="H20" s="7">
        <v>1</v>
      </c>
    </row>
    <row r="21" spans="4:22">
      <c r="D21" s="3"/>
      <c r="E21" s="8" t="s">
        <v>10</v>
      </c>
      <c r="F21" s="9">
        <v>0.87130481862479703</v>
      </c>
      <c r="G21" s="10">
        <f>959/1533</f>
        <v>0.62557077625570778</v>
      </c>
      <c r="H21" s="11">
        <v>1</v>
      </c>
      <c r="J21">
        <f>3719/4</f>
        <v>929.75</v>
      </c>
      <c r="L21">
        <v>959</v>
      </c>
      <c r="N21">
        <v>1533</v>
      </c>
    </row>
    <row r="22" spans="4:22">
      <c r="D22" s="3"/>
      <c r="E22" s="4" t="s">
        <v>11</v>
      </c>
      <c r="F22" s="6">
        <f>J22/L22</f>
        <v>0.75800000000000001</v>
      </c>
      <c r="G22" s="6">
        <f>K22/J22</f>
        <v>0.97889182058047497</v>
      </c>
      <c r="H22" s="7">
        <v>1</v>
      </c>
      <c r="J22">
        <v>379</v>
      </c>
      <c r="K22">
        <v>371</v>
      </c>
      <c r="L22">
        <v>500</v>
      </c>
    </row>
    <row r="23" spans="4:22">
      <c r="D23" s="12"/>
      <c r="E23" s="13" t="s">
        <v>12</v>
      </c>
      <c r="F23" s="14">
        <f>J23/L23</f>
        <v>0.76627218934911245</v>
      </c>
      <c r="G23" s="14">
        <f>K23/J23</f>
        <v>0.94208494208494209</v>
      </c>
      <c r="H23" s="11">
        <v>1</v>
      </c>
      <c r="J23">
        <v>259</v>
      </c>
      <c r="K23">
        <v>244</v>
      </c>
      <c r="L23">
        <v>338</v>
      </c>
    </row>
    <row r="24" spans="4:22">
      <c r="D24" s="15" t="s">
        <v>13</v>
      </c>
      <c r="E24" s="16" t="s">
        <v>9</v>
      </c>
      <c r="F24" s="17">
        <v>0.99939999999999996</v>
      </c>
      <c r="G24" s="18">
        <v>0.94950000000000001</v>
      </c>
      <c r="H24" s="19">
        <v>1</v>
      </c>
    </row>
    <row r="25" spans="4:22">
      <c r="D25" s="3"/>
      <c r="E25" s="8" t="s">
        <v>10</v>
      </c>
      <c r="F25" s="10">
        <v>0.81050351922035702</v>
      </c>
      <c r="G25" s="10">
        <f>1256/1490</f>
        <v>0.84295302013422824</v>
      </c>
      <c r="H25" s="11">
        <v>1</v>
      </c>
      <c r="J25">
        <f>4383/4</f>
        <v>1095.75</v>
      </c>
      <c r="L25">
        <v>1256</v>
      </c>
      <c r="N25">
        <v>1490</v>
      </c>
    </row>
    <row r="26" spans="4:22">
      <c r="D26" s="3"/>
      <c r="E26" s="4" t="s">
        <v>11</v>
      </c>
      <c r="F26" s="6">
        <f>J26/L26</f>
        <v>0.874</v>
      </c>
      <c r="G26" s="6">
        <f>K26/J26</f>
        <v>0.81006864988558347</v>
      </c>
      <c r="H26" s="7">
        <v>1</v>
      </c>
      <c r="J26">
        <f>874/2</f>
        <v>437</v>
      </c>
      <c r="K26">
        <v>354</v>
      </c>
      <c r="L26">
        <v>500</v>
      </c>
    </row>
    <row r="27" spans="4:22">
      <c r="D27" s="3"/>
      <c r="E27" s="8" t="s">
        <v>12</v>
      </c>
      <c r="F27" s="10">
        <f>J27/L27</f>
        <v>0.72599999999999998</v>
      </c>
      <c r="G27" s="10">
        <f>K27/J27</f>
        <v>0.99173553719008267</v>
      </c>
      <c r="H27" s="11">
        <v>1</v>
      </c>
      <c r="J27">
        <v>363</v>
      </c>
      <c r="K27">
        <v>360</v>
      </c>
      <c r="L27">
        <v>500</v>
      </c>
    </row>
    <row r="28" spans="4:22" ht="16" thickBot="1">
      <c r="D28" s="20"/>
      <c r="E28" s="21" t="s">
        <v>14</v>
      </c>
      <c r="F28" s="22">
        <f>724/754</f>
        <v>0.96021220159151188</v>
      </c>
      <c r="G28" s="23">
        <v>0.87639999999999996</v>
      </c>
      <c r="H28" s="24">
        <f>284/754</f>
        <v>0.37665782493368699</v>
      </c>
      <c r="J28" s="25">
        <f>284/754</f>
        <v>0.37665782493368699</v>
      </c>
    </row>
    <row r="31" spans="4:22">
      <c r="Q31" s="8" t="s">
        <v>14</v>
      </c>
      <c r="R31" s="26">
        <f>1651/1677</f>
        <v>0.98449612403100772</v>
      </c>
      <c r="S31" s="26">
        <v>0.87639999999999996</v>
      </c>
      <c r="T31" s="27">
        <f>836/1651</f>
        <v>0.50635978195033315</v>
      </c>
      <c r="V31" s="27">
        <f>836/1651</f>
        <v>0.50635978195033315</v>
      </c>
    </row>
    <row r="33" spans="4:6">
      <c r="D33" t="s">
        <v>1</v>
      </c>
      <c r="E33" t="s">
        <v>11</v>
      </c>
      <c r="F33">
        <v>0.27660000000000001</v>
      </c>
    </row>
  </sheetData>
  <mergeCells count="2">
    <mergeCell ref="D20:D23"/>
    <mergeCell ref="D24:D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2023-11-22T12:06:48Z</dcterms:modified>
</cp:coreProperties>
</file>