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zack_\OneDrive\Resumes\Git-Hub\Website\zacharymilosmoore\info\cv_data\"/>
    </mc:Choice>
  </mc:AlternateContent>
  <xr:revisionPtr revIDLastSave="0" documentId="13_ncr:1_{78EC4A55-FA9F-4B6D-A86F-CA30148AC2A1}" xr6:coauthVersionLast="47" xr6:coauthVersionMax="47" xr10:uidLastSave="{00000000-0000-0000-0000-000000000000}"/>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0" i="1" l="1"/>
  <c r="L50" i="1"/>
  <c r="M50" i="1"/>
  <c r="N50" i="1"/>
  <c r="O50" i="1"/>
  <c r="K49" i="1"/>
  <c r="L49" i="1"/>
  <c r="M49" i="1"/>
  <c r="N49" i="1"/>
  <c r="O49" i="1"/>
  <c r="K48" i="1"/>
  <c r="L48" i="1"/>
  <c r="M48" i="1"/>
  <c r="N48" i="1"/>
  <c r="O48" i="1"/>
  <c r="K47" i="1"/>
  <c r="L47" i="1"/>
  <c r="M47" i="1"/>
  <c r="N47" i="1"/>
  <c r="O47" i="1"/>
  <c r="K46" i="1"/>
  <c r="L46" i="1"/>
  <c r="M46" i="1"/>
  <c r="N46" i="1"/>
  <c r="O46" i="1"/>
  <c r="O73" i="1"/>
  <c r="N73" i="1"/>
  <c r="M73" i="1"/>
  <c r="L73" i="1"/>
  <c r="K73" i="1"/>
  <c r="K71" i="1"/>
  <c r="L71" i="1"/>
  <c r="M71" i="1"/>
  <c r="N71" i="1"/>
  <c r="O71" i="1"/>
  <c r="O74" i="1"/>
  <c r="N74" i="1"/>
  <c r="M74" i="1"/>
  <c r="L74" i="1"/>
  <c r="K74" i="1"/>
  <c r="O72" i="1"/>
  <c r="N72" i="1"/>
  <c r="M72" i="1"/>
  <c r="L72" i="1"/>
  <c r="K72" i="1"/>
  <c r="J69" i="1"/>
  <c r="K12" i="1"/>
  <c r="L12" i="1"/>
  <c r="M12" i="1"/>
  <c r="N12" i="1"/>
  <c r="O12" i="1"/>
  <c r="K5" i="1" l="1"/>
  <c r="L5" i="1"/>
  <c r="M5" i="1"/>
  <c r="N5" i="1"/>
  <c r="O5" i="1"/>
  <c r="K45" i="1" l="1"/>
  <c r="L45" i="1"/>
  <c r="M45" i="1"/>
  <c r="N45" i="1"/>
  <c r="O45" i="1"/>
  <c r="K20" i="1" l="1"/>
  <c r="L20" i="1"/>
  <c r="M20" i="1"/>
  <c r="N20" i="1"/>
  <c r="O20" i="1"/>
  <c r="N27" i="1"/>
  <c r="M27" i="1"/>
  <c r="N32" i="1"/>
  <c r="M32" i="1"/>
  <c r="N33" i="1"/>
  <c r="M33" i="1"/>
  <c r="N34" i="1"/>
  <c r="M34" i="1"/>
  <c r="N39" i="1"/>
  <c r="M39" i="1"/>
  <c r="N36" i="1"/>
  <c r="M36" i="1"/>
  <c r="N35" i="1"/>
  <c r="M35" i="1"/>
  <c r="N37" i="1"/>
  <c r="M37" i="1"/>
  <c r="N40" i="1"/>
  <c r="M40" i="1"/>
  <c r="N38" i="1"/>
  <c r="M38" i="1"/>
  <c r="N41" i="1"/>
  <c r="M41" i="1"/>
  <c r="N42" i="1"/>
  <c r="M42" i="1"/>
  <c r="N44" i="1"/>
  <c r="M44" i="1"/>
  <c r="N43" i="1"/>
  <c r="M43" i="1"/>
  <c r="N55" i="1"/>
  <c r="M55" i="1"/>
  <c r="N56" i="1"/>
  <c r="M56" i="1"/>
  <c r="N51" i="1"/>
  <c r="M51" i="1"/>
  <c r="N52" i="1"/>
  <c r="M52" i="1"/>
  <c r="N53" i="1"/>
  <c r="M53" i="1"/>
  <c r="N54" i="1"/>
  <c r="M54" i="1"/>
  <c r="N13" i="1"/>
  <c r="M13" i="1"/>
  <c r="N14" i="1"/>
  <c r="M14" i="1"/>
  <c r="N15" i="1"/>
  <c r="M15" i="1"/>
  <c r="N16" i="1"/>
  <c r="M16" i="1"/>
  <c r="N17" i="1"/>
  <c r="M17" i="1"/>
  <c r="N23" i="1"/>
  <c r="M23" i="1"/>
  <c r="N18" i="1"/>
  <c r="M18" i="1"/>
  <c r="N24" i="1"/>
  <c r="M24" i="1"/>
  <c r="N19" i="1"/>
  <c r="M19" i="1"/>
  <c r="N25" i="1"/>
  <c r="M25" i="1"/>
  <c r="N21" i="1"/>
  <c r="M21" i="1"/>
  <c r="N26" i="1"/>
  <c r="M26" i="1"/>
  <c r="N22" i="1"/>
  <c r="M22" i="1"/>
  <c r="N11" i="1"/>
  <c r="M11" i="1"/>
  <c r="N2" i="1"/>
  <c r="M2" i="1"/>
  <c r="N6" i="1"/>
  <c r="M6" i="1"/>
  <c r="N30" i="1"/>
  <c r="M30" i="1"/>
  <c r="N7" i="1"/>
  <c r="M7" i="1"/>
  <c r="N3" i="1"/>
  <c r="M3" i="1"/>
  <c r="N8" i="1"/>
  <c r="M8" i="1"/>
  <c r="N9" i="1"/>
  <c r="M9" i="1"/>
  <c r="N4" i="1"/>
  <c r="M4" i="1"/>
  <c r="N10" i="1"/>
  <c r="M10" i="1"/>
  <c r="N67" i="1"/>
  <c r="M67" i="1"/>
  <c r="N68" i="1"/>
  <c r="M68" i="1"/>
  <c r="N69" i="1"/>
  <c r="M69" i="1"/>
  <c r="N70" i="1"/>
  <c r="M70" i="1"/>
  <c r="L58" i="1"/>
  <c r="L57" i="1"/>
  <c r="L70" i="1"/>
  <c r="L69" i="1"/>
  <c r="L68" i="1"/>
  <c r="L67" i="1"/>
  <c r="L66" i="1"/>
  <c r="L62" i="1"/>
  <c r="L63" i="1"/>
  <c r="L61" i="1"/>
  <c r="L60" i="1"/>
  <c r="L65" i="1"/>
  <c r="L59" i="1"/>
  <c r="L64" i="1"/>
  <c r="L10" i="1"/>
  <c r="L4" i="1"/>
  <c r="L9" i="1"/>
  <c r="L8" i="1"/>
  <c r="L3" i="1"/>
  <c r="L7" i="1"/>
  <c r="L30" i="1"/>
  <c r="L6" i="1"/>
  <c r="L2" i="1"/>
  <c r="L11" i="1"/>
  <c r="L22" i="1"/>
  <c r="L26" i="1"/>
  <c r="L21" i="1"/>
  <c r="L25" i="1"/>
  <c r="L19" i="1"/>
  <c r="L24" i="1"/>
  <c r="L18" i="1"/>
  <c r="L23" i="1"/>
  <c r="L17" i="1"/>
  <c r="L16" i="1"/>
  <c r="L15" i="1"/>
  <c r="L14" i="1"/>
  <c r="L13" i="1"/>
  <c r="L54" i="1"/>
  <c r="L53" i="1"/>
  <c r="L52" i="1"/>
  <c r="L51" i="1"/>
  <c r="L56" i="1"/>
  <c r="L55" i="1"/>
  <c r="L43" i="1"/>
  <c r="L44" i="1"/>
  <c r="L42" i="1"/>
  <c r="L41" i="1"/>
  <c r="L38" i="1"/>
  <c r="L40" i="1"/>
  <c r="L37" i="1"/>
  <c r="L35" i="1"/>
  <c r="L36" i="1"/>
  <c r="L39" i="1"/>
  <c r="L34" i="1"/>
  <c r="L33" i="1"/>
  <c r="L32" i="1"/>
  <c r="L31" i="1"/>
  <c r="L28" i="1"/>
  <c r="L29" i="1"/>
  <c r="L27" i="1"/>
  <c r="K58" i="1"/>
  <c r="K57" i="1"/>
  <c r="K70" i="1"/>
  <c r="K69" i="1"/>
  <c r="K68" i="1"/>
  <c r="K67" i="1"/>
  <c r="K66" i="1"/>
  <c r="K62" i="1"/>
  <c r="K63" i="1"/>
  <c r="K61" i="1"/>
  <c r="K60" i="1"/>
  <c r="K65" i="1"/>
  <c r="K59" i="1"/>
  <c r="K64" i="1"/>
  <c r="K10" i="1"/>
  <c r="K4" i="1"/>
  <c r="K9" i="1"/>
  <c r="K8" i="1"/>
  <c r="K3" i="1"/>
  <c r="K7" i="1"/>
  <c r="K30" i="1"/>
  <c r="K6" i="1"/>
  <c r="K2" i="1"/>
  <c r="K11" i="1"/>
  <c r="K22" i="1"/>
  <c r="K26" i="1"/>
  <c r="K21" i="1"/>
  <c r="K25" i="1"/>
  <c r="K19" i="1"/>
  <c r="K24" i="1"/>
  <c r="K18" i="1"/>
  <c r="K23" i="1"/>
  <c r="K17" i="1"/>
  <c r="K16" i="1"/>
  <c r="K15" i="1"/>
  <c r="K14" i="1"/>
  <c r="K13" i="1"/>
  <c r="K54" i="1"/>
  <c r="K53" i="1"/>
  <c r="K52" i="1"/>
  <c r="K51" i="1"/>
  <c r="K56" i="1"/>
  <c r="K55" i="1"/>
  <c r="K43" i="1"/>
  <c r="K44" i="1"/>
  <c r="K42" i="1"/>
  <c r="K41" i="1"/>
  <c r="K38" i="1"/>
  <c r="K40" i="1"/>
  <c r="K37" i="1"/>
  <c r="K35" i="1"/>
  <c r="K36" i="1"/>
  <c r="K39" i="1"/>
  <c r="K34" i="1"/>
  <c r="K33" i="1"/>
  <c r="K32" i="1"/>
  <c r="K31" i="1"/>
  <c r="K28" i="1"/>
  <c r="K29" i="1"/>
  <c r="K27" i="1"/>
  <c r="O70" i="1" l="1"/>
  <c r="O13" i="1"/>
  <c r="O2" i="1"/>
  <c r="O36" i="1" l="1"/>
  <c r="O41" i="1" l="1"/>
  <c r="O44" i="1" l="1"/>
  <c r="J58" i="1"/>
  <c r="J57" i="1"/>
  <c r="O69" i="1"/>
  <c r="O67" i="1"/>
  <c r="J66" i="1"/>
  <c r="J62" i="1"/>
  <c r="J63" i="1"/>
  <c r="J61" i="1"/>
  <c r="J60" i="1"/>
  <c r="J65" i="1"/>
  <c r="J59" i="1"/>
  <c r="O68" i="1"/>
  <c r="O54" i="1"/>
  <c r="O53" i="1"/>
  <c r="O52" i="1"/>
  <c r="O51" i="1"/>
  <c r="O56" i="1"/>
  <c r="O55" i="1"/>
  <c r="O10" i="1"/>
  <c r="O4" i="1"/>
  <c r="O9" i="1"/>
  <c r="O8" i="1"/>
  <c r="O3" i="1"/>
  <c r="O7" i="1"/>
  <c r="O30" i="1"/>
  <c r="O11" i="1"/>
  <c r="O6" i="1"/>
  <c r="O22" i="1"/>
  <c r="O26" i="1"/>
  <c r="O21" i="1"/>
  <c r="O25" i="1"/>
  <c r="O19" i="1"/>
  <c r="O24" i="1"/>
  <c r="O18" i="1"/>
  <c r="O23" i="1"/>
  <c r="O17" i="1"/>
  <c r="O16" i="1"/>
  <c r="O15" i="1"/>
  <c r="O42" i="1"/>
  <c r="O14" i="1"/>
  <c r="O43" i="1"/>
  <c r="O38" i="1"/>
  <c r="O40" i="1"/>
  <c r="O37" i="1"/>
  <c r="O35" i="1"/>
  <c r="O39" i="1"/>
  <c r="O34" i="1"/>
  <c r="O33" i="1"/>
  <c r="O32" i="1"/>
  <c r="J31" i="1"/>
  <c r="J28" i="1"/>
  <c r="O27" i="1"/>
  <c r="O28" i="1" l="1"/>
  <c r="N28" i="1"/>
  <c r="M28" i="1"/>
  <c r="O60" i="1"/>
  <c r="N60" i="1"/>
  <c r="M60" i="1"/>
  <c r="O66" i="1"/>
  <c r="N66" i="1"/>
  <c r="M66" i="1"/>
  <c r="O64" i="1"/>
  <c r="N64" i="1"/>
  <c r="M64" i="1"/>
  <c r="O61" i="1"/>
  <c r="N61" i="1"/>
  <c r="M61" i="1"/>
  <c r="O31" i="1"/>
  <c r="N31" i="1"/>
  <c r="M31" i="1"/>
  <c r="O59" i="1"/>
  <c r="N59" i="1"/>
  <c r="M59" i="1"/>
  <c r="O63" i="1"/>
  <c r="N63" i="1"/>
  <c r="M63" i="1"/>
  <c r="O29" i="1"/>
  <c r="N29" i="1"/>
  <c r="M29" i="1"/>
  <c r="O65" i="1"/>
  <c r="N65" i="1"/>
  <c r="M65" i="1"/>
  <c r="O62" i="1"/>
  <c r="N62" i="1"/>
  <c r="M62" i="1"/>
  <c r="O57" i="1"/>
  <c r="N57" i="1"/>
  <c r="M57" i="1"/>
  <c r="O58" i="1"/>
  <c r="N58" i="1"/>
  <c r="M58" i="1"/>
</calcChain>
</file>

<file path=xl/sharedStrings.xml><?xml version="1.0" encoding="utf-8"?>
<sst xmlns="http://schemas.openxmlformats.org/spreadsheetml/2006/main" count="1447" uniqueCount="655">
  <si>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</si>
  <si>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</si>
  <si>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</si>
  <si>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</si>
  <si>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</si>
  <si>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</si>
  <si>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</si>
  <si>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</si>
  <si>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</si>
  <si>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</si>
  <si>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</si>
  <si>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</si>
  <si>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</si>
  <si>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</si>
  <si>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</si>
  <si>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</si>
  <si>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</si>
  <si>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</si>
  <si>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</si>
  <si>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</si>
  <si>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</si>
  <si>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</si>
  <si>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</si>
  <si>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</si>
  <si>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</si>
  <si>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</si>
  <si>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</si>
  <si>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</si>
  <si>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</si>
  <si>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</si>
  <si>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</si>
  <si>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</si>
  <si>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</si>
  <si>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</si>
  <si>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</si>
  <si>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</si>
  <si>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</si>
  <si>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</si>
  <si>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</si>
  <si>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</si>
  <si>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</si>
  <si>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</si>
  <si>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</si>
  <si>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</si>
  <si>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</si>
  <si>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</si>
  <si>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</si>
  <si>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</si>
  <si>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</si>
  <si>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</si>
  <si>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</si>
  <si>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</si>
  <si>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</si>
  <si>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</si>
  <si>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</si>
  <si>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</si>
  <si>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</si>
  <si>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</si>
  <si>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</si>
  <si>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</si>
  <si>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</si>
  <si>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Castle Mountain Resort</t>
  </si>
  <si>
    <t>BC</t>
  </si>
  <si>
    <t>Nelson</t>
  </si>
  <si>
    <t>Ecological Program Developer</t>
  </si>
  <si>
    <t>Stouffville</t>
  </si>
  <si>
    <t>Tree Farm Hand</t>
  </si>
  <si>
    <t>Earthbound Kids</t>
  </si>
  <si>
    <t>Oxford Learning Centres Inc.</t>
  </si>
  <si>
    <t>Math and Science Instructor</t>
  </si>
  <si>
    <t>UofT MedStores Staff</t>
  </si>
  <si>
    <t>Construction/ Maintenance</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</si>
  <si>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</si>
  <si>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</si>
  <si>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</si>
  <si>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</si>
  <si>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</si>
  <si>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</si>
  <si>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</si>
  <si>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</si>
  <si>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</si>
  <si>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</si>
  <si>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</si>
  <si>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</si>
  <si>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</si>
  <si>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</si>
  <si>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</si>
  <si>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</si>
  <si>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</si>
  <si>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</si>
  <si>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</si>
  <si>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</si>
  <si>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</si>
  <si>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</si>
  <si>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</si>
  <si>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</si>
  <si>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</si>
  <si>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</si>
  <si>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</si>
  <si>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</si>
  <si>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</si>
  <si>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</si>
  <si>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</si>
  <si>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</si>
  <si>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</si>
  <si>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</si>
  <si>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</si>
  <si>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</si>
  <si>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</si>
  <si>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</si>
  <si>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</si>
  <si>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</si>
  <si>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</si>
  <si>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</si>
  <si>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</si>
  <si>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</si>
  <si>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</si>
  <si>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Candian Rivers Institute</t>
  </si>
  <si>
    <t>Health Canada</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</si>
  <si>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</si>
  <si>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</si>
  <si>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</si>
  <si>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</si>
  <si>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</si>
  <si>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</si>
  <si>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</si>
  <si>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</si>
  <si>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</si>
  <si>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</si>
  <si>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</si>
  <si>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</si>
  <si>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</si>
  <si>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</si>
  <si>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</si>
  <si>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</si>
  <si>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</si>
  <si>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</si>
  <si>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</si>
  <si>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</si>
  <si>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</si>
  <si>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</si>
  <si>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</si>
  <si>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</si>
  <si>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</si>
  <si>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</si>
  <si>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</si>
  <si>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</si>
  <si>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</si>
  <si>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</si>
  <si>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</si>
  <si>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</si>
  <si>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</si>
  <si>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</si>
  <si>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</si>
  <si>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University of Toronto - Agrawal Lab</t>
  </si>
  <si>
    <t>Research Assistant</t>
  </si>
  <si>
    <t>University of Toronto - Krkosek Lab</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</si>
  <si>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</si>
  <si>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</si>
  <si>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</si>
  <si>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</si>
  <si>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</si>
  <si>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</si>
  <si>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University of Toronto - Gilbert Lab</t>
  </si>
  <si>
    <t>Koffler Science Reserve Undergraduate Student Research Award Recipient</t>
  </si>
  <si>
    <t>KSR USRA</t>
  </si>
  <si>
    <t>Research Technician</t>
  </si>
  <si>
    <t>Stochastic population extinction events in a multi-generational greenhouse experiment</t>
  </si>
  <si>
    <t>King City</t>
  </si>
  <si>
    <t>Comparing terrestrial invertebrate communities after restoration</t>
  </si>
  <si>
    <t>Time</t>
  </si>
  <si>
    <t>Time_Unit</t>
  </si>
  <si>
    <t xml:space="preserve">University of Toronto </t>
  </si>
  <si>
    <t>Undergraduate Student Research Fair Poster Presentation</t>
  </si>
  <si>
    <t>Lessons</t>
  </si>
  <si>
    <t>Achievements</t>
  </si>
  <si>
    <t>Western</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</si>
  <si>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</si>
  <si>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</si>
  <si>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</si>
  <si>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</si>
  <si>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</si>
  <si>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</si>
  <si>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</si>
  <si>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</si>
  <si>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</si>
  <si>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</si>
  <si>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</si>
  <si>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</si>
  <si>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</si>
  <si>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</si>
  <si>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</si>
  <si>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</si>
  <si>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</si>
  <si>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</si>
  <si>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</si>
  <si>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</si>
  <si>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</si>
  <si>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</si>
  <si>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</si>
  <si>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</si>
  <si>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</si>
  <si>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</si>
  <si>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</si>
  <si>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</si>
  <si>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</si>
  <si>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</si>
  <si>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</si>
  <si>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</si>
  <si>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</si>
  <si>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</si>
  <si>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</si>
  <si>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</si>
  <si>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</si>
  <si>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</si>
  <si>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</si>
  <si>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</si>
  <si>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</si>
  <si>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</si>
  <si>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</si>
  <si>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</si>
  <si>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</si>
  <si>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</si>
  <si>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</si>
  <si>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</si>
  <si>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</si>
  <si>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</si>
  <si>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</si>
  <si>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</si>
  <si>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</si>
  <si>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</si>
  <si>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</si>
  <si>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</si>
  <si>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</si>
  <si>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</si>
  <si>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</si>
  <si>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</si>
  <si>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</si>
  <si>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</si>
  <si>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</si>
  <si>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</si>
  <si>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</si>
  <si>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</si>
  <si>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</si>
  <si>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</si>
  <si>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</si>
  <si>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</si>
  <si>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</si>
  <si>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</si>
  <si>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</si>
  <si>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</si>
  <si>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</si>
  <si>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</si>
  <si>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</si>
  <si>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</si>
  <si>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</si>
  <si>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</si>
  <si>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</si>
  <si>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</si>
  <si>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</si>
  <si>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</si>
  <si>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</si>
  <si>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</si>
  <si>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</si>
  <si>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</si>
  <si>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</si>
  <si>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</si>
  <si>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</si>
  <si>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</si>
  <si>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</si>
  <si>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</si>
  <si>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</si>
  <si>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</si>
  <si>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</si>
  <si>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</si>
  <si>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</si>
  <si>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</si>
  <si>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</si>
  <si>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</si>
  <si>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</si>
  <si>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</si>
  <si>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</si>
  <si>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</si>
  <si>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</si>
  <si>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</si>
  <si>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</si>
  <si>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</si>
  <si>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</si>
  <si>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</si>
  <si>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</si>
  <si>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</si>
  <si>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</si>
  <si>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</si>
  <si>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</si>
  <si>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</si>
  <si>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</si>
  <si>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</si>
  <si>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</si>
  <si>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</si>
  <si>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</si>
  <si>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</si>
  <si>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</si>
  <si>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</si>
  <si>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</si>
  <si>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</si>
  <si>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</si>
  <si>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</si>
  <si>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</si>
  <si>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</si>
  <si>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</si>
  <si>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</si>
  <si>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</si>
  <si>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</si>
  <si>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</si>
  <si>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</si>
  <si>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</si>
  <si>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</si>
  <si>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</si>
  <si>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</si>
  <si>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</si>
  <si>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</si>
  <si>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</si>
  <si>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</si>
  <si>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</si>
  <si>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</si>
  <si>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</si>
  <si>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</si>
  <si>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</si>
  <si>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</si>
  <si>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</si>
  <si>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</si>
  <si>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</si>
  <si>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</si>
  <si>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</si>
  <si>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</si>
  <si>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</si>
  <si>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</si>
  <si>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</si>
  <si>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</si>
  <si>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</si>
  <si>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</si>
  <si>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</si>
  <si>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</si>
  <si>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</si>
  <si>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</si>
  <si>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</si>
  <si>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</si>
  <si>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</si>
  <si>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</si>
  <si>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</si>
  <si>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</si>
  <si>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</si>
  <si>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</si>
  <si>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</si>
  <si>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</si>
  <si>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</si>
  <si>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</si>
  <si>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NAA</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</si>
  <si>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</si>
  <si>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</si>
  <si>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</si>
  <si>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</si>
  <si>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</si>
  <si>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</si>
  <si>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</si>
  <si>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</si>
  <si>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</si>
  <si>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</si>
  <si>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</si>
  <si>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</si>
  <si>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</si>
  <si>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</si>
  <si>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</si>
  <si>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</si>
  <si>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</si>
  <si>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</si>
  <si>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</si>
  <si>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</si>
  <si>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</si>
  <si>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</si>
  <si>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</si>
  <si>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</si>
  <si>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</si>
  <si>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</si>
  <si>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</si>
  <si>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</si>
  <si>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</si>
  <si>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</si>
  <si>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</si>
  <si>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</si>
  <si>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</si>
  <si>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</si>
  <si>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Ladybird Biohysical Inventory</t>
  </si>
  <si>
    <t>Environmental Consulting</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</si>
  <si>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</si>
  <si>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</si>
  <si>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</si>
  <si>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</si>
  <si>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</si>
  <si>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</si>
  <si>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</si>
  <si>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</si>
  <si>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</si>
  <si>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</si>
  <si>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</si>
  <si>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</si>
  <si>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</si>
  <si>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</si>
  <si>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</si>
  <si>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</si>
  <si>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</si>
  <si>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</si>
  <si>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</si>
  <si>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</si>
  <si>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</si>
  <si>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</si>
  <si>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</si>
  <si>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</si>
  <si>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</si>
  <si>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</si>
  <si>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</si>
  <si>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</si>
  <si>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</si>
  <si>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</si>
  <si>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</si>
  <si>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</si>
  <si>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</si>
  <si>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</si>
  <si>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</si>
  <si>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</si>
  <si>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</si>
  <si>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</si>
  <si>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Range and Riparian Health Database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</si>
  <si>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</si>
  <si>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</si>
  <si>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</si>
  <si>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Halton Conservation Authority</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</si>
  <si>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</si>
  <si>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</si>
  <si>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</si>
  <si>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</si>
  <si>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</si>
  <si>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</si>
  <si>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</si>
  <si>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</si>
  <si>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</si>
  <si>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</si>
  <si>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</si>
  <si>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</si>
  <si>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</si>
  <si>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</si>
  <si>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</si>
  <si>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</si>
  <si>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</si>
  <si>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</si>
  <si>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</si>
  <si>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</si>
  <si>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</si>
  <si>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</si>
  <si>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</si>
  <si>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</si>
  <si>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Conservation Researcher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</si>
  <si>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</si>
  <si>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</si>
  <si>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</si>
  <si>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</si>
  <si>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</si>
  <si>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</si>
  <si>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</si>
  <si>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</si>
  <si>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</si>
  <si>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</si>
  <si>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</si>
  <si>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</si>
  <si>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</si>
  <si>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</si>
  <si>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</si>
  <si>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</si>
  <si>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</si>
  <si>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</si>
  <si>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</si>
  <si>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</si>
  <si>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</si>
  <si>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</si>
  <si>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</si>
  <si>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</si>
  <si>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</si>
  <si>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</si>
  <si>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</si>
  <si>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</si>
  <si>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</si>
  <si>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</si>
  <si>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</si>
  <si>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</si>
  <si>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</si>
  <si>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</si>
  <si>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</si>
  <si>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</si>
  <si>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</si>
  <si>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</si>
  <si>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</si>
  <si>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</si>
  <si>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</si>
  <si>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</si>
  <si>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Ontario University Programs in Field Biology (OUPFB) Course</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</si>
  <si>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</si>
  <si>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</si>
  <si>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</si>
  <si>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</si>
  <si>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</si>
  <si>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</si>
  <si>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</si>
  <si>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</si>
  <si>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</si>
  <si>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Thesis will focus on the impact of conservation and management practises on grassland songbird communities in the Waterton Park Front of Southern Alberta.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</si>
  <si>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</si>
  <si>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</si>
  <si>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</si>
  <si>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</si>
  <si>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</si>
  <si>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</si>
  <si>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</si>
  <si>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</si>
  <si>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</si>
  <si>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</si>
  <si>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</si>
  <si>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</si>
  <si>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</si>
  <si>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t>Includes Conservation Intern Period from May to August 2019</t>
  </si>
  <si>
    <t>Conducted vegetation and bird surveys on NCC properties in preparation for master's thesis.</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</si>
  <si>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</si>
  <si>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</si>
  <si>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</si>
  <si>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</si>
  <si>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</si>
  <si>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</si>
  <si>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</si>
  <si>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</si>
  <si>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Throughout</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</si>
  <si>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</si>
  <si>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</si>
  <si>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</si>
  <si>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</si>
  <si>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</si>
  <si>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</si>
  <si>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</si>
  <si>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</si>
  <si>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</si>
  <si>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</si>
  <si>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</si>
  <si>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</si>
  <si>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</si>
  <si>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</si>
  <si>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</si>
  <si>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</si>
  <si>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</si>
  <si>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</si>
  <si>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</si>
  <si>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</si>
  <si>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</si>
  <si>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</si>
  <si>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</si>
  <si>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</si>
  <si>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</si>
  <si>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</si>
  <si>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</si>
  <si>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</si>
  <si>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</si>
  <si>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</si>
  <si>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</si>
  <si>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</si>
  <si>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</si>
  <si>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</si>
  <si>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</si>
  <si>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</si>
  <si>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</si>
  <si>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</si>
  <si>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</si>
  <si>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</si>
  <si>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</si>
  <si>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</si>
  <si>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</si>
  <si>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</si>
  <si>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</si>
  <si>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</si>
  <si>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</si>
  <si>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</si>
  <si>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</si>
  <si>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</si>
  <si>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</si>
  <si>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</si>
  <si>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</si>
  <si>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</si>
  <si>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</si>
  <si>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</si>
  <si>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</si>
  <si>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</si>
  <si>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</si>
  <si>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</si>
  <si>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</si>
  <si>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</si>
  <si>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</si>
  <si>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</si>
  <si>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</si>
  <si>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</si>
  <si>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</si>
  <si>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</si>
  <si>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</si>
  <si>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</si>
  <si>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</si>
  <si>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</si>
  <si>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</si>
  <si>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</si>
  <si>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</si>
  <si>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</si>
  <si>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</si>
  <si>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</si>
  <si>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</si>
  <si>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</si>
  <si>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</si>
  <si>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</si>
  <si>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</si>
  <si>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</si>
  <si>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</si>
  <si>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</si>
  <si>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</si>
  <si>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</si>
  <si>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</si>
  <si>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</si>
  <si>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</si>
  <si>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</si>
  <si>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</si>
  <si>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</si>
  <si>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</si>
  <si>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</si>
  <si>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</si>
  <si>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</si>
  <si>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</si>
  <si>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</si>
  <si>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</si>
  <si>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</si>
  <si>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</si>
  <si>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</si>
  <si>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</si>
  <si>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</si>
  <si>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</si>
  <si>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Music Notation Guide</t>
  </si>
  <si>
    <t>Personal</t>
  </si>
  <si>
    <t>Volunteer</t>
  </si>
  <si>
    <t>Organizational Database</t>
  </si>
  <si>
    <t>Swim, Drink, Fish</t>
  </si>
  <si>
    <t>SDF</t>
  </si>
  <si>
    <t>CV with Mail Merge Template</t>
  </si>
  <si>
    <t>Weather and Algal Bloom Analysis</t>
  </si>
  <si>
    <t>Forecasting impacts of recreation with Google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</si>
</sst>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17" fontId="4"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cellXfs>
  <cellStyles count="2">
    <cellStyle name="Hyperlink" xfId="1" builtinId="8"/>
    <cellStyle name="Normal" xfId="0" builtinId="0"/>
  </cellStyles>
  <dxfs count="71">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 displayName="CV" ref="A1:W74" totalsRowShown="0" headerRowDxfId="66" dataDxfId="65">
  <autoFilter ref="A1:W74" xr:uid="{51C5574A-10F4-4984-BAF7-4488D8AC8419}">
    <filterColumn colId="2">
      <filters>
        <filter val="Project"/>
      </filters>
    </filterColumn>
  </autoFilter>
  <sortState xmlns:xlrd2="http://schemas.microsoft.com/office/spreadsheetml/2017/richdata2" ref="A2:W74">
    <sortCondition ref="C1:C74" customList="Education,Employment,Volunteering,Project,Event,Accreditation,Certificate,Award"/>
  </sortState>
  <tableColumns count="23">
    <tableColumn id="26" xr3:uid="{9B11C92F-E956-4444-BEFF-953F753416F5}" name="CV" dataDxfId="64"/>
    <tableColumn id="11" xr3:uid="{34502BA5-FB1E-4B40-8788-421DADDD3E97}" name="Branch" dataDxfId="63"/>
    <tableColumn id="1" xr3:uid="{70612BCC-1448-430F-9D24-28D063F5A2A3}" name="Category" dataDxfId="62"/>
    <tableColumn id="18" xr3:uid="{5E4EDA0C-2B9B-42CE-A32B-4403948C8E7B}" name="Type" dataDxfId="61"/>
    <tableColumn id="7" xr3:uid="{EC86C6DE-554D-4F33-AEC2-DF6E1CA6068F}" name="Organization" dataDxfId="60"/>
    <tableColumn id="8" xr3:uid="{26CD9B61-38AB-4312-B98A-E2A336BF9AB7}" name="Org_Acr" dataDxfId="59"/>
    <tableColumn id="9" xr3:uid="{2BE7F400-F53C-40A9-BB7D-530918FE5571}" name="Title" dataDxfId="58"/>
    <tableColumn id="10" xr3:uid="{33E88F9D-A2A0-44DD-84D2-308042D95210}" name="Pos_Acr" dataDxfId="57"/>
    <tableColumn id="3" xr3:uid="{6738E286-0938-42F9-B68F-D49892936B3D}" name="Start" dataDxfId="56"/>
    <tableColumn id="4" xr3:uid="{F83278BD-725D-4108-95A1-F217E27DC898}" name="End" dataDxfId="55"/>
    <tableColumn id="2" xr3:uid="{802621DE-7866-4555-8E12-DD03949FA7E7}" name="Start_Month" dataDxfId="54">
      <calculatedColumnFormula>MONTH(CV[[#This Row],[Start]])</calculatedColumnFormula>
    </tableColumn>
    <tableColumn id="20" xr3:uid="{C6566D99-33F8-4C29-9F77-57CB96E0A79F}" name="Start_Year" dataDxfId="53">
      <calculatedColumnFormula>YEAR(CV[[#This Row],[Start]])</calculatedColumnFormula>
    </tableColumn>
    <tableColumn id="22" xr3:uid="{6BF152A0-7851-42D9-985D-3CC266F2660D}" name="End_Month" dataDxfId="52">
      <calculatedColumnFormula>MONTH(CV[[#This Row],[End]])</calculatedColumnFormula>
    </tableColumn>
    <tableColumn id="21" xr3:uid="{FEEC95E2-B833-448E-AC76-6DBAE4E45591}" name="End_Year" dataDxfId="51">
      <calculatedColumnFormula>YEAR(CV[[#This Row],[End]])</calculatedColumnFormula>
    </tableColumn>
    <tableColumn id="5" xr3:uid="{7BB222DF-5EE2-4BC9-9EF1-E1A53AFE31F4}" name="Time" dataDxfId="50">
      <calculatedColumnFormula>IF((P2="Days"),((J2-I2+1)),IF(P2="Months",((J2-I2)/30),((J2-I2)/365)))</calculatedColumnFormula>
    </tableColumn>
    <tableColumn id="6" xr3:uid="{436D180E-D520-4622-BF48-C117C2F3D72D}" name="Time_Unit" dataDxfId="49"/>
    <tableColumn id="14" xr3:uid="{0AC0D461-4004-4A64-B5A7-5BCBB135C7C9}" name="Loc_Small" dataDxfId="48"/>
    <tableColumn id="15" xr3:uid="{604F7BAB-42A3-455E-8C18-202B68AEBC37}" name="Loc_Large" dataDxfId="47"/>
    <tableColumn id="12" xr3:uid="{1CAEFFF7-88CF-4AB8-88EF-1DC65D78A14C}" name="Description" dataDxfId="46"/>
    <tableColumn id="19" xr3:uid="{B4A2DCCB-9505-42D1-97AE-1B44581F30F1}" name="Tasks" dataDxfId="45"/>
    <tableColumn id="16" xr3:uid="{9AA8F708-1C30-48AB-8EDD-8C5BF442D6ED}" name="Lessons" dataDxfId="44"/>
    <tableColumn id="17" xr3:uid="{CAB8C078-3C62-4846-9AC3-0B17AD693416}" name="Achievements" dataDxfId="43"/>
    <tableColumn id="13" xr3:uid="{982B9A83-407B-47DD-AE12-B9AF5B9B6C73}" name="Notes" dataDxfId="4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32" dataDxfId="31">
  <autoFilter ref="A1:N49" xr:uid="{00000000-0009-0000-0100-000001000000}"/>
  <tableColumns count="14">
    <tableColumn id="12" xr3:uid="{218087FE-17C0-423E-B6F8-901859622287}" name="Stage" dataDxfId="30"/>
    <tableColumn id="13" xr3:uid="{D9613474-92D2-4050-ACF2-B118452426A7}" name="Period" dataDxfId="29"/>
    <tableColumn id="1" xr3:uid="{5BAA014C-1241-4434-8AD7-745DA50962BB}" name="Application.Date" dataDxfId="28"/>
    <tableColumn id="2" xr3:uid="{983FF83C-F5E6-4F96-A5C4-E0DE49B59CF1}" name="Closing.Date" dataDxfId="27"/>
    <tableColumn id="3" xr3:uid="{B6DA3B76-2EA9-477C-916B-C85ABE14EDEA}" name="Organization" dataDxfId="26"/>
    <tableColumn id="4" xr3:uid="{F810C504-FE42-4544-B62D-AD9215CC2056}" name="Role" dataDxfId="25"/>
    <tableColumn id="5" xr3:uid="{9092FFA8-86C9-4C39-B086-D49B5605E883}" name="Location" dataDxfId="24"/>
    <tableColumn id="6" xr3:uid="{82ADB252-CBD3-45E3-93DC-F3E245711EE6}" name="Length" dataDxfId="23"/>
    <tableColumn id="7" xr3:uid="{D67F4400-95EC-4574-AC0A-5E80B43AE8EA}" name="Pay" dataDxfId="22"/>
    <tableColumn id="8" xr3:uid="{61429A75-040E-4A75-9265-393C74FD1D63}" name="Contact" dataDxfId="21"/>
    <tableColumn id="9" xr3:uid="{7F27D872-9FAA-49C7-AD85-D69344560AD6}" name="Title" dataDxfId="20"/>
    <tableColumn id="14" xr3:uid="{F6EC3991-C4AE-4478-9730-0BDA10018440}" name="Contact.Information" dataDxfId="19"/>
    <tableColumn id="10" xr3:uid="{64723C84-D17F-4973-A41F-D234D9E037AB}" name="Format" dataDxfId="18"/>
    <tableColumn id="11" xr3:uid="{C898DE17-6DCD-4913-9793-AC56DC7DDFBB}" name="Notes" dataDxfId="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Table4" displayName="Table4"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W74"/>
  <sheetViews>
    <sheetView showGridLines="0" tabSelected="1" zoomScale="70" zoomScaleNormal="70" workbookViewId="0">
      <pane xSplit="7" ySplit="1" topLeftCell="H2" activePane="bottomRight" state="frozen"/>
      <selection pane="topRight" activeCell="H1" sqref="H1"/>
      <selection pane="bottomLeft" activeCell="A2" sqref="A2"/>
      <selection pane="bottomRight" activeCell="Q45" sqref="Q45"/>
    </sheetView>
  </sheetViews>
  <sheetFormatPr defaultColWidth="0" defaultRowHeight="14.4" x14ac:dyDescent="0.3"/>
  <cols>
    <col min="1" max="1" width="8.6640625" style="2" customWidth="1"/>
    <col min="2" max="2" width="13.6640625" style="2" customWidth="1"/>
    <col min="3" max="3" width="18.6640625" style="2" customWidth="1"/>
    <col min="4" max="4" width="16.6640625" style="2" customWidth="1"/>
    <col min="5" max="5" width="22.33203125" style="5" customWidth="1"/>
    <col min="6" max="6" width="8.5546875" style="5" customWidth="1"/>
    <col min="7" max="7" width="23.33203125" style="4" customWidth="1"/>
    <col min="8" max="8" width="15.6640625" style="3" customWidth="1"/>
    <col min="9" max="9" width="14.6640625" style="6" customWidth="1"/>
    <col min="10" max="10" width="11" style="1" customWidth="1"/>
    <col min="11" max="11" width="5.6640625" style="1" hidden="1" customWidth="1"/>
    <col min="12" max="12" width="11" style="1" hidden="1" customWidth="1"/>
    <col min="13" max="13" width="4.33203125" style="1" hidden="1" customWidth="1"/>
    <col min="14" max="14" width="11" style="1" hidden="1" customWidth="1"/>
    <col min="15" max="15" width="5.33203125" style="7" customWidth="1"/>
    <col min="16" max="16" width="13.6640625" style="1" customWidth="1"/>
    <col min="17" max="17" width="14.6640625" style="45" bestFit="1" customWidth="1"/>
    <col min="18" max="18" width="13.33203125" style="7" bestFit="1" customWidth="1"/>
    <col min="19" max="21" width="40.6640625" style="7" customWidth="1"/>
    <col min="22" max="23" width="40.6640625" style="2" customWidth="1"/>
    <col min="24" max="16384" width="8.6640625" style="2" hidden="1"/>
  </cols>
  <sheetData>
    <row r="1" spans="1:23" ht="17.7" customHeight="1" x14ac:dyDescent="0.3">
      <c r="A1" s="8" t="s">
        <v>488</v>
      </c>
      <c r="B1" s="8" t="s">
        <v>161</v>
      </c>
      <c r="C1" s="8" t="s">
        <v>0</v>
      </c>
      <c r="D1" s="8" t="s">
        <v>100</v>
      </c>
      <c r="E1" s="9" t="s">
        <v>3</v>
      </c>
      <c r="F1" s="10" t="s">
        <v>24</v>
      </c>
      <c r="G1" s="9" t="s">
        <v>85</v>
      </c>
      <c r="H1" s="10" t="s">
        <v>25</v>
      </c>
      <c r="I1" s="11" t="s">
        <v>1</v>
      </c>
      <c r="J1" s="11" t="s">
        <v>2</v>
      </c>
      <c r="K1" s="11" t="s">
        <v>481</v>
      </c>
      <c r="L1" s="11" t="s">
        <v>482</v>
      </c>
      <c r="M1" s="11" t="s">
        <v>483</v>
      </c>
      <c r="N1" s="11" t="s">
        <v>484</v>
      </c>
      <c r="O1" s="12" t="s">
        <v>170</v>
      </c>
      <c r="P1" s="13" t="s">
        <v>171</v>
      </c>
      <c r="Q1" s="8" t="s">
        <v>54</v>
      </c>
      <c r="R1" s="8" t="s">
        <v>53</v>
      </c>
      <c r="S1" s="8" t="s">
        <v>4</v>
      </c>
      <c r="T1" s="8" t="s">
        <v>180</v>
      </c>
      <c r="U1" s="8" t="s">
        <v>174</v>
      </c>
      <c r="V1" s="8" t="s">
        <v>175</v>
      </c>
      <c r="W1" s="8" t="s">
        <v>10</v>
      </c>
    </row>
    <row r="2" spans="1:23" ht="52.8" hidden="1" x14ac:dyDescent="0.3">
      <c r="A2" s="39" t="s">
        <v>489</v>
      </c>
      <c r="B2" s="39" t="s">
        <v>160</v>
      </c>
      <c r="C2" s="39" t="s">
        <v>5</v>
      </c>
      <c r="D2" s="39" t="s">
        <v>400</v>
      </c>
      <c r="E2" s="40" t="s">
        <v>451</v>
      </c>
      <c r="F2" s="41" t="s">
        <v>452</v>
      </c>
      <c r="G2" s="40" t="s">
        <v>454</v>
      </c>
      <c r="H2" s="41" t="s">
        <v>455</v>
      </c>
      <c r="I2" s="48">
        <v>44075</v>
      </c>
      <c r="J2" s="47">
        <v>44681</v>
      </c>
      <c r="K2" s="49">
        <f>MONTH(CV[[#This Row],[Start]])</f>
        <v>9</v>
      </c>
      <c r="L2" s="49">
        <f>YEAR(CV[[#This Row],[Start]])</f>
        <v>2020</v>
      </c>
      <c r="M2" s="49">
        <f>MONTH(CV[[#This Row],[End]])</f>
        <v>4</v>
      </c>
      <c r="N2" s="49">
        <f>YEAR(CV[[#This Row],[End]])</f>
        <v>2022</v>
      </c>
      <c r="O2" s="42">
        <f>IF((P2="Days"),((J2-I2+1)),IF(P2="Months",((J2-I2)/30),((J2-I2)/365)))</f>
        <v>1.6602739726027398</v>
      </c>
      <c r="P2" s="39" t="s">
        <v>31</v>
      </c>
      <c r="Q2" s="39" t="s">
        <v>456</v>
      </c>
      <c r="R2" s="39" t="s">
        <v>457</v>
      </c>
      <c r="S2" s="39" t="s">
        <v>514</v>
      </c>
      <c r="T2" s="39"/>
      <c r="U2" s="39"/>
      <c r="V2" s="39" t="s">
        <v>513</v>
      </c>
      <c r="W2" s="39"/>
    </row>
    <row r="3" spans="1:23" ht="26.4" hidden="1" x14ac:dyDescent="0.3">
      <c r="A3" s="39" t="s">
        <v>489</v>
      </c>
      <c r="B3" s="39" t="s">
        <v>46</v>
      </c>
      <c r="C3" s="39" t="s">
        <v>5</v>
      </c>
      <c r="D3" s="39" t="s">
        <v>401</v>
      </c>
      <c r="E3" s="40" t="s">
        <v>6</v>
      </c>
      <c r="F3" s="41" t="s">
        <v>16</v>
      </c>
      <c r="G3" s="40" t="s">
        <v>453</v>
      </c>
      <c r="H3" s="41" t="s">
        <v>19</v>
      </c>
      <c r="I3" s="47">
        <v>43344</v>
      </c>
      <c r="J3" s="47">
        <v>43586</v>
      </c>
      <c r="K3" s="49">
        <f>MONTH(CV[[#This Row],[Start]])</f>
        <v>9</v>
      </c>
      <c r="L3" s="49">
        <f>YEAR(CV[[#This Row],[Start]])</f>
        <v>2018</v>
      </c>
      <c r="M3" s="49">
        <f>MONTH(CV[[#This Row],[End]])</f>
        <v>5</v>
      </c>
      <c r="N3" s="49">
        <f>YEAR(CV[[#This Row],[End]])</f>
        <v>2019</v>
      </c>
      <c r="O3" s="42">
        <f>IF((P3="Days"),((J3-I3+1)),IF(P3="Months",((J3-I3)/30),((J3-I3)/365)))</f>
        <v>8.0666666666666664</v>
      </c>
      <c r="P3" s="39" t="s">
        <v>30</v>
      </c>
      <c r="Q3" s="39" t="s">
        <v>55</v>
      </c>
      <c r="R3" s="39" t="s">
        <v>56</v>
      </c>
      <c r="S3" s="39" t="s">
        <v>508</v>
      </c>
      <c r="T3" s="39" t="s">
        <v>507</v>
      </c>
      <c r="U3" s="39"/>
      <c r="V3" s="39"/>
      <c r="W3" s="39"/>
    </row>
    <row r="4" spans="1:23" ht="52.8" hidden="1" x14ac:dyDescent="0.3">
      <c r="A4" s="39" t="s">
        <v>489</v>
      </c>
      <c r="B4" s="39" t="s">
        <v>160</v>
      </c>
      <c r="C4" s="39" t="s">
        <v>5</v>
      </c>
      <c r="D4" s="39" t="s">
        <v>400</v>
      </c>
      <c r="E4" s="40" t="s">
        <v>7</v>
      </c>
      <c r="F4" s="41" t="s">
        <v>20</v>
      </c>
      <c r="G4" s="40" t="s">
        <v>8</v>
      </c>
      <c r="H4" s="41" t="s">
        <v>23</v>
      </c>
      <c r="I4" s="47">
        <v>41518</v>
      </c>
      <c r="J4" s="47">
        <v>42826</v>
      </c>
      <c r="K4" s="49">
        <f>MONTH(CV[[#This Row],[Start]])</f>
        <v>9</v>
      </c>
      <c r="L4" s="49">
        <f>YEAR(CV[[#This Row],[Start]])</f>
        <v>2013</v>
      </c>
      <c r="M4" s="49">
        <f>MONTH(CV[[#This Row],[End]])</f>
        <v>4</v>
      </c>
      <c r="N4" s="49">
        <f>YEAR(CV[[#This Row],[End]])</f>
        <v>2017</v>
      </c>
      <c r="O4" s="42">
        <f>IF((P4="Days"),((J4-I4+1)),IF(P4="Months",((J4-I4)/30),((J4-I4)/365)))</f>
        <v>3.5835616438356164</v>
      </c>
      <c r="P4" s="39" t="s">
        <v>31</v>
      </c>
      <c r="Q4" s="39" t="s">
        <v>57</v>
      </c>
      <c r="R4" s="39" t="s">
        <v>56</v>
      </c>
      <c r="S4" s="39" t="s">
        <v>510</v>
      </c>
      <c r="T4" s="39" t="s">
        <v>509</v>
      </c>
      <c r="U4" s="39" t="s">
        <v>512</v>
      </c>
      <c r="V4" s="39" t="s">
        <v>511</v>
      </c>
      <c r="W4" s="39"/>
    </row>
    <row r="5" spans="1:23" ht="39.6" hidden="1" x14ac:dyDescent="0.3">
      <c r="A5" s="39" t="s">
        <v>490</v>
      </c>
      <c r="B5" s="39" t="s">
        <v>103</v>
      </c>
      <c r="C5" s="39" t="s">
        <v>5</v>
      </c>
      <c r="D5" s="39" t="s">
        <v>137</v>
      </c>
      <c r="E5" s="40" t="s">
        <v>553</v>
      </c>
      <c r="F5" s="41"/>
      <c r="G5" s="40" t="s">
        <v>554</v>
      </c>
      <c r="H5" s="41"/>
      <c r="I5" s="47">
        <v>44094</v>
      </c>
      <c r="J5" s="47">
        <v>44094</v>
      </c>
      <c r="K5" s="49">
        <f>MONTH(CV[[#This Row],[Start]])</f>
        <v>9</v>
      </c>
      <c r="L5" s="49">
        <f>YEAR(CV[[#This Row],[Start]])</f>
        <v>2020</v>
      </c>
      <c r="M5" s="49">
        <f>MONTH(CV[[#This Row],[End]])</f>
        <v>9</v>
      </c>
      <c r="N5" s="49">
        <f>YEAR(CV[[#This Row],[End]])</f>
        <v>2020</v>
      </c>
      <c r="O5" s="42">
        <f>IF((P5="Days"),((J5-I5+1)),IF(P5="Months",((J5-I5)/30),((J5-I5)/365)))</f>
        <v>1</v>
      </c>
      <c r="P5" s="39" t="s">
        <v>32</v>
      </c>
      <c r="Q5" s="39" t="s">
        <v>289</v>
      </c>
      <c r="R5" s="39"/>
      <c r="S5" s="39"/>
      <c r="T5" s="39"/>
      <c r="U5" s="39"/>
      <c r="V5" s="39"/>
      <c r="W5" s="39"/>
    </row>
    <row r="6" spans="1:23" ht="39.6" hidden="1" x14ac:dyDescent="0.3">
      <c r="A6" s="39" t="s">
        <v>490</v>
      </c>
      <c r="B6" s="39" t="s">
        <v>84</v>
      </c>
      <c r="C6" s="43" t="s">
        <v>5</v>
      </c>
      <c r="D6" s="39" t="s">
        <v>137</v>
      </c>
      <c r="E6" s="40" t="s">
        <v>379</v>
      </c>
      <c r="F6" s="41"/>
      <c r="G6" s="40" t="s">
        <v>351</v>
      </c>
      <c r="H6" s="41"/>
      <c r="I6" s="47">
        <v>43764</v>
      </c>
      <c r="J6" s="47">
        <v>43764</v>
      </c>
      <c r="K6" s="49">
        <f>MONTH(CV[[#This Row],[Start]])</f>
        <v>10</v>
      </c>
      <c r="L6" s="49">
        <f>YEAR(CV[[#This Row],[Start]])</f>
        <v>2019</v>
      </c>
      <c r="M6" s="49">
        <f>MONTH(CV[[#This Row],[End]])</f>
        <v>10</v>
      </c>
      <c r="N6" s="49">
        <f>YEAR(CV[[#This Row],[End]])</f>
        <v>2019</v>
      </c>
      <c r="O6" s="42">
        <f>IF((P6="Days"),((J6-I6+1)),IF(P6="Months",((J6-I6)/30),((J6-I6)/365)))</f>
        <v>1</v>
      </c>
      <c r="P6" s="39" t="s">
        <v>32</v>
      </c>
      <c r="Q6" s="39" t="s">
        <v>58</v>
      </c>
      <c r="R6" s="39" t="s">
        <v>52</v>
      </c>
      <c r="S6" s="39" t="s">
        <v>544</v>
      </c>
      <c r="T6" s="39"/>
      <c r="U6" s="39"/>
      <c r="V6" s="39"/>
      <c r="W6" s="39"/>
    </row>
    <row r="7" spans="1:23" ht="26.4" hidden="1" x14ac:dyDescent="0.3">
      <c r="A7" s="39" t="s">
        <v>490</v>
      </c>
      <c r="B7" s="39" t="s">
        <v>84</v>
      </c>
      <c r="C7" s="39" t="s">
        <v>5</v>
      </c>
      <c r="D7" s="39" t="s">
        <v>137</v>
      </c>
      <c r="E7" s="40" t="s">
        <v>138</v>
      </c>
      <c r="F7" s="41" t="s">
        <v>139</v>
      </c>
      <c r="G7" s="40" t="s">
        <v>140</v>
      </c>
      <c r="H7" s="41" t="s">
        <v>141</v>
      </c>
      <c r="I7" s="47">
        <v>43374</v>
      </c>
      <c r="J7" s="47">
        <v>43377</v>
      </c>
      <c r="K7" s="49">
        <f>MONTH(CV[[#This Row],[Start]])</f>
        <v>10</v>
      </c>
      <c r="L7" s="49">
        <f>YEAR(CV[[#This Row],[Start]])</f>
        <v>2018</v>
      </c>
      <c r="M7" s="49">
        <f>MONTH(CV[[#This Row],[End]])</f>
        <v>10</v>
      </c>
      <c r="N7" s="49">
        <f>YEAR(CV[[#This Row],[End]])</f>
        <v>2018</v>
      </c>
      <c r="O7" s="42">
        <f>IF((P7="Days"),((J7-I7+1)),IF(P7="Months",((J7-I7)/30),((J7-I7)/365)))</f>
        <v>4</v>
      </c>
      <c r="P7" s="39" t="s">
        <v>32</v>
      </c>
      <c r="Q7" s="39" t="s">
        <v>55</v>
      </c>
      <c r="R7" s="39" t="s">
        <v>56</v>
      </c>
      <c r="S7" s="39" t="s">
        <v>543</v>
      </c>
      <c r="T7" s="39"/>
      <c r="U7" s="39"/>
      <c r="V7" s="39"/>
      <c r="W7" s="39"/>
    </row>
    <row r="8" spans="1:23" ht="39.6" hidden="1" x14ac:dyDescent="0.3">
      <c r="A8" s="39" t="s">
        <v>490</v>
      </c>
      <c r="B8" s="39" t="s">
        <v>160</v>
      </c>
      <c r="C8" s="39" t="s">
        <v>5</v>
      </c>
      <c r="D8" s="39" t="s">
        <v>137</v>
      </c>
      <c r="E8" s="40" t="s">
        <v>163</v>
      </c>
      <c r="F8" s="41" t="s">
        <v>20</v>
      </c>
      <c r="G8" s="40" t="s">
        <v>157</v>
      </c>
      <c r="H8" s="41"/>
      <c r="I8" s="47">
        <v>42614</v>
      </c>
      <c r="J8" s="47">
        <v>42856</v>
      </c>
      <c r="K8" s="49">
        <f>MONTH(CV[[#This Row],[Start]])</f>
        <v>9</v>
      </c>
      <c r="L8" s="49">
        <f>YEAR(CV[[#This Row],[Start]])</f>
        <v>2016</v>
      </c>
      <c r="M8" s="49">
        <f>MONTH(CV[[#This Row],[End]])</f>
        <v>5</v>
      </c>
      <c r="N8" s="49">
        <f>YEAR(CV[[#This Row],[End]])</f>
        <v>2017</v>
      </c>
      <c r="O8" s="42">
        <f>IF((P8="Days"),((J8-I8+1)),IF(P8="Months",((J8-I8)/30),((J8-I8)/365)))</f>
        <v>8.0666666666666664</v>
      </c>
      <c r="P8" s="39" t="s">
        <v>30</v>
      </c>
      <c r="Q8" s="39" t="s">
        <v>57</v>
      </c>
      <c r="R8" s="39" t="s">
        <v>56</v>
      </c>
      <c r="S8" s="40" t="s">
        <v>114</v>
      </c>
      <c r="T8" s="39"/>
      <c r="U8" s="39"/>
      <c r="V8" s="39"/>
      <c r="W8" s="39"/>
    </row>
    <row r="9" spans="1:23" ht="66" hidden="1" x14ac:dyDescent="0.3">
      <c r="A9" s="39" t="s">
        <v>490</v>
      </c>
      <c r="B9" s="39" t="s">
        <v>160</v>
      </c>
      <c r="C9" s="39" t="s">
        <v>5</v>
      </c>
      <c r="D9" s="39" t="s">
        <v>137</v>
      </c>
      <c r="E9" s="40" t="s">
        <v>504</v>
      </c>
      <c r="F9" s="41"/>
      <c r="G9" s="40" t="s">
        <v>162</v>
      </c>
      <c r="H9" s="41" t="s">
        <v>145</v>
      </c>
      <c r="I9" s="47">
        <v>42592</v>
      </c>
      <c r="J9" s="47">
        <v>42605</v>
      </c>
      <c r="K9" s="49">
        <f>MONTH(CV[[#This Row],[Start]])</f>
        <v>8</v>
      </c>
      <c r="L9" s="49">
        <f>YEAR(CV[[#This Row],[Start]])</f>
        <v>2016</v>
      </c>
      <c r="M9" s="49">
        <f>MONTH(CV[[#This Row],[End]])</f>
        <v>8</v>
      </c>
      <c r="N9" s="49">
        <f>YEAR(CV[[#This Row],[End]])</f>
        <v>2016</v>
      </c>
      <c r="O9" s="42">
        <f>IF((P9="Days"),((J9-I9+1)),IF(P9="Months",((J9-I9)/30),((J9-I9)/365)))</f>
        <v>14</v>
      </c>
      <c r="P9" s="39" t="s">
        <v>32</v>
      </c>
      <c r="Q9" s="39" t="s">
        <v>146</v>
      </c>
      <c r="R9" s="39" t="s">
        <v>56</v>
      </c>
      <c r="S9" s="39"/>
      <c r="T9" s="39"/>
      <c r="U9" s="39"/>
      <c r="V9" s="39"/>
      <c r="W9" s="39"/>
    </row>
    <row r="10" spans="1:23" hidden="1" x14ac:dyDescent="0.3">
      <c r="A10" s="39" t="s">
        <v>490</v>
      </c>
      <c r="B10" s="39" t="s">
        <v>84</v>
      </c>
      <c r="C10" s="39" t="s">
        <v>5</v>
      </c>
      <c r="D10" s="39" t="s">
        <v>137</v>
      </c>
      <c r="E10" s="40" t="s">
        <v>147</v>
      </c>
      <c r="F10" s="41"/>
      <c r="G10" s="40" t="s">
        <v>148</v>
      </c>
      <c r="H10" s="41"/>
      <c r="I10" s="47">
        <v>40603</v>
      </c>
      <c r="J10" s="47">
        <v>40616</v>
      </c>
      <c r="K10" s="49">
        <f>MONTH(CV[[#This Row],[Start]])</f>
        <v>3</v>
      </c>
      <c r="L10" s="49">
        <f>YEAR(CV[[#This Row],[Start]])</f>
        <v>2011</v>
      </c>
      <c r="M10" s="49">
        <f>MONTH(CV[[#This Row],[End]])</f>
        <v>3</v>
      </c>
      <c r="N10" s="49">
        <f>YEAR(CV[[#This Row],[End]])</f>
        <v>2011</v>
      </c>
      <c r="O10" s="42">
        <f>IF((P10="Days"),((J10-I10+1)),IF(P10="Months",((J10-I10)/30),((J10-I10)/365)))</f>
        <v>14</v>
      </c>
      <c r="P10" s="39" t="s">
        <v>32</v>
      </c>
      <c r="Q10" s="39" t="s">
        <v>79</v>
      </c>
      <c r="R10" s="39" t="s">
        <v>56</v>
      </c>
      <c r="S10" s="39" t="s">
        <v>394</v>
      </c>
      <c r="T10" s="39"/>
      <c r="U10" s="39"/>
      <c r="V10" s="39"/>
      <c r="W10" s="39"/>
    </row>
    <row r="11" spans="1:23" ht="26.4" hidden="1" x14ac:dyDescent="0.3">
      <c r="A11" s="39" t="s">
        <v>490</v>
      </c>
      <c r="B11" s="39" t="s">
        <v>46</v>
      </c>
      <c r="C11" s="43" t="s">
        <v>5</v>
      </c>
      <c r="D11" s="39" t="s">
        <v>137</v>
      </c>
      <c r="E11" s="40" t="s">
        <v>352</v>
      </c>
      <c r="F11" s="41" t="s">
        <v>354</v>
      </c>
      <c r="G11" s="40" t="s">
        <v>353</v>
      </c>
      <c r="H11" s="41"/>
      <c r="I11" s="48"/>
      <c r="J11" s="47"/>
      <c r="K11" s="49">
        <f>MONTH(CV[[#This Row],[Start]])</f>
        <v>1</v>
      </c>
      <c r="L11" s="49">
        <f>YEAR(CV[[#This Row],[Start]])</f>
        <v>1900</v>
      </c>
      <c r="M11" s="49">
        <f>MONTH(CV[[#This Row],[End]])</f>
        <v>1</v>
      </c>
      <c r="N11" s="49">
        <f>YEAR(CV[[#This Row],[End]])</f>
        <v>1900</v>
      </c>
      <c r="O11" s="42">
        <f>IF((P11="Days"),((J11-I11+1)),IF(P11="Months",((J11-I11)/30),((J11-I11)/365)))</f>
        <v>0</v>
      </c>
      <c r="P11" s="39"/>
      <c r="Q11" s="39" t="s">
        <v>289</v>
      </c>
      <c r="R11" s="39"/>
      <c r="S11" s="40" t="s">
        <v>355</v>
      </c>
      <c r="T11" s="39"/>
      <c r="U11" s="39"/>
      <c r="V11" s="39"/>
      <c r="W11" s="39"/>
    </row>
    <row r="12" spans="1:23" ht="26.4" hidden="1" x14ac:dyDescent="0.3">
      <c r="A12" s="39" t="s">
        <v>489</v>
      </c>
      <c r="B12" s="39" t="s">
        <v>160</v>
      </c>
      <c r="C12" s="39" t="s">
        <v>33</v>
      </c>
      <c r="D12" s="39" t="s">
        <v>101</v>
      </c>
      <c r="E12" s="40" t="s">
        <v>586</v>
      </c>
      <c r="F12" s="41" t="s">
        <v>628</v>
      </c>
      <c r="G12" s="40" t="s">
        <v>155</v>
      </c>
      <c r="H12" s="41" t="s">
        <v>629</v>
      </c>
      <c r="I12" s="48">
        <v>44207</v>
      </c>
      <c r="J12" s="47">
        <v>44316</v>
      </c>
      <c r="K12" s="49">
        <f>MONTH(CV[[#This Row],[Start]])</f>
        <v>1</v>
      </c>
      <c r="L12" s="49">
        <f>YEAR(CV[[#This Row],[Start]])</f>
        <v>2021</v>
      </c>
      <c r="M12" s="49">
        <f>MONTH(CV[[#This Row],[End]])</f>
        <v>4</v>
      </c>
      <c r="N12" s="49">
        <f>YEAR(CV[[#This Row],[End]])</f>
        <v>2021</v>
      </c>
      <c r="O12" s="42">
        <f>IF((P12="Days"),((J12-I12+1)),IF(P12="Months",((J12-I12)/30),((J12-I12)/365)))</f>
        <v>3.6333333333333333</v>
      </c>
      <c r="P12" s="39" t="s">
        <v>30</v>
      </c>
      <c r="Q12" s="39" t="s">
        <v>630</v>
      </c>
      <c r="R12" s="39" t="s">
        <v>89</v>
      </c>
      <c r="S12" s="39"/>
      <c r="T12" s="39"/>
      <c r="U12" s="39"/>
      <c r="V12" s="39"/>
      <c r="W12" s="39"/>
    </row>
    <row r="13" spans="1:23" ht="52.8" hidden="1" x14ac:dyDescent="0.3">
      <c r="A13" s="39" t="s">
        <v>489</v>
      </c>
      <c r="B13" s="39" t="s">
        <v>160</v>
      </c>
      <c r="C13" s="39" t="s">
        <v>33</v>
      </c>
      <c r="D13" s="39" t="s">
        <v>102</v>
      </c>
      <c r="E13" s="40" t="s">
        <v>47</v>
      </c>
      <c r="F13" s="41" t="s">
        <v>48</v>
      </c>
      <c r="G13" s="40" t="s">
        <v>461</v>
      </c>
      <c r="H13" s="41"/>
      <c r="I13" s="47">
        <v>44014</v>
      </c>
      <c r="J13" s="47">
        <v>44074</v>
      </c>
      <c r="K13" s="49">
        <f>MONTH(CV[[#This Row],[Start]])</f>
        <v>7</v>
      </c>
      <c r="L13" s="49">
        <f>YEAR(CV[[#This Row],[Start]])</f>
        <v>2020</v>
      </c>
      <c r="M13" s="49">
        <f>MONTH(CV[[#This Row],[End]])</f>
        <v>8</v>
      </c>
      <c r="N13" s="49">
        <f>YEAR(CV[[#This Row],[End]])</f>
        <v>2020</v>
      </c>
      <c r="O13" s="42">
        <f>IF((P13="Days"),((J13-I13+1)),IF(P13="Months",((J13-I13)/30),((J13-I13)/365)))</f>
        <v>2</v>
      </c>
      <c r="P13" s="39" t="s">
        <v>30</v>
      </c>
      <c r="Q13" s="39" t="s">
        <v>58</v>
      </c>
      <c r="R13" s="39" t="s">
        <v>52</v>
      </c>
      <c r="S13" s="39" t="s">
        <v>529</v>
      </c>
      <c r="T13" s="39"/>
      <c r="U13" s="39"/>
      <c r="V13" s="39"/>
      <c r="W13" s="39"/>
    </row>
    <row r="14" spans="1:23" ht="26.4" hidden="1" x14ac:dyDescent="0.3">
      <c r="A14" s="39" t="s">
        <v>489</v>
      </c>
      <c r="B14" s="39" t="s">
        <v>46</v>
      </c>
      <c r="C14" s="39" t="s">
        <v>33</v>
      </c>
      <c r="D14" s="39" t="s">
        <v>102</v>
      </c>
      <c r="E14" s="40" t="s">
        <v>47</v>
      </c>
      <c r="F14" s="41" t="s">
        <v>48</v>
      </c>
      <c r="G14" s="40" t="s">
        <v>388</v>
      </c>
      <c r="H14" s="41" t="s">
        <v>357</v>
      </c>
      <c r="I14" s="47">
        <v>43586</v>
      </c>
      <c r="J14" s="47">
        <v>44012</v>
      </c>
      <c r="K14" s="49">
        <f>MONTH(CV[[#This Row],[Start]])</f>
        <v>5</v>
      </c>
      <c r="L14" s="49">
        <f>YEAR(CV[[#This Row],[Start]])</f>
        <v>2019</v>
      </c>
      <c r="M14" s="49">
        <f>MONTH(CV[[#This Row],[End]])</f>
        <v>6</v>
      </c>
      <c r="N14" s="49">
        <f>YEAR(CV[[#This Row],[End]])</f>
        <v>2020</v>
      </c>
      <c r="O14" s="42">
        <f>IF((P14="Days"),((J14-I14+1)),IF(P14="Months",((J14-I14)/30),((J14-I14)/365)))</f>
        <v>14.2</v>
      </c>
      <c r="P14" s="39" t="s">
        <v>30</v>
      </c>
      <c r="Q14" s="39" t="s">
        <v>58</v>
      </c>
      <c r="R14" s="39" t="s">
        <v>52</v>
      </c>
      <c r="S14" s="39" t="s">
        <v>349</v>
      </c>
      <c r="T14" s="39" t="s">
        <v>348</v>
      </c>
      <c r="U14" s="39"/>
      <c r="V14" s="39" t="s">
        <v>181</v>
      </c>
      <c r="W14" s="39" t="s">
        <v>528</v>
      </c>
    </row>
    <row r="15" spans="1:23" ht="66" hidden="1" x14ac:dyDescent="0.3">
      <c r="A15" s="39" t="s">
        <v>489</v>
      </c>
      <c r="B15" s="39" t="s">
        <v>72</v>
      </c>
      <c r="C15" s="39" t="s">
        <v>33</v>
      </c>
      <c r="D15" s="39" t="s">
        <v>101</v>
      </c>
      <c r="E15" s="40" t="s">
        <v>6</v>
      </c>
      <c r="F15" s="41" t="s">
        <v>16</v>
      </c>
      <c r="G15" s="40" t="s">
        <v>182</v>
      </c>
      <c r="H15" s="41"/>
      <c r="I15" s="47">
        <v>43405</v>
      </c>
      <c r="J15" s="47">
        <v>43586</v>
      </c>
      <c r="K15" s="49">
        <f>MONTH(CV[[#This Row],[Start]])</f>
        <v>11</v>
      </c>
      <c r="L15" s="49">
        <f>YEAR(CV[[#This Row],[Start]])</f>
        <v>2018</v>
      </c>
      <c r="M15" s="49">
        <f>MONTH(CV[[#This Row],[End]])</f>
        <v>5</v>
      </c>
      <c r="N15" s="49">
        <f>YEAR(CV[[#This Row],[End]])</f>
        <v>2019</v>
      </c>
      <c r="O15" s="42">
        <f>IF((P15="Days"),((J15-I15+1)),IF(P15="Months",((J15-I15)/30),((J15-I15)/365)))</f>
        <v>6.0333333333333332</v>
      </c>
      <c r="P15" s="39" t="s">
        <v>30</v>
      </c>
      <c r="Q15" s="39" t="s">
        <v>55</v>
      </c>
      <c r="R15" s="39" t="s">
        <v>56</v>
      </c>
      <c r="S15" s="39" t="s">
        <v>536</v>
      </c>
      <c r="T15" s="39" t="s">
        <v>537</v>
      </c>
      <c r="U15" s="39"/>
      <c r="V15" s="39"/>
      <c r="W15" s="39"/>
    </row>
    <row r="16" spans="1:23" ht="39.6" hidden="1" x14ac:dyDescent="0.3">
      <c r="A16" s="39" t="s">
        <v>489</v>
      </c>
      <c r="B16" s="39" t="s">
        <v>103</v>
      </c>
      <c r="C16" s="39" t="s">
        <v>33</v>
      </c>
      <c r="D16" s="39" t="s">
        <v>102</v>
      </c>
      <c r="E16" s="40" t="s">
        <v>67</v>
      </c>
      <c r="F16" s="41"/>
      <c r="G16" s="40" t="s">
        <v>64</v>
      </c>
      <c r="H16" s="41"/>
      <c r="I16" s="47">
        <v>43282</v>
      </c>
      <c r="J16" s="47">
        <v>43344</v>
      </c>
      <c r="K16" s="49">
        <f>MONTH(CV[[#This Row],[Start]])</f>
        <v>7</v>
      </c>
      <c r="L16" s="49">
        <f>YEAR(CV[[#This Row],[Start]])</f>
        <v>2018</v>
      </c>
      <c r="M16" s="49">
        <f>MONTH(CV[[#This Row],[End]])</f>
        <v>9</v>
      </c>
      <c r="N16" s="49">
        <f>YEAR(CV[[#This Row],[End]])</f>
        <v>2018</v>
      </c>
      <c r="O16" s="42">
        <f>IF((P16="Days"),((J16-I16+1)),IF(P16="Months",((J16-I16)/30),((J16-I16)/365)))</f>
        <v>2.0666666666666669</v>
      </c>
      <c r="P16" s="39" t="s">
        <v>30</v>
      </c>
      <c r="Q16" s="39" t="s">
        <v>65</v>
      </c>
      <c r="R16" s="39" t="s">
        <v>56</v>
      </c>
      <c r="S16" s="39" t="s">
        <v>391</v>
      </c>
      <c r="T16" s="39" t="s">
        <v>390</v>
      </c>
      <c r="U16" s="39"/>
      <c r="V16" s="39" t="s">
        <v>585</v>
      </c>
      <c r="W16" s="39"/>
    </row>
    <row r="17" spans="1:23" ht="26.4" hidden="1" x14ac:dyDescent="0.3">
      <c r="A17" s="39" t="s">
        <v>489</v>
      </c>
      <c r="B17" s="39" t="s">
        <v>46</v>
      </c>
      <c r="C17" s="39" t="s">
        <v>33</v>
      </c>
      <c r="D17" s="39" t="s">
        <v>102</v>
      </c>
      <c r="E17" s="40" t="s">
        <v>50</v>
      </c>
      <c r="F17" s="41"/>
      <c r="G17" s="40" t="s">
        <v>66</v>
      </c>
      <c r="H17" s="41"/>
      <c r="I17" s="47">
        <v>43221</v>
      </c>
      <c r="J17" s="47">
        <v>43282</v>
      </c>
      <c r="K17" s="49">
        <f>MONTH(CV[[#This Row],[Start]])</f>
        <v>5</v>
      </c>
      <c r="L17" s="49">
        <f>YEAR(CV[[#This Row],[Start]])</f>
        <v>2018</v>
      </c>
      <c r="M17" s="49">
        <f>MONTH(CV[[#This Row],[End]])</f>
        <v>7</v>
      </c>
      <c r="N17" s="49">
        <f>YEAR(CV[[#This Row],[End]])</f>
        <v>2018</v>
      </c>
      <c r="O17" s="42">
        <f>IF((P17="Days"),((J17-I17+1)),IF(P17="Months",((J17-I17)/30),((J17-I17)/365)))</f>
        <v>2.0333333333333332</v>
      </c>
      <c r="P17" s="39" t="s">
        <v>30</v>
      </c>
      <c r="Q17" s="39" t="s">
        <v>65</v>
      </c>
      <c r="R17" s="39" t="s">
        <v>56</v>
      </c>
      <c r="S17" s="39" t="s">
        <v>526</v>
      </c>
      <c r="T17" s="39" t="s">
        <v>178</v>
      </c>
      <c r="U17" s="39" t="s">
        <v>179</v>
      </c>
      <c r="V17" s="39"/>
      <c r="W17" s="39"/>
    </row>
    <row r="18" spans="1:23" ht="39.6" hidden="1" x14ac:dyDescent="0.3">
      <c r="A18" s="39" t="s">
        <v>489</v>
      </c>
      <c r="B18" s="39" t="s">
        <v>103</v>
      </c>
      <c r="C18" s="39" t="s">
        <v>33</v>
      </c>
      <c r="D18" s="39" t="s">
        <v>101</v>
      </c>
      <c r="E18" s="40" t="s">
        <v>68</v>
      </c>
      <c r="F18" s="41"/>
      <c r="G18" s="40" t="s">
        <v>69</v>
      </c>
      <c r="H18" s="41"/>
      <c r="I18" s="47">
        <v>42979</v>
      </c>
      <c r="J18" s="47">
        <v>43221</v>
      </c>
      <c r="K18" s="49">
        <f>MONTH(CV[[#This Row],[Start]])</f>
        <v>9</v>
      </c>
      <c r="L18" s="49">
        <f>YEAR(CV[[#This Row],[Start]])</f>
        <v>2017</v>
      </c>
      <c r="M18" s="49">
        <f>MONTH(CV[[#This Row],[End]])</f>
        <v>5</v>
      </c>
      <c r="N18" s="49">
        <f>YEAR(CV[[#This Row],[End]])</f>
        <v>2018</v>
      </c>
      <c r="O18" s="42">
        <f>IF((P18="Days"),((J18-I18+1)),IF(P18="Months",((J18-I18)/30),((J18-I18)/365)))</f>
        <v>8.0666666666666664</v>
      </c>
      <c r="P18" s="39" t="s">
        <v>30</v>
      </c>
      <c r="Q18" s="39" t="s">
        <v>57</v>
      </c>
      <c r="R18" s="39" t="s">
        <v>56</v>
      </c>
      <c r="S18" s="39" t="s">
        <v>464</v>
      </c>
      <c r="T18" s="39" t="s">
        <v>465</v>
      </c>
      <c r="U18" s="39" t="s">
        <v>466</v>
      </c>
      <c r="V18" s="39"/>
      <c r="W18" s="39"/>
    </row>
    <row r="19" spans="1:23" ht="39.6" hidden="1" x14ac:dyDescent="0.3">
      <c r="A19" s="39" t="s">
        <v>489</v>
      </c>
      <c r="B19" s="39" t="s">
        <v>72</v>
      </c>
      <c r="C19" s="39" t="s">
        <v>33</v>
      </c>
      <c r="D19" s="39" t="s">
        <v>101</v>
      </c>
      <c r="E19" s="40" t="s">
        <v>7</v>
      </c>
      <c r="F19" s="41" t="s">
        <v>20</v>
      </c>
      <c r="G19" s="40" t="s">
        <v>70</v>
      </c>
      <c r="H19" s="41"/>
      <c r="I19" s="47">
        <v>42644</v>
      </c>
      <c r="J19" s="47">
        <v>42887</v>
      </c>
      <c r="K19" s="49">
        <f>MONTH(CV[[#This Row],[Start]])</f>
        <v>10</v>
      </c>
      <c r="L19" s="49">
        <f>YEAR(CV[[#This Row],[Start]])</f>
        <v>2016</v>
      </c>
      <c r="M19" s="49">
        <f>MONTH(CV[[#This Row],[End]])</f>
        <v>6</v>
      </c>
      <c r="N19" s="49">
        <f>YEAR(CV[[#This Row],[End]])</f>
        <v>2017</v>
      </c>
      <c r="O19" s="42">
        <f>IF((P19="Days"),((J19-I19+1)),IF(P19="Months",((J19-I19)/30),((J19-I19)/365)))</f>
        <v>8.1</v>
      </c>
      <c r="P19" s="39" t="s">
        <v>30</v>
      </c>
      <c r="Q19" s="39" t="s">
        <v>57</v>
      </c>
      <c r="R19" s="39" t="s">
        <v>56</v>
      </c>
      <c r="S19" s="39" t="s">
        <v>515</v>
      </c>
      <c r="T19" s="39" t="s">
        <v>516</v>
      </c>
      <c r="U19" s="39" t="s">
        <v>517</v>
      </c>
      <c r="V19" s="39"/>
      <c r="W19" s="39"/>
    </row>
    <row r="20" spans="1:23" ht="52.8" hidden="1" x14ac:dyDescent="0.3">
      <c r="A20" s="39" t="s">
        <v>489</v>
      </c>
      <c r="B20" s="39" t="s">
        <v>160</v>
      </c>
      <c r="C20" s="39" t="s">
        <v>33</v>
      </c>
      <c r="D20" s="39" t="s">
        <v>102</v>
      </c>
      <c r="E20" s="40" t="s">
        <v>7</v>
      </c>
      <c r="F20" s="41" t="s">
        <v>20</v>
      </c>
      <c r="G20" s="40" t="s">
        <v>503</v>
      </c>
      <c r="H20" s="41"/>
      <c r="I20" s="47">
        <v>42125</v>
      </c>
      <c r="J20" s="47">
        <v>43101</v>
      </c>
      <c r="K20" s="49">
        <f>MONTH(CV[[#This Row],[Start]])</f>
        <v>5</v>
      </c>
      <c r="L20" s="49">
        <f>YEAR(CV[[#This Row],[Start]])</f>
        <v>2015</v>
      </c>
      <c r="M20" s="49">
        <f>MONTH(CV[[#This Row],[End]])</f>
        <v>1</v>
      </c>
      <c r="N20" s="49">
        <f>YEAR(CV[[#This Row],[End]])</f>
        <v>2018</v>
      </c>
      <c r="O20" s="42">
        <f>IF((P20="Days"),((J20-I20+1)),IF(P20="Months",((J20-I20)/30),((J20-I20)/365)))</f>
        <v>2.6739726027397261</v>
      </c>
      <c r="P20" s="39" t="s">
        <v>31</v>
      </c>
      <c r="Q20" s="39" t="s">
        <v>57</v>
      </c>
      <c r="R20" s="39" t="s">
        <v>56</v>
      </c>
      <c r="S20" s="39" t="s">
        <v>500</v>
      </c>
      <c r="T20" s="39" t="s">
        <v>501</v>
      </c>
      <c r="U20" s="39" t="s">
        <v>499</v>
      </c>
      <c r="V20" s="39" t="s">
        <v>502</v>
      </c>
      <c r="W20" s="39"/>
    </row>
    <row r="21" spans="1:23" ht="66" hidden="1" x14ac:dyDescent="0.3">
      <c r="A21" s="39" t="s">
        <v>489</v>
      </c>
      <c r="B21" s="39" t="s">
        <v>71</v>
      </c>
      <c r="C21" s="39" t="s">
        <v>33</v>
      </c>
      <c r="D21" s="39" t="s">
        <v>102</v>
      </c>
      <c r="E21" s="40" t="s">
        <v>73</v>
      </c>
      <c r="F21" s="41" t="s">
        <v>82</v>
      </c>
      <c r="G21" s="40" t="s">
        <v>74</v>
      </c>
      <c r="H21" s="41"/>
      <c r="I21" s="47">
        <v>41275</v>
      </c>
      <c r="J21" s="47">
        <v>42614</v>
      </c>
      <c r="K21" s="49">
        <f>MONTH(CV[[#This Row],[Start]])</f>
        <v>1</v>
      </c>
      <c r="L21" s="49">
        <f>YEAR(CV[[#This Row],[Start]])</f>
        <v>2013</v>
      </c>
      <c r="M21" s="49">
        <f>MONTH(CV[[#This Row],[End]])</f>
        <v>9</v>
      </c>
      <c r="N21" s="49">
        <f>YEAR(CV[[#This Row],[End]])</f>
        <v>2016</v>
      </c>
      <c r="O21" s="42">
        <f>IF((P21="Days"),((J21-I21+1)),IF(P21="Months",((J21-I21)/30),((J21-I21)/365)))</f>
        <v>3.6684931506849314</v>
      </c>
      <c r="P21" s="39" t="s">
        <v>31</v>
      </c>
      <c r="Q21" s="39" t="s">
        <v>59</v>
      </c>
      <c r="R21" s="39" t="s">
        <v>56</v>
      </c>
      <c r="S21" s="39" t="s">
        <v>493</v>
      </c>
      <c r="T21" s="39" t="s">
        <v>494</v>
      </c>
      <c r="U21" s="39"/>
      <c r="V21" s="39" t="s">
        <v>495</v>
      </c>
      <c r="W21" s="39" t="s">
        <v>115</v>
      </c>
    </row>
    <row r="22" spans="1:23" ht="26.4" hidden="1" x14ac:dyDescent="0.3">
      <c r="A22" s="39" t="s">
        <v>489</v>
      </c>
      <c r="B22" s="39" t="s">
        <v>72</v>
      </c>
      <c r="C22" s="39" t="s">
        <v>33</v>
      </c>
      <c r="D22" s="39" t="s">
        <v>101</v>
      </c>
      <c r="E22" s="40" t="s">
        <v>77</v>
      </c>
      <c r="F22" s="41"/>
      <c r="G22" s="40" t="s">
        <v>78</v>
      </c>
      <c r="H22" s="41"/>
      <c r="I22" s="47">
        <v>39083</v>
      </c>
      <c r="J22" s="47">
        <v>40544</v>
      </c>
      <c r="K22" s="49">
        <f>MONTH(CV[[#This Row],[Start]])</f>
        <v>1</v>
      </c>
      <c r="L22" s="49">
        <f>YEAR(CV[[#This Row],[Start]])</f>
        <v>2007</v>
      </c>
      <c r="M22" s="49">
        <f>MONTH(CV[[#This Row],[End]])</f>
        <v>1</v>
      </c>
      <c r="N22" s="49">
        <f>YEAR(CV[[#This Row],[End]])</f>
        <v>2011</v>
      </c>
      <c r="O22" s="42">
        <f>IF((P22="Days"),((J22-I22+1)),IF(P22="Months",((J22-I22)/30),((J22-I22)/365)))</f>
        <v>4.0027397260273974</v>
      </c>
      <c r="P22" s="39" t="s">
        <v>31</v>
      </c>
      <c r="Q22" s="39" t="s">
        <v>79</v>
      </c>
      <c r="R22" s="39" t="s">
        <v>56</v>
      </c>
      <c r="S22" s="39" t="s">
        <v>395</v>
      </c>
      <c r="T22" s="39" t="s">
        <v>505</v>
      </c>
      <c r="U22" s="39" t="s">
        <v>506</v>
      </c>
      <c r="V22" s="39"/>
      <c r="W22" s="39"/>
    </row>
    <row r="23" spans="1:23" ht="39.6" hidden="1" x14ac:dyDescent="0.3">
      <c r="A23" s="39" t="s">
        <v>490</v>
      </c>
      <c r="B23" s="39" t="s">
        <v>160</v>
      </c>
      <c r="C23" s="39" t="s">
        <v>33</v>
      </c>
      <c r="D23" s="39" t="s">
        <v>102</v>
      </c>
      <c r="E23" s="40" t="s">
        <v>163</v>
      </c>
      <c r="F23" s="41" t="s">
        <v>20</v>
      </c>
      <c r="G23" s="40" t="s">
        <v>166</v>
      </c>
      <c r="H23" s="41"/>
      <c r="I23" s="47">
        <v>42979</v>
      </c>
      <c r="J23" s="47">
        <v>43221</v>
      </c>
      <c r="K23" s="49">
        <f>MONTH(CV[[#This Row],[Start]])</f>
        <v>9</v>
      </c>
      <c r="L23" s="49">
        <f>YEAR(CV[[#This Row],[Start]])</f>
        <v>2017</v>
      </c>
      <c r="M23" s="49">
        <f>MONTH(CV[[#This Row],[End]])</f>
        <v>5</v>
      </c>
      <c r="N23" s="49">
        <f>YEAR(CV[[#This Row],[End]])</f>
        <v>2018</v>
      </c>
      <c r="O23" s="42">
        <f>IF((P23="Days"),((J23-I23+1)),IF(P23="Months",((J23-I23)/30),((J23-I23)/365)))</f>
        <v>8.0666666666666664</v>
      </c>
      <c r="P23" s="39" t="s">
        <v>30</v>
      </c>
      <c r="Q23" s="39" t="s">
        <v>57</v>
      </c>
      <c r="R23" s="39" t="s">
        <v>56</v>
      </c>
      <c r="S23" s="40" t="s">
        <v>167</v>
      </c>
      <c r="T23" s="39"/>
      <c r="U23" s="39"/>
      <c r="V23" s="39"/>
      <c r="W23" s="39"/>
    </row>
    <row r="24" spans="1:23" ht="66" hidden="1" x14ac:dyDescent="0.3">
      <c r="A24" s="39" t="s">
        <v>490</v>
      </c>
      <c r="B24" s="39" t="s">
        <v>160</v>
      </c>
      <c r="C24" s="39" t="s">
        <v>33</v>
      </c>
      <c r="D24" s="39" t="s">
        <v>102</v>
      </c>
      <c r="E24" s="40" t="s">
        <v>163</v>
      </c>
      <c r="F24" s="41" t="s">
        <v>20</v>
      </c>
      <c r="G24" s="40" t="s">
        <v>164</v>
      </c>
      <c r="H24" s="41" t="s">
        <v>165</v>
      </c>
      <c r="I24" s="47">
        <v>42856</v>
      </c>
      <c r="J24" s="47">
        <v>42979</v>
      </c>
      <c r="K24" s="49">
        <f>MONTH(CV[[#This Row],[Start]])</f>
        <v>5</v>
      </c>
      <c r="L24" s="49">
        <f>YEAR(CV[[#This Row],[Start]])</f>
        <v>2017</v>
      </c>
      <c r="M24" s="49">
        <f>MONTH(CV[[#This Row],[End]])</f>
        <v>9</v>
      </c>
      <c r="N24" s="49">
        <f>YEAR(CV[[#This Row],[End]])</f>
        <v>2017</v>
      </c>
      <c r="O24" s="42">
        <f>IF((P24="Days"),((J24-I24+1)),IF(P24="Months",((J24-I24)/30),((J24-I24)/365)))</f>
        <v>4.0999999999999996</v>
      </c>
      <c r="P24" s="39" t="s">
        <v>30</v>
      </c>
      <c r="Q24" s="39" t="s">
        <v>168</v>
      </c>
      <c r="R24" s="39" t="s">
        <v>56</v>
      </c>
      <c r="S24" s="40" t="s">
        <v>114</v>
      </c>
      <c r="T24" s="39"/>
      <c r="U24" s="39"/>
      <c r="V24" s="39"/>
      <c r="W24" s="39"/>
    </row>
    <row r="25" spans="1:23" ht="39.6" hidden="1" x14ac:dyDescent="0.3">
      <c r="A25" s="39" t="s">
        <v>490</v>
      </c>
      <c r="B25" s="39" t="s">
        <v>160</v>
      </c>
      <c r="C25" s="39" t="s">
        <v>33</v>
      </c>
      <c r="D25" s="39" t="s">
        <v>102</v>
      </c>
      <c r="E25" s="40" t="s">
        <v>156</v>
      </c>
      <c r="F25" s="41" t="s">
        <v>20</v>
      </c>
      <c r="G25" s="40" t="s">
        <v>158</v>
      </c>
      <c r="H25" s="41" t="s">
        <v>159</v>
      </c>
      <c r="I25" s="47">
        <v>42491</v>
      </c>
      <c r="J25" s="47">
        <v>42614</v>
      </c>
      <c r="K25" s="49">
        <f>MONTH(CV[[#This Row],[Start]])</f>
        <v>5</v>
      </c>
      <c r="L25" s="49">
        <f>YEAR(CV[[#This Row],[Start]])</f>
        <v>2016</v>
      </c>
      <c r="M25" s="49">
        <f>MONTH(CV[[#This Row],[End]])</f>
        <v>9</v>
      </c>
      <c r="N25" s="49">
        <f>YEAR(CV[[#This Row],[End]])</f>
        <v>2016</v>
      </c>
      <c r="O25" s="42">
        <f>IF((P25="Days"),((J25-I25+1)),IF(P25="Months",((J25-I25)/30),((J25-I25)/365)))</f>
        <v>4.0999999999999996</v>
      </c>
      <c r="P25" s="39" t="s">
        <v>30</v>
      </c>
      <c r="Q25" s="39" t="s">
        <v>57</v>
      </c>
      <c r="R25" s="39" t="s">
        <v>56</v>
      </c>
      <c r="S25" s="40" t="s">
        <v>113</v>
      </c>
      <c r="T25" s="39"/>
      <c r="U25" s="39"/>
      <c r="V25" s="39"/>
      <c r="W25" s="39"/>
    </row>
    <row r="26" spans="1:23" ht="39.6" hidden="1" x14ac:dyDescent="0.3">
      <c r="A26" s="39" t="s">
        <v>490</v>
      </c>
      <c r="B26" s="39" t="s">
        <v>71</v>
      </c>
      <c r="C26" s="39" t="s">
        <v>33</v>
      </c>
      <c r="D26" s="39" t="s">
        <v>101</v>
      </c>
      <c r="E26" s="40" t="s">
        <v>75</v>
      </c>
      <c r="F26" s="41" t="s">
        <v>83</v>
      </c>
      <c r="G26" s="40" t="s">
        <v>76</v>
      </c>
      <c r="H26" s="41"/>
      <c r="I26" s="47">
        <v>40544</v>
      </c>
      <c r="J26" s="47">
        <v>41275</v>
      </c>
      <c r="K26" s="49">
        <f>MONTH(CV[[#This Row],[Start]])</f>
        <v>1</v>
      </c>
      <c r="L26" s="49">
        <f>YEAR(CV[[#This Row],[Start]])</f>
        <v>2011</v>
      </c>
      <c r="M26" s="49">
        <f>MONTH(CV[[#This Row],[End]])</f>
        <v>1</v>
      </c>
      <c r="N26" s="49">
        <f>YEAR(CV[[#This Row],[End]])</f>
        <v>2013</v>
      </c>
      <c r="O26" s="42">
        <f>IF((P26="Days"),((J26-I26+1)),IF(P26="Months",((J26-I26)/30),((J26-I26)/365)))</f>
        <v>2.0027397260273974</v>
      </c>
      <c r="P26" s="39" t="s">
        <v>31</v>
      </c>
      <c r="Q26" s="39" t="s">
        <v>79</v>
      </c>
      <c r="R26" s="39" t="s">
        <v>56</v>
      </c>
      <c r="S26" s="39"/>
      <c r="T26" s="39"/>
      <c r="U26" s="39"/>
      <c r="V26" s="39"/>
      <c r="W26" s="39"/>
    </row>
    <row r="27" spans="1:23" ht="39.6" hidden="1" x14ac:dyDescent="0.3">
      <c r="A27" s="39" t="s">
        <v>489</v>
      </c>
      <c r="B27" s="39" t="s">
        <v>71</v>
      </c>
      <c r="C27" s="39" t="s">
        <v>15</v>
      </c>
      <c r="D27" s="39" t="s">
        <v>44</v>
      </c>
      <c r="E27" s="40" t="s">
        <v>381</v>
      </c>
      <c r="F27" s="41" t="s">
        <v>382</v>
      </c>
      <c r="G27" s="40" t="s">
        <v>383</v>
      </c>
      <c r="H27" s="41"/>
      <c r="I27" s="47">
        <v>43952</v>
      </c>
      <c r="J27" s="47">
        <v>43983</v>
      </c>
      <c r="K27" s="49">
        <f>MONTH(CV[[#This Row],[Start]])</f>
        <v>5</v>
      </c>
      <c r="L27" s="49">
        <f>YEAR(CV[[#This Row],[Start]])</f>
        <v>2020</v>
      </c>
      <c r="M27" s="49">
        <f>MONTH(CV[[#This Row],[End]])</f>
        <v>6</v>
      </c>
      <c r="N27" s="49">
        <f>YEAR(CV[[#This Row],[End]])</f>
        <v>2020</v>
      </c>
      <c r="O27" s="42">
        <f>IF((P27="Days"),((J27-I27+1)),IF(P27="Months",((J27-I27)/30),((J27-I27)/365)))</f>
        <v>1.0333333333333334</v>
      </c>
      <c r="P27" s="39" t="s">
        <v>30</v>
      </c>
      <c r="Q27" s="39" t="s">
        <v>58</v>
      </c>
      <c r="R27" s="39" t="s">
        <v>52</v>
      </c>
      <c r="S27" s="39" t="s">
        <v>449</v>
      </c>
      <c r="T27" s="39" t="s">
        <v>450</v>
      </c>
      <c r="U27" s="39"/>
      <c r="V27" s="39" t="s">
        <v>387</v>
      </c>
      <c r="W27" s="39"/>
    </row>
    <row r="28" spans="1:23" ht="92.4" hidden="1" x14ac:dyDescent="0.3">
      <c r="A28" s="39" t="s">
        <v>489</v>
      </c>
      <c r="B28" s="39" t="s">
        <v>160</v>
      </c>
      <c r="C28" s="39" t="s">
        <v>15</v>
      </c>
      <c r="D28" s="39" t="s">
        <v>184</v>
      </c>
      <c r="E28" s="40" t="s">
        <v>373</v>
      </c>
      <c r="F28" s="41" t="s">
        <v>374</v>
      </c>
      <c r="G28" s="40" t="s">
        <v>377</v>
      </c>
      <c r="H28" s="41"/>
      <c r="I28" s="47">
        <v>43862</v>
      </c>
      <c r="J28" s="47">
        <f ca="1">NOW()</f>
        <v>44422.474742939812</v>
      </c>
      <c r="K28" s="49">
        <f>MONTH(CV[[#This Row],[Start]])</f>
        <v>2</v>
      </c>
      <c r="L28" s="49">
        <f>YEAR(CV[[#This Row],[Start]])</f>
        <v>2020</v>
      </c>
      <c r="M28" s="49">
        <f ca="1">MONTH(CV[[#This Row],[End]])</f>
        <v>8</v>
      </c>
      <c r="N28" s="49">
        <f ca="1">YEAR(CV[[#This Row],[End]])</f>
        <v>2021</v>
      </c>
      <c r="O28" s="42">
        <f ca="1">IF((P28="Days"),((J28-I28+1)),IF(P28="Months",((J28-I28)/30),((J28-I28)/365)))</f>
        <v>18.682491431327072</v>
      </c>
      <c r="P28" s="39" t="s">
        <v>30</v>
      </c>
      <c r="Q28" s="39" t="s">
        <v>58</v>
      </c>
      <c r="R28" s="39" t="s">
        <v>52</v>
      </c>
      <c r="S28" s="39" t="s">
        <v>443</v>
      </c>
      <c r="T28" s="39" t="s">
        <v>444</v>
      </c>
      <c r="U28" s="39"/>
      <c r="V28" s="39"/>
      <c r="W28" s="39"/>
    </row>
    <row r="29" spans="1:23" ht="39.6" hidden="1" x14ac:dyDescent="0.3">
      <c r="A29" s="39" t="s">
        <v>489</v>
      </c>
      <c r="B29" s="39" t="s">
        <v>399</v>
      </c>
      <c r="C29" s="39" t="s">
        <v>15</v>
      </c>
      <c r="D29" s="39" t="s">
        <v>402</v>
      </c>
      <c r="E29" s="40" t="s">
        <v>375</v>
      </c>
      <c r="F29" s="41" t="s">
        <v>376</v>
      </c>
      <c r="G29" s="40" t="s">
        <v>378</v>
      </c>
      <c r="H29" s="41"/>
      <c r="I29" s="47">
        <v>43862</v>
      </c>
      <c r="J29" s="47">
        <v>43922</v>
      </c>
      <c r="K29" s="49">
        <f>MONTH(CV[[#This Row],[Start]])</f>
        <v>2</v>
      </c>
      <c r="L29" s="49">
        <f>YEAR(CV[[#This Row],[Start]])</f>
        <v>2020</v>
      </c>
      <c r="M29" s="49">
        <f>MONTH(CV[[#This Row],[End]])</f>
        <v>4</v>
      </c>
      <c r="N29" s="49">
        <f>YEAR(CV[[#This Row],[End]])</f>
        <v>2020</v>
      </c>
      <c r="O29" s="42">
        <f>IF((P29="Days"),((J29-I29+1)),IF(P29="Months",((J29-I29)/30),((J29-I29)/365)))</f>
        <v>2</v>
      </c>
      <c r="P29" s="39" t="s">
        <v>30</v>
      </c>
      <c r="Q29" s="39" t="s">
        <v>58</v>
      </c>
      <c r="R29" s="39" t="s">
        <v>52</v>
      </c>
      <c r="S29" s="39" t="s">
        <v>550</v>
      </c>
      <c r="T29" s="39"/>
      <c r="U29" s="39"/>
      <c r="V29" s="39"/>
      <c r="W29" s="39"/>
    </row>
    <row r="30" spans="1:23" ht="39.6" hidden="1" x14ac:dyDescent="0.3">
      <c r="A30" s="39" t="s">
        <v>489</v>
      </c>
      <c r="B30" s="39" t="s">
        <v>46</v>
      </c>
      <c r="C30" s="39" t="s">
        <v>15</v>
      </c>
      <c r="D30" s="39" t="s">
        <v>44</v>
      </c>
      <c r="E30" s="40" t="s">
        <v>91</v>
      </c>
      <c r="F30" s="41" t="s">
        <v>92</v>
      </c>
      <c r="G30" s="40" t="s">
        <v>93</v>
      </c>
      <c r="H30" s="41" t="s">
        <v>94</v>
      </c>
      <c r="I30" s="47">
        <v>43730</v>
      </c>
      <c r="J30" s="47">
        <v>43734</v>
      </c>
      <c r="K30" s="49">
        <f>MONTH(CV[[#This Row],[Start]])</f>
        <v>9</v>
      </c>
      <c r="L30" s="49">
        <f>YEAR(CV[[#This Row],[Start]])</f>
        <v>2019</v>
      </c>
      <c r="M30" s="49">
        <f>MONTH(CV[[#This Row],[End]])</f>
        <v>9</v>
      </c>
      <c r="N30" s="49">
        <f>YEAR(CV[[#This Row],[End]])</f>
        <v>2019</v>
      </c>
      <c r="O30" s="42">
        <f>IF((P30="Days"),((J30-I30+1)),IF(P30="Months",((J30-I30)/30),((J30-I30)/365)))</f>
        <v>5</v>
      </c>
      <c r="P30" s="39" t="s">
        <v>32</v>
      </c>
      <c r="Q30" s="39" t="s">
        <v>95</v>
      </c>
      <c r="R30" s="39" t="s">
        <v>62</v>
      </c>
      <c r="S30" s="39" t="s">
        <v>492</v>
      </c>
      <c r="T30" s="39"/>
      <c r="U30" s="39" t="s">
        <v>380</v>
      </c>
      <c r="V30" s="39"/>
      <c r="W30" s="39"/>
    </row>
    <row r="31" spans="1:23" ht="39.6" hidden="1" x14ac:dyDescent="0.3">
      <c r="A31" s="39" t="s">
        <v>489</v>
      </c>
      <c r="B31" s="39" t="s">
        <v>46</v>
      </c>
      <c r="C31" s="39" t="s">
        <v>15</v>
      </c>
      <c r="D31" s="39" t="s">
        <v>403</v>
      </c>
      <c r="E31" s="40" t="s">
        <v>11</v>
      </c>
      <c r="F31" s="41" t="s">
        <v>17</v>
      </c>
      <c r="G31" s="40" t="s">
        <v>41</v>
      </c>
      <c r="H31" s="41" t="s">
        <v>643</v>
      </c>
      <c r="I31" s="47">
        <v>43729</v>
      </c>
      <c r="J31" s="47">
        <f ca="1">NOW()</f>
        <v>44422.474742939812</v>
      </c>
      <c r="K31" s="49">
        <f>MONTH(CV[[#This Row],[Start]])</f>
        <v>9</v>
      </c>
      <c r="L31" s="49">
        <f>YEAR(CV[[#This Row],[Start]])</f>
        <v>2019</v>
      </c>
      <c r="M31" s="49">
        <f ca="1">MONTH(CV[[#This Row],[End]])</f>
        <v>8</v>
      </c>
      <c r="N31" s="49">
        <f ca="1">YEAR(CV[[#This Row],[End]])</f>
        <v>2021</v>
      </c>
      <c r="O31" s="42">
        <f ca="1">IF((P31="Days"),((J31-I31+1)),IF(P31="Months",((J31-I31)/30),((J31-I31)/365)))</f>
        <v>23.115824764660406</v>
      </c>
      <c r="P31" s="39" t="s">
        <v>30</v>
      </c>
      <c r="Q31" s="39" t="s">
        <v>176</v>
      </c>
      <c r="R31" s="39" t="s">
        <v>144</v>
      </c>
      <c r="S31" s="39" t="s">
        <v>539</v>
      </c>
      <c r="T31" s="39" t="s">
        <v>540</v>
      </c>
      <c r="U31" s="39"/>
      <c r="V31" s="39"/>
      <c r="W31" s="39"/>
    </row>
    <row r="32" spans="1:23" ht="39.6" hidden="1" x14ac:dyDescent="0.3">
      <c r="A32" s="39" t="s">
        <v>489</v>
      </c>
      <c r="B32" s="39" t="s">
        <v>46</v>
      </c>
      <c r="C32" s="39" t="s">
        <v>15</v>
      </c>
      <c r="D32" s="39" t="s">
        <v>402</v>
      </c>
      <c r="E32" s="40" t="s">
        <v>26</v>
      </c>
      <c r="F32" s="41" t="s">
        <v>27</v>
      </c>
      <c r="G32" s="40" t="s">
        <v>28</v>
      </c>
      <c r="H32" s="41" t="s">
        <v>29</v>
      </c>
      <c r="I32" s="47">
        <v>43647</v>
      </c>
      <c r="J32" s="47">
        <v>43983</v>
      </c>
      <c r="K32" s="49">
        <f>MONTH(CV[[#This Row],[Start]])</f>
        <v>7</v>
      </c>
      <c r="L32" s="49">
        <f>YEAR(CV[[#This Row],[Start]])</f>
        <v>2019</v>
      </c>
      <c r="M32" s="49">
        <f>MONTH(CV[[#This Row],[End]])</f>
        <v>6</v>
      </c>
      <c r="N32" s="49">
        <f>YEAR(CV[[#This Row],[End]])</f>
        <v>2020</v>
      </c>
      <c r="O32" s="42">
        <f>IF((P32="Days"),((J32-I32+1)),IF(P32="Months",((J32-I32)/30),((J32-I32)/365)))</f>
        <v>11.2</v>
      </c>
      <c r="P32" s="39" t="s">
        <v>30</v>
      </c>
      <c r="Q32" s="39" t="s">
        <v>60</v>
      </c>
      <c r="R32" s="39" t="s">
        <v>52</v>
      </c>
      <c r="S32" s="39" t="s">
        <v>448</v>
      </c>
      <c r="T32" s="39" t="s">
        <v>447</v>
      </c>
      <c r="U32" s="39"/>
      <c r="V32" s="39"/>
      <c r="W32" s="39"/>
    </row>
    <row r="33" spans="1:23" ht="52.8" hidden="1" x14ac:dyDescent="0.3">
      <c r="A33" s="39" t="s">
        <v>489</v>
      </c>
      <c r="B33" s="39" t="s">
        <v>71</v>
      </c>
      <c r="C33" s="39" t="s">
        <v>15</v>
      </c>
      <c r="D33" s="39" t="s">
        <v>44</v>
      </c>
      <c r="E33" s="40" t="s">
        <v>34</v>
      </c>
      <c r="F33" s="41"/>
      <c r="G33" s="40" t="s">
        <v>35</v>
      </c>
      <c r="H33" s="41"/>
      <c r="I33" s="47">
        <v>43617</v>
      </c>
      <c r="J33" s="47">
        <v>43623</v>
      </c>
      <c r="K33" s="49">
        <f>MONTH(CV[[#This Row],[Start]])</f>
        <v>6</v>
      </c>
      <c r="L33" s="49">
        <f>YEAR(CV[[#This Row],[Start]])</f>
        <v>2019</v>
      </c>
      <c r="M33" s="49">
        <f>MONTH(CV[[#This Row],[End]])</f>
        <v>6</v>
      </c>
      <c r="N33" s="49">
        <f>YEAR(CV[[#This Row],[End]])</f>
        <v>2019</v>
      </c>
      <c r="O33" s="42">
        <f>IF((P33="Days"),((J33-I33+1)),IF(P33="Months",((J33-I33)/30),((J33-I33)/365)))</f>
        <v>7</v>
      </c>
      <c r="P33" s="39" t="s">
        <v>32</v>
      </c>
      <c r="Q33" s="39" t="s">
        <v>61</v>
      </c>
      <c r="R33" s="39" t="s">
        <v>52</v>
      </c>
      <c r="S33" s="39" t="s">
        <v>522</v>
      </c>
      <c r="T33" s="39" t="s">
        <v>523</v>
      </c>
      <c r="U33" s="39"/>
      <c r="V33" s="39" t="s">
        <v>521</v>
      </c>
      <c r="W33" s="39"/>
    </row>
    <row r="34" spans="1:23" ht="39.6" hidden="1" x14ac:dyDescent="0.3">
      <c r="A34" s="39" t="s">
        <v>489</v>
      </c>
      <c r="B34" s="39" t="s">
        <v>46</v>
      </c>
      <c r="C34" s="39" t="s">
        <v>15</v>
      </c>
      <c r="D34" s="39" t="s">
        <v>45</v>
      </c>
      <c r="E34" s="40" t="s">
        <v>96</v>
      </c>
      <c r="F34" s="41" t="s">
        <v>97</v>
      </c>
      <c r="G34" s="40" t="s">
        <v>98</v>
      </c>
      <c r="H34" s="41"/>
      <c r="I34" s="47">
        <v>43586</v>
      </c>
      <c r="J34" s="47">
        <v>43709</v>
      </c>
      <c r="K34" s="49">
        <f>MONTH(CV[[#This Row],[Start]])</f>
        <v>5</v>
      </c>
      <c r="L34" s="49">
        <f>YEAR(CV[[#This Row],[Start]])</f>
        <v>2019</v>
      </c>
      <c r="M34" s="49">
        <f>MONTH(CV[[#This Row],[End]])</f>
        <v>9</v>
      </c>
      <c r="N34" s="49">
        <f>YEAR(CV[[#This Row],[End]])</f>
        <v>2019</v>
      </c>
      <c r="O34" s="42">
        <f>IF((P34="Days"),((J34-I34+1)),IF(P34="Months",((J34-I34)/30),((J34-I34)/365)))</f>
        <v>4.0999999999999996</v>
      </c>
      <c r="P34" s="39" t="s">
        <v>30</v>
      </c>
      <c r="Q34" s="39" t="s">
        <v>99</v>
      </c>
      <c r="R34" s="39" t="s">
        <v>52</v>
      </c>
      <c r="S34" s="39" t="s">
        <v>524</v>
      </c>
      <c r="T34" s="39" t="s">
        <v>525</v>
      </c>
      <c r="U34" s="39"/>
      <c r="V34" s="39"/>
      <c r="W34" s="39"/>
    </row>
    <row r="35" spans="1:23" ht="39.6" hidden="1" x14ac:dyDescent="0.3">
      <c r="A35" s="39" t="s">
        <v>489</v>
      </c>
      <c r="B35" s="39" t="s">
        <v>46</v>
      </c>
      <c r="C35" s="39" t="s">
        <v>15</v>
      </c>
      <c r="D35" s="39" t="s">
        <v>403</v>
      </c>
      <c r="E35" s="40" t="s">
        <v>11</v>
      </c>
      <c r="F35" s="41" t="s">
        <v>17</v>
      </c>
      <c r="G35" s="40" t="s">
        <v>42</v>
      </c>
      <c r="H35" s="41" t="s">
        <v>43</v>
      </c>
      <c r="I35" s="47">
        <v>43344</v>
      </c>
      <c r="J35" s="47">
        <v>43586</v>
      </c>
      <c r="K35" s="49">
        <f>MONTH(CV[[#This Row],[Start]])</f>
        <v>9</v>
      </c>
      <c r="L35" s="49">
        <f>YEAR(CV[[#This Row],[Start]])</f>
        <v>2018</v>
      </c>
      <c r="M35" s="49">
        <f>MONTH(CV[[#This Row],[End]])</f>
        <v>5</v>
      </c>
      <c r="N35" s="49">
        <f>YEAR(CV[[#This Row],[End]])</f>
        <v>2019</v>
      </c>
      <c r="O35" s="42">
        <f>IF((P35="Days"),((J35-I35+1)),IF(P35="Months",((J35-I35)/30),((J35-I35)/365)))</f>
        <v>8.0666666666666664</v>
      </c>
      <c r="P35" s="39" t="s">
        <v>30</v>
      </c>
      <c r="Q35" s="39" t="s">
        <v>55</v>
      </c>
      <c r="R35" s="39" t="s">
        <v>56</v>
      </c>
      <c r="S35" s="39" t="s">
        <v>177</v>
      </c>
      <c r="T35" s="39" t="s">
        <v>445</v>
      </c>
      <c r="U35" s="39" t="s">
        <v>446</v>
      </c>
      <c r="V35" s="39"/>
      <c r="W35" s="39" t="s">
        <v>487</v>
      </c>
    </row>
    <row r="36" spans="1:23" ht="26.4" hidden="1" x14ac:dyDescent="0.3">
      <c r="A36" s="39" t="s">
        <v>489</v>
      </c>
      <c r="B36" s="39" t="s">
        <v>46</v>
      </c>
      <c r="C36" s="39" t="s">
        <v>15</v>
      </c>
      <c r="D36" s="39" t="s">
        <v>45</v>
      </c>
      <c r="E36" s="40" t="s">
        <v>436</v>
      </c>
      <c r="F36" s="41" t="s">
        <v>437</v>
      </c>
      <c r="G36" s="40" t="s">
        <v>438</v>
      </c>
      <c r="H36" s="41"/>
      <c r="I36" s="47">
        <v>43344</v>
      </c>
      <c r="J36" s="47">
        <v>43569</v>
      </c>
      <c r="K36" s="49">
        <f>MONTH(CV[[#This Row],[Start]])</f>
        <v>9</v>
      </c>
      <c r="L36" s="49">
        <f>YEAR(CV[[#This Row],[Start]])</f>
        <v>2018</v>
      </c>
      <c r="M36" s="49">
        <f>MONTH(CV[[#This Row],[End]])</f>
        <v>4</v>
      </c>
      <c r="N36" s="49">
        <f>YEAR(CV[[#This Row],[End]])</f>
        <v>2019</v>
      </c>
      <c r="O36" s="42">
        <f>IF((P36="Days"),((J36-I36+1)),IF(P36="Months",((J36-I36)/30),((J36-I36)/365)))</f>
        <v>0.61643835616438358</v>
      </c>
      <c r="P36" s="39" t="s">
        <v>31</v>
      </c>
      <c r="Q36" s="39" t="s">
        <v>439</v>
      </c>
      <c r="R36" s="39" t="s">
        <v>56</v>
      </c>
      <c r="S36" s="44" t="s">
        <v>440</v>
      </c>
      <c r="T36" s="39" t="s">
        <v>442</v>
      </c>
      <c r="U36" s="39" t="s">
        <v>441</v>
      </c>
      <c r="V36" s="39"/>
      <c r="W36" s="39"/>
    </row>
    <row r="37" spans="1:23" ht="26.4" hidden="1" x14ac:dyDescent="0.3">
      <c r="A37" s="39" t="s">
        <v>489</v>
      </c>
      <c r="B37" s="39" t="s">
        <v>103</v>
      </c>
      <c r="C37" s="39" t="s">
        <v>15</v>
      </c>
      <c r="D37" s="39" t="s">
        <v>45</v>
      </c>
      <c r="E37" s="40" t="s">
        <v>105</v>
      </c>
      <c r="F37" s="41"/>
      <c r="G37" s="40" t="s">
        <v>104</v>
      </c>
      <c r="H37" s="41"/>
      <c r="I37" s="47">
        <v>42401</v>
      </c>
      <c r="J37" s="47">
        <v>42826</v>
      </c>
      <c r="K37" s="49">
        <f>MONTH(CV[[#This Row],[Start]])</f>
        <v>2</v>
      </c>
      <c r="L37" s="49">
        <f>YEAR(CV[[#This Row],[Start]])</f>
        <v>2016</v>
      </c>
      <c r="M37" s="49">
        <f>MONTH(CV[[#This Row],[End]])</f>
        <v>4</v>
      </c>
      <c r="N37" s="49">
        <f>YEAR(CV[[#This Row],[End]])</f>
        <v>2017</v>
      </c>
      <c r="O37" s="42">
        <f>IF((P37="Days"),((J37-I37+1)),IF(P37="Months",((J37-I37)/30),((J37-I37)/365)))</f>
        <v>1.1643835616438356</v>
      </c>
      <c r="P37" s="39" t="s">
        <v>31</v>
      </c>
      <c r="Q37" s="39" t="s">
        <v>57</v>
      </c>
      <c r="R37" s="39" t="s">
        <v>56</v>
      </c>
      <c r="S37" s="39" t="s">
        <v>485</v>
      </c>
      <c r="T37" s="39" t="s">
        <v>486</v>
      </c>
      <c r="U37" s="39"/>
      <c r="V37" s="39"/>
      <c r="W37" s="39"/>
    </row>
    <row r="38" spans="1:23" ht="39.6" hidden="1" x14ac:dyDescent="0.3">
      <c r="A38" s="39" t="s">
        <v>489</v>
      </c>
      <c r="B38" s="39" t="s">
        <v>160</v>
      </c>
      <c r="C38" s="39" t="s">
        <v>15</v>
      </c>
      <c r="D38" s="39" t="s">
        <v>184</v>
      </c>
      <c r="E38" s="40" t="s">
        <v>154</v>
      </c>
      <c r="F38" s="41" t="s">
        <v>20</v>
      </c>
      <c r="G38" s="40" t="s">
        <v>155</v>
      </c>
      <c r="H38" s="41"/>
      <c r="I38" s="47">
        <v>41883</v>
      </c>
      <c r="J38" s="47">
        <v>42125</v>
      </c>
      <c r="K38" s="49">
        <f>MONTH(CV[[#This Row],[Start]])</f>
        <v>9</v>
      </c>
      <c r="L38" s="49">
        <f>YEAR(CV[[#This Row],[Start]])</f>
        <v>2014</v>
      </c>
      <c r="M38" s="49">
        <f>MONTH(CV[[#This Row],[End]])</f>
        <v>5</v>
      </c>
      <c r="N38" s="49">
        <f>YEAR(CV[[#This Row],[End]])</f>
        <v>2015</v>
      </c>
      <c r="O38" s="42">
        <f>IF((P38="Days"),((J38-I38+1)),IF(P38="Months",((J38-I38)/30),((J38-I38)/365)))</f>
        <v>8.0666666666666664</v>
      </c>
      <c r="P38" s="39" t="s">
        <v>30</v>
      </c>
      <c r="Q38" s="39" t="s">
        <v>57</v>
      </c>
      <c r="R38" s="39" t="s">
        <v>56</v>
      </c>
      <c r="S38" s="39" t="s">
        <v>530</v>
      </c>
      <c r="T38" s="39"/>
      <c r="U38" s="39"/>
      <c r="V38" s="39"/>
      <c r="W38" s="39"/>
    </row>
    <row r="39" spans="1:23" ht="39.6" hidden="1" x14ac:dyDescent="0.3">
      <c r="A39" s="39" t="s">
        <v>490</v>
      </c>
      <c r="B39" s="39" t="s">
        <v>46</v>
      </c>
      <c r="C39" s="39" t="s">
        <v>15</v>
      </c>
      <c r="D39" s="39" t="s">
        <v>44</v>
      </c>
      <c r="E39" s="40" t="s">
        <v>36</v>
      </c>
      <c r="F39" s="41" t="s">
        <v>37</v>
      </c>
      <c r="G39" s="40" t="s">
        <v>38</v>
      </c>
      <c r="H39" s="41"/>
      <c r="I39" s="47">
        <v>43586</v>
      </c>
      <c r="J39" s="47">
        <v>43586</v>
      </c>
      <c r="K39" s="49">
        <f>MONTH(CV[[#This Row],[Start]])</f>
        <v>5</v>
      </c>
      <c r="L39" s="49">
        <f>YEAR(CV[[#This Row],[Start]])</f>
        <v>2019</v>
      </c>
      <c r="M39" s="49">
        <f>MONTH(CV[[#This Row],[End]])</f>
        <v>5</v>
      </c>
      <c r="N39" s="49">
        <f>YEAR(CV[[#This Row],[End]])</f>
        <v>2019</v>
      </c>
      <c r="O39" s="42">
        <f>IF((P39="Days"),((J39-I39+1)),IF(P39="Months",((J39-I39)/30),((J39-I39)/365)))</f>
        <v>1</v>
      </c>
      <c r="P39" s="39" t="s">
        <v>32</v>
      </c>
      <c r="Q39" s="39" t="s">
        <v>60</v>
      </c>
      <c r="R39" s="39" t="s">
        <v>52</v>
      </c>
      <c r="S39" s="39"/>
      <c r="T39" s="39"/>
      <c r="U39" s="39"/>
      <c r="V39" s="39"/>
      <c r="W39" s="39"/>
    </row>
    <row r="40" spans="1:23" ht="26.4" hidden="1" x14ac:dyDescent="0.3">
      <c r="A40" s="39" t="s">
        <v>490</v>
      </c>
      <c r="B40" s="39" t="s">
        <v>160</v>
      </c>
      <c r="C40" s="39" t="s">
        <v>15</v>
      </c>
      <c r="D40" s="39" t="s">
        <v>184</v>
      </c>
      <c r="E40" s="40" t="s">
        <v>156</v>
      </c>
      <c r="F40" s="41" t="s">
        <v>20</v>
      </c>
      <c r="G40" s="40" t="s">
        <v>155</v>
      </c>
      <c r="H40" s="41"/>
      <c r="I40" s="47">
        <v>42125</v>
      </c>
      <c r="J40" s="47">
        <v>42248</v>
      </c>
      <c r="K40" s="49">
        <f>MONTH(CV[[#This Row],[Start]])</f>
        <v>5</v>
      </c>
      <c r="L40" s="49">
        <f>YEAR(CV[[#This Row],[Start]])</f>
        <v>2015</v>
      </c>
      <c r="M40" s="49">
        <f>MONTH(CV[[#This Row],[End]])</f>
        <v>9</v>
      </c>
      <c r="N40" s="49">
        <f>YEAR(CV[[#This Row],[End]])</f>
        <v>2015</v>
      </c>
      <c r="O40" s="42">
        <f>IF((P40="Days"),((J40-I40+1)),IF(P40="Months",((J40-I40)/30),((J40-I40)/365)))</f>
        <v>4.0999999999999996</v>
      </c>
      <c r="P40" s="39" t="s">
        <v>30</v>
      </c>
      <c r="Q40" s="39" t="s">
        <v>57</v>
      </c>
      <c r="R40" s="39" t="s">
        <v>56</v>
      </c>
      <c r="S40" s="40" t="s">
        <v>113</v>
      </c>
      <c r="T40" s="39"/>
      <c r="U40" s="39"/>
      <c r="V40" s="39"/>
      <c r="W40" s="39"/>
    </row>
    <row r="41" spans="1:23" ht="39.6" x14ac:dyDescent="0.3">
      <c r="A41" s="39" t="s">
        <v>489</v>
      </c>
      <c r="B41" s="39" t="s">
        <v>46</v>
      </c>
      <c r="C41" s="39" t="s">
        <v>358</v>
      </c>
      <c r="D41" s="39" t="s">
        <v>33</v>
      </c>
      <c r="E41" s="40" t="s">
        <v>47</v>
      </c>
      <c r="F41" s="41" t="s">
        <v>48</v>
      </c>
      <c r="G41" s="40" t="s">
        <v>432</v>
      </c>
      <c r="H41" s="41" t="s">
        <v>433</v>
      </c>
      <c r="I41" s="47">
        <v>43831</v>
      </c>
      <c r="J41" s="47">
        <v>44012</v>
      </c>
      <c r="K41" s="49">
        <f>MONTH(CV[[#This Row],[Start]])</f>
        <v>1</v>
      </c>
      <c r="L41" s="49">
        <f>YEAR(CV[[#This Row],[Start]])</f>
        <v>2020</v>
      </c>
      <c r="M41" s="49">
        <f>MONTH(CV[[#This Row],[End]])</f>
        <v>6</v>
      </c>
      <c r="N41" s="49">
        <f>YEAR(CV[[#This Row],[End]])</f>
        <v>2020</v>
      </c>
      <c r="O41" s="42">
        <f>IF((P41="Days"),((J41-I41+1)),IF(P41="Months",((J41-I41)/30),((J41-I41)/365)))</f>
        <v>6.0333333333333332</v>
      </c>
      <c r="P41" s="39" t="s">
        <v>30</v>
      </c>
      <c r="Q41" s="39" t="s">
        <v>59</v>
      </c>
      <c r="R41" s="39" t="s">
        <v>52</v>
      </c>
      <c r="S41" s="39" t="s">
        <v>434</v>
      </c>
      <c r="T41" s="39" t="s">
        <v>431</v>
      </c>
      <c r="U41" s="39" t="s">
        <v>435</v>
      </c>
      <c r="V41" s="39" t="s">
        <v>551</v>
      </c>
      <c r="W41" s="39"/>
    </row>
    <row r="42" spans="1:23" ht="26.4" x14ac:dyDescent="0.3">
      <c r="A42" s="39" t="s">
        <v>489</v>
      </c>
      <c r="B42" s="39" t="s">
        <v>46</v>
      </c>
      <c r="C42" s="39" t="s">
        <v>358</v>
      </c>
      <c r="D42" s="39" t="s">
        <v>406</v>
      </c>
      <c r="E42" s="40" t="s">
        <v>393</v>
      </c>
      <c r="F42" s="41"/>
      <c r="G42" s="40" t="s">
        <v>392</v>
      </c>
      <c r="H42" s="41"/>
      <c r="I42" s="47">
        <v>43709</v>
      </c>
      <c r="J42" s="47">
        <v>43983</v>
      </c>
      <c r="K42" s="49">
        <f>MONTH(CV[[#This Row],[Start]])</f>
        <v>9</v>
      </c>
      <c r="L42" s="49">
        <f>YEAR(CV[[#This Row],[Start]])</f>
        <v>2019</v>
      </c>
      <c r="M42" s="49">
        <f>MONTH(CV[[#This Row],[End]])</f>
        <v>6</v>
      </c>
      <c r="N42" s="49">
        <f>YEAR(CV[[#This Row],[End]])</f>
        <v>2020</v>
      </c>
      <c r="O42" s="42">
        <f>IF((P42="Days"),((J42-I42+1)),IF(P42="Months",((J42-I42)/30),((J42-I42)/365)))</f>
        <v>9.1333333333333329</v>
      </c>
      <c r="P42" s="39" t="s">
        <v>30</v>
      </c>
      <c r="Q42" s="39" t="s">
        <v>63</v>
      </c>
      <c r="R42" s="39" t="s">
        <v>62</v>
      </c>
      <c r="S42" s="39" t="s">
        <v>532</v>
      </c>
      <c r="T42" s="39"/>
      <c r="U42" s="39"/>
      <c r="V42" s="39"/>
      <c r="W42" s="39"/>
    </row>
    <row r="43" spans="1:23" ht="39.6" x14ac:dyDescent="0.3">
      <c r="A43" s="39" t="s">
        <v>489</v>
      </c>
      <c r="B43" s="39" t="s">
        <v>160</v>
      </c>
      <c r="C43" s="39" t="s">
        <v>358</v>
      </c>
      <c r="D43" s="39" t="s">
        <v>410</v>
      </c>
      <c r="E43" s="40" t="s">
        <v>6</v>
      </c>
      <c r="F43" s="41" t="s">
        <v>16</v>
      </c>
      <c r="G43" s="40" t="s">
        <v>169</v>
      </c>
      <c r="H43" s="41"/>
      <c r="I43" s="47">
        <v>43344</v>
      </c>
      <c r="J43" s="47">
        <v>43586</v>
      </c>
      <c r="K43" s="49">
        <f>MONTH(CV[[#This Row],[Start]])</f>
        <v>9</v>
      </c>
      <c r="L43" s="49">
        <f>YEAR(CV[[#This Row],[Start]])</f>
        <v>2018</v>
      </c>
      <c r="M43" s="49">
        <f>MONTH(CV[[#This Row],[End]])</f>
        <v>5</v>
      </c>
      <c r="N43" s="49">
        <f>YEAR(CV[[#This Row],[End]])</f>
        <v>2019</v>
      </c>
      <c r="O43" s="42">
        <f>IF((P43="Days"),((J43-I43+1)),IF(P43="Months",((J43-I43)/30),((J43-I43)/365)))</f>
        <v>8.0666666666666664</v>
      </c>
      <c r="P43" s="39" t="s">
        <v>30</v>
      </c>
      <c r="Q43" s="39" t="s">
        <v>55</v>
      </c>
      <c r="R43" s="39" t="s">
        <v>56</v>
      </c>
      <c r="S43" s="39" t="s">
        <v>533</v>
      </c>
      <c r="T43" s="39"/>
      <c r="U43" s="39"/>
      <c r="V43" s="39"/>
      <c r="W43" s="39"/>
    </row>
    <row r="44" spans="1:23" ht="39.6" x14ac:dyDescent="0.3">
      <c r="A44" s="39" t="s">
        <v>489</v>
      </c>
      <c r="B44" s="39" t="s">
        <v>160</v>
      </c>
      <c r="C44" s="39" t="s">
        <v>358</v>
      </c>
      <c r="D44" s="39" t="s">
        <v>410</v>
      </c>
      <c r="E44" s="40" t="s">
        <v>6</v>
      </c>
      <c r="F44" s="41" t="s">
        <v>16</v>
      </c>
      <c r="G44" s="40" t="s">
        <v>534</v>
      </c>
      <c r="H44" s="41"/>
      <c r="I44" s="47">
        <v>43344</v>
      </c>
      <c r="J44" s="47">
        <v>43586</v>
      </c>
      <c r="K44" s="49">
        <f>MONTH(CV[[#This Row],[Start]])</f>
        <v>9</v>
      </c>
      <c r="L44" s="49">
        <f>YEAR(CV[[#This Row],[Start]])</f>
        <v>2018</v>
      </c>
      <c r="M44" s="49">
        <f>MONTH(CV[[#This Row],[End]])</f>
        <v>5</v>
      </c>
      <c r="N44" s="49">
        <f>YEAR(CV[[#This Row],[End]])</f>
        <v>2019</v>
      </c>
      <c r="O44" s="42">
        <f>IF((P44="Days"),((J44-I44+1)),IF(P44="Months",((J44-I44)/30),((J44-I44)/365)))</f>
        <v>8.0666666666666664</v>
      </c>
      <c r="P44" s="39" t="s">
        <v>30</v>
      </c>
      <c r="Q44" s="39" t="s">
        <v>55</v>
      </c>
      <c r="R44" s="39" t="s">
        <v>56</v>
      </c>
      <c r="S44" s="39" t="s">
        <v>535</v>
      </c>
      <c r="T44" s="39"/>
      <c r="U44" s="39"/>
      <c r="V44" s="39"/>
      <c r="W44" s="39"/>
    </row>
    <row r="45" spans="1:23" ht="39.6" x14ac:dyDescent="0.3">
      <c r="A45" s="39" t="s">
        <v>489</v>
      </c>
      <c r="B45" s="39" t="s">
        <v>160</v>
      </c>
      <c r="C45" s="39" t="s">
        <v>358</v>
      </c>
      <c r="D45" s="39" t="s">
        <v>410</v>
      </c>
      <c r="E45" s="40" t="s">
        <v>552</v>
      </c>
      <c r="F45" s="41"/>
      <c r="G45" s="40" t="s">
        <v>162</v>
      </c>
      <c r="H45" s="41" t="s">
        <v>145</v>
      </c>
      <c r="I45" s="47">
        <v>42592</v>
      </c>
      <c r="J45" s="47">
        <v>42605</v>
      </c>
      <c r="K45" s="49">
        <f>MONTH(CV[[#This Row],[Start]])</f>
        <v>8</v>
      </c>
      <c r="L45" s="49">
        <f>YEAR(CV[[#This Row],[Start]])</f>
        <v>2016</v>
      </c>
      <c r="M45" s="49">
        <f>MONTH(CV[[#This Row],[End]])</f>
        <v>8</v>
      </c>
      <c r="N45" s="49">
        <f>YEAR(CV[[#This Row],[End]])</f>
        <v>2016</v>
      </c>
      <c r="O45" s="42">
        <f>IF((P45="Days"),((J45-I45+1)),IF(P45="Months",((J45-I45)/30),((J45-I45)/365)))</f>
        <v>14</v>
      </c>
      <c r="P45" s="39" t="s">
        <v>32</v>
      </c>
      <c r="Q45" s="39" t="s">
        <v>146</v>
      </c>
      <c r="R45" s="39" t="s">
        <v>56</v>
      </c>
      <c r="S45" s="39"/>
      <c r="T45" s="39"/>
      <c r="U45" s="39"/>
      <c r="V45" s="39"/>
      <c r="W45" s="39"/>
    </row>
    <row r="46" spans="1:23" ht="39.6" x14ac:dyDescent="0.3">
      <c r="A46" s="39" t="s">
        <v>490</v>
      </c>
      <c r="B46" s="39" t="s">
        <v>399</v>
      </c>
      <c r="C46" s="39" t="s">
        <v>358</v>
      </c>
      <c r="D46" s="39" t="s">
        <v>647</v>
      </c>
      <c r="E46" s="40" t="s">
        <v>647</v>
      </c>
      <c r="F46" s="41"/>
      <c r="G46" s="40" t="s">
        <v>646</v>
      </c>
      <c r="H46" s="41"/>
      <c r="I46" s="48"/>
      <c r="J46" s="47"/>
      <c r="K46" s="49">
        <f>MONTH(CV[[#This Row],[Start]])</f>
        <v>1</v>
      </c>
      <c r="L46" s="49">
        <f>YEAR(CV[[#This Row],[Start]])</f>
        <v>1900</v>
      </c>
      <c r="M46" s="49">
        <f>MONTH(CV[[#This Row],[End]])</f>
        <v>1</v>
      </c>
      <c r="N46" s="49">
        <f>YEAR(CV[[#This Row],[End]])</f>
        <v>1900</v>
      </c>
      <c r="O46" s="42">
        <f>IF((P46="Days"),((J46-I46+1)),IF(P46="Months",((J46-I46)/30),((J46-I46)/365)))</f>
        <v>0</v>
      </c>
      <c r="P46" s="39"/>
      <c r="Q46" s="39"/>
      <c r="R46" s="39"/>
      <c r="S46" s="39"/>
      <c r="T46" s="39"/>
      <c r="U46" s="39"/>
      <c r="V46" s="39"/>
      <c r="W46" s="39"/>
    </row>
    <row r="47" spans="1:23" ht="39.6" x14ac:dyDescent="0.3">
      <c r="A47" s="39" t="s">
        <v>490</v>
      </c>
      <c r="B47" s="39" t="s">
        <v>160</v>
      </c>
      <c r="C47" s="39" t="s">
        <v>358</v>
      </c>
      <c r="D47" s="39" t="s">
        <v>648</v>
      </c>
      <c r="E47" s="40" t="s">
        <v>650</v>
      </c>
      <c r="F47" s="41" t="s">
        <v>651</v>
      </c>
      <c r="G47" s="40" t="s">
        <v>653</v>
      </c>
      <c r="H47" s="41"/>
      <c r="I47" s="48"/>
      <c r="J47" s="47"/>
      <c r="K47" s="49">
        <f>MONTH(CV[[#This Row],[Start]])</f>
        <v>1</v>
      </c>
      <c r="L47" s="49">
        <f>YEAR(CV[[#This Row],[Start]])</f>
        <v>1900</v>
      </c>
      <c r="M47" s="49">
        <f>MONTH(CV[[#This Row],[End]])</f>
        <v>1</v>
      </c>
      <c r="N47" s="49">
        <f>YEAR(CV[[#This Row],[End]])</f>
        <v>1900</v>
      </c>
      <c r="O47" s="42">
        <f>IF((P47="Days"),((J47-I47+1)),IF(P47="Months",((J47-I47)/30),((J47-I47)/365)))</f>
        <v>0</v>
      </c>
      <c r="P47" s="39"/>
      <c r="Q47" s="39"/>
      <c r="R47" s="39"/>
      <c r="S47" s="39"/>
      <c r="T47" s="39"/>
      <c r="U47" s="39"/>
      <c r="V47" s="39"/>
      <c r="W47" s="39"/>
    </row>
    <row r="48" spans="1:23" ht="39.6" x14ac:dyDescent="0.3">
      <c r="A48" s="39" t="s">
        <v>490</v>
      </c>
      <c r="B48" s="39" t="s">
        <v>160</v>
      </c>
      <c r="C48" s="39" t="s">
        <v>358</v>
      </c>
      <c r="D48" s="39" t="s">
        <v>33</v>
      </c>
      <c r="E48" s="40" t="s">
        <v>586</v>
      </c>
      <c r="F48" s="41" t="s">
        <v>628</v>
      </c>
      <c r="G48" s="40" t="s">
        <v>649</v>
      </c>
      <c r="H48" s="41"/>
      <c r="I48" s="48"/>
      <c r="J48" s="47"/>
      <c r="K48" s="49">
        <f>MONTH(CV[[#This Row],[Start]])</f>
        <v>1</v>
      </c>
      <c r="L48" s="49">
        <f>YEAR(CV[[#This Row],[Start]])</f>
        <v>1900</v>
      </c>
      <c r="M48" s="49">
        <f>MONTH(CV[[#This Row],[End]])</f>
        <v>1</v>
      </c>
      <c r="N48" s="49">
        <f>YEAR(CV[[#This Row],[End]])</f>
        <v>1900</v>
      </c>
      <c r="O48" s="42">
        <f>IF((P48="Days"),((J48-I48+1)),IF(P48="Months",((J48-I48)/30),((J48-I48)/365)))</f>
        <v>0</v>
      </c>
      <c r="P48" s="39"/>
      <c r="Q48" s="39"/>
      <c r="R48" s="39"/>
      <c r="S48" s="39"/>
      <c r="T48" s="39"/>
      <c r="U48" s="39"/>
      <c r="V48" s="39"/>
      <c r="W48" s="39"/>
    </row>
    <row r="49" spans="1:23" ht="26.4" x14ac:dyDescent="0.3">
      <c r="A49" s="39" t="s">
        <v>490</v>
      </c>
      <c r="B49" s="39" t="s">
        <v>39</v>
      </c>
      <c r="C49" s="39" t="s">
        <v>358</v>
      </c>
      <c r="D49" s="39" t="s">
        <v>647</v>
      </c>
      <c r="E49" s="40" t="s">
        <v>647</v>
      </c>
      <c r="F49" s="41"/>
      <c r="G49" s="40" t="s">
        <v>652</v>
      </c>
      <c r="H49" s="41"/>
      <c r="I49" s="48"/>
      <c r="J49" s="47"/>
      <c r="K49" s="49">
        <f>MONTH(CV[[#This Row],[Start]])</f>
        <v>1</v>
      </c>
      <c r="L49" s="49">
        <f>YEAR(CV[[#This Row],[Start]])</f>
        <v>1900</v>
      </c>
      <c r="M49" s="49">
        <f>MONTH(CV[[#This Row],[End]])</f>
        <v>1</v>
      </c>
      <c r="N49" s="49">
        <f>YEAR(CV[[#This Row],[End]])</f>
        <v>1900</v>
      </c>
      <c r="O49" s="42">
        <f>IF((P49="Days"),((J49-I49+1)),IF(P49="Months",((J49-I49)/30),((J49-I49)/365)))</f>
        <v>0</v>
      </c>
      <c r="P49" s="39"/>
      <c r="Q49" s="39"/>
      <c r="R49" s="39"/>
      <c r="S49" s="39"/>
      <c r="T49" s="39"/>
      <c r="U49" s="39"/>
      <c r="V49" s="39"/>
      <c r="W49" s="39"/>
    </row>
    <row r="50" spans="1:23" ht="39.6" x14ac:dyDescent="0.3">
      <c r="A50" s="39" t="s">
        <v>490</v>
      </c>
      <c r="B50" s="39" t="s">
        <v>160</v>
      </c>
      <c r="C50" s="39" t="s">
        <v>358</v>
      </c>
      <c r="D50" s="39" t="s">
        <v>410</v>
      </c>
      <c r="E50" s="40" t="s">
        <v>451</v>
      </c>
      <c r="F50" s="41" t="s">
        <v>452</v>
      </c>
      <c r="G50" s="40" t="s">
        <v>654</v>
      </c>
      <c r="H50" s="41"/>
      <c r="I50" s="48"/>
      <c r="J50" s="47"/>
      <c r="K50" s="49">
        <f>MONTH(CV[[#This Row],[Start]])</f>
        <v>1</v>
      </c>
      <c r="L50" s="49">
        <f>YEAR(CV[[#This Row],[Start]])</f>
        <v>1900</v>
      </c>
      <c r="M50" s="49">
        <f>MONTH(CV[[#This Row],[End]])</f>
        <v>1</v>
      </c>
      <c r="N50" s="49">
        <f>YEAR(CV[[#This Row],[End]])</f>
        <v>1900</v>
      </c>
      <c r="O50" s="42">
        <f>IF((P50="Days"),((J50-I50+1)),IF(P50="Months",((J50-I50)/30),((J50-I50)/365)))</f>
        <v>0</v>
      </c>
      <c r="P50" s="39"/>
      <c r="Q50" s="39"/>
      <c r="R50" s="39"/>
      <c r="S50" s="39"/>
      <c r="T50" s="39"/>
      <c r="U50" s="39"/>
      <c r="V50" s="39"/>
      <c r="W50" s="39"/>
    </row>
    <row r="51" spans="1:23" ht="39.6" hidden="1" x14ac:dyDescent="0.3">
      <c r="A51" s="39" t="s">
        <v>489</v>
      </c>
      <c r="B51" s="39" t="s">
        <v>46</v>
      </c>
      <c r="C51" s="39" t="s">
        <v>398</v>
      </c>
      <c r="D51" s="39" t="s">
        <v>90</v>
      </c>
      <c r="E51" s="40" t="s">
        <v>106</v>
      </c>
      <c r="F51" s="41" t="s">
        <v>107</v>
      </c>
      <c r="G51" s="40" t="s">
        <v>108</v>
      </c>
      <c r="H51" s="41"/>
      <c r="I51" s="47">
        <v>43548</v>
      </c>
      <c r="J51" s="47">
        <v>43548</v>
      </c>
      <c r="K51" s="49">
        <f>MONTH(CV[[#This Row],[Start]])</f>
        <v>3</v>
      </c>
      <c r="L51" s="49">
        <f>YEAR(CV[[#This Row],[Start]])</f>
        <v>2019</v>
      </c>
      <c r="M51" s="49">
        <f>MONTH(CV[[#This Row],[End]])</f>
        <v>3</v>
      </c>
      <c r="N51" s="49">
        <f>YEAR(CV[[#This Row],[End]])</f>
        <v>2019</v>
      </c>
      <c r="O51" s="42">
        <f>IF((P51="Days"),((J51-I51+1)),IF(P51="Months",((J51-I51)/30),((J51-I51)/365)))</f>
        <v>1</v>
      </c>
      <c r="P51" s="39" t="s">
        <v>32</v>
      </c>
      <c r="Q51" s="39" t="s">
        <v>57</v>
      </c>
      <c r="R51" s="39" t="s">
        <v>56</v>
      </c>
      <c r="S51" s="39" t="s">
        <v>520</v>
      </c>
      <c r="T51" s="39"/>
      <c r="U51" s="39"/>
      <c r="V51" s="39" t="s">
        <v>519</v>
      </c>
      <c r="W51" s="39"/>
    </row>
    <row r="52" spans="1:23" ht="26.4" hidden="1" x14ac:dyDescent="0.3">
      <c r="A52" s="39" t="s">
        <v>489</v>
      </c>
      <c r="B52" s="39" t="s">
        <v>46</v>
      </c>
      <c r="C52" s="39" t="s">
        <v>398</v>
      </c>
      <c r="D52" s="39" t="s">
        <v>109</v>
      </c>
      <c r="E52" s="40" t="s">
        <v>172</v>
      </c>
      <c r="F52" s="41" t="s">
        <v>20</v>
      </c>
      <c r="G52" s="40" t="s">
        <v>173</v>
      </c>
      <c r="H52" s="41"/>
      <c r="I52" s="47">
        <v>42795</v>
      </c>
      <c r="J52" s="47">
        <v>42795</v>
      </c>
      <c r="K52" s="49">
        <f>MONTH(CV[[#This Row],[Start]])</f>
        <v>3</v>
      </c>
      <c r="L52" s="49">
        <f>YEAR(CV[[#This Row],[Start]])</f>
        <v>2017</v>
      </c>
      <c r="M52" s="49">
        <f>MONTH(CV[[#This Row],[End]])</f>
        <v>3</v>
      </c>
      <c r="N52" s="49">
        <f>YEAR(CV[[#This Row],[End]])</f>
        <v>2017</v>
      </c>
      <c r="O52" s="42">
        <f>IF((P52="Days"),((J52-I52+1)),IF(P52="Months",((J52-I52)/30),((J52-I52)/365)))</f>
        <v>1</v>
      </c>
      <c r="P52" s="39" t="s">
        <v>32</v>
      </c>
      <c r="Q52" s="39" t="s">
        <v>57</v>
      </c>
      <c r="R52" s="39" t="s">
        <v>56</v>
      </c>
      <c r="S52" s="39" t="s">
        <v>114</v>
      </c>
      <c r="T52" s="39"/>
      <c r="U52" s="39"/>
      <c r="V52" s="39"/>
      <c r="W52" s="39"/>
    </row>
    <row r="53" spans="1:23" ht="39.6" hidden="1" x14ac:dyDescent="0.3">
      <c r="A53" s="39" t="s">
        <v>489</v>
      </c>
      <c r="B53" s="39" t="s">
        <v>46</v>
      </c>
      <c r="C53" s="39" t="s">
        <v>398</v>
      </c>
      <c r="D53" s="39" t="s">
        <v>109</v>
      </c>
      <c r="E53" s="40" t="s">
        <v>172</v>
      </c>
      <c r="F53" s="41" t="s">
        <v>20</v>
      </c>
      <c r="G53" s="40" t="s">
        <v>173</v>
      </c>
      <c r="H53" s="41"/>
      <c r="I53" s="47">
        <v>42513</v>
      </c>
      <c r="J53" s="47">
        <v>42513</v>
      </c>
      <c r="K53" s="49">
        <f>MONTH(CV[[#This Row],[Start]])</f>
        <v>5</v>
      </c>
      <c r="L53" s="49">
        <f>YEAR(CV[[#This Row],[Start]])</f>
        <v>2016</v>
      </c>
      <c r="M53" s="49">
        <f>MONTH(CV[[#This Row],[End]])</f>
        <v>5</v>
      </c>
      <c r="N53" s="49">
        <f>YEAR(CV[[#This Row],[End]])</f>
        <v>2016</v>
      </c>
      <c r="O53" s="42">
        <f>IF((P53="Days"),((J53-I53+1)),IF(P53="Months",((J53-I53)/30),((J53-I53)/365)))</f>
        <v>1</v>
      </c>
      <c r="P53" s="39" t="s">
        <v>32</v>
      </c>
      <c r="Q53" s="39" t="s">
        <v>57</v>
      </c>
      <c r="R53" s="39" t="s">
        <v>56</v>
      </c>
      <c r="S53" s="39" t="s">
        <v>113</v>
      </c>
      <c r="T53" s="39"/>
      <c r="U53" s="39"/>
      <c r="V53" s="39"/>
      <c r="W53" s="39"/>
    </row>
    <row r="54" spans="1:23" ht="26.4" hidden="1" x14ac:dyDescent="0.3">
      <c r="A54" s="39" t="s">
        <v>489</v>
      </c>
      <c r="B54" s="39" t="s">
        <v>46</v>
      </c>
      <c r="C54" s="39" t="s">
        <v>398</v>
      </c>
      <c r="D54" s="39" t="s">
        <v>109</v>
      </c>
      <c r="E54" s="40" t="s">
        <v>110</v>
      </c>
      <c r="F54" s="41" t="s">
        <v>111</v>
      </c>
      <c r="G54" s="40" t="s">
        <v>112</v>
      </c>
      <c r="H54" s="41"/>
      <c r="I54" s="47">
        <v>42491</v>
      </c>
      <c r="J54" s="47">
        <v>42493</v>
      </c>
      <c r="K54" s="49">
        <f>MONTH(CV[[#This Row],[Start]])</f>
        <v>5</v>
      </c>
      <c r="L54" s="49">
        <f>YEAR(CV[[#This Row],[Start]])</f>
        <v>2016</v>
      </c>
      <c r="M54" s="49">
        <f>MONTH(CV[[#This Row],[End]])</f>
        <v>5</v>
      </c>
      <c r="N54" s="49">
        <f>YEAR(CV[[#This Row],[End]])</f>
        <v>2016</v>
      </c>
      <c r="O54" s="42">
        <f>IF((P54="Days"),((J54-I54+1)),IF(P54="Months",((J54-I54)/30),((J54-I54)/365)))</f>
        <v>3</v>
      </c>
      <c r="P54" s="39" t="s">
        <v>32</v>
      </c>
      <c r="Q54" s="39" t="s">
        <v>57</v>
      </c>
      <c r="R54" s="39" t="s">
        <v>56</v>
      </c>
      <c r="S54" s="39" t="s">
        <v>113</v>
      </c>
      <c r="T54" s="39"/>
      <c r="U54" s="39"/>
      <c r="V54" s="39"/>
      <c r="W54" s="39"/>
    </row>
    <row r="55" spans="1:23" hidden="1" x14ac:dyDescent="0.3">
      <c r="A55" s="39" t="s">
        <v>490</v>
      </c>
      <c r="B55" s="39" t="s">
        <v>46</v>
      </c>
      <c r="C55" s="39" t="s">
        <v>398</v>
      </c>
      <c r="D55" s="39" t="s">
        <v>81</v>
      </c>
      <c r="E55" s="40" t="s">
        <v>11</v>
      </c>
      <c r="F55" s="41" t="s">
        <v>17</v>
      </c>
      <c r="G55" s="40" t="s">
        <v>80</v>
      </c>
      <c r="H55" s="41"/>
      <c r="I55" s="47">
        <v>43729</v>
      </c>
      <c r="J55" s="47">
        <v>43730</v>
      </c>
      <c r="K55" s="49">
        <f>MONTH(CV[[#This Row],[Start]])</f>
        <v>9</v>
      </c>
      <c r="L55" s="49">
        <f>YEAR(CV[[#This Row],[Start]])</f>
        <v>2019</v>
      </c>
      <c r="M55" s="49">
        <f>MONTH(CV[[#This Row],[End]])</f>
        <v>9</v>
      </c>
      <c r="N55" s="49">
        <f>YEAR(CV[[#This Row],[End]])</f>
        <v>2019</v>
      </c>
      <c r="O55" s="42">
        <f>IF((P55="Days"),((J55-I55+1)),IF(P55="Months",((J55-I55)/30),((J55-I55)/365)))</f>
        <v>2</v>
      </c>
      <c r="P55" s="39" t="s">
        <v>32</v>
      </c>
      <c r="Q55" s="39" t="s">
        <v>88</v>
      </c>
      <c r="R55" s="39" t="s">
        <v>89</v>
      </c>
      <c r="S55" s="39"/>
      <c r="T55" s="39"/>
      <c r="U55" s="39"/>
      <c r="V55" s="39"/>
      <c r="W55" s="39"/>
    </row>
    <row r="56" spans="1:23" ht="26.4" hidden="1" x14ac:dyDescent="0.3">
      <c r="A56" s="39" t="s">
        <v>490</v>
      </c>
      <c r="B56" s="39" t="s">
        <v>46</v>
      </c>
      <c r="C56" s="39" t="s">
        <v>398</v>
      </c>
      <c r="D56" s="39" t="s">
        <v>81</v>
      </c>
      <c r="E56" s="40" t="s">
        <v>86</v>
      </c>
      <c r="F56" s="41" t="s">
        <v>87</v>
      </c>
      <c r="G56" s="40" t="s">
        <v>518</v>
      </c>
      <c r="H56" s="41"/>
      <c r="I56" s="47">
        <v>43657</v>
      </c>
      <c r="J56" s="47">
        <v>43657</v>
      </c>
      <c r="K56" s="49">
        <f>MONTH(CV[[#This Row],[Start]])</f>
        <v>7</v>
      </c>
      <c r="L56" s="49">
        <f>YEAR(CV[[#This Row],[Start]])</f>
        <v>2019</v>
      </c>
      <c r="M56" s="49">
        <f>MONTH(CV[[#This Row],[End]])</f>
        <v>7</v>
      </c>
      <c r="N56" s="49">
        <f>YEAR(CV[[#This Row],[End]])</f>
        <v>2019</v>
      </c>
      <c r="O56" s="42">
        <f>IF((P56="Days"),((J56-I56+1)),IF(P56="Months",((J56-I56)/30),((J56-I56)/365)))</f>
        <v>1</v>
      </c>
      <c r="P56" s="39" t="s">
        <v>32</v>
      </c>
      <c r="Q56" s="39" t="s">
        <v>59</v>
      </c>
      <c r="R56" s="39" t="s">
        <v>52</v>
      </c>
      <c r="S56" s="39" t="s">
        <v>531</v>
      </c>
      <c r="T56" s="39"/>
      <c r="U56" s="39"/>
      <c r="V56" s="39"/>
      <c r="W56" s="39"/>
    </row>
    <row r="57" spans="1:23" ht="39.6" hidden="1" x14ac:dyDescent="0.3">
      <c r="A57" s="39" t="s">
        <v>489</v>
      </c>
      <c r="B57" s="39" t="s">
        <v>39</v>
      </c>
      <c r="C57" s="39" t="s">
        <v>9</v>
      </c>
      <c r="D57" s="39" t="s">
        <v>51</v>
      </c>
      <c r="E57" s="40" t="s">
        <v>13</v>
      </c>
      <c r="F57" s="41" t="s">
        <v>18</v>
      </c>
      <c r="G57" s="40" t="s">
        <v>14</v>
      </c>
      <c r="H57" s="41" t="s">
        <v>21</v>
      </c>
      <c r="I57" s="47">
        <v>43952</v>
      </c>
      <c r="J57" s="47">
        <f ca="1">NOW()</f>
        <v>44422.474742939812</v>
      </c>
      <c r="K57" s="49">
        <f>MONTH(CV[[#This Row],[Start]])</f>
        <v>5</v>
      </c>
      <c r="L57" s="49">
        <f>YEAR(CV[[#This Row],[Start]])</f>
        <v>2020</v>
      </c>
      <c r="M57" s="49">
        <f ca="1">MONTH(CV[[#This Row],[End]])</f>
        <v>8</v>
      </c>
      <c r="N57" s="49">
        <f ca="1">YEAR(CV[[#This Row],[End]])</f>
        <v>2021</v>
      </c>
      <c r="O57" s="42">
        <f ca="1">IF((P57="Days"),((J57-I57+1)),IF(P57="Months",((J57-I57)/30),((J57-I57)/365)))</f>
        <v>15.682491431327071</v>
      </c>
      <c r="P57" s="39" t="s">
        <v>30</v>
      </c>
      <c r="Q57" s="39" t="s">
        <v>538</v>
      </c>
      <c r="R57" s="39" t="s">
        <v>52</v>
      </c>
      <c r="S57" s="39"/>
      <c r="T57" s="39"/>
      <c r="U57" s="39"/>
      <c r="V57" s="39"/>
      <c r="W57" s="39" t="s">
        <v>384</v>
      </c>
    </row>
    <row r="58" spans="1:23" ht="66" hidden="1" x14ac:dyDescent="0.3">
      <c r="A58" s="39" t="s">
        <v>489</v>
      </c>
      <c r="B58" s="39" t="s">
        <v>39</v>
      </c>
      <c r="C58" s="39" t="s">
        <v>9</v>
      </c>
      <c r="D58" s="39" t="s">
        <v>51</v>
      </c>
      <c r="E58" s="40" t="s">
        <v>11</v>
      </c>
      <c r="F58" s="41" t="s">
        <v>17</v>
      </c>
      <c r="G58" s="40" t="s">
        <v>350</v>
      </c>
      <c r="H58" s="41" t="s">
        <v>22</v>
      </c>
      <c r="I58" s="47">
        <v>43556</v>
      </c>
      <c r="J58" s="47">
        <f ca="1">NOW()</f>
        <v>44422.474742939812</v>
      </c>
      <c r="K58" s="49">
        <f>MONTH(CV[[#This Row],[Start]])</f>
        <v>4</v>
      </c>
      <c r="L58" s="49">
        <f>YEAR(CV[[#This Row],[Start]])</f>
        <v>2019</v>
      </c>
      <c r="M58" s="49">
        <f ca="1">MONTH(CV[[#This Row],[End]])</f>
        <v>8</v>
      </c>
      <c r="N58" s="49">
        <f ca="1">YEAR(CV[[#This Row],[End]])</f>
        <v>2021</v>
      </c>
      <c r="O58" s="42">
        <f ca="1">IF((P58="Days"),((J58-I58+1)),IF(P58="Months",((J58-I58)/30),((J58-I58)/365)))</f>
        <v>2.3739034053145538</v>
      </c>
      <c r="P58" s="39" t="s">
        <v>31</v>
      </c>
      <c r="Q58" s="39" t="s">
        <v>538</v>
      </c>
      <c r="R58" s="39" t="s">
        <v>144</v>
      </c>
      <c r="S58" s="39"/>
      <c r="T58" s="39"/>
      <c r="U58" s="39"/>
      <c r="V58" s="39"/>
      <c r="W58" s="39" t="s">
        <v>12</v>
      </c>
    </row>
    <row r="59" spans="1:23" ht="26.4" hidden="1" x14ac:dyDescent="0.3">
      <c r="A59" s="39" t="s">
        <v>489</v>
      </c>
      <c r="B59" s="39" t="s">
        <v>46</v>
      </c>
      <c r="C59" s="39" t="s">
        <v>397</v>
      </c>
      <c r="D59" s="39" t="s">
        <v>116</v>
      </c>
      <c r="E59" s="40" t="s">
        <v>117</v>
      </c>
      <c r="F59" s="41"/>
      <c r="G59" s="40" t="s">
        <v>119</v>
      </c>
      <c r="H59" s="41" t="s">
        <v>120</v>
      </c>
      <c r="I59" s="47">
        <v>43734</v>
      </c>
      <c r="J59" s="47">
        <f ca="1">NOW()</f>
        <v>44422.474742939812</v>
      </c>
      <c r="K59" s="49">
        <f>MONTH(CV[[#This Row],[Start]])</f>
        <v>9</v>
      </c>
      <c r="L59" s="49">
        <f>YEAR(CV[[#This Row],[Start]])</f>
        <v>2019</v>
      </c>
      <c r="M59" s="49">
        <f ca="1">MONTH(CV[[#This Row],[End]])</f>
        <v>8</v>
      </c>
      <c r="N59" s="49">
        <f ca="1">YEAR(CV[[#This Row],[End]])</f>
        <v>2021</v>
      </c>
      <c r="O59" s="42">
        <f ca="1">IF((P59="Days"),((J59-I59+1)),IF(P59="Months",((J59-I59)/30),((J59-I59)/365)))</f>
        <v>22.949158097993738</v>
      </c>
      <c r="P59" s="39" t="s">
        <v>30</v>
      </c>
      <c r="Q59" s="39" t="s">
        <v>538</v>
      </c>
      <c r="R59" s="39" t="s">
        <v>144</v>
      </c>
      <c r="S59" s="39" t="s">
        <v>549</v>
      </c>
      <c r="T59" s="39"/>
      <c r="U59" s="39"/>
      <c r="V59" s="39"/>
      <c r="W59" s="39"/>
    </row>
    <row r="60" spans="1:23" ht="26.4" hidden="1" x14ac:dyDescent="0.3">
      <c r="A60" s="39" t="s">
        <v>489</v>
      </c>
      <c r="B60" s="39" t="s">
        <v>84</v>
      </c>
      <c r="C60" s="39" t="s">
        <v>397</v>
      </c>
      <c r="D60" s="39" t="s">
        <v>116</v>
      </c>
      <c r="E60" s="40" t="s">
        <v>123</v>
      </c>
      <c r="F60" s="41"/>
      <c r="G60" s="40" t="s">
        <v>496</v>
      </c>
      <c r="H60" s="41" t="s">
        <v>128</v>
      </c>
      <c r="I60" s="47">
        <v>43466</v>
      </c>
      <c r="J60" s="47">
        <f ca="1">NOW()</f>
        <v>44422.474742939812</v>
      </c>
      <c r="K60" s="49">
        <f>MONTH(CV[[#This Row],[Start]])</f>
        <v>1</v>
      </c>
      <c r="L60" s="49">
        <f>YEAR(CV[[#This Row],[Start]])</f>
        <v>2019</v>
      </c>
      <c r="M60" s="49">
        <f ca="1">MONTH(CV[[#This Row],[End]])</f>
        <v>8</v>
      </c>
      <c r="N60" s="49">
        <f ca="1">YEAR(CV[[#This Row],[End]])</f>
        <v>2021</v>
      </c>
      <c r="O60" s="42">
        <f ca="1">IF((P60="Days"),((J60-I60+1)),IF(P60="Months",((J60-I60)/30),((J60-I60)/365)))</f>
        <v>31.882491431327072</v>
      </c>
      <c r="P60" s="39" t="s">
        <v>30</v>
      </c>
      <c r="Q60" s="39" t="s">
        <v>538</v>
      </c>
      <c r="R60" s="39" t="s">
        <v>144</v>
      </c>
      <c r="S60" s="39" t="s">
        <v>548</v>
      </c>
      <c r="T60" s="39"/>
      <c r="U60" s="39"/>
      <c r="V60" s="39"/>
      <c r="W60" s="39"/>
    </row>
    <row r="61" spans="1:23" ht="26.4" hidden="1" x14ac:dyDescent="0.3">
      <c r="A61" s="39" t="s">
        <v>489</v>
      </c>
      <c r="B61" s="39" t="s">
        <v>46</v>
      </c>
      <c r="C61" s="39" t="s">
        <v>397</v>
      </c>
      <c r="D61" s="39" t="s">
        <v>116</v>
      </c>
      <c r="E61" s="40" t="s">
        <v>124</v>
      </c>
      <c r="F61" s="41" t="s">
        <v>125</v>
      </c>
      <c r="G61" s="40" t="s">
        <v>126</v>
      </c>
      <c r="H61" s="41" t="s">
        <v>127</v>
      </c>
      <c r="I61" s="47">
        <v>43435</v>
      </c>
      <c r="J61" s="47">
        <f ca="1">NOW()</f>
        <v>44422.474742939812</v>
      </c>
      <c r="K61" s="49">
        <f>MONTH(CV[[#This Row],[Start]])</f>
        <v>12</v>
      </c>
      <c r="L61" s="49">
        <f>YEAR(CV[[#This Row],[Start]])</f>
        <v>2018</v>
      </c>
      <c r="M61" s="49">
        <f ca="1">MONTH(CV[[#This Row],[End]])</f>
        <v>8</v>
      </c>
      <c r="N61" s="49">
        <f ca="1">YEAR(CV[[#This Row],[End]])</f>
        <v>2021</v>
      </c>
      <c r="O61" s="42">
        <f ca="1">IF((P61="Days"),((J61-I61+1)),IF(P61="Months",((J61-I61)/30),((J61-I61)/365)))</f>
        <v>32.915824764660407</v>
      </c>
      <c r="P61" s="39" t="s">
        <v>30</v>
      </c>
      <c r="Q61" s="39" t="s">
        <v>538</v>
      </c>
      <c r="R61" s="39" t="s">
        <v>56</v>
      </c>
      <c r="S61" s="39" t="s">
        <v>545</v>
      </c>
      <c r="T61" s="39"/>
      <c r="U61" s="39"/>
      <c r="V61" s="39"/>
      <c r="W61" s="39"/>
    </row>
    <row r="62" spans="1:23" ht="26.4" hidden="1" x14ac:dyDescent="0.3">
      <c r="A62" s="39" t="s">
        <v>489</v>
      </c>
      <c r="B62" s="39" t="s">
        <v>46</v>
      </c>
      <c r="C62" s="39" t="s">
        <v>397</v>
      </c>
      <c r="D62" s="39" t="s">
        <v>116</v>
      </c>
      <c r="E62" s="40" t="s">
        <v>132</v>
      </c>
      <c r="F62" s="41" t="s">
        <v>389</v>
      </c>
      <c r="G62" s="40" t="s">
        <v>133</v>
      </c>
      <c r="H62" s="41"/>
      <c r="I62" s="47">
        <v>43374</v>
      </c>
      <c r="J62" s="47">
        <f ca="1">NOW()</f>
        <v>44422.474742939812</v>
      </c>
      <c r="K62" s="49">
        <f>MONTH(CV[[#This Row],[Start]])</f>
        <v>10</v>
      </c>
      <c r="L62" s="49">
        <f>YEAR(CV[[#This Row],[Start]])</f>
        <v>2018</v>
      </c>
      <c r="M62" s="49">
        <f ca="1">MONTH(CV[[#This Row],[End]])</f>
        <v>8</v>
      </c>
      <c r="N62" s="49">
        <f ca="1">YEAR(CV[[#This Row],[End]])</f>
        <v>2021</v>
      </c>
      <c r="O62" s="42">
        <f ca="1">IF((P62="Days"),((J62-I62+1)),IF(P62="Months",((J62-I62)/30),((J62-I62)/365)))</f>
        <v>34.949158097993738</v>
      </c>
      <c r="P62" s="39" t="s">
        <v>30</v>
      </c>
      <c r="Q62" s="39" t="s">
        <v>538</v>
      </c>
      <c r="R62" s="39" t="s">
        <v>144</v>
      </c>
      <c r="S62" s="39" t="s">
        <v>546</v>
      </c>
      <c r="T62" s="39"/>
      <c r="U62" s="39"/>
      <c r="V62" s="39"/>
      <c r="W62" s="39"/>
    </row>
    <row r="63" spans="1:23" ht="26.4" hidden="1" x14ac:dyDescent="0.3">
      <c r="A63" s="39" t="s">
        <v>489</v>
      </c>
      <c r="B63" s="39" t="s">
        <v>84</v>
      </c>
      <c r="C63" s="39" t="s">
        <v>397</v>
      </c>
      <c r="D63" s="39" t="s">
        <v>149</v>
      </c>
      <c r="E63" s="40" t="s">
        <v>134</v>
      </c>
      <c r="F63" s="41"/>
      <c r="G63" s="40" t="s">
        <v>135</v>
      </c>
      <c r="H63" s="41" t="s">
        <v>136</v>
      </c>
      <c r="I63" s="47">
        <v>43374</v>
      </c>
      <c r="J63" s="47">
        <f ca="1">NOW()</f>
        <v>44422.474742939812</v>
      </c>
      <c r="K63" s="49">
        <f>MONTH(CV[[#This Row],[Start]])</f>
        <v>10</v>
      </c>
      <c r="L63" s="49">
        <f>YEAR(CV[[#This Row],[Start]])</f>
        <v>2018</v>
      </c>
      <c r="M63" s="49">
        <f ca="1">MONTH(CV[[#This Row],[End]])</f>
        <v>8</v>
      </c>
      <c r="N63" s="49">
        <f ca="1">YEAR(CV[[#This Row],[End]])</f>
        <v>2021</v>
      </c>
      <c r="O63" s="42">
        <f ca="1">IF((P63="Days"),((J63-I63+1)),IF(P63="Months",((J63-I63)/30),((J63-I63)/365)))</f>
        <v>34.949158097993738</v>
      </c>
      <c r="P63" s="39" t="s">
        <v>30</v>
      </c>
      <c r="Q63" s="39" t="s">
        <v>538</v>
      </c>
      <c r="R63" s="39" t="s">
        <v>144</v>
      </c>
      <c r="S63" s="39" t="s">
        <v>547</v>
      </c>
      <c r="T63" s="39"/>
      <c r="U63" s="39"/>
      <c r="V63" s="39"/>
      <c r="W63" s="39"/>
    </row>
    <row r="64" spans="1:23" ht="26.4" hidden="1" x14ac:dyDescent="0.3">
      <c r="A64" s="39" t="s">
        <v>490</v>
      </c>
      <c r="B64" s="39" t="s">
        <v>84</v>
      </c>
      <c r="C64" s="39" t="s">
        <v>397</v>
      </c>
      <c r="D64" s="39" t="s">
        <v>149</v>
      </c>
      <c r="E64" s="40" t="s">
        <v>152</v>
      </c>
      <c r="F64" s="41"/>
      <c r="G64" s="40" t="s">
        <v>153</v>
      </c>
      <c r="H64" s="41"/>
      <c r="I64" s="47">
        <v>43709</v>
      </c>
      <c r="J64" s="47">
        <v>44136</v>
      </c>
      <c r="K64" s="49">
        <f>MONTH(CV[[#This Row],[Start]])</f>
        <v>9</v>
      </c>
      <c r="L64" s="49">
        <f>YEAR(CV[[#This Row],[Start]])</f>
        <v>2019</v>
      </c>
      <c r="M64" s="49">
        <f>MONTH(CV[[#This Row],[End]])</f>
        <v>11</v>
      </c>
      <c r="N64" s="49">
        <f>YEAR(CV[[#This Row],[End]])</f>
        <v>2020</v>
      </c>
      <c r="O64" s="42">
        <f>IF((P64="Days"),((J64-I64+1)),IF(P64="Months",((J64-I64)/30),((J64-I64)/365)))</f>
        <v>1.1698630136986301</v>
      </c>
      <c r="P64" s="39" t="s">
        <v>31</v>
      </c>
      <c r="Q64" s="39" t="s">
        <v>538</v>
      </c>
      <c r="R64" s="39" t="s">
        <v>52</v>
      </c>
      <c r="S64" s="39" t="s">
        <v>497</v>
      </c>
      <c r="T64" s="39"/>
      <c r="U64" s="39"/>
      <c r="V64" s="39"/>
      <c r="W64" s="39" t="s">
        <v>491</v>
      </c>
    </row>
    <row r="65" spans="1:23" ht="39.6" hidden="1" x14ac:dyDescent="0.3">
      <c r="A65" s="39" t="s">
        <v>490</v>
      </c>
      <c r="B65" s="39" t="s">
        <v>84</v>
      </c>
      <c r="C65" s="39" t="s">
        <v>397</v>
      </c>
      <c r="D65" s="39" t="s">
        <v>116</v>
      </c>
      <c r="E65" s="40" t="s">
        <v>118</v>
      </c>
      <c r="F65" s="41"/>
      <c r="G65" s="40" t="s">
        <v>121</v>
      </c>
      <c r="H65" s="41" t="s">
        <v>122</v>
      </c>
      <c r="I65" s="47">
        <v>43586</v>
      </c>
      <c r="J65" s="47">
        <f ca="1">NOW()</f>
        <v>44422.474742939812</v>
      </c>
      <c r="K65" s="49">
        <f>MONTH(CV[[#This Row],[Start]])</f>
        <v>5</v>
      </c>
      <c r="L65" s="49">
        <f>YEAR(CV[[#This Row],[Start]])</f>
        <v>2019</v>
      </c>
      <c r="M65" s="49">
        <f ca="1">MONTH(CV[[#This Row],[End]])</f>
        <v>8</v>
      </c>
      <c r="N65" s="49">
        <f ca="1">YEAR(CV[[#This Row],[End]])</f>
        <v>2021</v>
      </c>
      <c r="O65" s="42">
        <f ca="1">IF((P65="Days"),((J65-I65+1)),IF(P65="Months",((J65-I65)/30),((J65-I65)/365)))</f>
        <v>27.882491431327072</v>
      </c>
      <c r="P65" s="39" t="s">
        <v>30</v>
      </c>
      <c r="Q65" s="39" t="s">
        <v>538</v>
      </c>
      <c r="R65" s="39" t="s">
        <v>144</v>
      </c>
      <c r="S65" s="39"/>
      <c r="T65" s="39"/>
      <c r="U65" s="39"/>
      <c r="V65" s="39"/>
      <c r="W65" s="39" t="s">
        <v>386</v>
      </c>
    </row>
    <row r="66" spans="1:23" ht="26.4" hidden="1" x14ac:dyDescent="0.3">
      <c r="A66" s="39" t="s">
        <v>490</v>
      </c>
      <c r="B66" s="39" t="s">
        <v>46</v>
      </c>
      <c r="C66" s="39" t="s">
        <v>397</v>
      </c>
      <c r="D66" s="39" t="s">
        <v>116</v>
      </c>
      <c r="E66" s="40" t="s">
        <v>130</v>
      </c>
      <c r="F66" s="41" t="s">
        <v>129</v>
      </c>
      <c r="G66" s="40" t="s">
        <v>131</v>
      </c>
      <c r="H66" s="41"/>
      <c r="I66" s="47">
        <v>43374</v>
      </c>
      <c r="J66" s="47">
        <f ca="1">NOW()</f>
        <v>44422.474742939812</v>
      </c>
      <c r="K66" s="49">
        <f>MONTH(CV[[#This Row],[Start]])</f>
        <v>10</v>
      </c>
      <c r="L66" s="49">
        <f>YEAR(CV[[#This Row],[Start]])</f>
        <v>2018</v>
      </c>
      <c r="M66" s="49">
        <f ca="1">MONTH(CV[[#This Row],[End]])</f>
        <v>8</v>
      </c>
      <c r="N66" s="49">
        <f ca="1">YEAR(CV[[#This Row],[End]])</f>
        <v>2021</v>
      </c>
      <c r="O66" s="42">
        <f ca="1">IF((P66="Days"),((J66-I66+1)),IF(P66="Months",((J66-I66)/30),((J66-I66)/365)))</f>
        <v>34.949158097993738</v>
      </c>
      <c r="P66" s="39" t="s">
        <v>30</v>
      </c>
      <c r="Q66" s="39" t="s">
        <v>538</v>
      </c>
      <c r="R66" s="39" t="s">
        <v>144</v>
      </c>
      <c r="S66" s="39" t="s">
        <v>541</v>
      </c>
      <c r="T66" s="39"/>
      <c r="U66" s="39"/>
      <c r="V66" s="39"/>
      <c r="W66" s="39"/>
    </row>
    <row r="67" spans="1:23" ht="39.6" hidden="1" x14ac:dyDescent="0.3">
      <c r="A67" s="39" t="s">
        <v>490</v>
      </c>
      <c r="B67" s="39" t="s">
        <v>71</v>
      </c>
      <c r="C67" s="39" t="s">
        <v>397</v>
      </c>
      <c r="D67" s="39" t="s">
        <v>116</v>
      </c>
      <c r="E67" s="40" t="s">
        <v>142</v>
      </c>
      <c r="F67" s="41"/>
      <c r="G67" s="40" t="s">
        <v>143</v>
      </c>
      <c r="H67" s="41"/>
      <c r="I67" s="47">
        <v>42491</v>
      </c>
      <c r="J67" s="47">
        <v>43952</v>
      </c>
      <c r="K67" s="49">
        <f>MONTH(CV[[#This Row],[Start]])</f>
        <v>5</v>
      </c>
      <c r="L67" s="49">
        <f>YEAR(CV[[#This Row],[Start]])</f>
        <v>2016</v>
      </c>
      <c r="M67" s="49">
        <f>MONTH(CV[[#This Row],[End]])</f>
        <v>5</v>
      </c>
      <c r="N67" s="49">
        <f>YEAR(CV[[#This Row],[End]])</f>
        <v>2020</v>
      </c>
      <c r="O67" s="42">
        <f>IF((P67="Days"),((J67-I67+1)),IF(P67="Months",((J67-I67)/30),((J67-I67)/365)))</f>
        <v>4.0027397260273974</v>
      </c>
      <c r="P67" s="39" t="s">
        <v>31</v>
      </c>
      <c r="Q67" s="39" t="s">
        <v>538</v>
      </c>
      <c r="R67" s="39" t="s">
        <v>56</v>
      </c>
      <c r="S67" s="39" t="s">
        <v>542</v>
      </c>
      <c r="T67" s="39"/>
      <c r="U67" s="39"/>
      <c r="V67" s="39"/>
      <c r="W67" s="39"/>
    </row>
    <row r="68" spans="1:23" ht="26.4" hidden="1" x14ac:dyDescent="0.3">
      <c r="A68" s="39" t="s">
        <v>490</v>
      </c>
      <c r="B68" s="39" t="s">
        <v>160</v>
      </c>
      <c r="C68" s="39" t="s">
        <v>397</v>
      </c>
      <c r="D68" s="39" t="s">
        <v>116</v>
      </c>
      <c r="E68" s="40" t="s">
        <v>7</v>
      </c>
      <c r="F68" s="41" t="s">
        <v>20</v>
      </c>
      <c r="G68" s="40" t="s">
        <v>356</v>
      </c>
      <c r="H68" s="41"/>
      <c r="I68" s="47">
        <v>42248</v>
      </c>
      <c r="J68" s="47">
        <v>43709</v>
      </c>
      <c r="K68" s="49">
        <f>MONTH(CV[[#This Row],[Start]])</f>
        <v>9</v>
      </c>
      <c r="L68" s="49">
        <f>YEAR(CV[[#This Row],[Start]])</f>
        <v>2015</v>
      </c>
      <c r="M68" s="49">
        <f>MONTH(CV[[#This Row],[End]])</f>
        <v>9</v>
      </c>
      <c r="N68" s="49">
        <f>YEAR(CV[[#This Row],[End]])</f>
        <v>2019</v>
      </c>
      <c r="O68" s="42">
        <f>IF((P68="Days"),((J68-I68+1)),IF(P68="Months",((J68-I68)/30),((J68-I68)/365)))</f>
        <v>4.0027397260273974</v>
      </c>
      <c r="P68" s="39" t="s">
        <v>31</v>
      </c>
      <c r="Q68" s="39" t="s">
        <v>57</v>
      </c>
      <c r="R68" s="39" t="s">
        <v>56</v>
      </c>
      <c r="S68" s="39" t="s">
        <v>385</v>
      </c>
      <c r="T68" s="39"/>
      <c r="U68" s="39"/>
      <c r="V68" s="39"/>
      <c r="W68" s="39"/>
    </row>
    <row r="69" spans="1:23" ht="26.4" hidden="1" x14ac:dyDescent="0.3">
      <c r="A69" s="39" t="s">
        <v>490</v>
      </c>
      <c r="B69" s="39" t="s">
        <v>84</v>
      </c>
      <c r="C69" s="39" t="s">
        <v>397</v>
      </c>
      <c r="D69" s="39" t="s">
        <v>149</v>
      </c>
      <c r="E69" s="40" t="s">
        <v>150</v>
      </c>
      <c r="F69" s="41"/>
      <c r="G69" s="40" t="s">
        <v>151</v>
      </c>
      <c r="H69" s="41"/>
      <c r="I69" s="47">
        <v>41091</v>
      </c>
      <c r="J69" s="47">
        <f ca="1">NOW()</f>
        <v>44422.474742939812</v>
      </c>
      <c r="K69" s="49">
        <f>MONTH(CV[[#This Row],[Start]])</f>
        <v>7</v>
      </c>
      <c r="L69" s="49">
        <f>YEAR(CV[[#This Row],[Start]])</f>
        <v>2012</v>
      </c>
      <c r="M69" s="49">
        <f ca="1">MONTH(CV[[#This Row],[End]])</f>
        <v>8</v>
      </c>
      <c r="N69" s="49">
        <f ca="1">YEAR(CV[[#This Row],[End]])</f>
        <v>2021</v>
      </c>
      <c r="O69" s="42">
        <f ca="1">IF((P69="Days"),((J69-I69+1)),IF(P69="Months",((J69-I69)/30),((J69-I69)/365)))</f>
        <v>9.1273280628488003</v>
      </c>
      <c r="P69" s="39" t="s">
        <v>31</v>
      </c>
      <c r="Q69" s="39" t="s">
        <v>538</v>
      </c>
      <c r="R69" s="39" t="s">
        <v>56</v>
      </c>
      <c r="S69" s="39" t="s">
        <v>498</v>
      </c>
      <c r="T69" s="39"/>
      <c r="U69" s="39"/>
      <c r="V69" s="39"/>
      <c r="W69" s="39"/>
    </row>
    <row r="70" spans="1:23" hidden="1" x14ac:dyDescent="0.3">
      <c r="A70" s="39" t="s">
        <v>489</v>
      </c>
      <c r="B70" s="39" t="s">
        <v>160</v>
      </c>
      <c r="C70" s="39" t="s">
        <v>396</v>
      </c>
      <c r="D70" s="39" t="s">
        <v>404</v>
      </c>
      <c r="E70" s="40" t="s">
        <v>47</v>
      </c>
      <c r="F70" s="41" t="s">
        <v>48</v>
      </c>
      <c r="G70" s="40" t="s">
        <v>458</v>
      </c>
      <c r="H70" s="41" t="s">
        <v>459</v>
      </c>
      <c r="I70" s="47">
        <v>44075</v>
      </c>
      <c r="J70" s="47">
        <v>44681</v>
      </c>
      <c r="K70" s="49">
        <f>MONTH(CV[[#This Row],[Start]])</f>
        <v>9</v>
      </c>
      <c r="L70" s="49">
        <f>YEAR(CV[[#This Row],[Start]])</f>
        <v>2020</v>
      </c>
      <c r="M70" s="49">
        <f>MONTH(CV[[#This Row],[End]])</f>
        <v>4</v>
      </c>
      <c r="N70" s="49">
        <f>YEAR(CV[[#This Row],[End]])</f>
        <v>2022</v>
      </c>
      <c r="O70" s="42">
        <f>IF((P70="Days"),((J70-I70+1)),IF(P70="Months",((J70-I70)/30),((J70-I70)/365)))</f>
        <v>1.6602739726027398</v>
      </c>
      <c r="P70" s="39" t="s">
        <v>31</v>
      </c>
      <c r="Q70" s="39" t="s">
        <v>456</v>
      </c>
      <c r="R70" s="39" t="s">
        <v>457</v>
      </c>
      <c r="S70" s="39" t="s">
        <v>527</v>
      </c>
      <c r="T70" s="39"/>
      <c r="U70" s="39"/>
      <c r="V70" s="39"/>
      <c r="W70" s="39"/>
    </row>
    <row r="71" spans="1:23" ht="26.4" hidden="1" x14ac:dyDescent="0.3">
      <c r="A71" s="39" t="s">
        <v>489</v>
      </c>
      <c r="B71" s="39" t="s">
        <v>103</v>
      </c>
      <c r="C71" s="39" t="s">
        <v>396</v>
      </c>
      <c r="D71" s="39" t="s">
        <v>405</v>
      </c>
      <c r="E71" s="40" t="s">
        <v>67</v>
      </c>
      <c r="F71" s="41"/>
      <c r="G71" s="40" t="s">
        <v>639</v>
      </c>
      <c r="H71" s="41"/>
      <c r="I71" s="48">
        <v>43221</v>
      </c>
      <c r="J71" s="47">
        <v>43343</v>
      </c>
      <c r="K71" s="49">
        <f>MONTH(CV[[#This Row],[Start]])</f>
        <v>5</v>
      </c>
      <c r="L71" s="49">
        <f>YEAR(CV[[#This Row],[Start]])</f>
        <v>2018</v>
      </c>
      <c r="M71" s="49">
        <f>MONTH(CV[[#This Row],[End]])</f>
        <v>8</v>
      </c>
      <c r="N71" s="49">
        <f>YEAR(CV[[#This Row],[End]])</f>
        <v>2018</v>
      </c>
      <c r="O71" s="42">
        <f>IF((P71="Days"),((J71-I71+1)),IF(P71="Months",((J71-I71)/30),((J71-I71)/365)))</f>
        <v>4.0666666666666664</v>
      </c>
      <c r="P71" s="39" t="s">
        <v>30</v>
      </c>
      <c r="Q71" s="39" t="s">
        <v>65</v>
      </c>
      <c r="R71" s="39" t="s">
        <v>56</v>
      </c>
      <c r="S71" s="39" t="s">
        <v>640</v>
      </c>
      <c r="T71" s="39"/>
      <c r="U71" s="39"/>
      <c r="V71" s="39"/>
      <c r="W71" s="39"/>
    </row>
    <row r="72" spans="1:23" ht="26.4" hidden="1" x14ac:dyDescent="0.3">
      <c r="A72" s="39" t="s">
        <v>489</v>
      </c>
      <c r="B72" s="39" t="s">
        <v>160</v>
      </c>
      <c r="C72" s="39" t="s">
        <v>396</v>
      </c>
      <c r="D72" s="39" t="s">
        <v>404</v>
      </c>
      <c r="E72" s="40" t="s">
        <v>634</v>
      </c>
      <c r="F72" s="41" t="s">
        <v>635</v>
      </c>
      <c r="G72" s="40" t="s">
        <v>633</v>
      </c>
      <c r="H72" s="41" t="s">
        <v>632</v>
      </c>
      <c r="I72" s="47">
        <v>42856</v>
      </c>
      <c r="J72" s="47">
        <v>42979</v>
      </c>
      <c r="K72" s="49">
        <f>MONTH(CV[[#This Row],[Start]])</f>
        <v>5</v>
      </c>
      <c r="L72" s="49">
        <f>YEAR(CV[[#This Row],[Start]])</f>
        <v>2017</v>
      </c>
      <c r="M72" s="49">
        <f>MONTH(CV[[#This Row],[End]])</f>
        <v>9</v>
      </c>
      <c r="N72" s="49">
        <f>YEAR(CV[[#This Row],[End]])</f>
        <v>2017</v>
      </c>
      <c r="O72" s="42">
        <f>IF((P72="Days"),((J72-I72+1)),IF(P72="Months",((J72-I72)/30),((J72-I72)/365)))</f>
        <v>4.0999999999999996</v>
      </c>
      <c r="P72" s="39" t="s">
        <v>30</v>
      </c>
      <c r="Q72" s="39" t="s">
        <v>168</v>
      </c>
      <c r="R72" s="39" t="s">
        <v>56</v>
      </c>
      <c r="S72" s="39" t="s">
        <v>637</v>
      </c>
      <c r="T72" s="39"/>
      <c r="U72" s="39"/>
      <c r="V72" s="39"/>
      <c r="W72" s="39"/>
    </row>
    <row r="73" spans="1:23" ht="26.4" hidden="1" x14ac:dyDescent="0.3">
      <c r="A73" s="39" t="s">
        <v>489</v>
      </c>
      <c r="B73" s="39" t="s">
        <v>160</v>
      </c>
      <c r="C73" s="39" t="s">
        <v>396</v>
      </c>
      <c r="D73" s="39" t="s">
        <v>408</v>
      </c>
      <c r="E73" s="40" t="s">
        <v>7</v>
      </c>
      <c r="F73" s="41" t="s">
        <v>20</v>
      </c>
      <c r="G73" s="40" t="s">
        <v>644</v>
      </c>
      <c r="H73" s="41"/>
      <c r="I73" s="47">
        <v>42795</v>
      </c>
      <c r="J73" s="47">
        <v>42795</v>
      </c>
      <c r="K73" s="49">
        <f>MONTH(CV[[#This Row],[Start]])</f>
        <v>3</v>
      </c>
      <c r="L73" s="49">
        <f>YEAR(CV[[#This Row],[Start]])</f>
        <v>2017</v>
      </c>
      <c r="M73" s="49">
        <f>MONTH(CV[[#This Row],[End]])</f>
        <v>3</v>
      </c>
      <c r="N73" s="49">
        <f>YEAR(CV[[#This Row],[End]])</f>
        <v>2017</v>
      </c>
      <c r="O73" s="42">
        <f>IF((P73="Days"),((J73-I73+1)),IF(P73="Months",((J73-I73)/30),((J73-I73)/365)))</f>
        <v>1</v>
      </c>
      <c r="P73" s="39" t="s">
        <v>32</v>
      </c>
      <c r="Q73" s="39" t="s">
        <v>57</v>
      </c>
      <c r="R73" s="39" t="s">
        <v>56</v>
      </c>
      <c r="S73" s="39" t="s">
        <v>645</v>
      </c>
      <c r="T73" s="39"/>
      <c r="U73" s="39"/>
      <c r="V73" s="39"/>
      <c r="W73" s="39"/>
    </row>
    <row r="74" spans="1:23" ht="39.6" hidden="1" x14ac:dyDescent="0.3">
      <c r="A74" s="39" t="s">
        <v>489</v>
      </c>
      <c r="B74" s="39" t="s">
        <v>160</v>
      </c>
      <c r="C74" s="39" t="s">
        <v>396</v>
      </c>
      <c r="D74" s="39" t="s">
        <v>404</v>
      </c>
      <c r="E74" s="40" t="s">
        <v>636</v>
      </c>
      <c r="F74" s="41" t="s">
        <v>631</v>
      </c>
      <c r="G74" s="40" t="s">
        <v>633</v>
      </c>
      <c r="H74" s="41" t="s">
        <v>632</v>
      </c>
      <c r="I74" s="47">
        <v>42491</v>
      </c>
      <c r="J74" s="47">
        <v>42614</v>
      </c>
      <c r="K74" s="49">
        <f>MONTH(CV[[#This Row],[Start]])</f>
        <v>5</v>
      </c>
      <c r="L74" s="49">
        <f>YEAR(CV[[#This Row],[Start]])</f>
        <v>2016</v>
      </c>
      <c r="M74" s="49">
        <f>MONTH(CV[[#This Row],[End]])</f>
        <v>9</v>
      </c>
      <c r="N74" s="49">
        <f>YEAR(CV[[#This Row],[End]])</f>
        <v>2016</v>
      </c>
      <c r="O74" s="42">
        <f>IF((P74="Days"),((J74-I74+1)),IF(P74="Months",((J74-I74)/30),((J74-I74)/365)))</f>
        <v>4.0999999999999996</v>
      </c>
      <c r="P74" s="39" t="s">
        <v>30</v>
      </c>
      <c r="Q74" s="39" t="s">
        <v>57</v>
      </c>
      <c r="R74" s="39" t="s">
        <v>56</v>
      </c>
      <c r="S74" s="39" t="s">
        <v>638</v>
      </c>
      <c r="T74" s="39"/>
      <c r="U74" s="39"/>
      <c r="V74" s="39"/>
      <c r="W74" s="39"/>
    </row>
  </sheetData>
  <phoneticPr fontId="7" type="noConversion"/>
  <conditionalFormatting sqref="J1:N62 K63:N63 J64:N65 J68:N68 J70:N1048576">
    <cfRule type="timePeriod" dxfId="70" priority="7" timePeriod="today">
      <formula>FLOOR(J1,1)=TODAY()</formula>
    </cfRule>
  </conditionalFormatting>
  <conditionalFormatting sqref="J63">
    <cfRule type="timePeriod" dxfId="69" priority="3" timePeriod="today">
      <formula>FLOOR(J63,1)=TODAY()</formula>
    </cfRule>
  </conditionalFormatting>
  <conditionalFormatting sqref="J66:N67">
    <cfRule type="timePeriod" dxfId="68" priority="2" timePeriod="today">
      <formula>FLOOR(J66,1)=TODAY()</formula>
    </cfRule>
  </conditionalFormatting>
  <conditionalFormatting sqref="J69:N69">
    <cfRule type="timePeriod" dxfId="67" priority="1" timePeriod="today">
      <formula>FLOOR(J69,1)=TODAY()</formula>
    </cfRule>
  </conditionalFormatting>
  <dataValidations count="7">
    <dataValidation allowBlank="1" showInputMessage="1" showErrorMessage="1" promptTitle="Description" prompt="What was the position?" sqref="S2:S59" xr:uid="{DFFB3205-BD66-4B32-A076-E848052A5B1A}"/>
    <dataValidation allowBlank="1" showInputMessage="1" showErrorMessage="1" promptTitle="Tasks" prompt="What did you actually do?" sqref="T2:T74" xr:uid="{5B09CA76-B76C-4EFC-93E7-51ADFF39ECBC}"/>
    <dataValidation allowBlank="1" showInputMessage="1" showErrorMessage="1" promptTitle="Lessons" prompt="What did you learn?" sqref="U2:U74" xr:uid="{08B32566-C755-4266-AD84-F0DF9F2CF7AF}"/>
    <dataValidation allowBlank="1" showInputMessage="1" showErrorMessage="1" promptTitle="Achievements" prompt="What were you able to accomplish?" sqref="V2:V74" xr:uid="{F198362A-9CD5-4B7D-91B0-5DE89BA44CA6}"/>
    <dataValidation type="list" allowBlank="1" showInputMessage="1" showErrorMessage="1" sqref="C2:C74" xr:uid="{D7AFE9C3-998F-44D9-8631-27D45959B0FA}">
      <formula1>Category</formula1>
    </dataValidation>
    <dataValidation type="list" allowBlank="1" showInputMessage="1" showErrorMessage="1" sqref="B2:B74" xr:uid="{4C036C20-1026-41D3-A102-75B014022A86}">
      <formula1>Branch</formula1>
    </dataValidation>
    <dataValidation type="list" allowBlank="1" showInputMessage="1" showErrorMessage="1" sqref="D2:D74" xr:uid="{2D12E60C-44BF-4035-9CD9-285BCB7B7676}">
      <formula1>INDIRECT(C2)</formula1>
    </dataValidation>
  </dataValidations>
  <pageMargins left="0.25" right="0.25"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183</v>
      </c>
      <c r="B1" s="19" t="s">
        <v>345</v>
      </c>
      <c r="C1" s="20" t="s">
        <v>416</v>
      </c>
      <c r="D1" s="19" t="s">
        <v>417</v>
      </c>
      <c r="E1" s="19" t="s">
        <v>3</v>
      </c>
      <c r="F1" s="19" t="s">
        <v>414</v>
      </c>
      <c r="G1" s="19" t="s">
        <v>185</v>
      </c>
      <c r="H1" s="19" t="s">
        <v>412</v>
      </c>
      <c r="I1" s="19" t="s">
        <v>344</v>
      </c>
      <c r="J1" s="28" t="s">
        <v>343</v>
      </c>
      <c r="K1" s="28" t="s">
        <v>85</v>
      </c>
      <c r="L1" s="28" t="s">
        <v>415</v>
      </c>
      <c r="M1" s="28" t="s">
        <v>342</v>
      </c>
      <c r="N1" s="28" t="s">
        <v>10</v>
      </c>
    </row>
    <row r="2" spans="1:15" x14ac:dyDescent="0.25">
      <c r="A2" s="26" t="s">
        <v>428</v>
      </c>
      <c r="B2" s="27" t="s">
        <v>411</v>
      </c>
      <c r="C2" s="21">
        <v>43461</v>
      </c>
      <c r="D2" s="22"/>
      <c r="E2" s="27" t="s">
        <v>341</v>
      </c>
      <c r="F2" s="27" t="s">
        <v>340</v>
      </c>
      <c r="G2" s="27" t="s">
        <v>57</v>
      </c>
      <c r="H2" s="27"/>
      <c r="I2" s="27"/>
      <c r="J2" s="27" t="s">
        <v>310</v>
      </c>
      <c r="K2" s="27"/>
      <c r="L2" s="27"/>
      <c r="M2" s="27" t="s">
        <v>289</v>
      </c>
      <c r="N2" s="27"/>
      <c r="O2" s="23"/>
    </row>
    <row r="3" spans="1:15" x14ac:dyDescent="0.25">
      <c r="A3" s="26" t="s">
        <v>428</v>
      </c>
      <c r="B3" s="27" t="s">
        <v>411</v>
      </c>
      <c r="C3" s="21">
        <v>43462</v>
      </c>
      <c r="D3" s="22"/>
      <c r="E3" s="27" t="s">
        <v>339</v>
      </c>
      <c r="F3" s="27" t="s">
        <v>338</v>
      </c>
      <c r="G3" s="27" t="s">
        <v>337</v>
      </c>
      <c r="H3" s="27"/>
      <c r="I3" s="27"/>
      <c r="J3" s="27" t="s">
        <v>310</v>
      </c>
      <c r="K3" s="27"/>
      <c r="L3" s="27"/>
      <c r="M3" s="27" t="s">
        <v>289</v>
      </c>
      <c r="N3" s="27"/>
      <c r="O3" s="23"/>
    </row>
    <row r="4" spans="1:15" x14ac:dyDescent="0.25">
      <c r="A4" s="26" t="s">
        <v>422</v>
      </c>
      <c r="B4" s="27" t="s">
        <v>411</v>
      </c>
      <c r="C4" s="21">
        <v>43462</v>
      </c>
      <c r="D4" s="22"/>
      <c r="E4" s="27" t="s">
        <v>335</v>
      </c>
      <c r="F4" s="27" t="s">
        <v>336</v>
      </c>
      <c r="G4" s="27"/>
      <c r="H4" s="27"/>
      <c r="I4" s="27"/>
      <c r="J4" s="27" t="s">
        <v>310</v>
      </c>
      <c r="K4" s="27"/>
      <c r="L4" s="27"/>
      <c r="M4" s="27" t="s">
        <v>289</v>
      </c>
      <c r="N4" s="27"/>
      <c r="O4" s="23"/>
    </row>
    <row r="5" spans="1:15" x14ac:dyDescent="0.25">
      <c r="A5" s="26" t="s">
        <v>422</v>
      </c>
      <c r="B5" s="27" t="s">
        <v>411</v>
      </c>
      <c r="C5" s="21">
        <v>43462</v>
      </c>
      <c r="D5" s="22"/>
      <c r="E5" s="27" t="s">
        <v>335</v>
      </c>
      <c r="F5" s="27" t="s">
        <v>320</v>
      </c>
      <c r="G5" s="27"/>
      <c r="H5" s="27"/>
      <c r="I5" s="27"/>
      <c r="J5" s="27" t="s">
        <v>310</v>
      </c>
      <c r="K5" s="27"/>
      <c r="L5" s="27"/>
      <c r="M5" s="27" t="s">
        <v>289</v>
      </c>
      <c r="N5" s="27"/>
      <c r="O5" s="23"/>
    </row>
    <row r="6" spans="1:15" x14ac:dyDescent="0.25">
      <c r="A6" s="26" t="s">
        <v>428</v>
      </c>
      <c r="B6" s="27" t="s">
        <v>411</v>
      </c>
      <c r="C6" s="21">
        <v>43462</v>
      </c>
      <c r="D6" s="22"/>
      <c r="E6" s="27" t="s">
        <v>334</v>
      </c>
      <c r="F6" s="27" t="s">
        <v>333</v>
      </c>
      <c r="G6" s="27" t="s">
        <v>259</v>
      </c>
      <c r="H6" s="27"/>
      <c r="I6" s="27"/>
      <c r="J6" s="27" t="s">
        <v>310</v>
      </c>
      <c r="K6" s="27"/>
      <c r="L6" s="27"/>
      <c r="M6" s="27" t="s">
        <v>289</v>
      </c>
      <c r="N6" s="27"/>
      <c r="O6" s="23"/>
    </row>
    <row r="7" spans="1:15" ht="26.4" x14ac:dyDescent="0.25">
      <c r="A7" s="26" t="s">
        <v>427</v>
      </c>
      <c r="B7" s="27" t="s">
        <v>411</v>
      </c>
      <c r="C7" s="21">
        <v>43462</v>
      </c>
      <c r="D7" s="22"/>
      <c r="E7" s="27" t="s">
        <v>332</v>
      </c>
      <c r="F7" s="27" t="s">
        <v>331</v>
      </c>
      <c r="G7" s="27" t="s">
        <v>330</v>
      </c>
      <c r="H7" s="27"/>
      <c r="I7" s="27"/>
      <c r="J7" s="27" t="s">
        <v>329</v>
      </c>
      <c r="K7" s="27" t="s">
        <v>235</v>
      </c>
      <c r="L7" s="27"/>
      <c r="M7" s="27" t="s">
        <v>328</v>
      </c>
      <c r="N7" s="27" t="s">
        <v>327</v>
      </c>
      <c r="O7" s="23"/>
    </row>
    <row r="8" spans="1:15" x14ac:dyDescent="0.25">
      <c r="A8" s="26" t="s">
        <v>428</v>
      </c>
      <c r="B8" s="27" t="s">
        <v>411</v>
      </c>
      <c r="C8" s="21">
        <v>43462</v>
      </c>
      <c r="D8" s="22"/>
      <c r="E8" s="27" t="s">
        <v>326</v>
      </c>
      <c r="F8" s="27" t="s">
        <v>325</v>
      </c>
      <c r="G8" s="27" t="s">
        <v>324</v>
      </c>
      <c r="H8" s="27"/>
      <c r="I8" s="27"/>
      <c r="J8" s="27" t="s">
        <v>310</v>
      </c>
      <c r="K8" s="27"/>
      <c r="L8" s="27"/>
      <c r="M8" s="27" t="s">
        <v>323</v>
      </c>
      <c r="N8" s="27"/>
      <c r="O8" s="23"/>
    </row>
    <row r="9" spans="1:15" x14ac:dyDescent="0.25">
      <c r="A9" s="26" t="s">
        <v>422</v>
      </c>
      <c r="B9" s="27" t="s">
        <v>411</v>
      </c>
      <c r="C9" s="21">
        <v>43462</v>
      </c>
      <c r="D9" s="22"/>
      <c r="E9" s="27" t="s">
        <v>322</v>
      </c>
      <c r="F9" s="27" t="s">
        <v>188</v>
      </c>
      <c r="G9" s="27" t="s">
        <v>57</v>
      </c>
      <c r="H9" s="27"/>
      <c r="I9" s="27"/>
      <c r="J9" s="27" t="s">
        <v>310</v>
      </c>
      <c r="K9" s="27"/>
      <c r="L9" s="27"/>
      <c r="M9" s="27" t="s">
        <v>313</v>
      </c>
      <c r="N9" s="27"/>
      <c r="O9" s="23"/>
    </row>
    <row r="10" spans="1:15" x14ac:dyDescent="0.25">
      <c r="A10" s="26" t="s">
        <v>428</v>
      </c>
      <c r="B10" s="27" t="s">
        <v>411</v>
      </c>
      <c r="C10" s="21">
        <v>43462</v>
      </c>
      <c r="D10" s="22"/>
      <c r="E10" s="27" t="s">
        <v>321</v>
      </c>
      <c r="F10" s="27" t="s">
        <v>320</v>
      </c>
      <c r="G10" s="27" t="s">
        <v>319</v>
      </c>
      <c r="H10" s="27"/>
      <c r="I10" s="27"/>
      <c r="J10" s="27" t="s">
        <v>310</v>
      </c>
      <c r="K10" s="27"/>
      <c r="L10" s="27"/>
      <c r="M10" s="27" t="s">
        <v>318</v>
      </c>
      <c r="N10" s="27"/>
      <c r="O10" s="23"/>
    </row>
    <row r="11" spans="1:15" x14ac:dyDescent="0.25">
      <c r="A11" s="26" t="s">
        <v>428</v>
      </c>
      <c r="B11" s="27" t="s">
        <v>411</v>
      </c>
      <c r="C11" s="21">
        <v>43462</v>
      </c>
      <c r="D11" s="22"/>
      <c r="E11" s="27" t="s">
        <v>317</v>
      </c>
      <c r="F11" s="27" t="s">
        <v>203</v>
      </c>
      <c r="G11" s="27" t="s">
        <v>316</v>
      </c>
      <c r="H11" s="27"/>
      <c r="I11" s="27"/>
      <c r="J11" s="27" t="s">
        <v>310</v>
      </c>
      <c r="K11" s="27"/>
      <c r="L11" s="27"/>
      <c r="M11" s="27" t="s">
        <v>313</v>
      </c>
      <c r="N11" s="27"/>
      <c r="O11" s="23"/>
    </row>
    <row r="12" spans="1:15" ht="26.4" x14ac:dyDescent="0.25">
      <c r="A12" s="26" t="s">
        <v>422</v>
      </c>
      <c r="B12" s="27" t="s">
        <v>411</v>
      </c>
      <c r="C12" s="21">
        <v>43464</v>
      </c>
      <c r="D12" s="22"/>
      <c r="E12" s="27" t="s">
        <v>315</v>
      </c>
      <c r="F12" s="27" t="s">
        <v>314</v>
      </c>
      <c r="G12" s="27"/>
      <c r="H12" s="27"/>
      <c r="I12" s="27"/>
      <c r="J12" s="27" t="s">
        <v>310</v>
      </c>
      <c r="K12" s="27"/>
      <c r="L12" s="27"/>
      <c r="M12" s="27" t="s">
        <v>313</v>
      </c>
      <c r="N12" s="27"/>
      <c r="O12" s="23"/>
    </row>
    <row r="13" spans="1:15" x14ac:dyDescent="0.25">
      <c r="A13" s="26" t="s">
        <v>428</v>
      </c>
      <c r="B13" s="27" t="s">
        <v>411</v>
      </c>
      <c r="C13" s="21">
        <v>43467</v>
      </c>
      <c r="D13" s="22"/>
      <c r="E13" s="27" t="s">
        <v>312</v>
      </c>
      <c r="F13" s="27" t="s">
        <v>311</v>
      </c>
      <c r="G13" s="27" t="s">
        <v>300</v>
      </c>
      <c r="H13" s="27"/>
      <c r="I13" s="27"/>
      <c r="J13" s="27" t="s">
        <v>310</v>
      </c>
      <c r="K13" s="27"/>
      <c r="L13" s="27"/>
      <c r="M13" s="27" t="s">
        <v>289</v>
      </c>
      <c r="N13" s="27" t="s">
        <v>309</v>
      </c>
      <c r="O13" s="23"/>
    </row>
    <row r="14" spans="1:15" x14ac:dyDescent="0.25">
      <c r="A14" s="26" t="s">
        <v>428</v>
      </c>
      <c r="B14" s="27" t="s">
        <v>411</v>
      </c>
      <c r="C14" s="21">
        <v>43467</v>
      </c>
      <c r="D14" s="22"/>
      <c r="E14" s="27" t="s">
        <v>308</v>
      </c>
      <c r="F14" s="27" t="s">
        <v>307</v>
      </c>
      <c r="G14" s="27" t="s">
        <v>306</v>
      </c>
      <c r="H14" s="27"/>
      <c r="I14" s="27"/>
      <c r="J14" s="27" t="s">
        <v>279</v>
      </c>
      <c r="K14" s="27"/>
      <c r="L14" s="27"/>
      <c r="M14" s="27" t="s">
        <v>289</v>
      </c>
      <c r="N14" s="27"/>
      <c r="O14" s="23"/>
    </row>
    <row r="15" spans="1:15" x14ac:dyDescent="0.25">
      <c r="A15" s="26" t="s">
        <v>428</v>
      </c>
      <c r="B15" s="27" t="s">
        <v>411</v>
      </c>
      <c r="C15" s="21">
        <v>43472</v>
      </c>
      <c r="D15" s="22"/>
      <c r="E15" s="27" t="s">
        <v>305</v>
      </c>
      <c r="F15" s="27" t="s">
        <v>304</v>
      </c>
      <c r="G15" s="27" t="s">
        <v>223</v>
      </c>
      <c r="H15" s="27"/>
      <c r="I15" s="27"/>
      <c r="J15" s="27" t="s">
        <v>279</v>
      </c>
      <c r="K15" s="27"/>
      <c r="L15" s="27"/>
      <c r="M15" s="27" t="s">
        <v>289</v>
      </c>
      <c r="N15" s="27"/>
      <c r="O15" s="23"/>
    </row>
    <row r="16" spans="1:15" ht="26.4" x14ac:dyDescent="0.25">
      <c r="A16" s="26" t="s">
        <v>428</v>
      </c>
      <c r="B16" s="27" t="s">
        <v>411</v>
      </c>
      <c r="C16" s="21">
        <v>43473</v>
      </c>
      <c r="D16" s="22"/>
      <c r="E16" s="27" t="s">
        <v>302</v>
      </c>
      <c r="F16" s="27" t="s">
        <v>303</v>
      </c>
      <c r="G16" s="27" t="s">
        <v>300</v>
      </c>
      <c r="H16" s="27"/>
      <c r="I16" s="27"/>
      <c r="J16" s="27" t="s">
        <v>279</v>
      </c>
      <c r="K16" s="27"/>
      <c r="L16" s="27"/>
      <c r="M16" s="27" t="s">
        <v>289</v>
      </c>
      <c r="N16" s="27"/>
      <c r="O16" s="23"/>
    </row>
    <row r="17" spans="1:15" ht="26.4" x14ac:dyDescent="0.25">
      <c r="A17" s="26" t="s">
        <v>428</v>
      </c>
      <c r="B17" s="27" t="s">
        <v>411</v>
      </c>
      <c r="C17" s="21">
        <v>43473</v>
      </c>
      <c r="D17" s="22"/>
      <c r="E17" s="27" t="s">
        <v>302</v>
      </c>
      <c r="F17" s="27" t="s">
        <v>301</v>
      </c>
      <c r="G17" s="27" t="s">
        <v>300</v>
      </c>
      <c r="H17" s="27"/>
      <c r="I17" s="27"/>
      <c r="J17" s="27" t="s">
        <v>279</v>
      </c>
      <c r="K17" s="27"/>
      <c r="L17" s="27"/>
      <c r="M17" s="27" t="s">
        <v>289</v>
      </c>
      <c r="N17" s="27"/>
      <c r="O17" s="23"/>
    </row>
    <row r="18" spans="1:15" ht="26.4" x14ac:dyDescent="0.25">
      <c r="A18" s="26" t="s">
        <v>428</v>
      </c>
      <c r="B18" s="27" t="s">
        <v>411</v>
      </c>
      <c r="C18" s="21">
        <v>43473</v>
      </c>
      <c r="D18" s="22">
        <v>43495</v>
      </c>
      <c r="E18" s="27" t="s">
        <v>299</v>
      </c>
      <c r="F18" s="27" t="s">
        <v>298</v>
      </c>
      <c r="G18" s="27" t="s">
        <v>297</v>
      </c>
      <c r="H18" s="27" t="s">
        <v>296</v>
      </c>
      <c r="I18" s="27" t="s">
        <v>295</v>
      </c>
      <c r="J18" s="27" t="s">
        <v>294</v>
      </c>
      <c r="K18" s="27"/>
      <c r="L18" s="27"/>
      <c r="M18" s="27" t="s">
        <v>262</v>
      </c>
      <c r="N18" s="27"/>
      <c r="O18" s="23"/>
    </row>
    <row r="19" spans="1:15" x14ac:dyDescent="0.25">
      <c r="A19" s="26" t="s">
        <v>428</v>
      </c>
      <c r="B19" s="27" t="s">
        <v>411</v>
      </c>
      <c r="C19" s="21">
        <v>43474</v>
      </c>
      <c r="D19" s="22"/>
      <c r="E19" s="27" t="s">
        <v>292</v>
      </c>
      <c r="F19" s="27" t="s">
        <v>291</v>
      </c>
      <c r="G19" s="27" t="s">
        <v>293</v>
      </c>
      <c r="H19" s="27"/>
      <c r="I19" s="27"/>
      <c r="J19" s="27" t="s">
        <v>279</v>
      </c>
      <c r="K19" s="27"/>
      <c r="L19" s="27"/>
      <c r="M19" s="27" t="s">
        <v>289</v>
      </c>
      <c r="N19" s="27"/>
      <c r="O19" s="23"/>
    </row>
    <row r="20" spans="1:15" x14ac:dyDescent="0.25">
      <c r="A20" s="26" t="s">
        <v>428</v>
      </c>
      <c r="B20" s="27" t="s">
        <v>411</v>
      </c>
      <c r="C20" s="21">
        <v>43474</v>
      </c>
      <c r="D20" s="22"/>
      <c r="E20" s="27" t="s">
        <v>292</v>
      </c>
      <c r="F20" s="27" t="s">
        <v>291</v>
      </c>
      <c r="G20" s="27" t="s">
        <v>290</v>
      </c>
      <c r="H20" s="27"/>
      <c r="I20" s="27"/>
      <c r="J20" s="27" t="s">
        <v>279</v>
      </c>
      <c r="K20" s="27"/>
      <c r="L20" s="27"/>
      <c r="M20" s="27" t="s">
        <v>289</v>
      </c>
      <c r="N20" s="27"/>
      <c r="O20" s="23"/>
    </row>
    <row r="21" spans="1:15" ht="39.6" x14ac:dyDescent="0.25">
      <c r="A21" s="26" t="s">
        <v>422</v>
      </c>
      <c r="B21" s="27" t="s">
        <v>411</v>
      </c>
      <c r="C21" s="21">
        <v>43475</v>
      </c>
      <c r="D21" s="22">
        <v>43496</v>
      </c>
      <c r="E21" s="27" t="s">
        <v>288</v>
      </c>
      <c r="F21" s="27" t="s">
        <v>287</v>
      </c>
      <c r="G21" s="27" t="s">
        <v>286</v>
      </c>
      <c r="H21" s="27" t="s">
        <v>285</v>
      </c>
      <c r="I21" s="27"/>
      <c r="J21" s="27" t="s">
        <v>284</v>
      </c>
      <c r="K21" s="27" t="s">
        <v>275</v>
      </c>
      <c r="L21" s="27"/>
      <c r="M21" s="27" t="s">
        <v>283</v>
      </c>
      <c r="N21" s="27" t="s">
        <v>282</v>
      </c>
      <c r="O21" s="23"/>
    </row>
    <row r="22" spans="1:15" x14ac:dyDescent="0.25">
      <c r="A22" s="26" t="s">
        <v>428</v>
      </c>
      <c r="B22" s="27" t="s">
        <v>411</v>
      </c>
      <c r="C22" s="21">
        <v>43475</v>
      </c>
      <c r="D22" s="22"/>
      <c r="E22" s="27" t="s">
        <v>281</v>
      </c>
      <c r="F22" s="27" t="s">
        <v>188</v>
      </c>
      <c r="G22" s="27" t="s">
        <v>280</v>
      </c>
      <c r="H22" s="27"/>
      <c r="I22" s="27"/>
      <c r="J22" s="27" t="s">
        <v>279</v>
      </c>
      <c r="K22" s="27"/>
      <c r="L22" s="27"/>
      <c r="M22" s="27"/>
      <c r="N22" s="27"/>
      <c r="O22" s="23"/>
    </row>
    <row r="23" spans="1:15" ht="26.4" x14ac:dyDescent="0.25">
      <c r="A23" s="26" t="s">
        <v>428</v>
      </c>
      <c r="B23" s="27" t="s">
        <v>411</v>
      </c>
      <c r="C23" s="21">
        <v>43475</v>
      </c>
      <c r="D23" s="22">
        <v>43485</v>
      </c>
      <c r="E23" s="27" t="s">
        <v>48</v>
      </c>
      <c r="F23" s="27" t="s">
        <v>278</v>
      </c>
      <c r="G23" s="27" t="s">
        <v>277</v>
      </c>
      <c r="H23" s="27"/>
      <c r="I23" s="27"/>
      <c r="J23" s="27" t="s">
        <v>276</v>
      </c>
      <c r="K23" s="27" t="s">
        <v>275</v>
      </c>
      <c r="L23" s="27"/>
      <c r="M23" s="27" t="s">
        <v>262</v>
      </c>
      <c r="N23" s="27"/>
      <c r="O23" s="23"/>
    </row>
    <row r="24" spans="1:15" ht="39.6" x14ac:dyDescent="0.25">
      <c r="A24" s="26" t="s">
        <v>428</v>
      </c>
      <c r="B24" s="27" t="s">
        <v>411</v>
      </c>
      <c r="C24" s="21">
        <v>43485</v>
      </c>
      <c r="D24" s="22">
        <v>43486</v>
      </c>
      <c r="E24" s="27" t="s">
        <v>274</v>
      </c>
      <c r="F24" s="27" t="s">
        <v>273</v>
      </c>
      <c r="G24" s="27" t="s">
        <v>272</v>
      </c>
      <c r="H24" s="27"/>
      <c r="I24" s="27" t="s">
        <v>271</v>
      </c>
      <c r="J24" s="27" t="s">
        <v>270</v>
      </c>
      <c r="K24" s="27" t="s">
        <v>269</v>
      </c>
      <c r="L24" s="27"/>
      <c r="M24" s="27" t="s">
        <v>262</v>
      </c>
      <c r="N24" s="27" t="s">
        <v>268</v>
      </c>
      <c r="O24" s="23"/>
    </row>
    <row r="25" spans="1:15" x14ac:dyDescent="0.25">
      <c r="A25" s="26" t="s">
        <v>428</v>
      </c>
      <c r="B25" s="27" t="s">
        <v>411</v>
      </c>
      <c r="C25" s="21">
        <v>43490</v>
      </c>
      <c r="D25" s="22" t="s">
        <v>186</v>
      </c>
      <c r="E25" s="27" t="s">
        <v>267</v>
      </c>
      <c r="F25" s="27" t="s">
        <v>266</v>
      </c>
      <c r="G25" s="27" t="s">
        <v>265</v>
      </c>
      <c r="H25" s="27"/>
      <c r="I25" s="27"/>
      <c r="J25" s="27" t="s">
        <v>264</v>
      </c>
      <c r="K25" s="27" t="s">
        <v>263</v>
      </c>
      <c r="L25" s="27"/>
      <c r="M25" s="27" t="s">
        <v>262</v>
      </c>
      <c r="N25" s="27"/>
      <c r="O25" s="23"/>
    </row>
    <row r="26" spans="1:15" x14ac:dyDescent="0.25">
      <c r="A26" s="26" t="s">
        <v>428</v>
      </c>
      <c r="B26" s="27" t="s">
        <v>411</v>
      </c>
      <c r="C26" s="21">
        <v>43490</v>
      </c>
      <c r="D26" s="22">
        <v>43496</v>
      </c>
      <c r="E26" s="27" t="s">
        <v>261</v>
      </c>
      <c r="F26" s="27" t="s">
        <v>260</v>
      </c>
      <c r="G26" s="27" t="s">
        <v>259</v>
      </c>
      <c r="H26" s="27"/>
      <c r="I26" s="27"/>
      <c r="J26" s="27" t="s">
        <v>258</v>
      </c>
      <c r="K26" s="27" t="s">
        <v>235</v>
      </c>
      <c r="L26" s="27"/>
      <c r="M26" s="27" t="s">
        <v>257</v>
      </c>
      <c r="N26" s="27"/>
      <c r="O26" s="23"/>
    </row>
    <row r="27" spans="1:15" ht="39.6" x14ac:dyDescent="0.25">
      <c r="A27" s="26" t="s">
        <v>428</v>
      </c>
      <c r="B27" s="27" t="s">
        <v>411</v>
      </c>
      <c r="C27" s="21">
        <v>43492</v>
      </c>
      <c r="D27" s="22">
        <v>43521</v>
      </c>
      <c r="E27" s="27" t="s">
        <v>253</v>
      </c>
      <c r="F27" s="27" t="s">
        <v>256</v>
      </c>
      <c r="G27" s="27" t="s">
        <v>251</v>
      </c>
      <c r="H27" s="27" t="s">
        <v>255</v>
      </c>
      <c r="I27" s="27" t="s">
        <v>254</v>
      </c>
      <c r="J27" s="27" t="s">
        <v>248</v>
      </c>
      <c r="K27" s="27" t="s">
        <v>235</v>
      </c>
      <c r="L27" s="27"/>
      <c r="M27" s="27" t="s">
        <v>247</v>
      </c>
      <c r="N27" s="27"/>
      <c r="O27" s="23"/>
    </row>
    <row r="28" spans="1:15" ht="39.6" x14ac:dyDescent="0.25">
      <c r="A28" s="26" t="s">
        <v>428</v>
      </c>
      <c r="B28" s="27" t="s">
        <v>411</v>
      </c>
      <c r="C28" s="21">
        <v>43492</v>
      </c>
      <c r="D28" s="22">
        <v>43521</v>
      </c>
      <c r="E28" s="27" t="s">
        <v>253</v>
      </c>
      <c r="F28" s="27" t="s">
        <v>252</v>
      </c>
      <c r="G28" s="27" t="s">
        <v>251</v>
      </c>
      <c r="H28" s="27" t="s">
        <v>250</v>
      </c>
      <c r="I28" s="27" t="s">
        <v>249</v>
      </c>
      <c r="J28" s="27" t="s">
        <v>248</v>
      </c>
      <c r="K28" s="27" t="s">
        <v>235</v>
      </c>
      <c r="L28" s="27"/>
      <c r="M28" s="27" t="s">
        <v>247</v>
      </c>
      <c r="N28" s="27"/>
      <c r="O28" s="23"/>
    </row>
    <row r="29" spans="1:15" ht="39.6" x14ac:dyDescent="0.25">
      <c r="A29" s="26" t="s">
        <v>428</v>
      </c>
      <c r="B29" s="27" t="s">
        <v>411</v>
      </c>
      <c r="C29" s="21">
        <v>43492</v>
      </c>
      <c r="D29" s="22">
        <v>43497</v>
      </c>
      <c r="E29" s="27" t="s">
        <v>246</v>
      </c>
      <c r="F29" s="27" t="s">
        <v>245</v>
      </c>
      <c r="G29" s="27" t="s">
        <v>244</v>
      </c>
      <c r="H29" s="27" t="s">
        <v>243</v>
      </c>
      <c r="I29" s="27" t="s">
        <v>242</v>
      </c>
      <c r="J29" s="27" t="s">
        <v>241</v>
      </c>
      <c r="K29" s="27" t="s">
        <v>240</v>
      </c>
      <c r="L29" s="27"/>
      <c r="M29" s="27" t="s">
        <v>227</v>
      </c>
      <c r="N29" s="27" t="s">
        <v>239</v>
      </c>
      <c r="O29" s="23"/>
    </row>
    <row r="30" spans="1:15" ht="26.4" x14ac:dyDescent="0.25">
      <c r="A30" s="26" t="s">
        <v>428</v>
      </c>
      <c r="B30" s="27" t="s">
        <v>411</v>
      </c>
      <c r="C30" s="21">
        <v>43492</v>
      </c>
      <c r="D30" s="22">
        <v>43515</v>
      </c>
      <c r="E30" s="27" t="s">
        <v>47</v>
      </c>
      <c r="F30" s="27" t="s">
        <v>233</v>
      </c>
      <c r="G30" s="27" t="s">
        <v>238</v>
      </c>
      <c r="H30" s="27" t="s">
        <v>237</v>
      </c>
      <c r="I30" s="27" t="s">
        <v>236</v>
      </c>
      <c r="J30" s="27" t="s">
        <v>429</v>
      </c>
      <c r="K30" s="27" t="s">
        <v>235</v>
      </c>
      <c r="L30" s="27" t="s">
        <v>430</v>
      </c>
      <c r="M30" s="27" t="s">
        <v>227</v>
      </c>
      <c r="N30" s="27" t="s">
        <v>234</v>
      </c>
      <c r="O30" s="23"/>
    </row>
    <row r="31" spans="1:15" ht="52.8" x14ac:dyDescent="0.25">
      <c r="A31" s="26" t="s">
        <v>425</v>
      </c>
      <c r="B31" s="27" t="s">
        <v>411</v>
      </c>
      <c r="C31" s="21">
        <v>43492</v>
      </c>
      <c r="D31" s="22">
        <v>43492</v>
      </c>
      <c r="E31" s="27" t="s">
        <v>47</v>
      </c>
      <c r="F31" s="27" t="s">
        <v>233</v>
      </c>
      <c r="G31" s="27" t="s">
        <v>232</v>
      </c>
      <c r="H31" s="27" t="s">
        <v>231</v>
      </c>
      <c r="I31" s="27" t="s">
        <v>230</v>
      </c>
      <c r="J31" s="27" t="s">
        <v>229</v>
      </c>
      <c r="K31" s="27" t="s">
        <v>228</v>
      </c>
      <c r="L31" s="27"/>
      <c r="M31" s="27" t="s">
        <v>227</v>
      </c>
      <c r="N31" s="27" t="s">
        <v>226</v>
      </c>
      <c r="O31" s="23"/>
    </row>
    <row r="32" spans="1:15" ht="26.4" x14ac:dyDescent="0.25">
      <c r="A32" s="26" t="s">
        <v>428</v>
      </c>
      <c r="B32" s="27" t="s">
        <v>411</v>
      </c>
      <c r="C32" s="21">
        <v>43497</v>
      </c>
      <c r="D32" s="22">
        <v>43497</v>
      </c>
      <c r="E32" s="27" t="s">
        <v>225</v>
      </c>
      <c r="F32" s="27" t="s">
        <v>224</v>
      </c>
      <c r="G32" s="27" t="s">
        <v>223</v>
      </c>
      <c r="H32" s="27" t="s">
        <v>222</v>
      </c>
      <c r="I32" s="27" t="s">
        <v>221</v>
      </c>
      <c r="J32" s="27" t="s">
        <v>220</v>
      </c>
      <c r="K32" s="27"/>
      <c r="L32" s="27"/>
      <c r="M32" s="27" t="s">
        <v>219</v>
      </c>
      <c r="N32" s="27"/>
      <c r="O32" s="23"/>
    </row>
    <row r="33" spans="1:15" ht="26.4" x14ac:dyDescent="0.25">
      <c r="A33" s="26" t="s">
        <v>423</v>
      </c>
      <c r="B33" s="27" t="s">
        <v>413</v>
      </c>
      <c r="C33" s="21">
        <v>43649</v>
      </c>
      <c r="D33" s="22" t="s">
        <v>186</v>
      </c>
      <c r="E33" s="27" t="s">
        <v>187</v>
      </c>
      <c r="F33" s="27" t="s">
        <v>188</v>
      </c>
      <c r="G33" s="27" t="s">
        <v>189</v>
      </c>
      <c r="H33" s="27"/>
      <c r="I33" s="27"/>
      <c r="J33" s="29" t="s">
        <v>190</v>
      </c>
      <c r="K33" s="29"/>
      <c r="L33" s="30" t="s">
        <v>191</v>
      </c>
      <c r="M33" s="27"/>
      <c r="N33" s="29" t="s">
        <v>192</v>
      </c>
      <c r="O33" s="23"/>
    </row>
    <row r="34" spans="1:15" x14ac:dyDescent="0.25">
      <c r="A34" s="26" t="s">
        <v>428</v>
      </c>
      <c r="B34" s="27" t="s">
        <v>413</v>
      </c>
      <c r="C34" s="21">
        <v>43650</v>
      </c>
      <c r="D34" s="22" t="s">
        <v>186</v>
      </c>
      <c r="E34" s="27" t="s">
        <v>193</v>
      </c>
      <c r="F34" s="27" t="s">
        <v>194</v>
      </c>
      <c r="G34" s="27" t="s">
        <v>195</v>
      </c>
      <c r="H34" s="27"/>
      <c r="I34" s="27"/>
      <c r="J34" s="29" t="s">
        <v>196</v>
      </c>
      <c r="K34" s="29"/>
      <c r="L34" s="30" t="s">
        <v>197</v>
      </c>
      <c r="M34" s="27"/>
      <c r="N34" s="29"/>
      <c r="O34" s="23"/>
    </row>
    <row r="35" spans="1:15" ht="26.4" x14ac:dyDescent="0.25">
      <c r="A35" s="26" t="s">
        <v>419</v>
      </c>
      <c r="B35" s="27" t="s">
        <v>413</v>
      </c>
      <c r="C35" s="21">
        <v>43650</v>
      </c>
      <c r="D35" s="22" t="s">
        <v>186</v>
      </c>
      <c r="E35" s="27" t="s">
        <v>198</v>
      </c>
      <c r="F35" s="27" t="s">
        <v>199</v>
      </c>
      <c r="G35" s="27" t="s">
        <v>200</v>
      </c>
      <c r="H35" s="27"/>
      <c r="I35" s="27"/>
      <c r="J35" s="29" t="s">
        <v>201</v>
      </c>
      <c r="K35" s="29"/>
      <c r="L35" s="29"/>
      <c r="M35" s="27"/>
      <c r="N35" s="29"/>
      <c r="O35" s="23"/>
    </row>
    <row r="36" spans="1:15" x14ac:dyDescent="0.25">
      <c r="A36" s="26" t="s">
        <v>428</v>
      </c>
      <c r="B36" s="27" t="s">
        <v>413</v>
      </c>
      <c r="C36" s="21">
        <v>43654</v>
      </c>
      <c r="D36" s="22">
        <v>43661</v>
      </c>
      <c r="E36" s="27" t="s">
        <v>202</v>
      </c>
      <c r="F36" s="27" t="s">
        <v>203</v>
      </c>
      <c r="G36" s="27" t="s">
        <v>204</v>
      </c>
      <c r="H36" s="27"/>
      <c r="I36" s="27"/>
      <c r="J36" s="29" t="s">
        <v>33</v>
      </c>
      <c r="K36" s="29"/>
      <c r="L36" s="30" t="s">
        <v>205</v>
      </c>
      <c r="M36" s="27"/>
      <c r="N36" s="29" t="s">
        <v>206</v>
      </c>
      <c r="O36" s="23"/>
    </row>
    <row r="37" spans="1:15" ht="26.4" x14ac:dyDescent="0.25">
      <c r="A37" s="26" t="s">
        <v>428</v>
      </c>
      <c r="B37" s="27" t="s">
        <v>413</v>
      </c>
      <c r="C37" s="21">
        <v>43684</v>
      </c>
      <c r="D37" s="22">
        <v>43723</v>
      </c>
      <c r="E37" s="27" t="s">
        <v>207</v>
      </c>
      <c r="F37" s="27" t="s">
        <v>208</v>
      </c>
      <c r="G37" s="27" t="s">
        <v>209</v>
      </c>
      <c r="H37" s="27"/>
      <c r="I37" s="27"/>
      <c r="J37" s="29" t="s">
        <v>210</v>
      </c>
      <c r="K37" s="29" t="s">
        <v>211</v>
      </c>
      <c r="L37" s="30" t="s">
        <v>212</v>
      </c>
      <c r="M37" s="27"/>
      <c r="N37" s="27"/>
      <c r="O37" s="23"/>
    </row>
    <row r="38" spans="1:15" ht="26.4" x14ac:dyDescent="0.25">
      <c r="A38" s="26" t="s">
        <v>427</v>
      </c>
      <c r="B38" s="27" t="s">
        <v>418</v>
      </c>
      <c r="C38" s="21">
        <v>43836</v>
      </c>
      <c r="D38" s="22" t="s">
        <v>218</v>
      </c>
      <c r="E38" s="27" t="s">
        <v>217</v>
      </c>
      <c r="F38" s="27" t="s">
        <v>216</v>
      </c>
      <c r="G38" s="27" t="s">
        <v>215</v>
      </c>
      <c r="H38" s="27" t="s">
        <v>347</v>
      </c>
      <c r="I38" s="27" t="s">
        <v>346</v>
      </c>
      <c r="J38" s="27" t="s">
        <v>372</v>
      </c>
      <c r="K38" s="27" t="s">
        <v>214</v>
      </c>
      <c r="L38" s="31" t="s">
        <v>213</v>
      </c>
      <c r="M38" s="32"/>
      <c r="N38" s="27"/>
      <c r="O38" s="23"/>
    </row>
    <row r="39" spans="1:15" ht="26.4" x14ac:dyDescent="0.25">
      <c r="A39" s="26" t="s">
        <v>425</v>
      </c>
      <c r="B39" s="27" t="s">
        <v>418</v>
      </c>
      <c r="C39" s="21">
        <v>43864</v>
      </c>
      <c r="D39" s="22">
        <v>43864</v>
      </c>
      <c r="E39" s="27" t="s">
        <v>47</v>
      </c>
      <c r="F39" s="27" t="s">
        <v>359</v>
      </c>
      <c r="G39" s="27" t="s">
        <v>49</v>
      </c>
      <c r="H39" s="27" t="s">
        <v>360</v>
      </c>
      <c r="I39" s="27" t="s">
        <v>462</v>
      </c>
      <c r="J39" s="27" t="s">
        <v>361</v>
      </c>
      <c r="K39" s="27" t="s">
        <v>362</v>
      </c>
      <c r="L39" s="30" t="s">
        <v>363</v>
      </c>
      <c r="M39" s="32"/>
      <c r="N39" s="27"/>
      <c r="O39" s="23"/>
    </row>
    <row r="40" spans="1:15" ht="26.4" x14ac:dyDescent="0.25">
      <c r="A40" s="26" t="s">
        <v>423</v>
      </c>
      <c r="B40" s="27" t="s">
        <v>418</v>
      </c>
      <c r="C40" s="21">
        <v>43870</v>
      </c>
      <c r="D40" s="22">
        <v>43890</v>
      </c>
      <c r="E40" s="27" t="s">
        <v>364</v>
      </c>
      <c r="F40" s="27" t="s">
        <v>365</v>
      </c>
      <c r="G40" s="27" t="s">
        <v>368</v>
      </c>
      <c r="H40" s="27" t="s">
        <v>366</v>
      </c>
      <c r="I40" s="27" t="s">
        <v>367</v>
      </c>
      <c r="J40" s="27" t="s">
        <v>369</v>
      </c>
      <c r="K40" s="27" t="s">
        <v>370</v>
      </c>
      <c r="L40" s="32" t="s">
        <v>371</v>
      </c>
      <c r="M40" s="32"/>
      <c r="N40" s="27"/>
      <c r="O40" s="23"/>
    </row>
    <row r="41" spans="1:15" ht="53.4" x14ac:dyDescent="0.3">
      <c r="A41" s="26" t="s">
        <v>428</v>
      </c>
      <c r="B41" s="27" t="s">
        <v>463</v>
      </c>
      <c r="C41" s="21">
        <v>44039</v>
      </c>
      <c r="D41" s="22" t="s">
        <v>186</v>
      </c>
      <c r="E41" s="27" t="s">
        <v>451</v>
      </c>
      <c r="F41" s="27" t="s">
        <v>467</v>
      </c>
      <c r="G41" s="27" t="s">
        <v>468</v>
      </c>
      <c r="H41" s="27" t="s">
        <v>469</v>
      </c>
      <c r="I41" s="27" t="s">
        <v>470</v>
      </c>
      <c r="J41" s="27" t="s">
        <v>471</v>
      </c>
      <c r="K41" s="27" t="s">
        <v>472</v>
      </c>
      <c r="L41" s="46" t="s">
        <v>473</v>
      </c>
      <c r="M41" s="27" t="s">
        <v>474</v>
      </c>
      <c r="N41" s="27"/>
    </row>
    <row r="42" spans="1:15" ht="27" x14ac:dyDescent="0.3">
      <c r="A42" s="26" t="s">
        <v>428</v>
      </c>
      <c r="B42" s="27" t="s">
        <v>463</v>
      </c>
      <c r="C42" s="21">
        <v>44040</v>
      </c>
      <c r="D42" s="22" t="s">
        <v>186</v>
      </c>
      <c r="E42" s="27" t="s">
        <v>451</v>
      </c>
      <c r="F42" s="27" t="s">
        <v>480</v>
      </c>
      <c r="G42" s="27" t="s">
        <v>475</v>
      </c>
      <c r="H42" s="27" t="s">
        <v>477</v>
      </c>
      <c r="I42" s="27" t="s">
        <v>476</v>
      </c>
      <c r="J42" s="27" t="s">
        <v>478</v>
      </c>
      <c r="K42" s="27" t="s">
        <v>362</v>
      </c>
      <c r="L42" s="46" t="s">
        <v>479</v>
      </c>
      <c r="M42" s="27" t="s">
        <v>474</v>
      </c>
      <c r="N42" s="27"/>
    </row>
    <row r="43" spans="1:15" ht="27" x14ac:dyDescent="0.3">
      <c r="A43" s="26" t="s">
        <v>425</v>
      </c>
      <c r="B43" s="27" t="s">
        <v>584</v>
      </c>
      <c r="C43" s="21">
        <v>44188</v>
      </c>
      <c r="D43" s="22">
        <v>44196</v>
      </c>
      <c r="E43" s="27" t="s">
        <v>586</v>
      </c>
      <c r="F43" s="27" t="s">
        <v>155</v>
      </c>
      <c r="G43" s="27" t="s">
        <v>209</v>
      </c>
      <c r="H43" s="27" t="s">
        <v>587</v>
      </c>
      <c r="I43" s="27" t="s">
        <v>588</v>
      </c>
      <c r="J43" s="27" t="s">
        <v>589</v>
      </c>
      <c r="K43" s="27" t="s">
        <v>590</v>
      </c>
      <c r="L43" s="46" t="s">
        <v>591</v>
      </c>
      <c r="M43" s="27"/>
      <c r="N43" s="27" t="s">
        <v>592</v>
      </c>
    </row>
    <row r="44" spans="1:15" ht="40.200000000000003" x14ac:dyDescent="0.3">
      <c r="A44" s="26" t="s">
        <v>420</v>
      </c>
      <c r="B44" s="27" t="s">
        <v>584</v>
      </c>
      <c r="C44" s="21">
        <v>44195</v>
      </c>
      <c r="D44" s="22">
        <v>44204</v>
      </c>
      <c r="E44" s="27" t="s">
        <v>352</v>
      </c>
      <c r="F44" s="27" t="s">
        <v>596</v>
      </c>
      <c r="G44" s="27" t="s">
        <v>209</v>
      </c>
      <c r="H44" s="27" t="s">
        <v>595</v>
      </c>
      <c r="I44" s="27" t="s">
        <v>594</v>
      </c>
      <c r="J44" s="27" t="s">
        <v>593</v>
      </c>
      <c r="K44" s="27" t="s">
        <v>597</v>
      </c>
      <c r="L44" s="46" t="s">
        <v>598</v>
      </c>
      <c r="M44" s="27"/>
      <c r="N44" s="27" t="s">
        <v>641</v>
      </c>
    </row>
    <row r="45" spans="1:15" ht="66.599999999999994" x14ac:dyDescent="0.3">
      <c r="A45" s="26" t="s">
        <v>420</v>
      </c>
      <c r="B45" s="27" t="s">
        <v>584</v>
      </c>
      <c r="C45" s="21">
        <v>44195</v>
      </c>
      <c r="D45" s="22" t="s">
        <v>186</v>
      </c>
      <c r="E45" s="27" t="s">
        <v>451</v>
      </c>
      <c r="F45" s="27" t="s">
        <v>599</v>
      </c>
      <c r="G45" s="27" t="s">
        <v>209</v>
      </c>
      <c r="H45" s="27" t="s">
        <v>587</v>
      </c>
      <c r="I45" s="27" t="s">
        <v>600</v>
      </c>
      <c r="J45" s="27" t="s">
        <v>601</v>
      </c>
      <c r="K45" s="27" t="s">
        <v>602</v>
      </c>
      <c r="L45" s="46" t="s">
        <v>603</v>
      </c>
      <c r="M45" s="27" t="s">
        <v>604</v>
      </c>
      <c r="N45" s="27" t="s">
        <v>642</v>
      </c>
    </row>
    <row r="46" spans="1:15" ht="66.599999999999994" x14ac:dyDescent="0.3">
      <c r="A46" s="26" t="s">
        <v>420</v>
      </c>
      <c r="B46" s="27" t="s">
        <v>584</v>
      </c>
      <c r="C46" s="21">
        <v>44195</v>
      </c>
      <c r="D46" s="22" t="s">
        <v>186</v>
      </c>
      <c r="E46" s="27" t="s">
        <v>451</v>
      </c>
      <c r="F46" s="27" t="s">
        <v>605</v>
      </c>
      <c r="G46" s="27" t="s">
        <v>209</v>
      </c>
      <c r="H46" s="27" t="s">
        <v>587</v>
      </c>
      <c r="I46" s="27" t="s">
        <v>606</v>
      </c>
      <c r="J46" s="27" t="s">
        <v>601</v>
      </c>
      <c r="K46" s="27" t="s">
        <v>602</v>
      </c>
      <c r="L46" s="46" t="s">
        <v>603</v>
      </c>
      <c r="M46" s="27" t="s">
        <v>607</v>
      </c>
      <c r="N46" s="27" t="s">
        <v>642</v>
      </c>
    </row>
    <row r="47" spans="1:15" ht="27" x14ac:dyDescent="0.3">
      <c r="A47" s="26" t="s">
        <v>420</v>
      </c>
      <c r="B47" s="27" t="s">
        <v>584</v>
      </c>
      <c r="C47" s="21">
        <v>44195</v>
      </c>
      <c r="D47" s="22" t="s">
        <v>186</v>
      </c>
      <c r="E47" s="27" t="s">
        <v>451</v>
      </c>
      <c r="F47" s="27" t="s">
        <v>609</v>
      </c>
      <c r="G47" s="27" t="s">
        <v>209</v>
      </c>
      <c r="H47" s="27" t="s">
        <v>587</v>
      </c>
      <c r="I47" s="27" t="s">
        <v>608</v>
      </c>
      <c r="J47" s="27" t="s">
        <v>610</v>
      </c>
      <c r="K47" s="27" t="s">
        <v>611</v>
      </c>
      <c r="L47" s="46" t="s">
        <v>612</v>
      </c>
      <c r="M47" s="27" t="s">
        <v>604</v>
      </c>
      <c r="N47" s="27"/>
    </row>
    <row r="48" spans="1:15" ht="27" x14ac:dyDescent="0.3">
      <c r="A48" s="26" t="s">
        <v>420</v>
      </c>
      <c r="B48" s="27" t="s">
        <v>584</v>
      </c>
      <c r="C48" s="21">
        <v>44195</v>
      </c>
      <c r="D48" s="22">
        <v>44207</v>
      </c>
      <c r="E48" s="27" t="s">
        <v>613</v>
      </c>
      <c r="F48" s="27" t="s">
        <v>614</v>
      </c>
      <c r="G48" s="27" t="s">
        <v>615</v>
      </c>
      <c r="H48" s="27" t="s">
        <v>595</v>
      </c>
      <c r="I48" s="27" t="s">
        <v>616</v>
      </c>
      <c r="J48" s="27" t="s">
        <v>613</v>
      </c>
      <c r="K48" s="27"/>
      <c r="L48" s="46" t="s">
        <v>617</v>
      </c>
      <c r="M48" s="27" t="s">
        <v>618</v>
      </c>
      <c r="N48" s="27"/>
    </row>
    <row r="49" spans="1:14" ht="39.6" x14ac:dyDescent="0.25">
      <c r="A49" s="26" t="s">
        <v>420</v>
      </c>
      <c r="B49" s="27" t="s">
        <v>584</v>
      </c>
      <c r="C49" s="21">
        <v>44196</v>
      </c>
      <c r="D49" s="22" t="s">
        <v>186</v>
      </c>
      <c r="E49" s="27" t="s">
        <v>619</v>
      </c>
      <c r="F49" s="27" t="s">
        <v>620</v>
      </c>
      <c r="G49" s="27" t="s">
        <v>209</v>
      </c>
      <c r="H49" s="27" t="s">
        <v>621</v>
      </c>
      <c r="I49" s="27" t="s">
        <v>625</v>
      </c>
      <c r="J49" s="27" t="s">
        <v>622</v>
      </c>
      <c r="K49" s="27"/>
      <c r="L49" s="27"/>
      <c r="M49" s="27" t="s">
        <v>623</v>
      </c>
      <c r="N49" s="27" t="s">
        <v>624</v>
      </c>
    </row>
  </sheetData>
  <conditionalFormatting sqref="A2:A49">
    <cfRule type="cellIs" dxfId="41" priority="1" operator="equal">
      <formula>"Offered"</formula>
    </cfRule>
    <cfRule type="cellIs" dxfId="40" priority="2" operator="equal">
      <formula>"Interview"</formula>
    </cfRule>
    <cfRule type="cellIs" dxfId="39" priority="3" operator="equal">
      <formula>"Applied"</formula>
    </cfRule>
    <cfRule type="cellIs" dxfId="38" priority="4" operator="equal">
      <formula>"Incomplete"</formula>
    </cfRule>
    <cfRule type="cellIs" dxfId="37" priority="5" operator="equal">
      <formula>"Offered-Declined"</formula>
    </cfRule>
    <cfRule type="cellIs" dxfId="36" priority="6" operator="equal">
      <formula>"Offered-Accepted"</formula>
    </cfRule>
    <cfRule type="cellIs" dxfId="35" priority="7" operator="equal">
      <formula>"Interview-Rejected"</formula>
    </cfRule>
    <cfRule type="cellIs" dxfId="34" priority="8" operator="equal">
      <formula>"Rejected"</formula>
    </cfRule>
    <cfRule type="cellIs" dxfId="33"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7" sqref="J7"/>
    </sheetView>
  </sheetViews>
  <sheetFormatPr defaultColWidth="0" defaultRowHeight="13.2" zeroHeight="1" x14ac:dyDescent="0.25"/>
  <cols>
    <col min="1" max="12" width="19.88671875" style="17" customWidth="1"/>
    <col min="13" max="16384" width="19.88671875" style="17" hidden="1"/>
  </cols>
  <sheetData>
    <row r="1" spans="1:12" x14ac:dyDescent="0.25">
      <c r="A1" s="14" t="s">
        <v>161</v>
      </c>
      <c r="B1" s="15" t="s">
        <v>0</v>
      </c>
      <c r="C1" s="15" t="s">
        <v>9</v>
      </c>
      <c r="D1" s="15" t="s">
        <v>396</v>
      </c>
      <c r="E1" s="15" t="s">
        <v>397</v>
      </c>
      <c r="F1" s="15" t="s">
        <v>398</v>
      </c>
      <c r="G1" s="15" t="s">
        <v>5</v>
      </c>
      <c r="H1" s="15" t="s">
        <v>33</v>
      </c>
      <c r="I1" s="15" t="s">
        <v>40</v>
      </c>
      <c r="J1" s="15" t="s">
        <v>358</v>
      </c>
      <c r="K1" s="16" t="s">
        <v>15</v>
      </c>
      <c r="L1" s="15" t="s">
        <v>426</v>
      </c>
    </row>
    <row r="2" spans="1:12" x14ac:dyDescent="0.25">
      <c r="A2" s="34" t="s">
        <v>71</v>
      </c>
      <c r="B2" s="35" t="s">
        <v>9</v>
      </c>
      <c r="C2" s="35" t="s">
        <v>51</v>
      </c>
      <c r="D2" s="35" t="s">
        <v>404</v>
      </c>
      <c r="E2" s="35" t="s">
        <v>149</v>
      </c>
      <c r="F2" s="35" t="s">
        <v>109</v>
      </c>
      <c r="G2" s="35" t="s">
        <v>137</v>
      </c>
      <c r="H2" s="35" t="s">
        <v>102</v>
      </c>
      <c r="I2" s="35" t="s">
        <v>407</v>
      </c>
      <c r="J2" s="35" t="s">
        <v>406</v>
      </c>
      <c r="K2" s="36" t="s">
        <v>44</v>
      </c>
      <c r="L2" s="37" t="s">
        <v>419</v>
      </c>
    </row>
    <row r="3" spans="1:12" x14ac:dyDescent="0.25">
      <c r="A3" s="34" t="s">
        <v>103</v>
      </c>
      <c r="B3" s="35" t="s">
        <v>396</v>
      </c>
      <c r="C3" s="35" t="s">
        <v>409</v>
      </c>
      <c r="D3" s="35" t="s">
        <v>405</v>
      </c>
      <c r="E3" s="35" t="s">
        <v>116</v>
      </c>
      <c r="F3" s="35" t="s">
        <v>81</v>
      </c>
      <c r="G3" s="35" t="s">
        <v>400</v>
      </c>
      <c r="H3" s="35" t="s">
        <v>101</v>
      </c>
      <c r="I3" s="35" t="s">
        <v>409</v>
      </c>
      <c r="J3" s="35" t="s">
        <v>410</v>
      </c>
      <c r="K3" s="36" t="s">
        <v>45</v>
      </c>
      <c r="L3" s="35" t="s">
        <v>420</v>
      </c>
    </row>
    <row r="4" spans="1:12" x14ac:dyDescent="0.25">
      <c r="A4" s="34" t="s">
        <v>46</v>
      </c>
      <c r="B4" s="35" t="s">
        <v>397</v>
      </c>
      <c r="C4" s="35" t="s">
        <v>409</v>
      </c>
      <c r="D4" s="35" t="s">
        <v>408</v>
      </c>
      <c r="E4" s="35" t="s">
        <v>409</v>
      </c>
      <c r="F4" s="35" t="s">
        <v>90</v>
      </c>
      <c r="G4" s="35" t="s">
        <v>401</v>
      </c>
      <c r="H4" s="35" t="s">
        <v>409</v>
      </c>
      <c r="I4" s="35" t="s">
        <v>409</v>
      </c>
      <c r="J4" s="35" t="s">
        <v>33</v>
      </c>
      <c r="K4" s="36" t="s">
        <v>402</v>
      </c>
      <c r="L4" s="35" t="s">
        <v>422</v>
      </c>
    </row>
    <row r="5" spans="1:12" x14ac:dyDescent="0.25">
      <c r="A5" s="34" t="s">
        <v>84</v>
      </c>
      <c r="B5" s="35" t="s">
        <v>398</v>
      </c>
      <c r="C5" s="35" t="s">
        <v>409</v>
      </c>
      <c r="D5" s="35"/>
      <c r="E5" s="35" t="s">
        <v>409</v>
      </c>
      <c r="F5" s="35" t="s">
        <v>409</v>
      </c>
      <c r="G5" s="35" t="s">
        <v>460</v>
      </c>
      <c r="H5" s="35" t="s">
        <v>409</v>
      </c>
      <c r="I5" s="35" t="s">
        <v>409</v>
      </c>
      <c r="J5" s="35" t="s">
        <v>647</v>
      </c>
      <c r="K5" s="36" t="s">
        <v>403</v>
      </c>
      <c r="L5" s="35" t="s">
        <v>428</v>
      </c>
    </row>
    <row r="6" spans="1:12" x14ac:dyDescent="0.25">
      <c r="A6" s="34" t="s">
        <v>39</v>
      </c>
      <c r="B6" s="35" t="s">
        <v>5</v>
      </c>
      <c r="C6" s="35" t="s">
        <v>409</v>
      </c>
      <c r="D6" s="35"/>
      <c r="E6" s="35" t="s">
        <v>409</v>
      </c>
      <c r="F6" s="35" t="s">
        <v>409</v>
      </c>
      <c r="G6" s="35" t="s">
        <v>409</v>
      </c>
      <c r="H6" s="35" t="s">
        <v>409</v>
      </c>
      <c r="I6" s="35" t="s">
        <v>409</v>
      </c>
      <c r="J6" s="35" t="s">
        <v>648</v>
      </c>
      <c r="K6" s="36" t="s">
        <v>184</v>
      </c>
      <c r="L6" s="35" t="s">
        <v>421</v>
      </c>
    </row>
    <row r="7" spans="1:12" x14ac:dyDescent="0.25">
      <c r="A7" s="34" t="s">
        <v>399</v>
      </c>
      <c r="B7" s="35" t="s">
        <v>33</v>
      </c>
      <c r="C7" s="35" t="s">
        <v>409</v>
      </c>
      <c r="D7" s="35" t="s">
        <v>409</v>
      </c>
      <c r="E7" s="35" t="s">
        <v>409</v>
      </c>
      <c r="F7" s="35" t="s">
        <v>409</v>
      </c>
      <c r="G7" s="35" t="s">
        <v>409</v>
      </c>
      <c r="H7" s="35" t="s">
        <v>409</v>
      </c>
      <c r="I7" s="35" t="s">
        <v>409</v>
      </c>
      <c r="J7" s="35" t="s">
        <v>409</v>
      </c>
      <c r="K7" s="36" t="s">
        <v>409</v>
      </c>
      <c r="L7" s="35" t="s">
        <v>423</v>
      </c>
    </row>
    <row r="8" spans="1:12" x14ac:dyDescent="0.25">
      <c r="A8" s="34" t="s">
        <v>160</v>
      </c>
      <c r="B8" s="35" t="s">
        <v>358</v>
      </c>
      <c r="C8" s="35" t="s">
        <v>409</v>
      </c>
      <c r="D8" s="35" t="s">
        <v>409</v>
      </c>
      <c r="E8" s="35" t="s">
        <v>409</v>
      </c>
      <c r="F8" s="35" t="s">
        <v>409</v>
      </c>
      <c r="G8" s="35" t="s">
        <v>409</v>
      </c>
      <c r="H8" s="35" t="s">
        <v>409</v>
      </c>
      <c r="I8" s="35" t="s">
        <v>409</v>
      </c>
      <c r="J8" s="35" t="s">
        <v>409</v>
      </c>
      <c r="K8" s="36" t="s">
        <v>409</v>
      </c>
      <c r="L8" s="35" t="s">
        <v>424</v>
      </c>
    </row>
    <row r="9" spans="1:12" x14ac:dyDescent="0.25">
      <c r="A9" s="34" t="s">
        <v>72</v>
      </c>
      <c r="B9" s="35" t="s">
        <v>40</v>
      </c>
      <c r="C9" s="35" t="s">
        <v>409</v>
      </c>
      <c r="D9" s="35" t="s">
        <v>409</v>
      </c>
      <c r="E9" s="35" t="s">
        <v>409</v>
      </c>
      <c r="F9" s="35" t="s">
        <v>409</v>
      </c>
      <c r="G9" s="35" t="s">
        <v>409</v>
      </c>
      <c r="H9" s="35" t="s">
        <v>409</v>
      </c>
      <c r="I9" s="35" t="s">
        <v>409</v>
      </c>
      <c r="J9" s="35" t="s">
        <v>409</v>
      </c>
      <c r="K9" s="36" t="s">
        <v>409</v>
      </c>
      <c r="L9" s="35" t="s">
        <v>425</v>
      </c>
    </row>
    <row r="10" spans="1:12" x14ac:dyDescent="0.25">
      <c r="A10" s="34" t="s">
        <v>409</v>
      </c>
      <c r="B10" s="35" t="s">
        <v>15</v>
      </c>
      <c r="C10" s="35" t="s">
        <v>409</v>
      </c>
      <c r="D10" s="35" t="s">
        <v>409</v>
      </c>
      <c r="E10" s="35" t="s">
        <v>409</v>
      </c>
      <c r="F10" s="35" t="s">
        <v>409</v>
      </c>
      <c r="G10" s="35" t="s">
        <v>409</v>
      </c>
      <c r="H10" s="35" t="s">
        <v>409</v>
      </c>
      <c r="I10" s="35" t="s">
        <v>409</v>
      </c>
      <c r="J10" s="35" t="s">
        <v>409</v>
      </c>
      <c r="K10" s="36" t="s">
        <v>409</v>
      </c>
      <c r="L10" s="38" t="s">
        <v>427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555</v>
      </c>
      <c r="B1" t="s">
        <v>184</v>
      </c>
      <c r="C1" t="s">
        <v>3</v>
      </c>
      <c r="D1" t="s">
        <v>185</v>
      </c>
      <c r="E1" t="s">
        <v>556</v>
      </c>
      <c r="F1" t="s">
        <v>557</v>
      </c>
      <c r="G1" t="s">
        <v>558</v>
      </c>
      <c r="H1" t="s">
        <v>559</v>
      </c>
    </row>
    <row r="2" spans="1:8" x14ac:dyDescent="0.3">
      <c r="A2" t="s">
        <v>560</v>
      </c>
      <c r="B2" t="s">
        <v>561</v>
      </c>
      <c r="C2" t="s">
        <v>47</v>
      </c>
      <c r="D2" t="s">
        <v>562</v>
      </c>
      <c r="E2" t="s">
        <v>563</v>
      </c>
      <c r="F2" t="s">
        <v>569</v>
      </c>
      <c r="G2" t="s">
        <v>564</v>
      </c>
      <c r="H2" s="50" t="s">
        <v>565</v>
      </c>
    </row>
    <row r="3" spans="1:8" x14ac:dyDescent="0.3">
      <c r="A3" t="s">
        <v>566</v>
      </c>
      <c r="B3" t="s">
        <v>567</v>
      </c>
      <c r="C3" t="s">
        <v>6</v>
      </c>
      <c r="D3" t="s">
        <v>568</v>
      </c>
      <c r="E3" t="s">
        <v>362</v>
      </c>
      <c r="F3" t="s">
        <v>508</v>
      </c>
      <c r="G3" t="s">
        <v>570</v>
      </c>
      <c r="H3" s="50" t="s">
        <v>571</v>
      </c>
    </row>
    <row r="4" spans="1:8" x14ac:dyDescent="0.3">
      <c r="A4" t="s">
        <v>572</v>
      </c>
      <c r="B4" t="s">
        <v>573</v>
      </c>
      <c r="C4" t="s">
        <v>7</v>
      </c>
      <c r="D4" t="s">
        <v>574</v>
      </c>
      <c r="E4" t="s">
        <v>563</v>
      </c>
      <c r="F4" t="s">
        <v>575</v>
      </c>
      <c r="H4" s="50" t="s">
        <v>576</v>
      </c>
    </row>
    <row r="5" spans="1:8" x14ac:dyDescent="0.3">
      <c r="A5" t="s">
        <v>577</v>
      </c>
      <c r="B5" t="s">
        <v>263</v>
      </c>
      <c r="C5" t="s">
        <v>67</v>
      </c>
      <c r="D5" t="s">
        <v>578</v>
      </c>
      <c r="E5" t="s">
        <v>563</v>
      </c>
      <c r="F5" t="s">
        <v>579</v>
      </c>
      <c r="G5" t="s">
        <v>580</v>
      </c>
      <c r="H5" s="50"/>
    </row>
    <row r="6" spans="1:8" x14ac:dyDescent="0.3">
      <c r="A6" t="s">
        <v>581</v>
      </c>
      <c r="B6" t="s">
        <v>573</v>
      </c>
      <c r="C6" t="s">
        <v>451</v>
      </c>
      <c r="D6" t="s">
        <v>582</v>
      </c>
      <c r="E6" t="s">
        <v>563</v>
      </c>
      <c r="F6" t="s">
        <v>583</v>
      </c>
      <c r="G6" t="s">
        <v>627</v>
      </c>
      <c r="H6" s="50" t="s">
        <v>626</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2021-08-15T03:08:58Z</dcterms:modified>
</cp:coreProperties>
</file>