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c85ccb002dd88c/Projects/mooremanordesigns.github.io/"/>
    </mc:Choice>
  </mc:AlternateContent>
  <xr:revisionPtr revIDLastSave="23" documentId="13_ncr:1_{F5B818F5-FA86-4F87-A408-A48E3EF64669}" xr6:coauthVersionLast="47" xr6:coauthVersionMax="47" xr10:uidLastSave="{C594B0E5-DCBD-4B61-AACF-91EEFCF51350}"/>
  <bookViews>
    <workbookView xWindow="-108" yWindow="-108" windowWidth="23256" windowHeight="13176" xr2:uid="{436361DF-52DD-460D-9FB3-3363FA009BCD}"/>
  </bookViews>
  <sheets>
    <sheet name="portfolio" sheetId="1" r:id="rId1"/>
    <sheet name="lists" sheetId="2" r:id="rId2"/>
  </sheets>
  <definedNames>
    <definedName name="Animals">Subcategory.Table[Animals]</definedName>
    <definedName name="Automotive">Subcategory.Table[Automotive]</definedName>
    <definedName name="Category">Category.Table[Category]</definedName>
    <definedName name="Comics">Subcategory.Table[Comics]</definedName>
    <definedName name="Landscape">Subcategory.Table[Landscape]</definedName>
    <definedName name="Portrait">Subcategory.Table[Portait]</definedName>
    <definedName name="Sports">Subcategory.Table[Sports]</definedName>
    <definedName name="Status.Photo">Status.Table[Status.Photo]</definedName>
    <definedName name="Status.Post">Status.Table[Status.Post]</definedName>
    <definedName name="Status.Sale">Status.Table[Status.Sale]</definedName>
    <definedName name="Stills">Subcategory.Table[Stills]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I2" i="1"/>
  <c r="A27" i="1"/>
  <c r="B27" i="1"/>
  <c r="I2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I8" i="1"/>
  <c r="A8" i="1"/>
  <c r="I18" i="1"/>
  <c r="A18" i="1"/>
  <c r="I5" i="1"/>
  <c r="A5" i="1"/>
  <c r="I15" i="1"/>
  <c r="A15" i="1"/>
  <c r="I26" i="1"/>
  <c r="A26" i="1"/>
  <c r="A107" i="1"/>
  <c r="I19" i="1"/>
  <c r="A19" i="1"/>
  <c r="I22" i="1"/>
  <c r="A22" i="1"/>
  <c r="I21" i="1"/>
  <c r="A21" i="1"/>
  <c r="I24" i="1"/>
  <c r="A24" i="1"/>
  <c r="I20" i="1"/>
  <c r="A20" i="1"/>
  <c r="I9" i="1"/>
  <c r="A9" i="1"/>
  <c r="I4" i="1"/>
  <c r="A4" i="1"/>
  <c r="I6" i="1"/>
  <c r="A6" i="1"/>
  <c r="I11" i="1"/>
  <c r="A11" i="1"/>
  <c r="I14" i="1"/>
  <c r="A14" i="1"/>
  <c r="I17" i="1"/>
  <c r="A17" i="1"/>
  <c r="I10" i="1"/>
  <c r="A10" i="1"/>
  <c r="I25" i="1"/>
  <c r="A25" i="1"/>
  <c r="I12" i="1"/>
  <c r="A12" i="1"/>
  <c r="I13" i="1"/>
  <c r="A13" i="1"/>
  <c r="I23" i="1"/>
  <c r="A23" i="1"/>
  <c r="I16" i="1"/>
  <c r="A16" i="1"/>
  <c r="I7" i="1"/>
  <c r="A7" i="1"/>
  <c r="A3" i="1"/>
  <c r="A28" i="1"/>
  <c r="A29" i="1"/>
  <c r="A30" i="1"/>
  <c r="A31" i="1"/>
  <c r="A32" i="1"/>
  <c r="A34" i="1"/>
  <c r="A42" i="1"/>
  <c r="A33" i="1"/>
  <c r="A37" i="1"/>
  <c r="A43" i="1"/>
  <c r="A45" i="1"/>
  <c r="A35" i="1"/>
  <c r="A36" i="1"/>
  <c r="A38" i="1"/>
  <c r="A39" i="1"/>
  <c r="A40" i="1"/>
  <c r="A41" i="1"/>
  <c r="A44" i="1"/>
  <c r="A46" i="1"/>
  <c r="A47" i="1"/>
  <c r="A48" i="1"/>
  <c r="A50" i="1"/>
  <c r="A49" i="1"/>
  <c r="A51" i="1"/>
  <c r="A56" i="1"/>
  <c r="A52" i="1"/>
  <c r="A53" i="1"/>
  <c r="A54" i="1"/>
  <c r="A55" i="1"/>
  <c r="A63" i="1"/>
  <c r="A64" i="1"/>
  <c r="A65" i="1"/>
  <c r="A61" i="1"/>
  <c r="A71" i="1"/>
  <c r="A84" i="1"/>
  <c r="A90" i="1"/>
  <c r="A87" i="1"/>
  <c r="A57" i="1"/>
  <c r="A58" i="1"/>
  <c r="A59" i="1"/>
  <c r="A60" i="1"/>
  <c r="A62" i="1"/>
  <c r="A66" i="1"/>
  <c r="A67" i="1"/>
  <c r="A68" i="1"/>
  <c r="A69" i="1"/>
  <c r="A70" i="1"/>
  <c r="A72" i="1"/>
  <c r="A73" i="1"/>
  <c r="A74" i="1"/>
  <c r="A75" i="1"/>
  <c r="A76" i="1"/>
  <c r="A77" i="1"/>
  <c r="A78" i="1"/>
  <c r="A79" i="1"/>
  <c r="A80" i="1"/>
  <c r="A81" i="1"/>
  <c r="A82" i="1"/>
  <c r="A83" i="1"/>
  <c r="A85" i="1"/>
  <c r="A86" i="1"/>
  <c r="A88" i="1"/>
  <c r="A89" i="1"/>
  <c r="A92" i="1"/>
  <c r="A93" i="1"/>
  <c r="A94" i="1"/>
  <c r="A91" i="1"/>
  <c r="A95" i="1"/>
  <c r="A96" i="1"/>
  <c r="A97" i="1"/>
  <c r="A99" i="1"/>
  <c r="A103" i="1"/>
  <c r="A110" i="1"/>
  <c r="A111" i="1"/>
  <c r="A112" i="1"/>
  <c r="A101" i="1"/>
  <c r="A102" i="1"/>
  <c r="A104" i="1"/>
  <c r="A106" i="1"/>
  <c r="A109" i="1"/>
  <c r="A105" i="1"/>
  <c r="A100" i="1"/>
  <c r="A108" i="1"/>
  <c r="A98" i="1"/>
  <c r="A114" i="1"/>
  <c r="A115" i="1"/>
  <c r="A113" i="1"/>
  <c r="A116" i="1"/>
  <c r="A117" i="1"/>
  <c r="A118" i="1"/>
  <c r="A119" i="1"/>
  <c r="A120" i="1"/>
  <c r="A121" i="1"/>
  <c r="A122" i="1"/>
  <c r="A123" i="1"/>
  <c r="A124" i="1"/>
  <c r="I83" i="1"/>
  <c r="I73" i="1"/>
  <c r="I72" i="1"/>
  <c r="I70" i="1"/>
  <c r="I89" i="1"/>
  <c r="I88" i="1"/>
  <c r="I57" i="1"/>
  <c r="I62" i="1"/>
  <c r="I65" i="1"/>
  <c r="I64" i="1"/>
  <c r="I63" i="1"/>
  <c r="I122" i="1"/>
  <c r="I123" i="1"/>
  <c r="I66" i="1"/>
  <c r="I82" i="1"/>
  <c r="I71" i="1"/>
  <c r="I85" i="1"/>
  <c r="I86" i="1"/>
  <c r="I68" i="1"/>
  <c r="I81" i="1"/>
  <c r="I76" i="1"/>
  <c r="I74" i="1"/>
  <c r="I120" i="1"/>
  <c r="I99" i="1"/>
  <c r="I53" i="1"/>
  <c r="I111" i="1"/>
  <c r="I32" i="1"/>
  <c r="I29" i="1"/>
  <c r="I30" i="1"/>
  <c r="I3" i="1"/>
  <c r="I79" i="1"/>
  <c r="I31" i="1"/>
  <c r="I28" i="1"/>
  <c r="I103" i="1"/>
  <c r="I96" i="1"/>
  <c r="I100" i="1"/>
  <c r="I101" i="1"/>
  <c r="I113" i="1"/>
  <c r="I48" i="1"/>
  <c r="I45" i="1"/>
  <c r="I42" i="1"/>
  <c r="I36" i="1"/>
  <c r="I34" i="1"/>
  <c r="I95" i="1"/>
  <c r="I91" i="1"/>
  <c r="I44" i="1" l="1"/>
  <c r="I40" i="1"/>
  <c r="I46" i="1"/>
  <c r="I39" i="1"/>
  <c r="I114" i="1"/>
  <c r="I97" i="1"/>
  <c r="I121" i="1"/>
  <c r="I77" i="1"/>
  <c r="I78" i="1"/>
  <c r="I84" i="1"/>
  <c r="I92" i="1"/>
  <c r="I93" i="1"/>
  <c r="I94" i="1"/>
  <c r="I98" i="1"/>
  <c r="I69" i="1"/>
  <c r="I60" i="1"/>
  <c r="I75" i="1"/>
  <c r="I80" i="1"/>
  <c r="I106" i="1"/>
  <c r="I55" i="1"/>
  <c r="I107" i="1"/>
  <c r="I102" i="1"/>
  <c r="I104" i="1"/>
  <c r="I108" i="1"/>
  <c r="I109" i="1"/>
  <c r="I105" i="1"/>
  <c r="I124" i="1"/>
  <c r="I61" i="1"/>
  <c r="I43" i="1"/>
  <c r="I90" i="1"/>
  <c r="I112" i="1"/>
  <c r="I47" i="1"/>
  <c r="I54" i="1"/>
  <c r="I115" i="1"/>
  <c r="I87" i="1"/>
  <c r="I58" i="1"/>
  <c r="I59" i="1"/>
  <c r="I116" i="1"/>
  <c r="I117" i="1"/>
  <c r="I119" i="1"/>
  <c r="I118" i="1"/>
  <c r="I49" i="1"/>
  <c r="I67" i="1"/>
  <c r="I38" i="1"/>
  <c r="I52" i="1"/>
  <c r="I35" i="1"/>
  <c r="I41" i="1"/>
  <c r="I56" i="1"/>
  <c r="I37" i="1"/>
  <c r="I33" i="1"/>
  <c r="I51" i="1"/>
  <c r="I50" i="1"/>
  <c r="I1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tc={6B550E08-38C9-4B5B-BE52-59744D74EFD7}</author>
  </authors>
  <commentList>
    <comment ref="A1" authorId="0" shapeId="0" xr:uid="{6B550E08-38C9-4B5B-BE52-59744D74EFD7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new categories in this table to populate dropdowns</t>
      </text>
    </comment>
  </commentList>
</comments>
</file>

<file path=xl/sharedStrings.xml><?xml version="1.0" encoding="utf-8"?>
<sst xmlns="http://schemas.openxmlformats.org/spreadsheetml/2006/main" count="1003" uniqueCount="299">
  <si>
    <t>Category</t>
  </si>
  <si>
    <t>Width</t>
  </si>
  <si>
    <t>Length</t>
  </si>
  <si>
    <t>Dimensions</t>
  </si>
  <si>
    <t>Year</t>
  </si>
  <si>
    <t>Filename</t>
  </si>
  <si>
    <t>My Passion</t>
  </si>
  <si>
    <t>Focus</t>
  </si>
  <si>
    <t>Patience</t>
  </si>
  <si>
    <t>Fernandas Panther</t>
  </si>
  <si>
    <t>Ivy Geraniums</t>
  </si>
  <si>
    <t>Angel 1</t>
  </si>
  <si>
    <t>Angel 2</t>
  </si>
  <si>
    <t>Angel 3</t>
  </si>
  <si>
    <t>Hydrangeas</t>
  </si>
  <si>
    <t>The Great One</t>
  </si>
  <si>
    <t>Algonquin Tree</t>
  </si>
  <si>
    <t>Aurora Borealis</t>
  </si>
  <si>
    <t>Reflections</t>
  </si>
  <si>
    <t>Description</t>
  </si>
  <si>
    <t>Portait</t>
  </si>
  <si>
    <t>Landscape</t>
  </si>
  <si>
    <t>Wildlife</t>
  </si>
  <si>
    <t>Animals</t>
  </si>
  <si>
    <t>Automotive</t>
  </si>
  <si>
    <t>Comics</t>
  </si>
  <si>
    <t>Standard</t>
  </si>
  <si>
    <t>Custom</t>
  </si>
  <si>
    <t>Abstract</t>
  </si>
  <si>
    <t>Growling grizzly bear</t>
  </si>
  <si>
    <t>Disney</t>
  </si>
  <si>
    <t>Model</t>
  </si>
  <si>
    <t>Portrait</t>
  </si>
  <si>
    <t>My Tyler</t>
  </si>
  <si>
    <t>Aziel Backyard</t>
  </si>
  <si>
    <t>The Old Mill</t>
  </si>
  <si>
    <t xml:space="preserve">Arizona Sunset </t>
  </si>
  <si>
    <t>Ecto 1</t>
  </si>
  <si>
    <t>Batman</t>
  </si>
  <si>
    <t>Caution</t>
  </si>
  <si>
    <t>Jim</t>
  </si>
  <si>
    <t xml:space="preserve">Waiting </t>
  </si>
  <si>
    <t>Sammy</t>
  </si>
  <si>
    <t>Call for pricing</t>
  </si>
  <si>
    <t>Price.Ask</t>
  </si>
  <si>
    <t>Price.List</t>
  </si>
  <si>
    <t>Price.Sale</t>
  </si>
  <si>
    <t>Posted</t>
  </si>
  <si>
    <t>Not Posted</t>
  </si>
  <si>
    <t>Sports</t>
  </si>
  <si>
    <t>Hockey</t>
  </si>
  <si>
    <t>Equestrian</t>
  </si>
  <si>
    <t>Stills</t>
  </si>
  <si>
    <t>Title</t>
  </si>
  <si>
    <t>Jockeys</t>
  </si>
  <si>
    <t>Wall Of Roses</t>
  </si>
  <si>
    <t>Path In The Woods</t>
  </si>
  <si>
    <t>Path Through The Woods</t>
  </si>
  <si>
    <t>Sunset On Majik Farm</t>
  </si>
  <si>
    <t>Love At First Sight</t>
  </si>
  <si>
    <t>On The Road Again</t>
  </si>
  <si>
    <t>Lady In Red</t>
  </si>
  <si>
    <t>The Hulk</t>
  </si>
  <si>
    <t>Proceeds go to frontline workers</t>
  </si>
  <si>
    <t>SOLD</t>
  </si>
  <si>
    <t>Ian Law</t>
  </si>
  <si>
    <t>Time Machine</t>
  </si>
  <si>
    <t>Unknown</t>
  </si>
  <si>
    <t>Sunlight</t>
  </si>
  <si>
    <t>Ace</t>
  </si>
  <si>
    <t>Tyler Moore (B&amp;W)</t>
  </si>
  <si>
    <t>My Tyler II</t>
  </si>
  <si>
    <t>Tyler Moore (COL)</t>
  </si>
  <si>
    <t>Series</t>
  </si>
  <si>
    <t>Angelic</t>
  </si>
  <si>
    <t>Moore Family B&amp;W</t>
  </si>
  <si>
    <t>Superheros</t>
  </si>
  <si>
    <t>Moore Family COL</t>
  </si>
  <si>
    <t>My Russell</t>
  </si>
  <si>
    <t>My Zachary</t>
  </si>
  <si>
    <t>My Zachary II</t>
  </si>
  <si>
    <t>Pet Portraits</t>
  </si>
  <si>
    <t>My Milo</t>
  </si>
  <si>
    <t>The Wise Woman</t>
  </si>
  <si>
    <t>The Survivor</t>
  </si>
  <si>
    <t>Ernie And Oakley</t>
  </si>
  <si>
    <t>Movie-Mobiles</t>
  </si>
  <si>
    <t>Back to the Future Dalorean</t>
  </si>
  <si>
    <t>Family</t>
  </si>
  <si>
    <t>Four wolves wading a river</t>
  </si>
  <si>
    <t>My Places</t>
  </si>
  <si>
    <t>Falls In The Woods</t>
  </si>
  <si>
    <t>Other Places</t>
  </si>
  <si>
    <t>DONATED</t>
  </si>
  <si>
    <t>Status.Sale</t>
  </si>
  <si>
    <t>Status.Post</t>
  </si>
  <si>
    <t>FOR SALE</t>
  </si>
  <si>
    <t>My Monika</t>
  </si>
  <si>
    <t>Paul Coffey</t>
  </si>
  <si>
    <t>Flowers</t>
  </si>
  <si>
    <t>Status.Photo</t>
  </si>
  <si>
    <t>Good</t>
  </si>
  <si>
    <t>Improve</t>
  </si>
  <si>
    <t>Absent</t>
  </si>
  <si>
    <t>Framed</t>
  </si>
  <si>
    <t>Unframed</t>
  </si>
  <si>
    <t>Leaping tiger (B&amp;W)</t>
  </si>
  <si>
    <t>Price.Status.Notes</t>
  </si>
  <si>
    <t>Alexandra</t>
  </si>
  <si>
    <t>GIFTED</t>
  </si>
  <si>
    <t>Family of Subject</t>
  </si>
  <si>
    <t>B&amp;W; size approximated</t>
  </si>
  <si>
    <t>Spiderman crawling up a building</t>
  </si>
  <si>
    <t>COMMISSIONED</t>
  </si>
  <si>
    <t>Sold to commissioner</t>
  </si>
  <si>
    <t>Edit Post</t>
  </si>
  <si>
    <t>Lesley With Timber Spirit</t>
  </si>
  <si>
    <t>Chanel West Coast</t>
  </si>
  <si>
    <t>CWC in red with finger to mouth</t>
  </si>
  <si>
    <t>White falcon on blue background</t>
  </si>
  <si>
    <t>Owner in rally car</t>
  </si>
  <si>
    <t>Sunnybrook ICU</t>
  </si>
  <si>
    <t>Black panther on laying on a log</t>
  </si>
  <si>
    <t>Do Not Post</t>
  </si>
  <si>
    <t>Two dogs on front steps of house</t>
  </si>
  <si>
    <t>Great dane head over paws</t>
  </si>
  <si>
    <t>German shepard head open mouth</t>
  </si>
  <si>
    <t>Arabian Poetry</t>
  </si>
  <si>
    <t>White horse running in paddock</t>
  </si>
  <si>
    <t>Courage</t>
  </si>
  <si>
    <t>Sold to colleague</t>
  </si>
  <si>
    <t>Horses</t>
  </si>
  <si>
    <t>Lazy Day</t>
  </si>
  <si>
    <t>Two horses in a stall with heads over fence</t>
  </si>
  <si>
    <t>My Pippin</t>
  </si>
  <si>
    <t>Husky-collie sitting</t>
  </si>
  <si>
    <t>Bobcat looking over mound of earth</t>
  </si>
  <si>
    <t>Bald eagle mid-flight, white background</t>
  </si>
  <si>
    <t>Spread-winged bald eagle, white background</t>
  </si>
  <si>
    <t>The Hulk in a mask and gloves with text</t>
  </si>
  <si>
    <t>Batman on roof with callsign in back</t>
  </si>
  <si>
    <t>Lion face over paw</t>
  </si>
  <si>
    <t>Discount for set</t>
  </si>
  <si>
    <t>Angel crouched, blue background</t>
  </si>
  <si>
    <t>Angel hiding behind wing, blue background</t>
  </si>
  <si>
    <t>Angel head with pink top</t>
  </si>
  <si>
    <t>Red-headed woman</t>
  </si>
  <si>
    <t>Unleashed</t>
  </si>
  <si>
    <t>Roaring lion head with mane</t>
  </si>
  <si>
    <t>Black cat in top hat on sidewalk</t>
  </si>
  <si>
    <t>Ghostbusters car on street</t>
  </si>
  <si>
    <t>Paul Coffey on Chicago Blackhawks</t>
  </si>
  <si>
    <t>Wayne Gretsky on Los Angeles Kings</t>
  </si>
  <si>
    <t>Zack</t>
  </si>
  <si>
    <t>Zachary Moore on Downsview Beavers</t>
  </si>
  <si>
    <t>Tyler Moore on EG Eagles</t>
  </si>
  <si>
    <t>Tyler</t>
  </si>
  <si>
    <t>Dustin</t>
  </si>
  <si>
    <t>Dustin Moore on the Toronto Aeros</t>
  </si>
  <si>
    <t>Two horse riders</t>
  </si>
  <si>
    <t>Single horse rider</t>
  </si>
  <si>
    <t>Monika Moore (B&amp;W)</t>
  </si>
  <si>
    <t>Russell Moore (B&amp;W)</t>
  </si>
  <si>
    <t>Zachary Moore (COL)</t>
  </si>
  <si>
    <t>Zachary Moore (B&amp;W)</t>
  </si>
  <si>
    <t>Daryl Moore (B&amp;W)</t>
  </si>
  <si>
    <t>Monika Moore eyes closed smelling rose (B&amp;W)</t>
  </si>
  <si>
    <t>Myself</t>
  </si>
  <si>
    <t>Two poses of Monika Moore on blue background</t>
  </si>
  <si>
    <t>Edward</t>
  </si>
  <si>
    <t>My Dustin</t>
  </si>
  <si>
    <t>My Dustin II</t>
  </si>
  <si>
    <t>Green-eyed woman</t>
  </si>
  <si>
    <t>My Princess</t>
  </si>
  <si>
    <t>Monika Moore eyes open smelling rose (B&amp;W)</t>
  </si>
  <si>
    <t>Fusion</t>
  </si>
  <si>
    <t>Samuri</t>
  </si>
  <si>
    <t>Portland Lighthouse</t>
  </si>
  <si>
    <t>Corruption</t>
  </si>
  <si>
    <t>Power</t>
  </si>
  <si>
    <t>Gravity</t>
  </si>
  <si>
    <t>Sunset over lighthouse with waves; size approximated</t>
  </si>
  <si>
    <t>Suspension</t>
  </si>
  <si>
    <t>Blue, gold, black, long lines and clusters</t>
  </si>
  <si>
    <t>Red and gold centred cross hatching</t>
  </si>
  <si>
    <t>Blocks of green, yellow and orange</t>
  </si>
  <si>
    <t>Terra</t>
  </si>
  <si>
    <t>Given to subject</t>
  </si>
  <si>
    <t>In skull dress with gold background; size approximated</t>
  </si>
  <si>
    <t>Spiderman sideways off a wall; on paper</t>
  </si>
  <si>
    <t>Matt Dematteo</t>
  </si>
  <si>
    <t>Drummer (B&amp;W)</t>
  </si>
  <si>
    <t>Green and pink northern lights over lake</t>
  </si>
  <si>
    <t>Niagara Falls</t>
  </si>
  <si>
    <t>Blue waterfalls with mist rising</t>
  </si>
  <si>
    <t>Paradise</t>
  </si>
  <si>
    <t>Plywood; Brick wall opening to water and willows</t>
  </si>
  <si>
    <t>Yellow and orange sunset with sailing boat</t>
  </si>
  <si>
    <t>Dark fenced-in tree with bright colourful sunset</t>
  </si>
  <si>
    <t>Floating</t>
  </si>
  <si>
    <t>Yellow fishers surrounded by sunset and dark skies</t>
  </si>
  <si>
    <t>Reimagining of Monet bridge</t>
  </si>
  <si>
    <t>The Garden</t>
  </si>
  <si>
    <t>Red and white flowers in front of green grass and tree</t>
  </si>
  <si>
    <t>Red flowered plant in blue vase against gold wall</t>
  </si>
  <si>
    <t xml:space="preserve">Wooden mill with trees in fall colours </t>
  </si>
  <si>
    <t>Blue flowers in pot against green wall</t>
  </si>
  <si>
    <t>Waterfall in conifer forest</t>
  </si>
  <si>
    <t>Tree with exposed roots over river</t>
  </si>
  <si>
    <t>Red roses over brick wall; size incorrect</t>
  </si>
  <si>
    <t>Cactus silhouette overlooking warm sunset</t>
  </si>
  <si>
    <t>Dark brown trail through bare trees</t>
  </si>
  <si>
    <t>Dark brown trail through leaved trees with purple flowers</t>
  </si>
  <si>
    <t>Sunset Through The Glades</t>
  </si>
  <si>
    <t>Size approximated; Orange sunset with trees on banks of lake</t>
  </si>
  <si>
    <t>Black road with green sides going into mountains</t>
  </si>
  <si>
    <t>Size approximated; white picket fence with garden and trees</t>
  </si>
  <si>
    <t>Summer On A Country Road</t>
  </si>
  <si>
    <t>Size approximated; postcard; yellow field with road and trees</t>
  </si>
  <si>
    <t>Footbridge</t>
  </si>
  <si>
    <t>Yellow bench with pink flowers on awning</t>
  </si>
  <si>
    <t>Waterfall with streaking, green at top</t>
  </si>
  <si>
    <t>Creek with dead tree and willow</t>
  </si>
  <si>
    <t>Dark Castle</t>
  </si>
  <si>
    <t>Black castle silhouette lit by moonlight; size approximated</t>
  </si>
  <si>
    <t>Roses</t>
  </si>
  <si>
    <t>Postcard; size approximated; pink, yellow and red roses</t>
  </si>
  <si>
    <t>Mistletoe</t>
  </si>
  <si>
    <t>Yellow mistletoe berries with leaves; Size approximated</t>
  </si>
  <si>
    <t>Cottage Sunset</t>
  </si>
  <si>
    <t>Cottage Sunset II</t>
  </si>
  <si>
    <t>Pink skies over silhouetted island in lake</t>
  </si>
  <si>
    <t>Pink skies over silhouetted island in lake with ducks; postcard; size approximated</t>
  </si>
  <si>
    <t>Cottage Sunset III</t>
  </si>
  <si>
    <t>Pink skies over silhouetted island in lake with fisher; postcard; size approximated</t>
  </si>
  <si>
    <t>Cabin</t>
  </si>
  <si>
    <t>Wood cabin with colourful trees and entry road</t>
  </si>
  <si>
    <t>Afternoon</t>
  </si>
  <si>
    <t>Stream with fisher and sheep, white flowering trees</t>
  </si>
  <si>
    <t>Train Bridge</t>
  </si>
  <si>
    <t>Train Bridge II</t>
  </si>
  <si>
    <t>Slightly damaged; brown and yellow train crossing bridge at waterfall; size approximated</t>
  </si>
  <si>
    <t>Lighthouse Cliffs</t>
  </si>
  <si>
    <t>Lighthouse overlooking blue water on clear day; size approximated</t>
  </si>
  <si>
    <t>Given to Cheryl Anne Hayes after interview</t>
  </si>
  <si>
    <t>Meadow</t>
  </si>
  <si>
    <t>Mountains</t>
  </si>
  <si>
    <t>Bridge with yellow meadow leading to green forest; size approximated</t>
  </si>
  <si>
    <t>Wood; size approximated; Mountains with conifer forest foreground</t>
  </si>
  <si>
    <t>Blue foreground with yellow fall leaves in birch forest</t>
  </si>
  <si>
    <t>Main Street Mount Albert</t>
  </si>
  <si>
    <t>Warden And Mount Albert</t>
  </si>
  <si>
    <t>Sailors Delight</t>
  </si>
  <si>
    <t>Include</t>
  </si>
  <si>
    <t>Curiosity</t>
  </si>
  <si>
    <t>Serenity</t>
  </si>
  <si>
    <t>Balance</t>
  </si>
  <si>
    <t>Milos</t>
  </si>
  <si>
    <t>Majestic</t>
  </si>
  <si>
    <t>Lunar Love</t>
  </si>
  <si>
    <t>Jewel</t>
  </si>
  <si>
    <t>Shelter</t>
  </si>
  <si>
    <t>Never Forget Fernanda</t>
  </si>
  <si>
    <t>Lean on Me</t>
  </si>
  <si>
    <t>Chillin</t>
  </si>
  <si>
    <t>Cosmic</t>
  </si>
  <si>
    <t>Galen</t>
  </si>
  <si>
    <t>Spiderman Miles Morales</t>
  </si>
  <si>
    <t>La Luna Dellamore</t>
  </si>
  <si>
    <t>Venom</t>
  </si>
  <si>
    <t>War Machine</t>
  </si>
  <si>
    <t>Iron Man</t>
  </si>
  <si>
    <t>Puppy</t>
  </si>
  <si>
    <t>Sunburst</t>
  </si>
  <si>
    <t>Carnage</t>
  </si>
  <si>
    <t>Spiderman2000</t>
  </si>
  <si>
    <t>Spiderman 2020</t>
  </si>
  <si>
    <t>Dragonfly</t>
  </si>
  <si>
    <t>Henrys Mirror</t>
  </si>
  <si>
    <t>Eddie Brock</t>
  </si>
  <si>
    <t>Two skeletons in a barber shop</t>
  </si>
  <si>
    <t>Eddie Brock half covered by Venom</t>
  </si>
  <si>
    <t>Rob Wakeling Oct. 5 2021</t>
  </si>
  <si>
    <t>Michael Aldred Oct. 5 2021</t>
  </si>
  <si>
    <t>Black and red spiderman on wall</t>
  </si>
  <si>
    <t>Tongue-protruding Venom with graffitti background</t>
  </si>
  <si>
    <t>Hugging frogs on plant</t>
  </si>
  <si>
    <t>Frog clinging to flower in rain</t>
  </si>
  <si>
    <t>Wide-eyed tiger looking up</t>
  </si>
  <si>
    <t>Dragonfly on black background</t>
  </si>
  <si>
    <t>Snake</t>
  </si>
  <si>
    <t>Falcon with light brown background</t>
  </si>
  <si>
    <t>Running horse</t>
  </si>
  <si>
    <t>Elephant with hard black outlining</t>
  </si>
  <si>
    <t>Abbys View</t>
  </si>
  <si>
    <t>Forest view with wetland, log, and ducks</t>
  </si>
  <si>
    <t>White horse with flowing mane</t>
  </si>
  <si>
    <t>White puppy on lawn</t>
  </si>
  <si>
    <t>NOT FOR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</si>
</sst>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2" borderId="0" xfId="0" applyNumberFormat="1" applyFill="1" applyAlignment="1">
      <alignment horizontal="center"/>
    </xf>
    <xf numFmtId="0" fontId="0" fillId="2" borderId="0" xfId="0" applyNumberFormat="1" applyFill="1"/>
    <xf numFmtId="1" fontId="0" fillId="0" borderId="0" xfId="0" applyNumberFormat="1" applyFont="1"/>
    <xf numFmtId="0" fontId="0" fillId="0" borderId="0" xfId="0" applyNumberFormat="1" applyFill="1" applyAlignment="1">
      <alignment horizontal="center"/>
    </xf>
    <xf numFmtId="164" fontId="0" fillId="2" borderId="0" xfId="0" applyNumberFormat="1" applyFill="1"/>
    <xf numFmtId="0" fontId="0" fillId="2" borderId="0" xfId="0" applyNumberFormat="1" applyFill="1" applyAlignment="1">
      <alignment vertical="top" wrapText="1"/>
    </xf>
    <xf numFmtId="164" fontId="0" fillId="2" borderId="0" xfId="0" applyNumberFormat="1" applyFill="1" applyAlignment="1">
      <alignment vertical="top" wrapText="1"/>
    </xf>
    <xf numFmtId="0" fontId="1" fillId="0" borderId="0" xfId="0" applyFont="1" applyAlignment="1">
      <alignment vertical="top" wrapText="1"/>
    </xf>
    <xf numFmtId="1" fontId="0" fillId="0" borderId="0" xfId="0" applyNumberFormat="1" applyFont="1" applyAlignment="1">
      <alignment vertical="top" wrapText="1"/>
    </xf>
    <xf numFmtId="164" fontId="0" fillId="0" borderId="0" xfId="0" applyNumberFormat="1" applyAlignment="1">
      <alignment vertical="top" wrapText="1"/>
    </xf>
    <xf numFmtId="0" fontId="0" fillId="0" borderId="0" xfId="0" applyNumberFormat="1" applyAlignment="1">
      <alignment vertical="top" wrapText="1"/>
    </xf>
  </cellXfs>
  <cellStyles count="1">
    <cellStyle name="Normal" xfId="0" builtinId="0"/>
  </cellStyles>
  <dxfs count="20">
    <dxf>
      <fill>
        <patternFill>
          <bgColor rgb="FFFFFF00"/>
        </patternFill>
      </fill>
    </dxf>
    <dxf>
      <font>
        <color theme="5" tint="-0.24994659260841701"/>
      </font>
    </dxf>
    <dxf>
      <font>
        <color theme="5" tint="-0.24994659260841701"/>
      </font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0" formatCode="General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</font>
      <numFmt numFmtId="1" formatCode="0"/>
    </dxf>
    <dxf>
      <font>
        <i/>
      </font>
    </dxf>
    <dxf>
      <numFmt numFmtId="164" formatCode="&quot;$&quot;#,##0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achary Moore" id="{1ADAE229-958C-465B-924E-E3BF28E593DD}" userId="Zachary Moore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C4E9FD-2B38-4FC7-8049-9023C5F715E4}" name="Paintings.Table" displayName="Paintings.Table" ref="A1:R124" totalsRowShown="0" headerRowDxfId="19">
  <autoFilter ref="A1:R124" xr:uid="{23143FBE-2AF4-46A6-9F78-52A9759D713F}"/>
  <sortState xmlns:xlrd2="http://schemas.microsoft.com/office/spreadsheetml/2017/richdata2" ref="B2:R124">
    <sortCondition ref="B3:B124"/>
  </sortState>
  <tableColumns count="18">
    <tableColumn id="9" xr3:uid="{5B7A858D-E5C0-47C8-95F1-29BE364D59D1}" name="Filename" dataDxfId="18">
      <calculatedColumnFormula>SUBSTITUTE((_xlfn.CONCAT(Paintings.Table[[#This Row],[Category]],"_",Paintings.Table[[#This Row],[Title]]))," ","")</calculatedColumnFormula>
    </tableColumn>
    <tableColumn id="14" xr3:uid="{1C22BD59-9C25-4F2C-8884-72C883A837B1}" name="Include" dataDxfId="17">
      <calculatedColumnFormula>IF(Paintings.Table[[#This Row],[Status.Photo]]="Absent","No","Yes")</calculatedColumnFormula>
    </tableColumn>
    <tableColumn id="1" xr3:uid="{7DF0D842-9A07-4F32-9A22-C88E5853ED33}" name="Category"/>
    <tableColumn id="2" xr3:uid="{BC061CA4-BDC5-44BA-B403-ACD105A38E6A}" name="Series"/>
    <tableColumn id="3" xr3:uid="{B7D64594-94CF-4D23-B1E1-CF59D686B1F3}" name="Title" dataDxfId="16"/>
    <tableColumn id="7" xr3:uid="{4D7F8670-91BB-40FA-B49C-62566B0B2CAB}" name="Year" dataDxfId="15"/>
    <tableColumn id="4" xr3:uid="{3F8A6B28-1093-4693-9FF7-6105AED8534B}" name="Width"/>
    <tableColumn id="5" xr3:uid="{72C2B875-E7D6-4BB5-9FE4-1B38EF88FD7B}" name="Length"/>
    <tableColumn id="6" xr3:uid="{86825EB6-C340-453B-A16A-48B0274F4965}" name="Dimensions" dataDxfId="14">
      <calculatedColumnFormula>_xlfn.CONCAT(Paintings.Table[[#This Row],[Width]],"x",Paintings.Table[[#This Row],[Length]])</calculatedColumnFormula>
    </tableColumn>
    <tableColumn id="19" xr3:uid="{D204B81F-B1E3-4F84-9E11-6A7F96BA5521}" name="Framed" dataDxfId="13"/>
    <tableColumn id="8" xr3:uid="{CF043A25-5602-4987-9A50-FBE0E6A6FF6D}" name="Price.Ask" dataDxfId="12"/>
    <tableColumn id="11" xr3:uid="{283168F4-2468-43CB-BD60-5AD97027893C}" name="Price.List" dataDxfId="11"/>
    <tableColumn id="12" xr3:uid="{649C86E1-9495-4246-BAC2-CED30A646F0F}" name="Price.Sale" dataDxfId="10"/>
    <tableColumn id="15" xr3:uid="{F2298965-3AF1-4CB7-A947-2BC83C4B3530}" name="Price.Status.Notes" dataDxfId="9"/>
    <tableColumn id="13" xr3:uid="{836D4801-5D71-4595-97A7-D202ACE67724}" name="Status.Sale" dataDxfId="8"/>
    <tableColumn id="16" xr3:uid="{0715EB14-7918-456A-8D07-251FC53FEF2B}" name="Status.Post" dataDxfId="7"/>
    <tableColumn id="17" xr3:uid="{C475F84E-A8C2-4675-96A9-370E4BE697BD}" name="Status.Photo" dataDxfId="6"/>
    <tableColumn id="10" xr3:uid="{5326519F-F06A-4075-A35A-AA69D194CDB1}" name="Description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DE0F4D-CD7D-42F0-AAD4-99E4FD427C88}" name="Category.Table" displayName="Category.Table" ref="A1:A9" totalsRowShown="0" headerRowDxfId="5">
  <autoFilter ref="A1:A9" xr:uid="{535629D5-D5B3-4151-81E7-AC9A74A5ED01}"/>
  <sortState xmlns:xlrd2="http://schemas.microsoft.com/office/spreadsheetml/2017/richdata2" ref="A2:A7">
    <sortCondition ref="A1:A7"/>
  </sortState>
  <tableColumns count="1">
    <tableColumn id="1" xr3:uid="{51A8151A-436A-412E-B3C0-9EA685FF5B44}" name="Category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02B257-70CD-41BB-AFBF-5480702F402C}" name="Subcategory.Table" displayName="Subcategory.Table" ref="C1:I7" totalsRowShown="0" headerRowDxfId="4">
  <autoFilter ref="C1:I7" xr:uid="{08463D02-E487-4EEB-A80C-CA4F702068E6}"/>
  <tableColumns count="7">
    <tableColumn id="1" xr3:uid="{A1231EA8-3C3E-4975-B930-61C0B93A50E2}" name="Portait"/>
    <tableColumn id="2" xr3:uid="{9C7123E4-6F9A-46F4-B4FB-5F2313701CA9}" name="Landscape"/>
    <tableColumn id="3" xr3:uid="{20B3434E-99F0-4962-86DB-9000EBE71EB2}" name="Animals"/>
    <tableColumn id="4" xr3:uid="{27D70522-1068-468D-904A-06459DA08EAB}" name="Automotive"/>
    <tableColumn id="6" xr3:uid="{7FA1D0F9-8E52-49FE-83B0-35E7536A47CD}" name="Sports"/>
    <tableColumn id="7" xr3:uid="{864EBD1F-8278-4165-AE16-55005EDB17DC}" name="Stills"/>
    <tableColumn id="5" xr3:uid="{FA2BFB3B-8A23-41E8-81EA-8322B1A490B8}" name="Comics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DF68BD-D421-487E-94D4-D0F9FDD9892F}" name="Status.Table" displayName="Status.Table" ref="K1:M7" totalsRowShown="0" headerRowDxfId="3">
  <autoFilter ref="K1:M7" xr:uid="{7597EB04-335A-4658-9C5E-54700C2640F3}"/>
  <tableColumns count="3">
    <tableColumn id="1" xr3:uid="{E3C3437E-D4C6-46B5-A846-07B0F64A27ED}" name="Status.Sale"/>
    <tableColumn id="2" xr3:uid="{861900A7-E7DB-47E2-9C56-2756D2150A52}" name="Status.Post"/>
    <tableColumn id="3" xr3:uid="{118ED23C-298A-4AB0-A3BD-DDB064A2C314}" name="Status.Phot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17T15:26:10.98" personId="{1ADAE229-958C-465B-924E-E3BF28E593DD}" id="{6B550E08-38C9-4B5B-BE52-59744D74EFD7}">
    <text>Add new categories in this table to populate dropdowns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EB908-3F7F-458A-B166-08C443129F53}">
  <dimension ref="A1:R124"/>
  <sheetViews>
    <sheetView tabSelected="1" zoomScale="85" zoomScaleNormal="85" workbookViewId="0">
      <pane xSplit="1" topLeftCell="B1" activePane="topRight" state="frozen"/>
      <selection pane="topRight" activeCell="E11" sqref="E11"/>
    </sheetView>
  </sheetViews>
  <sheetFormatPr defaultColWidth="27.5546875" defaultRowHeight="14.4" x14ac:dyDescent="0.3"/>
  <cols>
    <col min="1" max="1" width="27.6640625" customWidth="1"/>
    <col min="2" max="2" width="8.21875" hidden="1" customWidth="1"/>
    <col min="3" max="3" width="11" customWidth="1"/>
    <col min="4" max="4" width="14.5546875" customWidth="1"/>
    <col min="5" max="5" width="21" customWidth="1"/>
    <col min="6" max="6" width="7.21875" customWidth="1"/>
    <col min="7" max="8" width="7.88671875" customWidth="1"/>
    <col min="9" max="9" width="7.88671875" hidden="1" customWidth="1"/>
    <col min="10" max="10" width="10" customWidth="1"/>
    <col min="11" max="11" width="10.21875" customWidth="1"/>
    <col min="12" max="12" width="10" customWidth="1"/>
    <col min="13" max="13" width="10.44140625" customWidth="1"/>
    <col min="14" max="14" width="12.88671875" customWidth="1"/>
    <col min="15" max="15" width="11.6640625" customWidth="1"/>
    <col min="16" max="16" width="8.77734375" customWidth="1"/>
    <col min="17" max="17" width="7.44140625" customWidth="1"/>
    <col min="18" max="18" width="51.33203125" customWidth="1"/>
    <col min="19" max="19" width="41" customWidth="1"/>
  </cols>
  <sheetData>
    <row r="1" spans="1:18" s="6" customFormat="1" ht="37.200000000000003" customHeight="1" x14ac:dyDescent="0.3">
      <c r="A1" s="6" t="s">
        <v>5</v>
      </c>
      <c r="B1" s="6" t="s">
        <v>253</v>
      </c>
      <c r="C1" s="6" t="s">
        <v>0</v>
      </c>
      <c r="D1" s="6" t="s">
        <v>73</v>
      </c>
      <c r="E1" s="6" t="s">
        <v>53</v>
      </c>
      <c r="F1" s="6" t="s">
        <v>4</v>
      </c>
      <c r="G1" s="6" t="s">
        <v>1</v>
      </c>
      <c r="H1" s="6" t="s">
        <v>2</v>
      </c>
      <c r="I1" s="6" t="s">
        <v>3</v>
      </c>
      <c r="J1" s="6" t="s">
        <v>104</v>
      </c>
      <c r="K1" s="6" t="s">
        <v>44</v>
      </c>
      <c r="L1" s="6" t="s">
        <v>45</v>
      </c>
      <c r="M1" s="6" t="s">
        <v>46</v>
      </c>
      <c r="N1" s="6" t="s">
        <v>107</v>
      </c>
      <c r="O1" s="6" t="s">
        <v>94</v>
      </c>
      <c r="P1" s="6" t="s">
        <v>95</v>
      </c>
      <c r="Q1" s="6" t="s">
        <v>100</v>
      </c>
      <c r="R1" s="6" t="s">
        <v>19</v>
      </c>
    </row>
    <row r="2" spans="1:18" s="6" customFormat="1" ht="13.8" customHeight="1" x14ac:dyDescent="0.3">
      <c r="A2" s="13" t="str">
        <f>SUBSTITUTE((_xlfn.CONCAT(Paintings.Table[[#This Row],[Category]],"_",Paintings.Table[[#This Row],[Title]]))," ","")</f>
        <v>Landscape_AbbysView</v>
      </c>
      <c r="B2" s="14" t="str">
        <f>IF(Paintings.Table[[#This Row],[Status.Photo]]="Absent","No","Yes")</f>
        <v>No</v>
      </c>
      <c r="C2" s="6" t="s">
        <v>21</v>
      </c>
      <c r="E2" s="15" t="s">
        <v>294</v>
      </c>
      <c r="F2" s="16">
        <v>2021</v>
      </c>
      <c r="I2" s="8" t="str">
        <f>_xlfn.CONCAT(Paintings.Table[[#This Row],[Width]],"x",Paintings.Table[[#This Row],[Length]])</f>
        <v>x</v>
      </c>
      <c r="J2" s="11" t="s">
        <v>105</v>
      </c>
      <c r="K2" s="17"/>
      <c r="L2" s="17"/>
      <c r="M2" s="17"/>
      <c r="N2" s="18"/>
      <c r="O2" s="17"/>
      <c r="P2" s="17" t="s">
        <v>115</v>
      </c>
      <c r="Q2" s="17" t="s">
        <v>103</v>
      </c>
      <c r="R2" s="6" t="s">
        <v>295</v>
      </c>
    </row>
    <row r="3" spans="1:18" x14ac:dyDescent="0.3">
      <c r="A3" s="9" t="str">
        <f>SUBSTITUTE((_xlfn.CONCAT(Paintings.Table[[#This Row],[Category]],"_",Paintings.Table[[#This Row],[Title]]))," ","")</f>
        <v>Abstract_Corruption</v>
      </c>
      <c r="B3" s="12" t="str">
        <f>IF(Paintings.Table[[#This Row],[Status.Photo]]="Absent","No","Yes")</f>
        <v>No</v>
      </c>
      <c r="C3" t="s">
        <v>28</v>
      </c>
      <c r="E3" s="1" t="s">
        <v>178</v>
      </c>
      <c r="F3" s="10">
        <v>2020</v>
      </c>
      <c r="G3">
        <v>24</v>
      </c>
      <c r="H3">
        <v>48</v>
      </c>
      <c r="I3" s="8" t="str">
        <f>_xlfn.CONCAT(Paintings.Table[[#This Row],[Width]],"x",Paintings.Table[[#This Row],[Length]])</f>
        <v>24x48</v>
      </c>
      <c r="J3" s="11" t="s">
        <v>105</v>
      </c>
      <c r="K3" s="2">
        <v>500</v>
      </c>
      <c r="L3" s="2"/>
      <c r="M3" s="2"/>
      <c r="N3" s="3"/>
      <c r="O3" s="2" t="s">
        <v>96</v>
      </c>
      <c r="P3" s="2" t="s">
        <v>115</v>
      </c>
      <c r="Q3" s="2" t="s">
        <v>103</v>
      </c>
    </row>
    <row r="4" spans="1:18" x14ac:dyDescent="0.3">
      <c r="A4" s="9" t="str">
        <f>SUBSTITUTE((_xlfn.CONCAT(Paintings.Table[[#This Row],[Category]],"_",Paintings.Table[[#This Row],[Title]]))," ","")</f>
        <v>Abstract_Cosmic</v>
      </c>
      <c r="B4" s="12" t="str">
        <f>IF(Paintings.Table[[#This Row],[Status.Photo]]="Absent","No","Yes")</f>
        <v>No</v>
      </c>
      <c r="C4" t="s">
        <v>28</v>
      </c>
      <c r="E4" s="1" t="s">
        <v>265</v>
      </c>
      <c r="F4" s="10"/>
      <c r="I4" s="8" t="str">
        <f>_xlfn.CONCAT(Paintings.Table[[#This Row],[Width]],"x",Paintings.Table[[#This Row],[Length]])</f>
        <v>x</v>
      </c>
      <c r="J4" s="11" t="s">
        <v>105</v>
      </c>
      <c r="K4" s="2"/>
      <c r="L4" s="2"/>
      <c r="M4" s="2"/>
      <c r="N4" s="3"/>
      <c r="O4" s="2"/>
      <c r="P4" s="2" t="s">
        <v>115</v>
      </c>
      <c r="Q4" s="2" t="s">
        <v>103</v>
      </c>
    </row>
    <row r="5" spans="1:18" x14ac:dyDescent="0.3">
      <c r="A5" s="9" t="str">
        <f>SUBSTITUTE((_xlfn.CONCAT(Paintings.Table[[#This Row],[Category]],"_",Paintings.Table[[#This Row],[Title]]))," ","")</f>
        <v>Abstract_Sunburst</v>
      </c>
      <c r="B5" s="12" t="str">
        <f>IF(Paintings.Table[[#This Row],[Status.Photo]]="Absent","No","Yes")</f>
        <v>No</v>
      </c>
      <c r="C5" t="s">
        <v>28</v>
      </c>
      <c r="E5" s="1" t="s">
        <v>273</v>
      </c>
      <c r="F5" s="10"/>
      <c r="I5" s="8" t="str">
        <f>_xlfn.CONCAT(Paintings.Table[[#This Row],[Width]],"x",Paintings.Table[[#This Row],[Length]])</f>
        <v>x</v>
      </c>
      <c r="J5" s="11" t="s">
        <v>105</v>
      </c>
      <c r="K5" s="2"/>
      <c r="L5" s="2"/>
      <c r="M5" s="2"/>
      <c r="N5" s="3"/>
      <c r="O5" s="2"/>
      <c r="P5" s="2" t="s">
        <v>115</v>
      </c>
      <c r="Q5" s="2" t="s">
        <v>103</v>
      </c>
    </row>
    <row r="6" spans="1:18" x14ac:dyDescent="0.3">
      <c r="A6" s="9" t="str">
        <f>SUBSTITUTE((_xlfn.CONCAT(Paintings.Table[[#This Row],[Category]],"_",Paintings.Table[[#This Row],[Title]]))," ","")</f>
        <v>Animals_Chillin</v>
      </c>
      <c r="B6" s="12" t="str">
        <f>IF(Paintings.Table[[#This Row],[Status.Photo]]="Absent","No","Yes")</f>
        <v>Yes</v>
      </c>
      <c r="C6" t="s">
        <v>23</v>
      </c>
      <c r="E6" s="1" t="s">
        <v>264</v>
      </c>
      <c r="F6" s="10">
        <v>2020</v>
      </c>
      <c r="I6" s="8" t="str">
        <f>_xlfn.CONCAT(Paintings.Table[[#This Row],[Width]],"x",Paintings.Table[[#This Row],[Length]])</f>
        <v>x</v>
      </c>
      <c r="J6" s="11" t="s">
        <v>105</v>
      </c>
      <c r="K6" s="2"/>
      <c r="L6" s="2"/>
      <c r="M6" s="2"/>
      <c r="N6" s="3"/>
      <c r="O6" s="2"/>
      <c r="P6" s="2" t="s">
        <v>115</v>
      </c>
      <c r="Q6" s="2" t="s">
        <v>101</v>
      </c>
    </row>
    <row r="7" spans="1:18" x14ac:dyDescent="0.3">
      <c r="A7" s="9" t="str">
        <f>SUBSTITUTE((_xlfn.CONCAT(Paintings.Table[[#This Row],[Category]],"_",Paintings.Table[[#This Row],[Title]]))," ","")</f>
        <v>Animals_Curiosity</v>
      </c>
      <c r="B7" s="12" t="str">
        <f>IF(Paintings.Table[[#This Row],[Status.Photo]]="Absent","No","Yes")</f>
        <v>Yes</v>
      </c>
      <c r="C7" t="s">
        <v>23</v>
      </c>
      <c r="E7" s="1" t="s">
        <v>254</v>
      </c>
      <c r="F7" s="10">
        <v>2020</v>
      </c>
      <c r="I7" s="8" t="str">
        <f>_xlfn.CONCAT(Paintings.Table[[#This Row],[Width]],"x",Paintings.Table[[#This Row],[Length]])</f>
        <v>x</v>
      </c>
      <c r="J7" s="11" t="s">
        <v>105</v>
      </c>
      <c r="K7" s="2"/>
      <c r="L7" s="2"/>
      <c r="M7" s="2"/>
      <c r="N7" s="3"/>
      <c r="O7" s="2"/>
      <c r="P7" s="2" t="s">
        <v>115</v>
      </c>
      <c r="Q7" s="2" t="s">
        <v>101</v>
      </c>
      <c r="R7" t="s">
        <v>288</v>
      </c>
    </row>
    <row r="8" spans="1:18" x14ac:dyDescent="0.3">
      <c r="A8" s="9" t="str">
        <f>SUBSTITUTE((_xlfn.CONCAT(Paintings.Table[[#This Row],[Category]],"_",Paintings.Table[[#This Row],[Title]]))," ","")</f>
        <v>Animals_Dragonfly</v>
      </c>
      <c r="B8" s="12" t="str">
        <f>IF(Paintings.Table[[#This Row],[Status.Photo]]="Absent","No","Yes")</f>
        <v>No</v>
      </c>
      <c r="C8" t="s">
        <v>23</v>
      </c>
      <c r="E8" s="1" t="s">
        <v>277</v>
      </c>
      <c r="F8" s="10"/>
      <c r="I8" s="8" t="str">
        <f>_xlfn.CONCAT(Paintings.Table[[#This Row],[Width]],"x",Paintings.Table[[#This Row],[Length]])</f>
        <v>x</v>
      </c>
      <c r="J8" s="11" t="s">
        <v>105</v>
      </c>
      <c r="K8" s="2"/>
      <c r="L8" s="2"/>
      <c r="M8" s="2"/>
      <c r="N8" s="3"/>
      <c r="O8" s="2"/>
      <c r="P8" s="2" t="s">
        <v>115</v>
      </c>
      <c r="Q8" s="2" t="s">
        <v>103</v>
      </c>
      <c r="R8" t="s">
        <v>289</v>
      </c>
    </row>
    <row r="9" spans="1:18" x14ac:dyDescent="0.3">
      <c r="A9" s="9" t="str">
        <f>SUBSTITUTE((_xlfn.CONCAT(Paintings.Table[[#This Row],[Category]],"_",Paintings.Table[[#This Row],[Title]]))," ","")</f>
        <v>Animals_Galen</v>
      </c>
      <c r="B9" s="12" t="str">
        <f>IF(Paintings.Table[[#This Row],[Status.Photo]]="Absent","No","Yes")</f>
        <v>No</v>
      </c>
      <c r="C9" t="s">
        <v>23</v>
      </c>
      <c r="E9" s="1" t="s">
        <v>266</v>
      </c>
      <c r="F9" s="10">
        <v>2020</v>
      </c>
      <c r="I9" s="8" t="str">
        <f>_xlfn.CONCAT(Paintings.Table[[#This Row],[Width]],"x",Paintings.Table[[#This Row],[Length]])</f>
        <v>x</v>
      </c>
      <c r="J9" s="11" t="s">
        <v>105</v>
      </c>
      <c r="K9" s="2"/>
      <c r="L9" s="2"/>
      <c r="M9" s="2"/>
      <c r="N9" s="3"/>
      <c r="O9" s="2" t="s">
        <v>64</v>
      </c>
      <c r="P9" s="2" t="s">
        <v>115</v>
      </c>
      <c r="Q9" s="2" t="s">
        <v>103</v>
      </c>
      <c r="R9" t="s">
        <v>290</v>
      </c>
    </row>
    <row r="10" spans="1:18" x14ac:dyDescent="0.3">
      <c r="A10" s="9" t="str">
        <f>SUBSTITUTE((_xlfn.CONCAT(Paintings.Table[[#This Row],[Category]],"_",Paintings.Table[[#This Row],[Title]]))," ","")</f>
        <v>Animals_Jewel</v>
      </c>
      <c r="B10" s="12" t="str">
        <f>IF(Paintings.Table[[#This Row],[Status.Photo]]="Absent","No","Yes")</f>
        <v>Yes</v>
      </c>
      <c r="C10" t="s">
        <v>23</v>
      </c>
      <c r="E10" s="1" t="s">
        <v>260</v>
      </c>
      <c r="F10" s="10">
        <v>2021</v>
      </c>
      <c r="I10" s="8" t="str">
        <f>_xlfn.CONCAT(Paintings.Table[[#This Row],[Width]],"x",Paintings.Table[[#This Row],[Length]])</f>
        <v>x</v>
      </c>
      <c r="J10" s="11" t="s">
        <v>105</v>
      </c>
      <c r="K10" s="2"/>
      <c r="L10" s="2"/>
      <c r="M10" s="2"/>
      <c r="N10" s="3"/>
      <c r="O10" s="2"/>
      <c r="P10" s="2" t="s">
        <v>115</v>
      </c>
      <c r="Q10" s="2" t="s">
        <v>101</v>
      </c>
      <c r="R10" t="s">
        <v>291</v>
      </c>
    </row>
    <row r="11" spans="1:18" x14ac:dyDescent="0.3">
      <c r="A11" s="9" t="str">
        <f>SUBSTITUTE((_xlfn.CONCAT(Paintings.Table[[#This Row],[Category]],"_",Paintings.Table[[#This Row],[Title]]))," ","")</f>
        <v>Animals_LeanonMe</v>
      </c>
      <c r="B11" s="12" t="str">
        <f>IF(Paintings.Table[[#This Row],[Status.Photo]]="Absent","No","Yes")</f>
        <v>No</v>
      </c>
      <c r="C11" t="s">
        <v>23</v>
      </c>
      <c r="E11" s="1" t="s">
        <v>263</v>
      </c>
      <c r="F11" s="10"/>
      <c r="I11" s="8" t="str">
        <f>_xlfn.CONCAT(Paintings.Table[[#This Row],[Width]],"x",Paintings.Table[[#This Row],[Length]])</f>
        <v>x</v>
      </c>
      <c r="J11" s="11" t="s">
        <v>105</v>
      </c>
      <c r="K11" s="2"/>
      <c r="L11" s="2"/>
      <c r="M11" s="2"/>
      <c r="N11" s="3"/>
      <c r="O11" s="2"/>
      <c r="P11" s="2" t="s">
        <v>115</v>
      </c>
      <c r="Q11" s="2" t="s">
        <v>103</v>
      </c>
      <c r="R11" t="s">
        <v>286</v>
      </c>
    </row>
    <row r="12" spans="1:18" x14ac:dyDescent="0.3">
      <c r="A12" s="9" t="str">
        <f>SUBSTITUTE((_xlfn.CONCAT(Paintings.Table[[#This Row],[Category]],"_",Paintings.Table[[#This Row],[Title]]))," ","")</f>
        <v>Animals_Majestic</v>
      </c>
      <c r="B12" s="12" t="str">
        <f>IF(Paintings.Table[[#This Row],[Status.Photo]]="Absent","No","Yes")</f>
        <v>No</v>
      </c>
      <c r="C12" t="s">
        <v>23</v>
      </c>
      <c r="E12" s="1" t="s">
        <v>258</v>
      </c>
      <c r="F12" s="10"/>
      <c r="I12" s="8" t="str">
        <f>_xlfn.CONCAT(Paintings.Table[[#This Row],[Width]],"x",Paintings.Table[[#This Row],[Length]])</f>
        <v>x</v>
      </c>
      <c r="J12" s="11" t="s">
        <v>105</v>
      </c>
      <c r="K12" s="2"/>
      <c r="L12" s="2"/>
      <c r="M12" s="2"/>
      <c r="N12" s="3"/>
      <c r="O12" s="2"/>
      <c r="P12" s="2" t="s">
        <v>115</v>
      </c>
      <c r="Q12" s="2" t="s">
        <v>103</v>
      </c>
      <c r="R12" t="s">
        <v>296</v>
      </c>
    </row>
    <row r="13" spans="1:18" x14ac:dyDescent="0.3">
      <c r="A13" s="9" t="str">
        <f>SUBSTITUTE((_xlfn.CONCAT(Paintings.Table[[#This Row],[Category]],"_",Paintings.Table[[#This Row],[Title]]))," ","")</f>
        <v>Animals_Milos</v>
      </c>
      <c r="B13" s="12" t="str">
        <f>IF(Paintings.Table[[#This Row],[Status.Photo]]="Absent","No","Yes")</f>
        <v>No</v>
      </c>
      <c r="C13" t="s">
        <v>23</v>
      </c>
      <c r="E13" s="1" t="s">
        <v>257</v>
      </c>
      <c r="F13" s="10"/>
      <c r="I13" s="8" t="str">
        <f>_xlfn.CONCAT(Paintings.Table[[#This Row],[Width]],"x",Paintings.Table[[#This Row],[Length]])</f>
        <v>x</v>
      </c>
      <c r="J13" s="11" t="s">
        <v>105</v>
      </c>
      <c r="K13" s="2"/>
      <c r="L13" s="2"/>
      <c r="M13" s="2"/>
      <c r="N13" s="3"/>
      <c r="O13" s="2"/>
      <c r="P13" s="2" t="s">
        <v>115</v>
      </c>
      <c r="Q13" s="2" t="s">
        <v>103</v>
      </c>
      <c r="R13" t="s">
        <v>292</v>
      </c>
    </row>
    <row r="14" spans="1:18" x14ac:dyDescent="0.3">
      <c r="A14" s="9" t="str">
        <f>SUBSTITUTE((_xlfn.CONCAT(Paintings.Table[[#This Row],[Category]],"_",Paintings.Table[[#This Row],[Title]]))," ","")</f>
        <v>Animals_NeverForgetFernanda</v>
      </c>
      <c r="B14" s="12" t="str">
        <f>IF(Paintings.Table[[#This Row],[Status.Photo]]="Absent","No","Yes")</f>
        <v>No</v>
      </c>
      <c r="C14" t="s">
        <v>23</v>
      </c>
      <c r="E14" s="1" t="s">
        <v>262</v>
      </c>
      <c r="F14" s="10"/>
      <c r="I14" s="8" t="str">
        <f>_xlfn.CONCAT(Paintings.Table[[#This Row],[Width]],"x",Paintings.Table[[#This Row],[Length]])</f>
        <v>x</v>
      </c>
      <c r="J14" s="11" t="s">
        <v>105</v>
      </c>
      <c r="K14" s="2"/>
      <c r="L14" s="2"/>
      <c r="M14" s="2"/>
      <c r="N14" s="3"/>
      <c r="O14" s="2"/>
      <c r="P14" s="2" t="s">
        <v>115</v>
      </c>
      <c r="Q14" s="2" t="s">
        <v>103</v>
      </c>
      <c r="R14" t="s">
        <v>293</v>
      </c>
    </row>
    <row r="15" spans="1:18" x14ac:dyDescent="0.3">
      <c r="A15" s="9" t="str">
        <f>SUBSTITUTE((_xlfn.CONCAT(Paintings.Table[[#This Row],[Category]],"_",Paintings.Table[[#This Row],[Title]]))," ","")</f>
        <v>Animals_Puppy</v>
      </c>
      <c r="B15" s="12" t="str">
        <f>IF(Paintings.Table[[#This Row],[Status.Photo]]="Absent","No","Yes")</f>
        <v>No</v>
      </c>
      <c r="C15" t="s">
        <v>23</v>
      </c>
      <c r="E15" s="1" t="s">
        <v>272</v>
      </c>
      <c r="F15" s="10"/>
      <c r="I15" s="8" t="str">
        <f>_xlfn.CONCAT(Paintings.Table[[#This Row],[Width]],"x",Paintings.Table[[#This Row],[Length]])</f>
        <v>x</v>
      </c>
      <c r="J15" s="11" t="s">
        <v>105</v>
      </c>
      <c r="K15" s="2"/>
      <c r="L15" s="2"/>
      <c r="M15" s="2"/>
      <c r="N15" s="3"/>
      <c r="O15" s="2"/>
      <c r="P15" s="2" t="s">
        <v>115</v>
      </c>
      <c r="Q15" s="2" t="s">
        <v>103</v>
      </c>
      <c r="R15" t="s">
        <v>297</v>
      </c>
    </row>
    <row r="16" spans="1:18" x14ac:dyDescent="0.3">
      <c r="A16" s="9" t="str">
        <f>SUBSTITUTE((_xlfn.CONCAT(Paintings.Table[[#This Row],[Category]],"_",Paintings.Table[[#This Row],[Title]]))," ","")</f>
        <v>Animals_Serenity</v>
      </c>
      <c r="B16" s="12" t="str">
        <f>IF(Paintings.Table[[#This Row],[Status.Photo]]="Absent","No","Yes")</f>
        <v>No</v>
      </c>
      <c r="C16" t="s">
        <v>23</v>
      </c>
      <c r="E16" s="1" t="s">
        <v>255</v>
      </c>
      <c r="F16" s="10"/>
      <c r="I16" s="8" t="str">
        <f>_xlfn.CONCAT(Paintings.Table[[#This Row],[Width]],"x",Paintings.Table[[#This Row],[Length]])</f>
        <v>x</v>
      </c>
      <c r="J16" s="11" t="s">
        <v>105</v>
      </c>
      <c r="K16" s="2"/>
      <c r="L16" s="2"/>
      <c r="M16" s="2"/>
      <c r="N16" s="3"/>
      <c r="O16" s="2"/>
      <c r="P16" s="2" t="s">
        <v>115</v>
      </c>
      <c r="Q16" s="2" t="s">
        <v>103</v>
      </c>
    </row>
    <row r="17" spans="1:18" x14ac:dyDescent="0.3">
      <c r="A17" s="9" t="str">
        <f>SUBSTITUTE((_xlfn.CONCAT(Paintings.Table[[#This Row],[Category]],"_",Paintings.Table[[#This Row],[Title]]))," ","")</f>
        <v>Animals_Shelter</v>
      </c>
      <c r="B17" s="12" t="str">
        <f>IF(Paintings.Table[[#This Row],[Status.Photo]]="Absent","No","Yes")</f>
        <v>Yes</v>
      </c>
      <c r="C17" t="s">
        <v>23</v>
      </c>
      <c r="E17" s="1" t="s">
        <v>261</v>
      </c>
      <c r="F17" s="10">
        <v>2021</v>
      </c>
      <c r="I17" s="8" t="str">
        <f>_xlfn.CONCAT(Paintings.Table[[#This Row],[Width]],"x",Paintings.Table[[#This Row],[Length]])</f>
        <v>x</v>
      </c>
      <c r="J17" s="11" t="s">
        <v>105</v>
      </c>
      <c r="K17" s="2"/>
      <c r="L17" s="2"/>
      <c r="M17" s="2"/>
      <c r="N17" s="3"/>
      <c r="O17" s="2" t="s">
        <v>64</v>
      </c>
      <c r="P17" s="2" t="s">
        <v>115</v>
      </c>
      <c r="Q17" s="2" t="s">
        <v>101</v>
      </c>
      <c r="R17" t="s">
        <v>287</v>
      </c>
    </row>
    <row r="18" spans="1:18" x14ac:dyDescent="0.3">
      <c r="A18" s="9" t="str">
        <f>SUBSTITUTE((_xlfn.CONCAT(Paintings.Table[[#This Row],[Category]],"_",Paintings.Table[[#This Row],[Title]]))," ","")</f>
        <v>Comics_Carnage</v>
      </c>
      <c r="B18" s="12" t="str">
        <f>IF(Paintings.Table[[#This Row],[Status.Photo]]="Absent","No","Yes")</f>
        <v>No</v>
      </c>
      <c r="C18" t="s">
        <v>25</v>
      </c>
      <c r="E18" s="1" t="s">
        <v>274</v>
      </c>
      <c r="F18" s="10">
        <v>2021</v>
      </c>
      <c r="I18" s="8" t="str">
        <f>_xlfn.CONCAT(Paintings.Table[[#This Row],[Width]],"x",Paintings.Table[[#This Row],[Length]])</f>
        <v>x</v>
      </c>
      <c r="J18" s="11" t="s">
        <v>105</v>
      </c>
      <c r="K18" s="2"/>
      <c r="L18" s="2"/>
      <c r="M18" s="2"/>
      <c r="N18" s="3"/>
      <c r="O18" s="2"/>
      <c r="P18" s="2" t="s">
        <v>115</v>
      </c>
      <c r="Q18" s="2" t="s">
        <v>103</v>
      </c>
    </row>
    <row r="19" spans="1:18" x14ac:dyDescent="0.3">
      <c r="A19" s="9" t="str">
        <f>SUBSTITUTE((_xlfn.CONCAT(Paintings.Table[[#This Row],[Category]],"_",Paintings.Table[[#This Row],[Title]]))," ","")</f>
        <v>Comics_IronMan</v>
      </c>
      <c r="B19" s="12" t="str">
        <f>IF(Paintings.Table[[#This Row],[Status.Photo]]="Absent","No","Yes")</f>
        <v>No</v>
      </c>
      <c r="C19" t="s">
        <v>25</v>
      </c>
      <c r="E19" s="1" t="s">
        <v>271</v>
      </c>
      <c r="F19" s="10">
        <v>2021</v>
      </c>
      <c r="I19" s="8" t="str">
        <f>_xlfn.CONCAT(Paintings.Table[[#This Row],[Width]],"x",Paintings.Table[[#This Row],[Length]])</f>
        <v>x</v>
      </c>
      <c r="J19" s="11" t="s">
        <v>105</v>
      </c>
      <c r="K19" s="2"/>
      <c r="L19" s="2"/>
      <c r="M19" s="2"/>
      <c r="N19" s="3"/>
      <c r="O19" s="2"/>
      <c r="P19" s="2" t="s">
        <v>115</v>
      </c>
      <c r="Q19" s="2" t="s">
        <v>103</v>
      </c>
    </row>
    <row r="20" spans="1:18" x14ac:dyDescent="0.3">
      <c r="A20" s="9" t="str">
        <f>SUBSTITUTE((_xlfn.CONCAT(Paintings.Table[[#This Row],[Category]],"_",Paintings.Table[[#This Row],[Title]]))," ","")</f>
        <v>Comics_SpidermanMilesMorales</v>
      </c>
      <c r="B20" s="12" t="str">
        <f>IF(Paintings.Table[[#This Row],[Status.Photo]]="Absent","No","Yes")</f>
        <v>Yes</v>
      </c>
      <c r="C20" t="s">
        <v>25</v>
      </c>
      <c r="E20" s="1" t="s">
        <v>267</v>
      </c>
      <c r="F20" s="10">
        <v>2021</v>
      </c>
      <c r="G20">
        <v>24</v>
      </c>
      <c r="H20">
        <v>36</v>
      </c>
      <c r="I20" s="8" t="str">
        <f>_xlfn.CONCAT(Paintings.Table[[#This Row],[Width]],"x",Paintings.Table[[#This Row],[Length]])</f>
        <v>24x36</v>
      </c>
      <c r="J20" s="11" t="s">
        <v>105</v>
      </c>
      <c r="K20" s="2">
        <v>500</v>
      </c>
      <c r="L20" s="2">
        <v>500</v>
      </c>
      <c r="M20" s="2">
        <v>500</v>
      </c>
      <c r="N20" s="3" t="s">
        <v>283</v>
      </c>
      <c r="O20" s="2" t="s">
        <v>64</v>
      </c>
      <c r="P20" s="2" t="s">
        <v>47</v>
      </c>
      <c r="Q20" s="2" t="s">
        <v>101</v>
      </c>
      <c r="R20" t="s">
        <v>284</v>
      </c>
    </row>
    <row r="21" spans="1:18" x14ac:dyDescent="0.3">
      <c r="A21" s="9" t="str">
        <f>SUBSTITUTE((_xlfn.CONCAT(Paintings.Table[[#This Row],[Category]],"_",Paintings.Table[[#This Row],[Title]]))," ","")</f>
        <v>Comics_Venom</v>
      </c>
      <c r="B21" s="12" t="str">
        <f>IF(Paintings.Table[[#This Row],[Status.Photo]]="Absent","No","Yes")</f>
        <v>Yes</v>
      </c>
      <c r="C21" t="s">
        <v>25</v>
      </c>
      <c r="E21" s="1" t="s">
        <v>269</v>
      </c>
      <c r="F21" s="10">
        <v>2021</v>
      </c>
      <c r="G21">
        <v>16</v>
      </c>
      <c r="H21">
        <v>20</v>
      </c>
      <c r="I21" s="8" t="str">
        <f>_xlfn.CONCAT(Paintings.Table[[#This Row],[Width]],"x",Paintings.Table[[#This Row],[Length]])</f>
        <v>16x20</v>
      </c>
      <c r="J21" s="11" t="s">
        <v>105</v>
      </c>
      <c r="K21" s="2">
        <v>150</v>
      </c>
      <c r="L21" s="2">
        <v>150</v>
      </c>
      <c r="M21" s="2">
        <v>150</v>
      </c>
      <c r="N21" s="3" t="s">
        <v>282</v>
      </c>
      <c r="O21" s="2" t="s">
        <v>64</v>
      </c>
      <c r="P21" s="2" t="s">
        <v>47</v>
      </c>
      <c r="Q21" s="2" t="s">
        <v>101</v>
      </c>
      <c r="R21" t="s">
        <v>285</v>
      </c>
    </row>
    <row r="22" spans="1:18" x14ac:dyDescent="0.3">
      <c r="A22" s="9" t="str">
        <f>SUBSTITUTE((_xlfn.CONCAT(Paintings.Table[[#This Row],[Category]],"_",Paintings.Table[[#This Row],[Title]]))," ","")</f>
        <v>Comics_WarMachine</v>
      </c>
      <c r="B22" s="12" t="str">
        <f>IF(Paintings.Table[[#This Row],[Status.Photo]]="Absent","No","Yes")</f>
        <v>No</v>
      </c>
      <c r="C22" t="s">
        <v>25</v>
      </c>
      <c r="E22" s="1" t="s">
        <v>270</v>
      </c>
      <c r="F22" s="10">
        <v>2021</v>
      </c>
      <c r="I22" s="8" t="str">
        <f>_xlfn.CONCAT(Paintings.Table[[#This Row],[Width]],"x",Paintings.Table[[#This Row],[Length]])</f>
        <v>x</v>
      </c>
      <c r="J22" s="11" t="s">
        <v>105</v>
      </c>
      <c r="K22" s="2"/>
      <c r="L22" s="2"/>
      <c r="M22" s="2"/>
      <c r="N22" s="3"/>
      <c r="O22" s="2"/>
      <c r="P22" s="2" t="s">
        <v>115</v>
      </c>
      <c r="Q22" s="2" t="s">
        <v>103</v>
      </c>
    </row>
    <row r="23" spans="1:18" x14ac:dyDescent="0.3">
      <c r="A23" s="9" t="str">
        <f>SUBSTITUTE((_xlfn.CONCAT(Paintings.Table[[#This Row],[Category]],"_",Paintings.Table[[#This Row],[Title]]))," ","")</f>
        <v>Landscape_Balance</v>
      </c>
      <c r="B23" s="12" t="str">
        <f>IF(Paintings.Table[[#This Row],[Status.Photo]]="Absent","No","Yes")</f>
        <v>No</v>
      </c>
      <c r="C23" t="s">
        <v>21</v>
      </c>
      <c r="E23" s="1" t="s">
        <v>256</v>
      </c>
      <c r="F23" s="10"/>
      <c r="I23" s="8" t="str">
        <f>_xlfn.CONCAT(Paintings.Table[[#This Row],[Width]],"x",Paintings.Table[[#This Row],[Length]])</f>
        <v>x</v>
      </c>
      <c r="J23" s="11" t="s">
        <v>105</v>
      </c>
      <c r="K23" s="2"/>
      <c r="L23" s="2"/>
      <c r="M23" s="2"/>
      <c r="N23" s="3"/>
      <c r="O23" s="2"/>
      <c r="P23" s="2" t="s">
        <v>115</v>
      </c>
      <c r="Q23" s="2" t="s">
        <v>103</v>
      </c>
    </row>
    <row r="24" spans="1:18" x14ac:dyDescent="0.3">
      <c r="A24" s="9" t="str">
        <f>SUBSTITUTE((_xlfn.CONCAT(Paintings.Table[[#This Row],[Category]],"_",Paintings.Table[[#This Row],[Title]]))," ","")</f>
        <v>Landscape_LaLunaDellamore</v>
      </c>
      <c r="B24" s="12" t="str">
        <f>IF(Paintings.Table[[#This Row],[Status.Photo]]="Absent","No","Yes")</f>
        <v>No</v>
      </c>
      <c r="C24" t="s">
        <v>21</v>
      </c>
      <c r="E24" s="1" t="s">
        <v>268</v>
      </c>
      <c r="F24" s="10"/>
      <c r="I24" s="8" t="str">
        <f>_xlfn.CONCAT(Paintings.Table[[#This Row],[Width]],"x",Paintings.Table[[#This Row],[Length]])</f>
        <v>x</v>
      </c>
      <c r="J24" s="11" t="s">
        <v>105</v>
      </c>
      <c r="K24" s="2"/>
      <c r="L24" s="2"/>
      <c r="M24" s="2"/>
      <c r="N24" s="3"/>
      <c r="O24" s="2"/>
      <c r="P24" s="2" t="s">
        <v>115</v>
      </c>
      <c r="Q24" s="2" t="s">
        <v>103</v>
      </c>
    </row>
    <row r="25" spans="1:18" x14ac:dyDescent="0.3">
      <c r="A25" s="9" t="str">
        <f>SUBSTITUTE((_xlfn.CONCAT(Paintings.Table[[#This Row],[Category]],"_",Paintings.Table[[#This Row],[Title]]))," ","")</f>
        <v>Landscape_LunarLove</v>
      </c>
      <c r="B25" s="12" t="str">
        <f>IF(Paintings.Table[[#This Row],[Status.Photo]]="Absent","No","Yes")</f>
        <v>No</v>
      </c>
      <c r="C25" t="s">
        <v>21</v>
      </c>
      <c r="E25" s="1" t="s">
        <v>259</v>
      </c>
      <c r="F25" s="10"/>
      <c r="I25" s="8" t="str">
        <f>_xlfn.CONCAT(Paintings.Table[[#This Row],[Width]],"x",Paintings.Table[[#This Row],[Length]])</f>
        <v>x</v>
      </c>
      <c r="J25" s="11" t="s">
        <v>105</v>
      </c>
      <c r="K25" s="2"/>
      <c r="L25" s="2"/>
      <c r="M25" s="2"/>
      <c r="N25" s="3"/>
      <c r="O25" s="2"/>
      <c r="P25" s="2" t="s">
        <v>115</v>
      </c>
      <c r="Q25" s="2" t="s">
        <v>103</v>
      </c>
    </row>
    <row r="26" spans="1:18" x14ac:dyDescent="0.3">
      <c r="A26" s="9" t="str">
        <f>SUBSTITUTE((_xlfn.CONCAT(Paintings.Table[[#This Row],[Category]],"_",Paintings.Table[[#This Row],[Title]]))," ","")</f>
        <v>Portrait_HenrysMirror</v>
      </c>
      <c r="B26" s="12" t="str">
        <f>IF(Paintings.Table[[#This Row],[Status.Photo]]="Absent","No","Yes")</f>
        <v>Yes</v>
      </c>
      <c r="C26" t="s">
        <v>32</v>
      </c>
      <c r="E26" s="1" t="s">
        <v>278</v>
      </c>
      <c r="F26" s="10">
        <v>2021</v>
      </c>
      <c r="I26" s="8" t="str">
        <f>_xlfn.CONCAT(Paintings.Table[[#This Row],[Width]],"x",Paintings.Table[[#This Row],[Length]])</f>
        <v>x</v>
      </c>
      <c r="J26" s="11" t="s">
        <v>105</v>
      </c>
      <c r="K26" s="2">
        <v>400</v>
      </c>
      <c r="L26" s="2">
        <v>400</v>
      </c>
      <c r="M26" s="2">
        <v>400</v>
      </c>
      <c r="N26" s="3"/>
      <c r="O26" s="2" t="s">
        <v>113</v>
      </c>
      <c r="P26" s="2" t="s">
        <v>115</v>
      </c>
      <c r="Q26" s="2" t="s">
        <v>101</v>
      </c>
      <c r="R26" t="s">
        <v>280</v>
      </c>
    </row>
    <row r="27" spans="1:18" x14ac:dyDescent="0.3">
      <c r="A27" s="9" t="str">
        <f>SUBSTITUTE((_xlfn.CONCAT(Paintings.Table[[#This Row],[Category]],"_",Paintings.Table[[#This Row],[Title]]))," ","")</f>
        <v>Comics_EddieBrock</v>
      </c>
      <c r="B27" s="12" t="str">
        <f>IF(Paintings.Table[[#This Row],[Status.Photo]]="Absent","No","Yes")</f>
        <v>Yes</v>
      </c>
      <c r="C27" t="s">
        <v>25</v>
      </c>
      <c r="E27" s="1" t="s">
        <v>279</v>
      </c>
      <c r="F27" s="10">
        <v>2021</v>
      </c>
      <c r="I27" s="8" t="str">
        <f>_xlfn.CONCAT(Paintings.Table[[#This Row],[Width]],"x",Paintings.Table[[#This Row],[Length]])</f>
        <v>x</v>
      </c>
      <c r="J27" s="11" t="s">
        <v>105</v>
      </c>
      <c r="K27" s="2"/>
      <c r="L27" s="2"/>
      <c r="M27" s="2"/>
      <c r="N27" s="3"/>
      <c r="O27" s="2" t="s">
        <v>96</v>
      </c>
      <c r="P27" s="2" t="s">
        <v>115</v>
      </c>
      <c r="Q27" s="2" t="s">
        <v>101</v>
      </c>
      <c r="R27" t="s">
        <v>281</v>
      </c>
    </row>
    <row r="28" spans="1:18" x14ac:dyDescent="0.3">
      <c r="A28" s="9" t="str">
        <f>SUBSTITUTE((_xlfn.CONCAT(Paintings.Table[[#This Row],[Category]],"_",Paintings.Table[[#This Row],[Title]]))," ","")</f>
        <v>Abstract_Fusion</v>
      </c>
      <c r="B28" s="12" t="str">
        <f>IF(Paintings.Table[[#This Row],[Status.Photo]]="Absent","No","Yes")</f>
        <v>Yes</v>
      </c>
      <c r="C28" t="s">
        <v>28</v>
      </c>
      <c r="E28" s="1" t="s">
        <v>175</v>
      </c>
      <c r="F28" s="10">
        <v>2020</v>
      </c>
      <c r="G28">
        <v>24</v>
      </c>
      <c r="H28">
        <v>48</v>
      </c>
      <c r="I28" s="8" t="str">
        <f>_xlfn.CONCAT(Paintings.Table[[#This Row],[Width]],"x",Paintings.Table[[#This Row],[Length]])</f>
        <v>24x48</v>
      </c>
      <c r="J28" s="11" t="s">
        <v>105</v>
      </c>
      <c r="K28" s="2">
        <v>500</v>
      </c>
      <c r="L28" s="2"/>
      <c r="M28" s="2"/>
      <c r="N28" s="3"/>
      <c r="O28" s="2" t="s">
        <v>96</v>
      </c>
      <c r="P28" s="2" t="s">
        <v>47</v>
      </c>
      <c r="Q28" s="2" t="s">
        <v>101</v>
      </c>
    </row>
    <row r="29" spans="1:18" x14ac:dyDescent="0.3">
      <c r="A29" s="9" t="str">
        <f>SUBSTITUTE((_xlfn.CONCAT(Paintings.Table[[#This Row],[Category]],"_",Paintings.Table[[#This Row],[Title]]))," ","")</f>
        <v>Abstract_Gravity</v>
      </c>
      <c r="B29" s="12" t="str">
        <f>IF(Paintings.Table[[#This Row],[Status.Photo]]="Absent","No","Yes")</f>
        <v>Yes</v>
      </c>
      <c r="C29" t="s">
        <v>28</v>
      </c>
      <c r="E29" s="1" t="s">
        <v>180</v>
      </c>
      <c r="F29" s="10">
        <v>2020</v>
      </c>
      <c r="G29">
        <v>24</v>
      </c>
      <c r="H29">
        <v>48</v>
      </c>
      <c r="I29" s="8" t="str">
        <f>_xlfn.CONCAT(Paintings.Table[[#This Row],[Width]],"x",Paintings.Table[[#This Row],[Length]])</f>
        <v>24x48</v>
      </c>
      <c r="J29" s="11" t="s">
        <v>105</v>
      </c>
      <c r="K29" s="2">
        <v>300</v>
      </c>
      <c r="L29" s="2">
        <v>300</v>
      </c>
      <c r="M29" s="2">
        <v>300</v>
      </c>
      <c r="N29" s="3"/>
      <c r="O29" s="2" t="s">
        <v>64</v>
      </c>
      <c r="P29" s="2" t="s">
        <v>47</v>
      </c>
      <c r="Q29" s="2" t="s">
        <v>102</v>
      </c>
      <c r="R29" t="s">
        <v>184</v>
      </c>
    </row>
    <row r="30" spans="1:18" x14ac:dyDescent="0.3">
      <c r="A30" s="9" t="str">
        <f>SUBSTITUTE((_xlfn.CONCAT(Paintings.Table[[#This Row],[Category]],"_",Paintings.Table[[#This Row],[Title]]))," ","")</f>
        <v>Abstract_Power</v>
      </c>
      <c r="B30" s="12" t="str">
        <f>IF(Paintings.Table[[#This Row],[Status.Photo]]="Absent","No","Yes")</f>
        <v>Yes</v>
      </c>
      <c r="C30" t="s">
        <v>28</v>
      </c>
      <c r="E30" s="1" t="s">
        <v>179</v>
      </c>
      <c r="F30" s="10">
        <v>2020</v>
      </c>
      <c r="G30">
        <v>24</v>
      </c>
      <c r="H30">
        <v>48</v>
      </c>
      <c r="I30" s="8" t="str">
        <f>_xlfn.CONCAT(Paintings.Table[[#This Row],[Width]],"x",Paintings.Table[[#This Row],[Length]])</f>
        <v>24x48</v>
      </c>
      <c r="J30" s="11" t="s">
        <v>105</v>
      </c>
      <c r="K30" s="2">
        <v>500</v>
      </c>
      <c r="L30" s="2"/>
      <c r="M30" s="2"/>
      <c r="N30" s="3"/>
      <c r="O30" s="2" t="s">
        <v>96</v>
      </c>
      <c r="P30" s="2" t="s">
        <v>47</v>
      </c>
      <c r="Q30" s="2" t="s">
        <v>101</v>
      </c>
    </row>
    <row r="31" spans="1:18" x14ac:dyDescent="0.3">
      <c r="A31" s="9" t="str">
        <f>SUBSTITUTE((_xlfn.CONCAT(Paintings.Table[[#This Row],[Category]],"_",Paintings.Table[[#This Row],[Title]]))," ","")</f>
        <v>Abstract_Samuri</v>
      </c>
      <c r="B31" s="12" t="str">
        <f>IF(Paintings.Table[[#This Row],[Status.Photo]]="Absent","No","Yes")</f>
        <v>Yes</v>
      </c>
      <c r="C31" t="s">
        <v>28</v>
      </c>
      <c r="E31" s="1" t="s">
        <v>176</v>
      </c>
      <c r="F31" s="10">
        <v>2020</v>
      </c>
      <c r="G31">
        <v>20</v>
      </c>
      <c r="H31">
        <v>24</v>
      </c>
      <c r="I31" s="8" t="str">
        <f>_xlfn.CONCAT(Paintings.Table[[#This Row],[Width]],"x",Paintings.Table[[#This Row],[Length]])</f>
        <v>20x24</v>
      </c>
      <c r="J31" s="11" t="s">
        <v>105</v>
      </c>
      <c r="K31" s="2">
        <v>500</v>
      </c>
      <c r="L31" s="2"/>
      <c r="M31" s="2"/>
      <c r="N31" s="3"/>
      <c r="O31" s="2" t="s">
        <v>96</v>
      </c>
      <c r="P31" s="2" t="s">
        <v>47</v>
      </c>
      <c r="Q31" s="2" t="s">
        <v>102</v>
      </c>
      <c r="R31" t="s">
        <v>185</v>
      </c>
    </row>
    <row r="32" spans="1:18" x14ac:dyDescent="0.3">
      <c r="A32" s="9" t="str">
        <f>SUBSTITUTE((_xlfn.CONCAT(Paintings.Table[[#This Row],[Category]],"_",Paintings.Table[[#This Row],[Title]]))," ","")</f>
        <v>Abstract_Suspension</v>
      </c>
      <c r="B32" s="12" t="str">
        <f>IF(Paintings.Table[[#This Row],[Status.Photo]]="Absent","No","Yes")</f>
        <v>Yes</v>
      </c>
      <c r="C32" t="s">
        <v>28</v>
      </c>
      <c r="E32" s="1" t="s">
        <v>182</v>
      </c>
      <c r="F32" s="10">
        <v>2020</v>
      </c>
      <c r="G32">
        <v>24</v>
      </c>
      <c r="H32">
        <v>48</v>
      </c>
      <c r="I32" s="8" t="str">
        <f>_xlfn.CONCAT(Paintings.Table[[#This Row],[Width]],"x",Paintings.Table[[#This Row],[Length]])</f>
        <v>24x48</v>
      </c>
      <c r="J32" s="11" t="s">
        <v>105</v>
      </c>
      <c r="K32" s="2">
        <v>500</v>
      </c>
      <c r="L32" s="2"/>
      <c r="M32" s="2"/>
      <c r="N32" s="3"/>
      <c r="O32" s="2" t="s">
        <v>96</v>
      </c>
      <c r="P32" s="2" t="s">
        <v>47</v>
      </c>
      <c r="Q32" s="2" t="s">
        <v>101</v>
      </c>
      <c r="R32" t="s">
        <v>183</v>
      </c>
    </row>
    <row r="33" spans="1:18" x14ac:dyDescent="0.3">
      <c r="A33" s="4" t="str">
        <f>SUBSTITUTE((_xlfn.CONCAT(Paintings.Table[[#This Row],[Category]],"_",Paintings.Table[[#This Row],[Title]]))," ","")</f>
        <v>Animals_Ace</v>
      </c>
      <c r="B33" s="12" t="str">
        <f>IF(Paintings.Table[[#This Row],[Status.Photo]]="Absent","No","Yes")</f>
        <v>Yes</v>
      </c>
      <c r="C33" t="s">
        <v>23</v>
      </c>
      <c r="D33" t="s">
        <v>81</v>
      </c>
      <c r="E33" s="1" t="s">
        <v>69</v>
      </c>
      <c r="F33" s="10">
        <v>2020</v>
      </c>
      <c r="G33">
        <v>30</v>
      </c>
      <c r="H33">
        <v>36</v>
      </c>
      <c r="I33" s="5" t="str">
        <f>_xlfn.CONCAT(Paintings.Table[[#This Row],[Width]],"x",Paintings.Table[[#This Row],[Length]])</f>
        <v>30x36</v>
      </c>
      <c r="J33" s="11" t="s">
        <v>105</v>
      </c>
      <c r="K33" s="2">
        <v>0</v>
      </c>
      <c r="L33" s="2">
        <v>0</v>
      </c>
      <c r="M33" s="2"/>
      <c r="N33" s="3" t="s">
        <v>43</v>
      </c>
      <c r="O33" s="2" t="s">
        <v>96</v>
      </c>
      <c r="P33" s="2" t="s">
        <v>47</v>
      </c>
      <c r="Q33" s="2" t="s">
        <v>101</v>
      </c>
      <c r="R33" t="s">
        <v>126</v>
      </c>
    </row>
    <row r="34" spans="1:18" x14ac:dyDescent="0.3">
      <c r="A34" s="9" t="str">
        <f>SUBSTITUTE((_xlfn.CONCAT(Paintings.Table[[#This Row],[Category]],"_",Paintings.Table[[#This Row],[Title]]))," ","")</f>
        <v>Animals_ArabianPoetry</v>
      </c>
      <c r="B34" s="12" t="str">
        <f>IF(Paintings.Table[[#This Row],[Status.Photo]]="Absent","No","Yes")</f>
        <v>Yes</v>
      </c>
      <c r="C34" t="s">
        <v>23</v>
      </c>
      <c r="D34" t="s">
        <v>131</v>
      </c>
      <c r="E34" s="1" t="s">
        <v>127</v>
      </c>
      <c r="F34" s="10">
        <v>2008</v>
      </c>
      <c r="G34">
        <v>36</v>
      </c>
      <c r="H34">
        <v>48</v>
      </c>
      <c r="I34" s="8" t="str">
        <f>_xlfn.CONCAT(Paintings.Table[[#This Row],[Width]],"x",Paintings.Table[[#This Row],[Length]])</f>
        <v>36x48</v>
      </c>
      <c r="J34" s="11" t="s">
        <v>105</v>
      </c>
      <c r="K34" s="2">
        <v>1200</v>
      </c>
      <c r="L34" s="2">
        <v>1200</v>
      </c>
      <c r="M34" s="2"/>
      <c r="N34" s="3"/>
      <c r="O34" s="2" t="s">
        <v>96</v>
      </c>
      <c r="P34" s="2" t="s">
        <v>47</v>
      </c>
      <c r="Q34" s="2" t="s">
        <v>101</v>
      </c>
      <c r="R34" t="s">
        <v>128</v>
      </c>
    </row>
    <row r="35" spans="1:18" x14ac:dyDescent="0.3">
      <c r="A35" s="4" t="str">
        <f>SUBSTITUTE((_xlfn.CONCAT(Paintings.Table[[#This Row],[Category]],"_",Paintings.Table[[#This Row],[Title]]))," ","")</f>
        <v>Animals_Caution</v>
      </c>
      <c r="B35" s="12" t="str">
        <f>IF(Paintings.Table[[#This Row],[Status.Photo]]="Absent","No","Yes")</f>
        <v>Yes</v>
      </c>
      <c r="C35" t="s">
        <v>23</v>
      </c>
      <c r="D35" t="s">
        <v>22</v>
      </c>
      <c r="E35" s="1" t="s">
        <v>39</v>
      </c>
      <c r="F35" s="10">
        <v>2020</v>
      </c>
      <c r="G35">
        <v>20</v>
      </c>
      <c r="H35">
        <v>24</v>
      </c>
      <c r="I35" s="5" t="str">
        <f>_xlfn.CONCAT(Paintings.Table[[#This Row],[Width]],"x",Paintings.Table[[#This Row],[Length]])</f>
        <v>20x24</v>
      </c>
      <c r="J35" s="11" t="s">
        <v>105</v>
      </c>
      <c r="K35" s="2">
        <v>350</v>
      </c>
      <c r="L35" s="2">
        <v>350</v>
      </c>
      <c r="M35" s="2"/>
      <c r="N35" s="3"/>
      <c r="O35" s="2" t="s">
        <v>96</v>
      </c>
      <c r="P35" s="2" t="s">
        <v>47</v>
      </c>
      <c r="Q35" s="2" t="s">
        <v>101</v>
      </c>
      <c r="R35" t="s">
        <v>136</v>
      </c>
    </row>
    <row r="36" spans="1:18" x14ac:dyDescent="0.3">
      <c r="A36" s="9" t="str">
        <f>SUBSTITUTE((_xlfn.CONCAT(Paintings.Table[[#This Row],[Category]],"_",Paintings.Table[[#This Row],[Title]]))," ","")</f>
        <v>Animals_Courage</v>
      </c>
      <c r="B36" s="12" t="str">
        <f>IF(Paintings.Table[[#This Row],[Status.Photo]]="Absent","No","Yes")</f>
        <v>Yes</v>
      </c>
      <c r="C36" t="s">
        <v>23</v>
      </c>
      <c r="D36" t="s">
        <v>22</v>
      </c>
      <c r="E36" s="1" t="s">
        <v>129</v>
      </c>
      <c r="F36" s="10">
        <v>2019</v>
      </c>
      <c r="G36">
        <v>24</v>
      </c>
      <c r="H36">
        <v>60</v>
      </c>
      <c r="I36" s="8" t="str">
        <f>_xlfn.CONCAT(Paintings.Table[[#This Row],[Width]],"x",Paintings.Table[[#This Row],[Length]])</f>
        <v>24x60</v>
      </c>
      <c r="J36" s="11" t="s">
        <v>105</v>
      </c>
      <c r="K36" s="2">
        <v>800</v>
      </c>
      <c r="L36" s="2">
        <v>800</v>
      </c>
      <c r="M36" s="2">
        <v>800</v>
      </c>
      <c r="N36" s="3" t="s">
        <v>130</v>
      </c>
      <c r="O36" s="2" t="s">
        <v>64</v>
      </c>
      <c r="P36" s="2" t="s">
        <v>47</v>
      </c>
      <c r="Q36" s="2" t="s">
        <v>101</v>
      </c>
      <c r="R36" t="s">
        <v>138</v>
      </c>
    </row>
    <row r="37" spans="1:18" x14ac:dyDescent="0.3">
      <c r="A37" s="4" t="str">
        <f>SUBSTITUTE((_xlfn.CONCAT(Paintings.Table[[#This Row],[Category]],"_",Paintings.Table[[#This Row],[Title]]))," ","")</f>
        <v>Animals_ErnieAndOakley</v>
      </c>
      <c r="B37" s="12" t="str">
        <f>IF(Paintings.Table[[#This Row],[Status.Photo]]="Absent","No","Yes")</f>
        <v>Yes</v>
      </c>
      <c r="C37" t="s">
        <v>23</v>
      </c>
      <c r="D37" t="s">
        <v>81</v>
      </c>
      <c r="E37" s="1" t="s">
        <v>85</v>
      </c>
      <c r="F37" s="10">
        <v>2020</v>
      </c>
      <c r="G37">
        <v>30</v>
      </c>
      <c r="H37">
        <v>30</v>
      </c>
      <c r="I37" s="5" t="str">
        <f>_xlfn.CONCAT(Paintings.Table[[#This Row],[Width]],"x",Paintings.Table[[#This Row],[Length]])</f>
        <v>30x30</v>
      </c>
      <c r="J37" s="11" t="s">
        <v>105</v>
      </c>
      <c r="K37" s="2">
        <v>300</v>
      </c>
      <c r="L37" s="2">
        <v>300</v>
      </c>
      <c r="M37" s="2">
        <v>300</v>
      </c>
      <c r="N37" s="3" t="s">
        <v>114</v>
      </c>
      <c r="O37" s="2" t="s">
        <v>113</v>
      </c>
      <c r="P37" s="2" t="s">
        <v>47</v>
      </c>
      <c r="Q37" s="2" t="s">
        <v>101</v>
      </c>
      <c r="R37" t="s">
        <v>124</v>
      </c>
    </row>
    <row r="38" spans="1:18" x14ac:dyDescent="0.3">
      <c r="A38" s="4" t="str">
        <f>SUBSTITUTE((_xlfn.CONCAT(Paintings.Table[[#This Row],[Category]],"_",Paintings.Table[[#This Row],[Title]]))," ","")</f>
        <v>Animals_Family</v>
      </c>
      <c r="B38" s="12" t="str">
        <f>IF(Paintings.Table[[#This Row],[Status.Photo]]="Absent","No","Yes")</f>
        <v>Yes</v>
      </c>
      <c r="C38" t="s">
        <v>23</v>
      </c>
      <c r="D38" t="s">
        <v>22</v>
      </c>
      <c r="E38" s="1" t="s">
        <v>88</v>
      </c>
      <c r="F38" s="10">
        <v>2020</v>
      </c>
      <c r="G38">
        <v>30</v>
      </c>
      <c r="H38">
        <v>40</v>
      </c>
      <c r="I38" s="5" t="str">
        <f>_xlfn.CONCAT(Paintings.Table[[#This Row],[Width]],"x",Paintings.Table[[#This Row],[Length]])</f>
        <v>30x40</v>
      </c>
      <c r="J38" s="11" t="s">
        <v>105</v>
      </c>
      <c r="K38" s="2">
        <v>1250</v>
      </c>
      <c r="L38" s="2">
        <v>1250</v>
      </c>
      <c r="M38" s="2"/>
      <c r="N38" s="3"/>
      <c r="O38" s="2" t="s">
        <v>96</v>
      </c>
      <c r="P38" s="2" t="s">
        <v>47</v>
      </c>
      <c r="Q38" s="2" t="s">
        <v>101</v>
      </c>
      <c r="R38" t="s">
        <v>89</v>
      </c>
    </row>
    <row r="39" spans="1:18" x14ac:dyDescent="0.3">
      <c r="A39" s="4" t="str">
        <f>SUBSTITUTE((_xlfn.CONCAT(Paintings.Table[[#This Row],[Category]],"_",Paintings.Table[[#This Row],[Title]]))," ","")</f>
        <v>Animals_FernandasPanther</v>
      </c>
      <c r="B39" s="12" t="str">
        <f>IF(Paintings.Table[[#This Row],[Status.Photo]]="Absent","No","Yes")</f>
        <v>Yes</v>
      </c>
      <c r="C39" t="s">
        <v>23</v>
      </c>
      <c r="D39" t="s">
        <v>22</v>
      </c>
      <c r="E39" s="1" t="s">
        <v>9</v>
      </c>
      <c r="F39" s="10">
        <v>2019</v>
      </c>
      <c r="G39">
        <v>24</v>
      </c>
      <c r="H39">
        <v>24</v>
      </c>
      <c r="I39" s="5" t="str">
        <f>_xlfn.CONCAT(Paintings.Table[[#This Row],[Width]],"x",Paintings.Table[[#This Row],[Length]])</f>
        <v>24x24</v>
      </c>
      <c r="J39" s="11" t="s">
        <v>105</v>
      </c>
      <c r="K39" s="2">
        <v>0</v>
      </c>
      <c r="L39" s="2">
        <v>0</v>
      </c>
      <c r="M39" s="2">
        <v>0</v>
      </c>
      <c r="N39" s="3" t="s">
        <v>121</v>
      </c>
      <c r="O39" s="2" t="s">
        <v>93</v>
      </c>
      <c r="P39" s="2" t="s">
        <v>47</v>
      </c>
      <c r="Q39" s="2" t="s">
        <v>101</v>
      </c>
      <c r="R39" t="s">
        <v>122</v>
      </c>
    </row>
    <row r="40" spans="1:18" x14ac:dyDescent="0.3">
      <c r="A40" s="4" t="str">
        <f>SUBSTITUTE((_xlfn.CONCAT(Paintings.Table[[#This Row],[Category]],"_",Paintings.Table[[#This Row],[Title]]))," ","")</f>
        <v>Animals_Focus</v>
      </c>
      <c r="B40" s="12" t="str">
        <f>IF(Paintings.Table[[#This Row],[Status.Photo]]="Absent","No","Yes")</f>
        <v>Yes</v>
      </c>
      <c r="C40" t="s">
        <v>23</v>
      </c>
      <c r="D40" t="s">
        <v>22</v>
      </c>
      <c r="E40" s="1" t="s">
        <v>7</v>
      </c>
      <c r="F40" s="10">
        <v>2019</v>
      </c>
      <c r="G40">
        <v>20</v>
      </c>
      <c r="H40">
        <v>24</v>
      </c>
      <c r="I40" s="5" t="str">
        <f>_xlfn.CONCAT(Paintings.Table[[#This Row],[Width]],"x",Paintings.Table[[#This Row],[Length]])</f>
        <v>20x24</v>
      </c>
      <c r="J40" s="11" t="s">
        <v>105</v>
      </c>
      <c r="K40" s="2">
        <v>500</v>
      </c>
      <c r="L40" s="2">
        <v>250</v>
      </c>
      <c r="M40" s="2"/>
      <c r="N40" s="3"/>
      <c r="O40" s="2" t="s">
        <v>96</v>
      </c>
      <c r="P40" s="2" t="s">
        <v>47</v>
      </c>
      <c r="Q40" s="2" t="s">
        <v>101</v>
      </c>
      <c r="R40" t="s">
        <v>137</v>
      </c>
    </row>
    <row r="41" spans="1:18" x14ac:dyDescent="0.3">
      <c r="A41" s="4" t="str">
        <f>SUBSTITUTE((_xlfn.CONCAT(Paintings.Table[[#This Row],[Category]],"_",Paintings.Table[[#This Row],[Title]]))," ","")</f>
        <v>Animals_Jim</v>
      </c>
      <c r="B41" s="12" t="str">
        <f>IF(Paintings.Table[[#This Row],[Status.Photo]]="Absent","No","Yes")</f>
        <v>Yes</v>
      </c>
      <c r="C41" t="s">
        <v>23</v>
      </c>
      <c r="D41" t="s">
        <v>22</v>
      </c>
      <c r="E41" s="1" t="s">
        <v>40</v>
      </c>
      <c r="F41" s="10">
        <v>2020</v>
      </c>
      <c r="G41">
        <v>30</v>
      </c>
      <c r="H41">
        <v>36</v>
      </c>
      <c r="I41" s="5" t="str">
        <f>_xlfn.CONCAT(Paintings.Table[[#This Row],[Width]],"x",Paintings.Table[[#This Row],[Length]])</f>
        <v>30x36</v>
      </c>
      <c r="J41" s="11" t="s">
        <v>105</v>
      </c>
      <c r="K41" s="2">
        <v>300</v>
      </c>
      <c r="L41" s="2">
        <v>300</v>
      </c>
      <c r="M41" s="2">
        <v>150</v>
      </c>
      <c r="N41" s="3" t="s">
        <v>114</v>
      </c>
      <c r="O41" s="2" t="s">
        <v>113</v>
      </c>
      <c r="P41" s="2" t="s">
        <v>47</v>
      </c>
      <c r="Q41" s="2" t="s">
        <v>102</v>
      </c>
      <c r="R41" t="s">
        <v>119</v>
      </c>
    </row>
    <row r="42" spans="1:18" x14ac:dyDescent="0.3">
      <c r="A42" s="9" t="str">
        <f>SUBSTITUTE((_xlfn.CONCAT(Paintings.Table[[#This Row],[Category]],"_",Paintings.Table[[#This Row],[Title]]))," ","")</f>
        <v>Animals_LazyDay</v>
      </c>
      <c r="B42" s="12" t="str">
        <f>IF(Paintings.Table[[#This Row],[Status.Photo]]="Absent","No","Yes")</f>
        <v>Yes</v>
      </c>
      <c r="C42" t="s">
        <v>23</v>
      </c>
      <c r="D42" t="s">
        <v>131</v>
      </c>
      <c r="E42" s="1" t="s">
        <v>132</v>
      </c>
      <c r="F42" s="10">
        <v>2007</v>
      </c>
      <c r="G42">
        <v>20</v>
      </c>
      <c r="H42">
        <v>30</v>
      </c>
      <c r="I42" s="8" t="str">
        <f>_xlfn.CONCAT(Paintings.Table[[#This Row],[Width]],"x",Paintings.Table[[#This Row],[Length]])</f>
        <v>20x30</v>
      </c>
      <c r="J42" s="11" t="s">
        <v>105</v>
      </c>
      <c r="K42" s="2">
        <v>400</v>
      </c>
      <c r="L42" s="2">
        <v>400</v>
      </c>
      <c r="M42" s="2"/>
      <c r="N42" s="3"/>
      <c r="O42" s="2" t="s">
        <v>96</v>
      </c>
      <c r="P42" s="2" t="s">
        <v>47</v>
      </c>
      <c r="Q42" s="2" t="s">
        <v>101</v>
      </c>
      <c r="R42" t="s">
        <v>133</v>
      </c>
    </row>
    <row r="43" spans="1:18" x14ac:dyDescent="0.3">
      <c r="A43" s="4" t="str">
        <f>SUBSTITUTE((_xlfn.CONCAT(Paintings.Table[[#This Row],[Category]],"_",Paintings.Table[[#This Row],[Title]]))," ","")</f>
        <v>Animals_MyMilo</v>
      </c>
      <c r="B43" s="12" t="str">
        <f>IF(Paintings.Table[[#This Row],[Status.Photo]]="Absent","No","Yes")</f>
        <v>Yes</v>
      </c>
      <c r="C43" t="s">
        <v>23</v>
      </c>
      <c r="D43" t="s">
        <v>81</v>
      </c>
      <c r="E43" s="1" t="s">
        <v>82</v>
      </c>
      <c r="F43" s="10">
        <v>2013</v>
      </c>
      <c r="G43">
        <v>24</v>
      </c>
      <c r="H43">
        <v>30</v>
      </c>
      <c r="I43" s="5" t="str">
        <f>_xlfn.CONCAT(Paintings.Table[[#This Row],[Width]],"x",Paintings.Table[[#This Row],[Length]])</f>
        <v>24x30</v>
      </c>
      <c r="J43" s="11" t="s">
        <v>105</v>
      </c>
      <c r="K43" s="2">
        <v>350</v>
      </c>
      <c r="L43" s="2">
        <v>200</v>
      </c>
      <c r="M43" s="2"/>
      <c r="N43" s="3"/>
      <c r="O43" s="2" t="s">
        <v>96</v>
      </c>
      <c r="P43" s="2" t="s">
        <v>47</v>
      </c>
      <c r="Q43" s="2" t="s">
        <v>101</v>
      </c>
      <c r="R43" t="s">
        <v>125</v>
      </c>
    </row>
    <row r="44" spans="1:18" x14ac:dyDescent="0.3">
      <c r="A44" s="4" t="str">
        <f>SUBSTITUTE((_xlfn.CONCAT(Paintings.Table[[#This Row],[Category]],"_",Paintings.Table[[#This Row],[Title]]))," ","")</f>
        <v>Animals_MyPassion</v>
      </c>
      <c r="B44" s="12" t="str">
        <f>IF(Paintings.Table[[#This Row],[Status.Photo]]="Absent","No","Yes")</f>
        <v>Yes</v>
      </c>
      <c r="C44" t="s">
        <v>23</v>
      </c>
      <c r="D44" t="s">
        <v>22</v>
      </c>
      <c r="E44" s="1" t="s">
        <v>6</v>
      </c>
      <c r="F44" s="10">
        <v>2020</v>
      </c>
      <c r="G44">
        <v>36</v>
      </c>
      <c r="H44">
        <v>48</v>
      </c>
      <c r="I44" s="5" t="str">
        <f>_xlfn.CONCAT(Paintings.Table[[#This Row],[Width]],"x",Paintings.Table[[#This Row],[Length]])</f>
        <v>36x48</v>
      </c>
      <c r="J44" s="11" t="s">
        <v>105</v>
      </c>
      <c r="K44" s="2">
        <v>3000</v>
      </c>
      <c r="L44" s="2">
        <v>1250</v>
      </c>
      <c r="M44" s="2"/>
      <c r="N44" s="3"/>
      <c r="O44" s="2" t="s">
        <v>96</v>
      </c>
      <c r="P44" s="2" t="s">
        <v>47</v>
      </c>
      <c r="Q44" s="2" t="s">
        <v>101</v>
      </c>
      <c r="R44" t="s">
        <v>29</v>
      </c>
    </row>
    <row r="45" spans="1:18" x14ac:dyDescent="0.3">
      <c r="A45" s="9" t="str">
        <f>SUBSTITUTE((_xlfn.CONCAT(Paintings.Table[[#This Row],[Category]],"_",Paintings.Table[[#This Row],[Title]]))," ","")</f>
        <v>Animals_MyPippin</v>
      </c>
      <c r="B45" s="12" t="str">
        <f>IF(Paintings.Table[[#This Row],[Status.Photo]]="Absent","No","Yes")</f>
        <v>Yes</v>
      </c>
      <c r="C45" t="s">
        <v>23</v>
      </c>
      <c r="D45" t="s">
        <v>81</v>
      </c>
      <c r="E45" s="1" t="s">
        <v>134</v>
      </c>
      <c r="F45" s="10">
        <v>2000</v>
      </c>
      <c r="G45">
        <v>20</v>
      </c>
      <c r="H45">
        <v>24</v>
      </c>
      <c r="I45" s="8" t="str">
        <f>_xlfn.CONCAT(Paintings.Table[[#This Row],[Width]],"x",Paintings.Table[[#This Row],[Length]])</f>
        <v>20x24</v>
      </c>
      <c r="J45" s="11" t="s">
        <v>105</v>
      </c>
      <c r="K45" s="2">
        <v>0</v>
      </c>
      <c r="L45" s="2">
        <v>0</v>
      </c>
      <c r="M45" s="2"/>
      <c r="N45" s="3" t="s">
        <v>43</v>
      </c>
      <c r="O45" s="2" t="s">
        <v>96</v>
      </c>
      <c r="P45" s="2" t="s">
        <v>47</v>
      </c>
      <c r="Q45" s="2" t="s">
        <v>101</v>
      </c>
      <c r="R45" t="s">
        <v>135</v>
      </c>
    </row>
    <row r="46" spans="1:18" x14ac:dyDescent="0.3">
      <c r="A46" s="4" t="str">
        <f>SUBSTITUTE((_xlfn.CONCAT(Paintings.Table[[#This Row],[Category]],"_",Paintings.Table[[#This Row],[Title]]))," ","")</f>
        <v>Animals_Patience</v>
      </c>
      <c r="B46" s="12" t="str">
        <f>IF(Paintings.Table[[#This Row],[Status.Photo]]="Absent","No","Yes")</f>
        <v>Yes</v>
      </c>
      <c r="C46" t="s">
        <v>23</v>
      </c>
      <c r="D46" t="s">
        <v>22</v>
      </c>
      <c r="E46" s="1" t="s">
        <v>8</v>
      </c>
      <c r="F46" s="10">
        <v>2020</v>
      </c>
      <c r="G46">
        <v>36</v>
      </c>
      <c r="H46">
        <v>48</v>
      </c>
      <c r="I46" s="5" t="str">
        <f>_xlfn.CONCAT(Paintings.Table[[#This Row],[Width]],"x",Paintings.Table[[#This Row],[Length]])</f>
        <v>36x48</v>
      </c>
      <c r="J46" s="11" t="s">
        <v>105</v>
      </c>
      <c r="K46" s="2">
        <v>3000</v>
      </c>
      <c r="L46" s="2">
        <v>3000</v>
      </c>
      <c r="M46" s="2"/>
      <c r="N46" s="3"/>
      <c r="O46" s="2" t="s">
        <v>96</v>
      </c>
      <c r="P46" s="2" t="s">
        <v>47</v>
      </c>
      <c r="Q46" s="2" t="s">
        <v>101</v>
      </c>
      <c r="R46" t="s">
        <v>141</v>
      </c>
    </row>
    <row r="47" spans="1:18" x14ac:dyDescent="0.3">
      <c r="A47" s="4" t="str">
        <f>SUBSTITUTE((_xlfn.CONCAT(Paintings.Table[[#This Row],[Category]],"_",Paintings.Table[[#This Row],[Title]]))," ","")</f>
        <v>Animals_TheSurvivor</v>
      </c>
      <c r="B47" s="12" t="str">
        <f>IF(Paintings.Table[[#This Row],[Status.Photo]]="Absent","No","Yes")</f>
        <v>Yes</v>
      </c>
      <c r="C47" t="s">
        <v>23</v>
      </c>
      <c r="D47" t="s">
        <v>22</v>
      </c>
      <c r="E47" s="1" t="s">
        <v>84</v>
      </c>
      <c r="F47" s="10">
        <v>2020</v>
      </c>
      <c r="G47">
        <v>30</v>
      </c>
      <c r="H47">
        <v>40</v>
      </c>
      <c r="I47" s="5" t="str">
        <f>_xlfn.CONCAT(Paintings.Table[[#This Row],[Width]],"x",Paintings.Table[[#This Row],[Length]])</f>
        <v>30x40</v>
      </c>
      <c r="J47" s="11" t="s">
        <v>105</v>
      </c>
      <c r="K47" s="2">
        <v>1250</v>
      </c>
      <c r="L47" s="2">
        <v>250</v>
      </c>
      <c r="M47" s="2"/>
      <c r="N47" s="3"/>
      <c r="O47" s="2" t="s">
        <v>96</v>
      </c>
      <c r="P47" s="2" t="s">
        <v>47</v>
      </c>
      <c r="Q47" s="2" t="s">
        <v>102</v>
      </c>
      <c r="R47" t="s">
        <v>106</v>
      </c>
    </row>
    <row r="48" spans="1:18" x14ac:dyDescent="0.3">
      <c r="A48" s="9" t="str">
        <f>SUBSTITUTE((_xlfn.CONCAT(Paintings.Table[[#This Row],[Category]],"_",Paintings.Table[[#This Row],[Title]]))," ","")</f>
        <v>Animals_Unleashed</v>
      </c>
      <c r="B48" s="12" t="str">
        <f>IF(Paintings.Table[[#This Row],[Status.Photo]]="Absent","No","Yes")</f>
        <v>Yes</v>
      </c>
      <c r="C48" t="s">
        <v>23</v>
      </c>
      <c r="D48" t="s">
        <v>22</v>
      </c>
      <c r="E48" s="1" t="s">
        <v>147</v>
      </c>
      <c r="F48" s="10">
        <v>2020</v>
      </c>
      <c r="G48">
        <v>30</v>
      </c>
      <c r="H48">
        <v>36</v>
      </c>
      <c r="I48" s="8" t="str">
        <f>_xlfn.CONCAT(Paintings.Table[[#This Row],[Width]],"x",Paintings.Table[[#This Row],[Length]])</f>
        <v>30x36</v>
      </c>
      <c r="J48" s="11" t="s">
        <v>105</v>
      </c>
      <c r="K48" s="2">
        <v>800</v>
      </c>
      <c r="L48" s="2"/>
      <c r="M48" s="2"/>
      <c r="N48" s="3"/>
      <c r="O48" s="2" t="s">
        <v>96</v>
      </c>
      <c r="P48" s="2" t="s">
        <v>47</v>
      </c>
      <c r="Q48" s="2" t="s">
        <v>101</v>
      </c>
      <c r="R48" t="s">
        <v>148</v>
      </c>
    </row>
    <row r="49" spans="1:18" x14ac:dyDescent="0.3">
      <c r="A49" s="4" t="str">
        <f>SUBSTITUTE((_xlfn.CONCAT(Paintings.Table[[#This Row],[Category]],"_",Paintings.Table[[#This Row],[Title]]))," ","")</f>
        <v>Automotive_Ecto1</v>
      </c>
      <c r="B49" s="12" t="str">
        <f>IF(Paintings.Table[[#This Row],[Status.Photo]]="Absent","No","Yes")</f>
        <v>Yes</v>
      </c>
      <c r="C49" t="s">
        <v>24</v>
      </c>
      <c r="D49" t="s">
        <v>86</v>
      </c>
      <c r="E49" s="1" t="s">
        <v>37</v>
      </c>
      <c r="F49" s="10">
        <v>2020</v>
      </c>
      <c r="G49">
        <v>30</v>
      </c>
      <c r="H49">
        <v>36</v>
      </c>
      <c r="I49" s="5" t="str">
        <f>_xlfn.CONCAT(Paintings.Table[[#This Row],[Width]],"x",Paintings.Table[[#This Row],[Length]])</f>
        <v>30x36</v>
      </c>
      <c r="J49" s="11" t="s">
        <v>105</v>
      </c>
      <c r="K49" s="2">
        <v>450</v>
      </c>
      <c r="L49" s="2"/>
      <c r="M49" s="2"/>
      <c r="N49" s="3"/>
      <c r="O49" s="2" t="s">
        <v>96</v>
      </c>
      <c r="P49" s="2" t="s">
        <v>47</v>
      </c>
      <c r="Q49" s="2" t="s">
        <v>101</v>
      </c>
      <c r="R49" t="s">
        <v>150</v>
      </c>
    </row>
    <row r="50" spans="1:18" x14ac:dyDescent="0.3">
      <c r="A50" s="4" t="str">
        <f>SUBSTITUTE((_xlfn.CONCAT(Paintings.Table[[#This Row],[Category]],"_",Paintings.Table[[#This Row],[Title]]))," ","")</f>
        <v>Automotive_IanLaw</v>
      </c>
      <c r="B50" s="12" t="str">
        <f>IF(Paintings.Table[[#This Row],[Status.Photo]]="Absent","No","Yes")</f>
        <v>Yes</v>
      </c>
      <c r="C50" t="s">
        <v>24</v>
      </c>
      <c r="D50" t="s">
        <v>27</v>
      </c>
      <c r="E50" s="1" t="s">
        <v>65</v>
      </c>
      <c r="F50" s="10">
        <v>2020</v>
      </c>
      <c r="G50">
        <v>36</v>
      </c>
      <c r="H50">
        <v>36</v>
      </c>
      <c r="I50" s="5" t="str">
        <f>_xlfn.CONCAT(Paintings.Table[[#This Row],[Width]],"x",Paintings.Table[[#This Row],[Length]])</f>
        <v>36x36</v>
      </c>
      <c r="J50" s="11" t="s">
        <v>105</v>
      </c>
      <c r="K50" s="2">
        <v>300</v>
      </c>
      <c r="L50" s="2">
        <v>300</v>
      </c>
      <c r="M50" s="2">
        <v>300</v>
      </c>
      <c r="N50" s="3" t="s">
        <v>114</v>
      </c>
      <c r="O50" s="2" t="s">
        <v>113</v>
      </c>
      <c r="P50" s="2" t="s">
        <v>47</v>
      </c>
      <c r="Q50" s="2" t="s">
        <v>101</v>
      </c>
      <c r="R50" t="s">
        <v>120</v>
      </c>
    </row>
    <row r="51" spans="1:18" x14ac:dyDescent="0.3">
      <c r="A51" s="4" t="str">
        <f>SUBSTITUTE((_xlfn.CONCAT(Paintings.Table[[#This Row],[Category]],"_",Paintings.Table[[#This Row],[Title]]))," ","")</f>
        <v>Automotive_TimeMachine</v>
      </c>
      <c r="B51" s="12" t="str">
        <f>IF(Paintings.Table[[#This Row],[Status.Photo]]="Absent","No","Yes")</f>
        <v>Yes</v>
      </c>
      <c r="C51" t="s">
        <v>24</v>
      </c>
      <c r="D51" t="s">
        <v>86</v>
      </c>
      <c r="E51" s="1" t="s">
        <v>66</v>
      </c>
      <c r="F51" s="10">
        <v>2020</v>
      </c>
      <c r="G51">
        <v>36</v>
      </c>
      <c r="H51">
        <v>48</v>
      </c>
      <c r="I51" s="5" t="str">
        <f>_xlfn.CONCAT(Paintings.Table[[#This Row],[Width]],"x",Paintings.Table[[#This Row],[Length]])</f>
        <v>36x48</v>
      </c>
      <c r="J51" s="11" t="s">
        <v>105</v>
      </c>
      <c r="K51" s="2">
        <v>300</v>
      </c>
      <c r="L51" s="2">
        <v>300</v>
      </c>
      <c r="M51" s="2">
        <v>300</v>
      </c>
      <c r="N51" s="3" t="s">
        <v>114</v>
      </c>
      <c r="O51" s="2" t="s">
        <v>113</v>
      </c>
      <c r="P51" s="2" t="s">
        <v>47</v>
      </c>
      <c r="Q51" s="2" t="s">
        <v>101</v>
      </c>
      <c r="R51" t="s">
        <v>87</v>
      </c>
    </row>
    <row r="52" spans="1:18" x14ac:dyDescent="0.3">
      <c r="A52" s="4" t="str">
        <f>SUBSTITUTE((_xlfn.CONCAT(Paintings.Table[[#This Row],[Category]],"_",Paintings.Table[[#This Row],[Title]]))," ","")</f>
        <v>Comics_Batman</v>
      </c>
      <c r="B52" s="12" t="str">
        <f>IF(Paintings.Table[[#This Row],[Status.Photo]]="Absent","No","Yes")</f>
        <v>Yes</v>
      </c>
      <c r="C52" t="s">
        <v>25</v>
      </c>
      <c r="D52" t="s">
        <v>76</v>
      </c>
      <c r="E52" s="1" t="s">
        <v>38</v>
      </c>
      <c r="F52" s="10">
        <v>2000</v>
      </c>
      <c r="G52">
        <v>24</v>
      </c>
      <c r="H52">
        <v>36</v>
      </c>
      <c r="I52" s="5" t="str">
        <f>_xlfn.CONCAT(Paintings.Table[[#This Row],[Width]],"x",Paintings.Table[[#This Row],[Length]])</f>
        <v>24x36</v>
      </c>
      <c r="J52" s="11" t="s">
        <v>105</v>
      </c>
      <c r="K52" s="2">
        <v>500</v>
      </c>
      <c r="L52" s="2">
        <v>500</v>
      </c>
      <c r="M52" s="2"/>
      <c r="N52" s="3"/>
      <c r="O52" s="2" t="s">
        <v>96</v>
      </c>
      <c r="P52" s="2" t="s">
        <v>47</v>
      </c>
      <c r="Q52" s="2" t="s">
        <v>102</v>
      </c>
      <c r="R52" t="s">
        <v>140</v>
      </c>
    </row>
    <row r="53" spans="1:18" x14ac:dyDescent="0.3">
      <c r="A53" s="9" t="str">
        <f>SUBSTITUTE((_xlfn.CONCAT(Paintings.Table[[#This Row],[Category]],"_",Paintings.Table[[#This Row],[Title]]))," ","")</f>
        <v>Comics_Spiderman2000</v>
      </c>
      <c r="B53" s="12" t="str">
        <f>IF(Paintings.Table[[#This Row],[Status.Photo]]="Absent","No","Yes")</f>
        <v>Yes</v>
      </c>
      <c r="C53" t="s">
        <v>25</v>
      </c>
      <c r="D53" t="s">
        <v>76</v>
      </c>
      <c r="E53" s="1" t="s">
        <v>275</v>
      </c>
      <c r="F53" s="10">
        <v>2000</v>
      </c>
      <c r="G53">
        <v>8</v>
      </c>
      <c r="H53">
        <v>11</v>
      </c>
      <c r="I53" s="8" t="str">
        <f>_xlfn.CONCAT(Paintings.Table[[#This Row],[Width]],"x",Paintings.Table[[#This Row],[Length]])</f>
        <v>8x11</v>
      </c>
      <c r="J53" s="11" t="s">
        <v>105</v>
      </c>
      <c r="K53" s="2">
        <v>0</v>
      </c>
      <c r="L53" s="2">
        <v>0</v>
      </c>
      <c r="M53" s="2">
        <v>0</v>
      </c>
      <c r="N53" s="3"/>
      <c r="O53" s="2" t="s">
        <v>64</v>
      </c>
      <c r="P53" s="2" t="s">
        <v>47</v>
      </c>
      <c r="Q53" s="2" t="s">
        <v>102</v>
      </c>
      <c r="R53" t="s">
        <v>189</v>
      </c>
    </row>
    <row r="54" spans="1:18" x14ac:dyDescent="0.3">
      <c r="A54" s="4" t="str">
        <f>SUBSTITUTE((_xlfn.CONCAT(Paintings.Table[[#This Row],[Category]],"_",Paintings.Table[[#This Row],[Title]]))," ","")</f>
        <v>Comics_Spiderman2020</v>
      </c>
      <c r="B54" s="12" t="str">
        <f>IF(Paintings.Table[[#This Row],[Status.Photo]]="Absent","No","Yes")</f>
        <v>Yes</v>
      </c>
      <c r="C54" t="s">
        <v>25</v>
      </c>
      <c r="D54" t="s">
        <v>76</v>
      </c>
      <c r="E54" s="1" t="s">
        <v>276</v>
      </c>
      <c r="F54" s="10">
        <v>2020</v>
      </c>
      <c r="G54">
        <v>36</v>
      </c>
      <c r="H54">
        <v>48</v>
      </c>
      <c r="I54" s="5" t="str">
        <f>_xlfn.CONCAT(Paintings.Table[[#This Row],[Width]],"x",Paintings.Table[[#This Row],[Length]])</f>
        <v>36x48</v>
      </c>
      <c r="J54" s="11" t="s">
        <v>105</v>
      </c>
      <c r="K54" s="2">
        <v>1800</v>
      </c>
      <c r="L54" s="2">
        <v>225</v>
      </c>
      <c r="M54" s="2"/>
      <c r="N54" s="3"/>
      <c r="O54" s="2" t="s">
        <v>96</v>
      </c>
      <c r="P54" s="2" t="s">
        <v>47</v>
      </c>
      <c r="Q54" s="2" t="s">
        <v>101</v>
      </c>
      <c r="R54" t="s">
        <v>112</v>
      </c>
    </row>
    <row r="55" spans="1:18" x14ac:dyDescent="0.3">
      <c r="A55" s="4" t="str">
        <f>SUBSTITUTE((_xlfn.CONCAT(Paintings.Table[[#This Row],[Category]],"_",Paintings.Table[[#This Row],[Title]]))," ","")</f>
        <v>Comics_TheHulk</v>
      </c>
      <c r="B55" s="12" t="str">
        <f>IF(Paintings.Table[[#This Row],[Status.Photo]]="Absent","No","Yes")</f>
        <v>Yes</v>
      </c>
      <c r="C55" t="s">
        <v>25</v>
      </c>
      <c r="D55" t="s">
        <v>76</v>
      </c>
      <c r="E55" s="1" t="s">
        <v>62</v>
      </c>
      <c r="F55" s="10">
        <v>2020</v>
      </c>
      <c r="G55">
        <v>30</v>
      </c>
      <c r="H55">
        <v>36</v>
      </c>
      <c r="I55" s="5" t="str">
        <f>_xlfn.CONCAT(Paintings.Table[[#This Row],[Width]],"x",Paintings.Table[[#This Row],[Length]])</f>
        <v>30x36</v>
      </c>
      <c r="J55" s="11" t="s">
        <v>105</v>
      </c>
      <c r="K55" s="2">
        <v>800</v>
      </c>
      <c r="L55" s="2">
        <v>125</v>
      </c>
      <c r="M55" s="2"/>
      <c r="N55" s="3" t="s">
        <v>63</v>
      </c>
      <c r="O55" s="2" t="s">
        <v>96</v>
      </c>
      <c r="P55" s="2" t="s">
        <v>47</v>
      </c>
      <c r="Q55" s="2" t="s">
        <v>101</v>
      </c>
      <c r="R55" t="s">
        <v>139</v>
      </c>
    </row>
    <row r="56" spans="1:18" x14ac:dyDescent="0.3">
      <c r="A56" s="4" t="str">
        <f>SUBSTITUTE((_xlfn.CONCAT(Paintings.Table[[#This Row],[Category]],"_",Paintings.Table[[#This Row],[Title]]))," ","")</f>
        <v>Comics_Waiting</v>
      </c>
      <c r="B56" s="12" t="str">
        <f>IF(Paintings.Table[[#This Row],[Status.Photo]]="Absent","No","Yes")</f>
        <v>Yes</v>
      </c>
      <c r="C56" t="s">
        <v>25</v>
      </c>
      <c r="D56" t="s">
        <v>30</v>
      </c>
      <c r="E56" s="1" t="s">
        <v>41</v>
      </c>
      <c r="F56" s="10">
        <v>2020</v>
      </c>
      <c r="G56">
        <v>30</v>
      </c>
      <c r="H56">
        <v>30</v>
      </c>
      <c r="I56" s="5" t="str">
        <f>_xlfn.CONCAT(Paintings.Table[[#This Row],[Width]],"x",Paintings.Table[[#This Row],[Length]])</f>
        <v>30x30</v>
      </c>
      <c r="J56" s="11" t="s">
        <v>105</v>
      </c>
      <c r="K56" s="2">
        <v>300</v>
      </c>
      <c r="L56" s="2"/>
      <c r="M56" s="2"/>
      <c r="N56" s="3"/>
      <c r="O56" s="2" t="s">
        <v>96</v>
      </c>
      <c r="P56" s="2" t="s">
        <v>47</v>
      </c>
      <c r="Q56" s="2" t="s">
        <v>101</v>
      </c>
      <c r="R56" t="s">
        <v>149</v>
      </c>
    </row>
    <row r="57" spans="1:18" x14ac:dyDescent="0.3">
      <c r="A57" s="9" t="str">
        <f>SUBSTITUTE((_xlfn.CONCAT(Paintings.Table[[#This Row],[Category]],"_",Paintings.Table[[#This Row],[Title]]))," ","")</f>
        <v>Landscape_Afternoon</v>
      </c>
      <c r="B57" s="12" t="str">
        <f>IF(Paintings.Table[[#This Row],[Status.Photo]]="Absent","No","Yes")</f>
        <v>Yes</v>
      </c>
      <c r="C57" t="s">
        <v>21</v>
      </c>
      <c r="E57" s="1" t="s">
        <v>237</v>
      </c>
      <c r="F57" s="10">
        <v>1999</v>
      </c>
      <c r="G57">
        <v>14</v>
      </c>
      <c r="H57">
        <v>16</v>
      </c>
      <c r="I57" s="8" t="str">
        <f>_xlfn.CONCAT(Paintings.Table[[#This Row],[Width]],"x",Paintings.Table[[#This Row],[Length]])</f>
        <v>14x16</v>
      </c>
      <c r="J57" s="11" t="s">
        <v>104</v>
      </c>
      <c r="K57" s="2">
        <v>100</v>
      </c>
      <c r="L57" s="2"/>
      <c r="M57" s="2"/>
      <c r="N57" s="3"/>
      <c r="O57" s="2" t="s">
        <v>96</v>
      </c>
      <c r="P57" s="2" t="s">
        <v>47</v>
      </c>
      <c r="Q57" s="2" t="s">
        <v>101</v>
      </c>
      <c r="R57" t="s">
        <v>238</v>
      </c>
    </row>
    <row r="58" spans="1:18" x14ac:dyDescent="0.3">
      <c r="A58" s="4" t="str">
        <f>SUBSTITUTE((_xlfn.CONCAT(Paintings.Table[[#This Row],[Category]],"_",Paintings.Table[[#This Row],[Title]]))," ","")</f>
        <v>Landscape_AlgonquinTree</v>
      </c>
      <c r="B58" s="12" t="str">
        <f>IF(Paintings.Table[[#This Row],[Status.Photo]]="Absent","No","Yes")</f>
        <v>Yes</v>
      </c>
      <c r="C58" t="s">
        <v>21</v>
      </c>
      <c r="E58" s="1" t="s">
        <v>16</v>
      </c>
      <c r="F58" s="10">
        <v>2006</v>
      </c>
      <c r="G58">
        <v>18</v>
      </c>
      <c r="H58">
        <v>24</v>
      </c>
      <c r="I58" s="5" t="str">
        <f>_xlfn.CONCAT(Paintings.Table[[#This Row],[Width]],"x",Paintings.Table[[#This Row],[Length]])</f>
        <v>18x24</v>
      </c>
      <c r="J58" s="11" t="s">
        <v>105</v>
      </c>
      <c r="K58" s="2">
        <v>275</v>
      </c>
      <c r="L58" s="2">
        <v>80</v>
      </c>
      <c r="M58" s="2"/>
      <c r="N58" s="3"/>
      <c r="O58" s="2" t="s">
        <v>96</v>
      </c>
      <c r="P58" s="2" t="s">
        <v>47</v>
      </c>
      <c r="Q58" s="2" t="s">
        <v>101</v>
      </c>
      <c r="R58" t="s">
        <v>208</v>
      </c>
    </row>
    <row r="59" spans="1:18" x14ac:dyDescent="0.3">
      <c r="A59" s="4" t="str">
        <f>SUBSTITUTE((_xlfn.CONCAT(Paintings.Table[[#This Row],[Category]],"_",Paintings.Table[[#This Row],[Title]]))," ","")</f>
        <v>Landscape_ArizonaSunset</v>
      </c>
      <c r="B59" s="12" t="str">
        <f>IF(Paintings.Table[[#This Row],[Status.Photo]]="Absent","No","Yes")</f>
        <v>Yes</v>
      </c>
      <c r="C59" t="s">
        <v>21</v>
      </c>
      <c r="E59" s="1" t="s">
        <v>36</v>
      </c>
      <c r="F59" s="10">
        <v>2005</v>
      </c>
      <c r="G59">
        <v>16</v>
      </c>
      <c r="H59">
        <v>20</v>
      </c>
      <c r="I59" s="5" t="str">
        <f>_xlfn.CONCAT(Paintings.Table[[#This Row],[Width]],"x",Paintings.Table[[#This Row],[Length]])</f>
        <v>16x20</v>
      </c>
      <c r="J59" s="11" t="s">
        <v>105</v>
      </c>
      <c r="K59" s="2">
        <v>225</v>
      </c>
      <c r="L59" s="2">
        <v>80</v>
      </c>
      <c r="M59" s="2"/>
      <c r="N59" s="3"/>
      <c r="O59" s="2" t="s">
        <v>96</v>
      </c>
      <c r="P59" s="2" t="s">
        <v>47</v>
      </c>
      <c r="Q59" s="2" t="s">
        <v>101</v>
      </c>
      <c r="R59" t="s">
        <v>210</v>
      </c>
    </row>
    <row r="60" spans="1:18" x14ac:dyDescent="0.3">
      <c r="A60" s="4" t="str">
        <f>SUBSTITUTE((_xlfn.CONCAT(Paintings.Table[[#This Row],[Category]],"_",Paintings.Table[[#This Row],[Title]]))," ","")</f>
        <v>Landscape_AuroraBorealis</v>
      </c>
      <c r="B60" s="12" t="str">
        <f>IF(Paintings.Table[[#This Row],[Status.Photo]]="Absent","No","Yes")</f>
        <v>Yes</v>
      </c>
      <c r="C60" t="s">
        <v>21</v>
      </c>
      <c r="E60" s="1" t="s">
        <v>17</v>
      </c>
      <c r="F60" s="10">
        <v>2000</v>
      </c>
      <c r="G60">
        <v>24</v>
      </c>
      <c r="H60">
        <v>30</v>
      </c>
      <c r="I60" s="5" t="str">
        <f>_xlfn.CONCAT(Paintings.Table[[#This Row],[Width]],"x",Paintings.Table[[#This Row],[Length]])</f>
        <v>24x30</v>
      </c>
      <c r="J60" s="11" t="s">
        <v>105</v>
      </c>
      <c r="K60" s="2">
        <v>250</v>
      </c>
      <c r="L60" s="2">
        <v>250</v>
      </c>
      <c r="M60" s="2"/>
      <c r="N60" s="3"/>
      <c r="O60" s="2" t="s">
        <v>96</v>
      </c>
      <c r="P60" s="2" t="s">
        <v>47</v>
      </c>
      <c r="Q60" s="2" t="s">
        <v>102</v>
      </c>
      <c r="R60" t="s">
        <v>192</v>
      </c>
    </row>
    <row r="61" spans="1:18" x14ac:dyDescent="0.3">
      <c r="A61" s="4" t="str">
        <f>SUBSTITUTE((_xlfn.CONCAT(Paintings.Table[[#This Row],[Category]],"_",Paintings.Table[[#This Row],[Title]]))," ","")</f>
        <v>Landscape_AzielBackyard</v>
      </c>
      <c r="B61" s="12" t="str">
        <f>IF(Paintings.Table[[#This Row],[Status.Photo]]="Absent","No","Yes")</f>
        <v>Yes</v>
      </c>
      <c r="C61" t="s">
        <v>21</v>
      </c>
      <c r="D61" t="s">
        <v>90</v>
      </c>
      <c r="E61" s="1" t="s">
        <v>34</v>
      </c>
      <c r="F61" s="10">
        <v>2005</v>
      </c>
      <c r="G61">
        <v>16</v>
      </c>
      <c r="H61">
        <v>22</v>
      </c>
      <c r="I61" s="5" t="str">
        <f>_xlfn.CONCAT(Paintings.Table[[#This Row],[Width]],"x",Paintings.Table[[#This Row],[Length]])</f>
        <v>16x22</v>
      </c>
      <c r="J61" s="11" t="s">
        <v>105</v>
      </c>
      <c r="K61" s="2">
        <v>250</v>
      </c>
      <c r="L61" s="2">
        <v>175</v>
      </c>
      <c r="M61" s="2"/>
      <c r="N61" s="3"/>
      <c r="O61" s="2" t="s">
        <v>96</v>
      </c>
      <c r="P61" s="2" t="s">
        <v>47</v>
      </c>
      <c r="Q61" s="2" t="s">
        <v>101</v>
      </c>
      <c r="R61" t="s">
        <v>220</v>
      </c>
    </row>
    <row r="62" spans="1:18" x14ac:dyDescent="0.3">
      <c r="A62" s="9" t="str">
        <f>SUBSTITUTE((_xlfn.CONCAT(Paintings.Table[[#This Row],[Category]],"_",Paintings.Table[[#This Row],[Title]]))," ","")</f>
        <v>Landscape_Cabin</v>
      </c>
      <c r="B62" s="12" t="str">
        <f>IF(Paintings.Table[[#This Row],[Status.Photo]]="Absent","No","Yes")</f>
        <v>Yes</v>
      </c>
      <c r="C62" t="s">
        <v>21</v>
      </c>
      <c r="E62" s="1" t="s">
        <v>235</v>
      </c>
      <c r="F62" s="10">
        <v>1999</v>
      </c>
      <c r="G62">
        <v>14</v>
      </c>
      <c r="H62">
        <v>16</v>
      </c>
      <c r="I62" s="8" t="str">
        <f>_xlfn.CONCAT(Paintings.Table[[#This Row],[Width]],"x",Paintings.Table[[#This Row],[Length]])</f>
        <v>14x16</v>
      </c>
      <c r="J62" s="11" t="s">
        <v>104</v>
      </c>
      <c r="K62" s="2">
        <v>100</v>
      </c>
      <c r="L62" s="2"/>
      <c r="M62" s="2"/>
      <c r="N62" s="3"/>
      <c r="O62" s="2" t="s">
        <v>96</v>
      </c>
      <c r="P62" s="2" t="s">
        <v>47</v>
      </c>
      <c r="Q62" s="2" t="s">
        <v>101</v>
      </c>
      <c r="R62" t="s">
        <v>236</v>
      </c>
    </row>
    <row r="63" spans="1:18" x14ac:dyDescent="0.3">
      <c r="A63" s="9" t="str">
        <f>SUBSTITUTE((_xlfn.CONCAT(Paintings.Table[[#This Row],[Category]],"_",Paintings.Table[[#This Row],[Title]]))," ","")</f>
        <v>Landscape_CottageSunset</v>
      </c>
      <c r="B63" s="12" t="str">
        <f>IF(Paintings.Table[[#This Row],[Status.Photo]]="Absent","No","Yes")</f>
        <v>Yes</v>
      </c>
      <c r="C63" t="s">
        <v>21</v>
      </c>
      <c r="D63" t="s">
        <v>229</v>
      </c>
      <c r="E63" s="1" t="s">
        <v>229</v>
      </c>
      <c r="F63" s="10">
        <v>1999</v>
      </c>
      <c r="G63">
        <v>24</v>
      </c>
      <c r="H63">
        <v>24</v>
      </c>
      <c r="I63" s="8" t="str">
        <f>_xlfn.CONCAT(Paintings.Table[[#This Row],[Width]],"x",Paintings.Table[[#This Row],[Length]])</f>
        <v>24x24</v>
      </c>
      <c r="J63" s="11" t="s">
        <v>104</v>
      </c>
      <c r="K63" s="2">
        <v>25000</v>
      </c>
      <c r="L63" s="2"/>
      <c r="M63" s="2"/>
      <c r="N63" s="3"/>
      <c r="O63" s="2" t="s">
        <v>96</v>
      </c>
      <c r="P63" s="2" t="s">
        <v>47</v>
      </c>
      <c r="Q63" s="2" t="s">
        <v>101</v>
      </c>
      <c r="R63" t="s">
        <v>231</v>
      </c>
    </row>
    <row r="64" spans="1:18" x14ac:dyDescent="0.3">
      <c r="A64" s="9" t="str">
        <f>SUBSTITUTE((_xlfn.CONCAT(Paintings.Table[[#This Row],[Category]],"_",Paintings.Table[[#This Row],[Title]]))," ","")</f>
        <v>Landscape_CottageSunsetII</v>
      </c>
      <c r="B64" s="12" t="str">
        <f>IF(Paintings.Table[[#This Row],[Status.Photo]]="Absent","No","Yes")</f>
        <v>Yes</v>
      </c>
      <c r="C64" t="s">
        <v>21</v>
      </c>
      <c r="D64" t="s">
        <v>229</v>
      </c>
      <c r="E64" s="1" t="s">
        <v>230</v>
      </c>
      <c r="F64" s="10">
        <v>1999</v>
      </c>
      <c r="G64">
        <v>24</v>
      </c>
      <c r="H64">
        <v>24</v>
      </c>
      <c r="I64" s="8" t="str">
        <f>_xlfn.CONCAT(Paintings.Table[[#This Row],[Width]],"x",Paintings.Table[[#This Row],[Length]])</f>
        <v>24x24</v>
      </c>
      <c r="J64" s="11" t="s">
        <v>105</v>
      </c>
      <c r="K64" s="2">
        <v>0</v>
      </c>
      <c r="L64" s="2">
        <v>0</v>
      </c>
      <c r="M64" s="2">
        <v>0</v>
      </c>
      <c r="N64" s="3" t="s">
        <v>67</v>
      </c>
      <c r="O64" s="2" t="s">
        <v>64</v>
      </c>
      <c r="P64" s="2" t="s">
        <v>47</v>
      </c>
      <c r="Q64" s="2" t="s">
        <v>101</v>
      </c>
      <c r="R64" t="s">
        <v>232</v>
      </c>
    </row>
    <row r="65" spans="1:18" x14ac:dyDescent="0.3">
      <c r="A65" s="9" t="str">
        <f>SUBSTITUTE((_xlfn.CONCAT(Paintings.Table[[#This Row],[Category]],"_",Paintings.Table[[#This Row],[Title]]))," ","")</f>
        <v>Landscape_CottageSunsetIII</v>
      </c>
      <c r="B65" s="12" t="str">
        <f>IF(Paintings.Table[[#This Row],[Status.Photo]]="Absent","No","Yes")</f>
        <v>Yes</v>
      </c>
      <c r="C65" t="s">
        <v>21</v>
      </c>
      <c r="D65" t="s">
        <v>229</v>
      </c>
      <c r="E65" s="1" t="s">
        <v>233</v>
      </c>
      <c r="F65" s="10">
        <v>1999</v>
      </c>
      <c r="G65">
        <v>24</v>
      </c>
      <c r="H65">
        <v>24</v>
      </c>
      <c r="I65" s="8" t="str">
        <f>_xlfn.CONCAT(Paintings.Table[[#This Row],[Width]],"x",Paintings.Table[[#This Row],[Length]])</f>
        <v>24x24</v>
      </c>
      <c r="J65" s="11" t="s">
        <v>105</v>
      </c>
      <c r="K65" s="2">
        <v>0</v>
      </c>
      <c r="L65" s="2">
        <v>0</v>
      </c>
      <c r="M65" s="2">
        <v>0</v>
      </c>
      <c r="N65" s="3" t="s">
        <v>67</v>
      </c>
      <c r="O65" s="2" t="s">
        <v>64</v>
      </c>
      <c r="P65" s="2" t="s">
        <v>47</v>
      </c>
      <c r="Q65" s="2" t="s">
        <v>101</v>
      </c>
      <c r="R65" t="s">
        <v>234</v>
      </c>
    </row>
    <row r="66" spans="1:18" x14ac:dyDescent="0.3">
      <c r="A66" s="9" t="str">
        <f>SUBSTITUTE((_xlfn.CONCAT(Paintings.Table[[#This Row],[Category]],"_",Paintings.Table[[#This Row],[Title]]))," ","")</f>
        <v>Landscape_DarkCastle</v>
      </c>
      <c r="B66" s="12" t="str">
        <f>IF(Paintings.Table[[#This Row],[Status.Photo]]="Absent","No","Yes")</f>
        <v>Yes</v>
      </c>
      <c r="C66" t="s">
        <v>21</v>
      </c>
      <c r="E66" s="1" t="s">
        <v>223</v>
      </c>
      <c r="F66" s="10">
        <v>2000</v>
      </c>
      <c r="G66">
        <v>14</v>
      </c>
      <c r="H66">
        <v>16</v>
      </c>
      <c r="I66" s="8" t="str">
        <f>_xlfn.CONCAT(Paintings.Table[[#This Row],[Width]],"x",Paintings.Table[[#This Row],[Length]])</f>
        <v>14x16</v>
      </c>
      <c r="J66" s="11" t="s">
        <v>104</v>
      </c>
      <c r="K66" s="2">
        <v>100</v>
      </c>
      <c r="L66" s="2"/>
      <c r="M66" s="2"/>
      <c r="N66" s="3"/>
      <c r="O66" s="2" t="s">
        <v>96</v>
      </c>
      <c r="P66" s="2" t="s">
        <v>47</v>
      </c>
      <c r="Q66" s="2" t="s">
        <v>101</v>
      </c>
      <c r="R66" t="s">
        <v>224</v>
      </c>
    </row>
    <row r="67" spans="1:18" x14ac:dyDescent="0.3">
      <c r="A67" s="4" t="str">
        <f>SUBSTITUTE((_xlfn.CONCAT(Paintings.Table[[#This Row],[Category]],"_",Paintings.Table[[#This Row],[Title]]))," ","")</f>
        <v>Landscape_FallsInTheWoods</v>
      </c>
      <c r="B67" s="12" t="str">
        <f>IF(Paintings.Table[[#This Row],[Status.Photo]]="Absent","No","Yes")</f>
        <v>Yes</v>
      </c>
      <c r="C67" t="s">
        <v>21</v>
      </c>
      <c r="E67" s="1" t="s">
        <v>91</v>
      </c>
      <c r="F67" s="10">
        <v>2002</v>
      </c>
      <c r="G67">
        <v>20</v>
      </c>
      <c r="H67">
        <v>24</v>
      </c>
      <c r="I67" s="5" t="str">
        <f>_xlfn.CONCAT(Paintings.Table[[#This Row],[Width]],"x",Paintings.Table[[#This Row],[Length]])</f>
        <v>20x24</v>
      </c>
      <c r="J67" s="11" t="s">
        <v>105</v>
      </c>
      <c r="K67" s="2">
        <v>225</v>
      </c>
      <c r="L67" s="2">
        <v>100</v>
      </c>
      <c r="M67" s="2"/>
      <c r="N67" s="3"/>
      <c r="O67" s="2" t="s">
        <v>96</v>
      </c>
      <c r="P67" s="2" t="s">
        <v>47</v>
      </c>
      <c r="Q67" s="2" t="s">
        <v>101</v>
      </c>
      <c r="R67" t="s">
        <v>207</v>
      </c>
    </row>
    <row r="68" spans="1:18" x14ac:dyDescent="0.3">
      <c r="A68" s="9" t="str">
        <f>SUBSTITUTE((_xlfn.CONCAT(Paintings.Table[[#This Row],[Category]],"_",Paintings.Table[[#This Row],[Title]]))," ","")</f>
        <v>Landscape_Floating</v>
      </c>
      <c r="B68" s="12" t="str">
        <f>IF(Paintings.Table[[#This Row],[Status.Photo]]="Absent","No","Yes")</f>
        <v>Yes</v>
      </c>
      <c r="C68" t="s">
        <v>21</v>
      </c>
      <c r="E68" s="1" t="s">
        <v>199</v>
      </c>
      <c r="F68" s="10">
        <v>2020</v>
      </c>
      <c r="G68">
        <v>24</v>
      </c>
      <c r="H68">
        <v>48</v>
      </c>
      <c r="I68" s="8" t="str">
        <f>_xlfn.CONCAT(Paintings.Table[[#This Row],[Width]],"x",Paintings.Table[[#This Row],[Length]])</f>
        <v>24x48</v>
      </c>
      <c r="J68" s="11" t="s">
        <v>105</v>
      </c>
      <c r="K68" s="2">
        <v>500</v>
      </c>
      <c r="L68" s="2">
        <v>500</v>
      </c>
      <c r="M68" s="2"/>
      <c r="N68" s="3"/>
      <c r="O68" s="2" t="s">
        <v>96</v>
      </c>
      <c r="P68" s="2" t="s">
        <v>47</v>
      </c>
      <c r="Q68" s="2" t="s">
        <v>101</v>
      </c>
      <c r="R68" t="s">
        <v>200</v>
      </c>
    </row>
    <row r="69" spans="1:18" x14ac:dyDescent="0.3">
      <c r="A69" s="4" t="str">
        <f>SUBSTITUTE((_xlfn.CONCAT(Paintings.Table[[#This Row],[Category]],"_",Paintings.Table[[#This Row],[Title]]))," ","")</f>
        <v>Landscape_Footbridge</v>
      </c>
      <c r="B69" s="12" t="str">
        <f>IF(Paintings.Table[[#This Row],[Status.Photo]]="Absent","No","Yes")</f>
        <v>Yes</v>
      </c>
      <c r="C69" t="s">
        <v>21</v>
      </c>
      <c r="E69" s="1" t="s">
        <v>219</v>
      </c>
      <c r="F69" s="10">
        <v>1999</v>
      </c>
      <c r="G69">
        <v>14</v>
      </c>
      <c r="H69">
        <v>16</v>
      </c>
      <c r="I69" s="5" t="str">
        <f>_xlfn.CONCAT(Paintings.Table[[#This Row],[Width]],"x",Paintings.Table[[#This Row],[Length]])</f>
        <v>14x16</v>
      </c>
      <c r="J69" s="11" t="s">
        <v>105</v>
      </c>
      <c r="K69" s="2">
        <v>125</v>
      </c>
      <c r="L69" s="2"/>
      <c r="M69" s="2"/>
      <c r="N69" s="3"/>
      <c r="O69" s="2" t="s">
        <v>96</v>
      </c>
      <c r="P69" s="2" t="s">
        <v>47</v>
      </c>
      <c r="Q69" s="2" t="s">
        <v>101</v>
      </c>
      <c r="R69" t="s">
        <v>201</v>
      </c>
    </row>
    <row r="70" spans="1:18" x14ac:dyDescent="0.3">
      <c r="A70" s="9" t="str">
        <f>SUBSTITUTE((_xlfn.CONCAT(Paintings.Table[[#This Row],[Category]],"_",Paintings.Table[[#This Row],[Title]]))," ","")</f>
        <v>Landscape_LighthouseCliffs</v>
      </c>
      <c r="B70" s="12" t="str">
        <f>IF(Paintings.Table[[#This Row],[Status.Photo]]="Absent","No","Yes")</f>
        <v>Yes</v>
      </c>
      <c r="C70" t="s">
        <v>21</v>
      </c>
      <c r="E70" s="1" t="s">
        <v>242</v>
      </c>
      <c r="F70" s="10">
        <v>2000</v>
      </c>
      <c r="G70">
        <v>24</v>
      </c>
      <c r="H70">
        <v>24</v>
      </c>
      <c r="I70" s="8" t="str">
        <f>_xlfn.CONCAT(Paintings.Table[[#This Row],[Width]],"x",Paintings.Table[[#This Row],[Length]])</f>
        <v>24x24</v>
      </c>
      <c r="J70" s="11" t="s">
        <v>105</v>
      </c>
      <c r="K70" s="2">
        <v>500</v>
      </c>
      <c r="L70" s="2"/>
      <c r="M70" s="2"/>
      <c r="N70" s="3"/>
      <c r="O70" s="2" t="s">
        <v>96</v>
      </c>
      <c r="P70" s="2" t="s">
        <v>47</v>
      </c>
      <c r="Q70" s="2" t="s">
        <v>101</v>
      </c>
      <c r="R70" t="s">
        <v>243</v>
      </c>
    </row>
    <row r="71" spans="1:18" x14ac:dyDescent="0.3">
      <c r="A71" s="9" t="str">
        <f>SUBSTITUTE((_xlfn.CONCAT(Paintings.Table[[#This Row],[Category]],"_",Paintings.Table[[#This Row],[Title]]))," ","")</f>
        <v>Landscape_MainStreetMountAlbert</v>
      </c>
      <c r="B71" s="12" t="str">
        <f>IF(Paintings.Table[[#This Row],[Status.Photo]]="Absent","No","Yes")</f>
        <v>Yes</v>
      </c>
      <c r="C71" t="s">
        <v>21</v>
      </c>
      <c r="D71" t="s">
        <v>90</v>
      </c>
      <c r="E71" s="1" t="s">
        <v>250</v>
      </c>
      <c r="F71" s="10">
        <v>2006</v>
      </c>
      <c r="G71">
        <v>18</v>
      </c>
      <c r="H71">
        <v>24</v>
      </c>
      <c r="I71" s="8" t="str">
        <f>_xlfn.CONCAT(Paintings.Table[[#This Row],[Width]],"x",Paintings.Table[[#This Row],[Length]])</f>
        <v>18x24</v>
      </c>
      <c r="J71" s="11" t="s">
        <v>105</v>
      </c>
      <c r="K71" s="2">
        <v>150</v>
      </c>
      <c r="L71" s="2"/>
      <c r="M71" s="2"/>
      <c r="N71" s="3"/>
      <c r="O71" s="2" t="s">
        <v>96</v>
      </c>
      <c r="P71" s="2" t="s">
        <v>47</v>
      </c>
      <c r="Q71" s="2" t="s">
        <v>101</v>
      </c>
      <c r="R71" t="s">
        <v>216</v>
      </c>
    </row>
    <row r="72" spans="1:18" x14ac:dyDescent="0.3">
      <c r="A72" s="9" t="str">
        <f>SUBSTITUTE((_xlfn.CONCAT(Paintings.Table[[#This Row],[Category]],"_",Paintings.Table[[#This Row],[Title]]))," ","")</f>
        <v>Landscape_Meadow</v>
      </c>
      <c r="B72" s="12" t="str">
        <f>IF(Paintings.Table[[#This Row],[Status.Photo]]="Absent","No","Yes")</f>
        <v>Yes</v>
      </c>
      <c r="C72" t="s">
        <v>21</v>
      </c>
      <c r="E72" s="1" t="s">
        <v>245</v>
      </c>
      <c r="F72" s="10">
        <v>2020</v>
      </c>
      <c r="G72">
        <v>18</v>
      </c>
      <c r="H72">
        <v>24</v>
      </c>
      <c r="I72" s="8" t="str">
        <f>_xlfn.CONCAT(Paintings.Table[[#This Row],[Width]],"x",Paintings.Table[[#This Row],[Length]])</f>
        <v>18x24</v>
      </c>
      <c r="J72" s="11" t="s">
        <v>105</v>
      </c>
      <c r="K72" s="2">
        <v>0</v>
      </c>
      <c r="L72" s="2">
        <v>0</v>
      </c>
      <c r="M72" s="2">
        <v>0</v>
      </c>
      <c r="N72" s="3" t="s">
        <v>244</v>
      </c>
      <c r="O72" s="2" t="s">
        <v>109</v>
      </c>
      <c r="P72" s="2" t="s">
        <v>47</v>
      </c>
      <c r="Q72" s="2" t="s">
        <v>102</v>
      </c>
      <c r="R72" t="s">
        <v>247</v>
      </c>
    </row>
    <row r="73" spans="1:18" x14ac:dyDescent="0.3">
      <c r="A73" s="9" t="str">
        <f>SUBSTITUTE((_xlfn.CONCAT(Paintings.Table[[#This Row],[Category]],"_",Paintings.Table[[#This Row],[Title]]))," ","")</f>
        <v>Landscape_Mountains</v>
      </c>
      <c r="B73" s="12" t="str">
        <f>IF(Paintings.Table[[#This Row],[Status.Photo]]="Absent","No","Yes")</f>
        <v>Yes</v>
      </c>
      <c r="C73" t="s">
        <v>21</v>
      </c>
      <c r="E73" s="1" t="s">
        <v>246</v>
      </c>
      <c r="F73" s="10">
        <v>1999</v>
      </c>
      <c r="G73">
        <v>18</v>
      </c>
      <c r="H73">
        <v>24</v>
      </c>
      <c r="I73" s="8" t="str">
        <f>_xlfn.CONCAT(Paintings.Table[[#This Row],[Width]],"x",Paintings.Table[[#This Row],[Length]])</f>
        <v>18x24</v>
      </c>
      <c r="J73" s="11" t="s">
        <v>105</v>
      </c>
      <c r="K73" s="2">
        <v>250</v>
      </c>
      <c r="L73" s="2"/>
      <c r="M73" s="2"/>
      <c r="N73" s="3"/>
      <c r="O73" s="2" t="s">
        <v>96</v>
      </c>
      <c r="P73" s="2" t="s">
        <v>47</v>
      </c>
      <c r="Q73" s="2" t="s">
        <v>101</v>
      </c>
      <c r="R73" t="s">
        <v>248</v>
      </c>
    </row>
    <row r="74" spans="1:18" x14ac:dyDescent="0.3">
      <c r="A74" s="9" t="str">
        <f>SUBSTITUTE((_xlfn.CONCAT(Paintings.Table[[#This Row],[Category]],"_",Paintings.Table[[#This Row],[Title]]))," ","")</f>
        <v>Landscape_NiagaraFalls</v>
      </c>
      <c r="B74" s="12" t="str">
        <f>IF(Paintings.Table[[#This Row],[Status.Photo]]="Absent","No","Yes")</f>
        <v>Yes</v>
      </c>
      <c r="C74" t="s">
        <v>21</v>
      </c>
      <c r="E74" s="1" t="s">
        <v>193</v>
      </c>
      <c r="F74" s="10">
        <v>2014</v>
      </c>
      <c r="G74">
        <v>36</v>
      </c>
      <c r="H74">
        <v>36</v>
      </c>
      <c r="I74" s="8" t="str">
        <f>_xlfn.CONCAT(Paintings.Table[[#This Row],[Width]],"x",Paintings.Table[[#This Row],[Length]])</f>
        <v>36x36</v>
      </c>
      <c r="J74" s="11" t="s">
        <v>105</v>
      </c>
      <c r="K74" s="2">
        <v>800</v>
      </c>
      <c r="L74" s="2">
        <v>800</v>
      </c>
      <c r="M74" s="2"/>
      <c r="N74" s="3"/>
      <c r="O74" s="2" t="s">
        <v>96</v>
      </c>
      <c r="P74" s="2" t="s">
        <v>47</v>
      </c>
      <c r="Q74" s="2" t="s">
        <v>101</v>
      </c>
      <c r="R74" t="s">
        <v>194</v>
      </c>
    </row>
    <row r="75" spans="1:18" x14ac:dyDescent="0.3">
      <c r="A75" s="4" t="str">
        <f>SUBSTITUTE((_xlfn.CONCAT(Paintings.Table[[#This Row],[Category]],"_",Paintings.Table[[#This Row],[Title]]))," ","")</f>
        <v>Landscape_OnTheRoadAgain</v>
      </c>
      <c r="B75" s="12" t="str">
        <f>IF(Paintings.Table[[#This Row],[Status.Photo]]="Absent","No","Yes")</f>
        <v>Yes</v>
      </c>
      <c r="C75" t="s">
        <v>21</v>
      </c>
      <c r="E75" s="1" t="s">
        <v>60</v>
      </c>
      <c r="F75" s="10">
        <v>2007</v>
      </c>
      <c r="G75">
        <v>14</v>
      </c>
      <c r="H75">
        <v>18</v>
      </c>
      <c r="I75" s="5" t="str">
        <f>_xlfn.CONCAT(Paintings.Table[[#This Row],[Width]],"x",Paintings.Table[[#This Row],[Length]])</f>
        <v>14x18</v>
      </c>
      <c r="J75" s="11" t="s">
        <v>105</v>
      </c>
      <c r="K75" s="2">
        <v>150</v>
      </c>
      <c r="L75" s="2"/>
      <c r="M75" s="2"/>
      <c r="N75" s="3"/>
      <c r="O75" s="2" t="s">
        <v>96</v>
      </c>
      <c r="P75" s="2" t="s">
        <v>47</v>
      </c>
      <c r="Q75" s="2" t="s">
        <v>101</v>
      </c>
      <c r="R75" t="s">
        <v>215</v>
      </c>
    </row>
    <row r="76" spans="1:18" x14ac:dyDescent="0.3">
      <c r="A76" s="9" t="str">
        <f>SUBSTITUTE((_xlfn.CONCAT(Paintings.Table[[#This Row],[Category]],"_",Paintings.Table[[#This Row],[Title]]))," ","")</f>
        <v>Landscape_Paradise</v>
      </c>
      <c r="B76" s="12" t="str">
        <f>IF(Paintings.Table[[#This Row],[Status.Photo]]="Absent","No","Yes")</f>
        <v>Yes</v>
      </c>
      <c r="C76" t="s">
        <v>21</v>
      </c>
      <c r="E76" s="1" t="s">
        <v>195</v>
      </c>
      <c r="F76" s="10">
        <v>2002</v>
      </c>
      <c r="G76">
        <v>26</v>
      </c>
      <c r="H76">
        <v>42</v>
      </c>
      <c r="I76" s="8" t="str">
        <f>_xlfn.CONCAT(Paintings.Table[[#This Row],[Width]],"x",Paintings.Table[[#This Row],[Length]])</f>
        <v>26x42</v>
      </c>
      <c r="J76" s="11" t="s">
        <v>105</v>
      </c>
      <c r="K76" s="2">
        <v>600</v>
      </c>
      <c r="L76" s="2">
        <v>600</v>
      </c>
      <c r="M76" s="2"/>
      <c r="N76" s="3"/>
      <c r="O76" s="2" t="s">
        <v>96</v>
      </c>
      <c r="P76" s="2" t="s">
        <v>47</v>
      </c>
      <c r="Q76" s="2" t="s">
        <v>102</v>
      </c>
      <c r="R76" t="s">
        <v>196</v>
      </c>
    </row>
    <row r="77" spans="1:18" x14ac:dyDescent="0.3">
      <c r="A77" s="4" t="str">
        <f>SUBSTITUTE((_xlfn.CONCAT(Paintings.Table[[#This Row],[Category]],"_",Paintings.Table[[#This Row],[Title]]))," ","")</f>
        <v>Landscape_PathInTheWoods</v>
      </c>
      <c r="B77" s="12" t="str">
        <f>IF(Paintings.Table[[#This Row],[Status.Photo]]="Absent","No","Yes")</f>
        <v>Yes</v>
      </c>
      <c r="C77" t="s">
        <v>21</v>
      </c>
      <c r="E77" s="1" t="s">
        <v>56</v>
      </c>
      <c r="F77" s="10">
        <v>2000</v>
      </c>
      <c r="G77">
        <v>18</v>
      </c>
      <c r="H77">
        <v>24</v>
      </c>
      <c r="I77" s="5" t="str">
        <f>_xlfn.CONCAT(Paintings.Table[[#This Row],[Width]],"x",Paintings.Table[[#This Row],[Length]])</f>
        <v>18x24</v>
      </c>
      <c r="J77" s="11" t="s">
        <v>105</v>
      </c>
      <c r="K77" s="2">
        <v>250</v>
      </c>
      <c r="L77" s="2"/>
      <c r="M77" s="2"/>
      <c r="N77" s="3"/>
      <c r="O77" s="2" t="s">
        <v>96</v>
      </c>
      <c r="P77" s="2" t="s">
        <v>47</v>
      </c>
      <c r="Q77" s="2" t="s">
        <v>101</v>
      </c>
      <c r="R77" t="s">
        <v>211</v>
      </c>
    </row>
    <row r="78" spans="1:18" x14ac:dyDescent="0.3">
      <c r="A78" s="4" t="str">
        <f>SUBSTITUTE((_xlfn.CONCAT(Paintings.Table[[#This Row],[Category]],"_",Paintings.Table[[#This Row],[Title]]))," ","")</f>
        <v>Landscape_PathThroughTheWoods</v>
      </c>
      <c r="B78" s="12" t="str">
        <f>IF(Paintings.Table[[#This Row],[Status.Photo]]="Absent","No","Yes")</f>
        <v>Yes</v>
      </c>
      <c r="C78" t="s">
        <v>21</v>
      </c>
      <c r="E78" s="1" t="s">
        <v>57</v>
      </c>
      <c r="F78" s="10">
        <v>2007</v>
      </c>
      <c r="G78">
        <v>36</v>
      </c>
      <c r="H78">
        <v>48</v>
      </c>
      <c r="I78" s="5" t="str">
        <f>_xlfn.CONCAT(Paintings.Table[[#This Row],[Width]],"x",Paintings.Table[[#This Row],[Length]])</f>
        <v>36x48</v>
      </c>
      <c r="J78" s="11" t="s">
        <v>104</v>
      </c>
      <c r="K78" s="2">
        <v>500</v>
      </c>
      <c r="L78" s="2"/>
      <c r="M78" s="2"/>
      <c r="N78" s="3"/>
      <c r="O78" s="2" t="s">
        <v>96</v>
      </c>
      <c r="P78" s="2" t="s">
        <v>47</v>
      </c>
      <c r="Q78" s="2" t="s">
        <v>101</v>
      </c>
      <c r="R78" t="s">
        <v>212</v>
      </c>
    </row>
    <row r="79" spans="1:18" x14ac:dyDescent="0.3">
      <c r="A79" s="9" t="str">
        <f>SUBSTITUTE((_xlfn.CONCAT(Paintings.Table[[#This Row],[Category]],"_",Paintings.Table[[#This Row],[Title]]))," ","")</f>
        <v>Landscape_PortlandLighthouse</v>
      </c>
      <c r="B79" s="12" t="str">
        <f>IF(Paintings.Table[[#This Row],[Status.Photo]]="Absent","No","Yes")</f>
        <v>Yes</v>
      </c>
      <c r="C79" t="s">
        <v>21</v>
      </c>
      <c r="E79" s="1" t="s">
        <v>177</v>
      </c>
      <c r="F79" s="10">
        <v>2000</v>
      </c>
      <c r="G79">
        <v>20</v>
      </c>
      <c r="H79">
        <v>24</v>
      </c>
      <c r="I79" s="8" t="str">
        <f>_xlfn.CONCAT(Paintings.Table[[#This Row],[Width]],"x",Paintings.Table[[#This Row],[Length]])</f>
        <v>20x24</v>
      </c>
      <c r="J79" s="11" t="s">
        <v>105</v>
      </c>
      <c r="K79" s="2">
        <v>0</v>
      </c>
      <c r="L79" s="2">
        <v>0</v>
      </c>
      <c r="M79" s="2">
        <v>0</v>
      </c>
      <c r="N79" s="3" t="s">
        <v>67</v>
      </c>
      <c r="O79" s="2" t="s">
        <v>64</v>
      </c>
      <c r="P79" s="2" t="s">
        <v>47</v>
      </c>
      <c r="Q79" s="2" t="s">
        <v>101</v>
      </c>
      <c r="R79" t="s">
        <v>181</v>
      </c>
    </row>
    <row r="80" spans="1:18" x14ac:dyDescent="0.3">
      <c r="A80" s="4" t="str">
        <f>SUBSTITUTE((_xlfn.CONCAT(Paintings.Table[[#This Row],[Category]],"_",Paintings.Table[[#This Row],[Title]]))," ","")</f>
        <v>Landscape_Reflections</v>
      </c>
      <c r="B80" s="12" t="str">
        <f>IF(Paintings.Table[[#This Row],[Status.Photo]]="Absent","No","Yes")</f>
        <v>Yes</v>
      </c>
      <c r="C80" t="s">
        <v>21</v>
      </c>
      <c r="E80" s="1" t="s">
        <v>18</v>
      </c>
      <c r="F80" s="10">
        <v>2000</v>
      </c>
      <c r="G80">
        <v>20</v>
      </c>
      <c r="H80">
        <v>30</v>
      </c>
      <c r="I80" s="5" t="str">
        <f>_xlfn.CONCAT(Paintings.Table[[#This Row],[Width]],"x",Paintings.Table[[#This Row],[Length]])</f>
        <v>20x30</v>
      </c>
      <c r="J80" s="11" t="s">
        <v>105</v>
      </c>
      <c r="K80" s="2">
        <v>175</v>
      </c>
      <c r="L80" s="2">
        <v>125</v>
      </c>
      <c r="M80" s="2"/>
      <c r="N80" s="3"/>
      <c r="O80" s="2" t="s">
        <v>96</v>
      </c>
      <c r="P80" s="2" t="s">
        <v>47</v>
      </c>
      <c r="Q80" s="2" t="s">
        <v>101</v>
      </c>
      <c r="R80" t="s">
        <v>221</v>
      </c>
    </row>
    <row r="81" spans="1:18" x14ac:dyDescent="0.3">
      <c r="A81" s="9" t="str">
        <f>SUBSTITUTE((_xlfn.CONCAT(Paintings.Table[[#This Row],[Category]],"_",Paintings.Table[[#This Row],[Title]]))," ","")</f>
        <v>Landscape_SailorsDelight</v>
      </c>
      <c r="B81" s="12" t="str">
        <f>IF(Paintings.Table[[#This Row],[Status.Photo]]="Absent","No","Yes")</f>
        <v>Yes</v>
      </c>
      <c r="C81" t="s">
        <v>21</v>
      </c>
      <c r="E81" s="1" t="s">
        <v>252</v>
      </c>
      <c r="F81" s="10">
        <v>2020</v>
      </c>
      <c r="G81">
        <v>30</v>
      </c>
      <c r="H81">
        <v>30</v>
      </c>
      <c r="I81" s="8" t="str">
        <f>_xlfn.CONCAT(Paintings.Table[[#This Row],[Width]],"x",Paintings.Table[[#This Row],[Length]])</f>
        <v>30x30</v>
      </c>
      <c r="J81" s="11" t="s">
        <v>105</v>
      </c>
      <c r="K81" s="2">
        <v>500</v>
      </c>
      <c r="L81" s="2">
        <v>500</v>
      </c>
      <c r="M81" s="2"/>
      <c r="N81" s="3"/>
      <c r="O81" s="2" t="s">
        <v>96</v>
      </c>
      <c r="P81" s="2" t="s">
        <v>47</v>
      </c>
      <c r="Q81" s="2" t="s">
        <v>101</v>
      </c>
      <c r="R81" t="s">
        <v>197</v>
      </c>
    </row>
    <row r="82" spans="1:18" x14ac:dyDescent="0.3">
      <c r="A82" s="9" t="str">
        <f>SUBSTITUTE((_xlfn.CONCAT(Paintings.Table[[#This Row],[Category]],"_",Paintings.Table[[#This Row],[Title]]))," ","")</f>
        <v>Landscape_SummerOnACountryRoad</v>
      </c>
      <c r="B82" s="12" t="str">
        <f>IF(Paintings.Table[[#This Row],[Status.Photo]]="Absent","No","Yes")</f>
        <v>Yes</v>
      </c>
      <c r="C82" t="s">
        <v>21</v>
      </c>
      <c r="E82" s="1" t="s">
        <v>217</v>
      </c>
      <c r="F82" s="10">
        <v>2001</v>
      </c>
      <c r="G82">
        <v>18</v>
      </c>
      <c r="H82">
        <v>24</v>
      </c>
      <c r="I82" s="8" t="str">
        <f>_xlfn.CONCAT(Paintings.Table[[#This Row],[Width]],"x",Paintings.Table[[#This Row],[Length]])</f>
        <v>18x24</v>
      </c>
      <c r="J82" s="11" t="s">
        <v>105</v>
      </c>
      <c r="K82" s="2">
        <v>0</v>
      </c>
      <c r="L82" s="2">
        <v>0</v>
      </c>
      <c r="M82" s="2">
        <v>0</v>
      </c>
      <c r="N82" s="3" t="s">
        <v>67</v>
      </c>
      <c r="O82" s="2" t="s">
        <v>64</v>
      </c>
      <c r="P82" s="2" t="s">
        <v>47</v>
      </c>
      <c r="Q82" s="2" t="s">
        <v>101</v>
      </c>
      <c r="R82" t="s">
        <v>218</v>
      </c>
    </row>
    <row r="83" spans="1:18" x14ac:dyDescent="0.3">
      <c r="A83" s="9" t="str">
        <f>SUBSTITUTE((_xlfn.CONCAT(Paintings.Table[[#This Row],[Category]],"_",Paintings.Table[[#This Row],[Title]]))," ","")</f>
        <v>Landscape_Sunlight</v>
      </c>
      <c r="B83" s="12" t="str">
        <f>IF(Paintings.Table[[#This Row],[Status.Photo]]="Absent","No","Yes")</f>
        <v>Yes</v>
      </c>
      <c r="C83" t="s">
        <v>21</v>
      </c>
      <c r="E83" s="1" t="s">
        <v>68</v>
      </c>
      <c r="F83" s="10">
        <v>2020</v>
      </c>
      <c r="G83">
        <v>36</v>
      </c>
      <c r="H83">
        <v>48</v>
      </c>
      <c r="I83" s="8" t="str">
        <f>_xlfn.CONCAT(Paintings.Table[[#This Row],[Width]],"x",Paintings.Table[[#This Row],[Length]])</f>
        <v>36x48</v>
      </c>
      <c r="J83" s="11" t="s">
        <v>105</v>
      </c>
      <c r="K83" s="2">
        <v>300</v>
      </c>
      <c r="L83" s="2"/>
      <c r="M83" s="2"/>
      <c r="N83" s="3" t="s">
        <v>114</v>
      </c>
      <c r="O83" s="2" t="s">
        <v>113</v>
      </c>
      <c r="P83" s="2" t="s">
        <v>47</v>
      </c>
      <c r="Q83" s="2" t="s">
        <v>102</v>
      </c>
      <c r="R83" t="s">
        <v>249</v>
      </c>
    </row>
    <row r="84" spans="1:18" x14ac:dyDescent="0.3">
      <c r="A84" s="4" t="str">
        <f>SUBSTITUTE((_xlfn.CONCAT(Paintings.Table[[#This Row],[Category]],"_",Paintings.Table[[#This Row],[Title]]))," ","")</f>
        <v>Landscape_SunsetOnMajikFarm</v>
      </c>
      <c r="B84" s="12" t="str">
        <f>IF(Paintings.Table[[#This Row],[Status.Photo]]="Absent","No","Yes")</f>
        <v>Yes</v>
      </c>
      <c r="C84" t="s">
        <v>21</v>
      </c>
      <c r="D84" t="s">
        <v>90</v>
      </c>
      <c r="E84" s="1" t="s">
        <v>58</v>
      </c>
      <c r="F84" s="10">
        <v>2014</v>
      </c>
      <c r="G84">
        <v>18</v>
      </c>
      <c r="H84">
        <v>24</v>
      </c>
      <c r="I84" s="5" t="str">
        <f>_xlfn.CONCAT(Paintings.Table[[#This Row],[Width]],"x",Paintings.Table[[#This Row],[Length]])</f>
        <v>18x24</v>
      </c>
      <c r="J84" s="11" t="s">
        <v>105</v>
      </c>
      <c r="K84" s="2">
        <v>125</v>
      </c>
      <c r="L84" s="2">
        <v>125</v>
      </c>
      <c r="M84" s="2"/>
      <c r="N84" s="3"/>
      <c r="O84" s="2" t="s">
        <v>96</v>
      </c>
      <c r="P84" s="2" t="s">
        <v>47</v>
      </c>
      <c r="Q84" s="2" t="s">
        <v>101</v>
      </c>
      <c r="R84" t="s">
        <v>198</v>
      </c>
    </row>
    <row r="85" spans="1:18" x14ac:dyDescent="0.3">
      <c r="A85" s="9" t="str">
        <f>SUBSTITUTE((_xlfn.CONCAT(Paintings.Table[[#This Row],[Category]],"_",Paintings.Table[[#This Row],[Title]]))," ","")</f>
        <v>Landscape_SunsetThroughTheGlades</v>
      </c>
      <c r="B85" s="12" t="str">
        <f>IF(Paintings.Table[[#This Row],[Status.Photo]]="Absent","No","Yes")</f>
        <v>Yes</v>
      </c>
      <c r="C85" t="s">
        <v>21</v>
      </c>
      <c r="E85" s="1" t="s">
        <v>213</v>
      </c>
      <c r="F85" s="10">
        <v>2000</v>
      </c>
      <c r="G85">
        <v>30</v>
      </c>
      <c r="H85">
        <v>30</v>
      </c>
      <c r="I85" s="8" t="str">
        <f>_xlfn.CONCAT(Paintings.Table[[#This Row],[Width]],"x",Paintings.Table[[#This Row],[Length]])</f>
        <v>30x30</v>
      </c>
      <c r="J85" s="11" t="s">
        <v>105</v>
      </c>
      <c r="K85" s="2">
        <v>500</v>
      </c>
      <c r="L85" s="2"/>
      <c r="M85" s="2"/>
      <c r="N85" s="3"/>
      <c r="O85" s="2" t="s">
        <v>96</v>
      </c>
      <c r="P85" s="2" t="s">
        <v>47</v>
      </c>
      <c r="Q85" s="2" t="s">
        <v>101</v>
      </c>
      <c r="R85" t="s">
        <v>214</v>
      </c>
    </row>
    <row r="86" spans="1:18" x14ac:dyDescent="0.3">
      <c r="A86" s="9" t="str">
        <f>SUBSTITUTE((_xlfn.CONCAT(Paintings.Table[[#This Row],[Category]],"_",Paintings.Table[[#This Row],[Title]]))," ","")</f>
        <v>Landscape_TheGarden</v>
      </c>
      <c r="B86" s="12" t="str">
        <f>IF(Paintings.Table[[#This Row],[Status.Photo]]="Absent","No","Yes")</f>
        <v>Yes</v>
      </c>
      <c r="C86" t="s">
        <v>21</v>
      </c>
      <c r="E86" s="1" t="s">
        <v>202</v>
      </c>
      <c r="F86" s="10">
        <v>1999</v>
      </c>
      <c r="G86">
        <v>27</v>
      </c>
      <c r="H86">
        <v>33</v>
      </c>
      <c r="I86" s="8" t="str">
        <f>_xlfn.CONCAT(Paintings.Table[[#This Row],[Width]],"x",Paintings.Table[[#This Row],[Length]])</f>
        <v>27x33</v>
      </c>
      <c r="J86" s="11" t="s">
        <v>104</v>
      </c>
      <c r="K86" s="2">
        <v>1000</v>
      </c>
      <c r="L86" s="2">
        <v>1000</v>
      </c>
      <c r="M86" s="2"/>
      <c r="N86" s="3"/>
      <c r="O86" s="2" t="s">
        <v>96</v>
      </c>
      <c r="P86" s="2" t="s">
        <v>47</v>
      </c>
      <c r="Q86" s="2" t="s">
        <v>101</v>
      </c>
      <c r="R86" t="s">
        <v>203</v>
      </c>
    </row>
    <row r="87" spans="1:18" x14ac:dyDescent="0.3">
      <c r="A87" s="4" t="str">
        <f>SUBSTITUTE((_xlfn.CONCAT(Paintings.Table[[#This Row],[Category]],"_",Paintings.Table[[#This Row],[Title]]))," ","")</f>
        <v>Landscape_TheOldMill</v>
      </c>
      <c r="B87" s="12" t="str">
        <f>IF(Paintings.Table[[#This Row],[Status.Photo]]="Absent","No","Yes")</f>
        <v>Yes</v>
      </c>
      <c r="C87" t="s">
        <v>21</v>
      </c>
      <c r="D87" t="s">
        <v>92</v>
      </c>
      <c r="E87" s="1" t="s">
        <v>35</v>
      </c>
      <c r="F87" s="10">
        <v>2001</v>
      </c>
      <c r="G87">
        <v>24</v>
      </c>
      <c r="H87">
        <v>30</v>
      </c>
      <c r="I87" s="5" t="str">
        <f>_xlfn.CONCAT(Paintings.Table[[#This Row],[Width]],"x",Paintings.Table[[#This Row],[Length]])</f>
        <v>24x30</v>
      </c>
      <c r="J87" s="11" t="s">
        <v>105</v>
      </c>
      <c r="K87" s="2">
        <v>300</v>
      </c>
      <c r="L87" s="2">
        <v>275</v>
      </c>
      <c r="M87" s="2"/>
      <c r="N87" s="3"/>
      <c r="O87" s="2" t="s">
        <v>96</v>
      </c>
      <c r="P87" s="2" t="s">
        <v>47</v>
      </c>
      <c r="Q87" s="2" t="s">
        <v>101</v>
      </c>
      <c r="R87" t="s">
        <v>205</v>
      </c>
    </row>
    <row r="88" spans="1:18" x14ac:dyDescent="0.3">
      <c r="A88" s="9" t="str">
        <f>SUBSTITUTE((_xlfn.CONCAT(Paintings.Table[[#This Row],[Category]],"_",Paintings.Table[[#This Row],[Title]]))," ","")</f>
        <v>Landscape_TrainBridge</v>
      </c>
      <c r="B88" s="12" t="str">
        <f>IF(Paintings.Table[[#This Row],[Status.Photo]]="Absent","No","Yes")</f>
        <v>Yes</v>
      </c>
      <c r="C88" t="s">
        <v>21</v>
      </c>
      <c r="E88" s="1" t="s">
        <v>239</v>
      </c>
      <c r="F88" s="10">
        <v>1999</v>
      </c>
      <c r="G88">
        <v>14</v>
      </c>
      <c r="H88">
        <v>16</v>
      </c>
      <c r="I88" s="8" t="str">
        <f>_xlfn.CONCAT(Paintings.Table[[#This Row],[Width]],"x",Paintings.Table[[#This Row],[Length]])</f>
        <v>14x16</v>
      </c>
      <c r="J88" s="11" t="s">
        <v>104</v>
      </c>
      <c r="K88" s="2">
        <v>100</v>
      </c>
      <c r="L88" s="2"/>
      <c r="M88" s="2"/>
      <c r="N88" s="3"/>
      <c r="O88" s="2" t="s">
        <v>96</v>
      </c>
      <c r="P88" s="2" t="s">
        <v>47</v>
      </c>
      <c r="Q88" s="2" t="s">
        <v>101</v>
      </c>
      <c r="R88" t="s">
        <v>241</v>
      </c>
    </row>
    <row r="89" spans="1:18" x14ac:dyDescent="0.3">
      <c r="A89" s="9" t="str">
        <f>SUBSTITUTE((_xlfn.CONCAT(Paintings.Table[[#This Row],[Category]],"_",Paintings.Table[[#This Row],[Title]]))," ","")</f>
        <v>Landscape_TrainBridgeII</v>
      </c>
      <c r="B89" s="12" t="str">
        <f>IF(Paintings.Table[[#This Row],[Status.Photo]]="Absent","No","Yes")</f>
        <v>Yes</v>
      </c>
      <c r="C89" t="s">
        <v>21</v>
      </c>
      <c r="E89" s="1" t="s">
        <v>240</v>
      </c>
      <c r="F89" s="10">
        <v>1999</v>
      </c>
      <c r="G89">
        <v>24</v>
      </c>
      <c r="H89">
        <v>24</v>
      </c>
      <c r="I89" s="8" t="str">
        <f>_xlfn.CONCAT(Paintings.Table[[#This Row],[Width]],"x",Paintings.Table[[#This Row],[Length]])</f>
        <v>24x24</v>
      </c>
      <c r="J89" s="11" t="s">
        <v>104</v>
      </c>
      <c r="K89" s="2">
        <v>100</v>
      </c>
      <c r="L89" s="2"/>
      <c r="M89" s="2"/>
      <c r="N89" s="3"/>
      <c r="O89" s="2" t="s">
        <v>96</v>
      </c>
      <c r="P89" s="2" t="s">
        <v>47</v>
      </c>
      <c r="Q89" s="2" t="s">
        <v>101</v>
      </c>
      <c r="R89" t="s">
        <v>241</v>
      </c>
    </row>
    <row r="90" spans="1:18" x14ac:dyDescent="0.3">
      <c r="A90" s="4" t="str">
        <f>SUBSTITUTE((_xlfn.CONCAT(Paintings.Table[[#This Row],[Category]],"_",Paintings.Table[[#This Row],[Title]]))," ","")</f>
        <v>Landscape_WardenAndMountAlbert</v>
      </c>
      <c r="B90" s="12" t="str">
        <f>IF(Paintings.Table[[#This Row],[Status.Photo]]="Absent","No","Yes")</f>
        <v>Yes</v>
      </c>
      <c r="C90" t="s">
        <v>21</v>
      </c>
      <c r="D90" t="s">
        <v>90</v>
      </c>
      <c r="E90" s="1" t="s">
        <v>251</v>
      </c>
      <c r="F90" s="10">
        <v>2009</v>
      </c>
      <c r="G90">
        <v>24</v>
      </c>
      <c r="H90">
        <v>30</v>
      </c>
      <c r="I90" s="5" t="str">
        <f>_xlfn.CONCAT(Paintings.Table[[#This Row],[Width]],"x",Paintings.Table[[#This Row],[Length]])</f>
        <v>24x30</v>
      </c>
      <c r="J90" s="11" t="s">
        <v>105</v>
      </c>
      <c r="K90" s="2">
        <v>175</v>
      </c>
      <c r="L90" s="2">
        <v>175</v>
      </c>
      <c r="M90" s="2"/>
      <c r="N90" s="3"/>
      <c r="O90" s="2" t="s">
        <v>96</v>
      </c>
      <c r="P90" s="2" t="s">
        <v>47</v>
      </c>
      <c r="Q90" s="2" t="s">
        <v>101</v>
      </c>
      <c r="R90" t="s">
        <v>222</v>
      </c>
    </row>
    <row r="91" spans="1:18" x14ac:dyDescent="0.3">
      <c r="A91" s="9" t="str">
        <f>SUBSTITUTE((_xlfn.CONCAT(Paintings.Table[[#This Row],[Category]],"_",Paintings.Table[[#This Row],[Title]]))," ","")</f>
        <v>Portrait_Alexandra</v>
      </c>
      <c r="B91" s="12" t="str">
        <f>IF(Paintings.Table[[#This Row],[Status.Photo]]="Absent","No","Yes")</f>
        <v>Yes</v>
      </c>
      <c r="C91" t="s">
        <v>32</v>
      </c>
      <c r="D91" t="s">
        <v>27</v>
      </c>
      <c r="E91" s="1" t="s">
        <v>108</v>
      </c>
      <c r="F91" s="10">
        <v>2000</v>
      </c>
      <c r="G91">
        <v>24</v>
      </c>
      <c r="H91">
        <v>24</v>
      </c>
      <c r="I91" s="8" t="str">
        <f>_xlfn.CONCAT(Paintings.Table[[#This Row],[Width]],"x",Paintings.Table[[#This Row],[Length]])</f>
        <v>24x24</v>
      </c>
      <c r="J91" s="11" t="s">
        <v>105</v>
      </c>
      <c r="K91" s="2">
        <v>0</v>
      </c>
      <c r="L91" s="2">
        <v>0</v>
      </c>
      <c r="M91" s="2">
        <v>0</v>
      </c>
      <c r="N91" s="3" t="s">
        <v>110</v>
      </c>
      <c r="O91" s="2" t="s">
        <v>109</v>
      </c>
      <c r="P91" s="2" t="s">
        <v>47</v>
      </c>
      <c r="Q91" s="2" t="s">
        <v>101</v>
      </c>
      <c r="R91" t="s">
        <v>111</v>
      </c>
    </row>
    <row r="92" spans="1:18" x14ac:dyDescent="0.3">
      <c r="A92" s="4" t="str">
        <f>SUBSTITUTE((_xlfn.CONCAT(Paintings.Table[[#This Row],[Category]],"_",Paintings.Table[[#This Row],[Title]]))," ","")</f>
        <v>Portrait_Angel1</v>
      </c>
      <c r="B92" s="12" t="str">
        <f>IF(Paintings.Table[[#This Row],[Status.Photo]]="Absent","No","Yes")</f>
        <v>Yes</v>
      </c>
      <c r="C92" t="s">
        <v>32</v>
      </c>
      <c r="D92" t="s">
        <v>74</v>
      </c>
      <c r="E92" s="1" t="s">
        <v>11</v>
      </c>
      <c r="F92" s="10">
        <v>2001</v>
      </c>
      <c r="G92">
        <v>20</v>
      </c>
      <c r="H92">
        <v>24</v>
      </c>
      <c r="I92" s="5" t="str">
        <f>_xlfn.CONCAT(Paintings.Table[[#This Row],[Width]],"x",Paintings.Table[[#This Row],[Length]])</f>
        <v>20x24</v>
      </c>
      <c r="J92" s="11" t="s">
        <v>105</v>
      </c>
      <c r="K92" s="2">
        <v>300</v>
      </c>
      <c r="L92" s="2">
        <v>175</v>
      </c>
      <c r="M92" s="2"/>
      <c r="N92" s="3" t="s">
        <v>142</v>
      </c>
      <c r="O92" s="2" t="s">
        <v>96</v>
      </c>
      <c r="P92" s="2" t="s">
        <v>47</v>
      </c>
      <c r="Q92" s="2" t="s">
        <v>101</v>
      </c>
      <c r="R92" t="s">
        <v>143</v>
      </c>
    </row>
    <row r="93" spans="1:18" x14ac:dyDescent="0.3">
      <c r="A93" s="4" t="str">
        <f>SUBSTITUTE((_xlfn.CONCAT(Paintings.Table[[#This Row],[Category]],"_",Paintings.Table[[#This Row],[Title]]))," ","")</f>
        <v>Portrait_Angel2</v>
      </c>
      <c r="B93" s="12" t="str">
        <f>IF(Paintings.Table[[#This Row],[Status.Photo]]="Absent","No","Yes")</f>
        <v>Yes</v>
      </c>
      <c r="C93" t="s">
        <v>32</v>
      </c>
      <c r="D93" t="s">
        <v>74</v>
      </c>
      <c r="E93" s="1" t="s">
        <v>12</v>
      </c>
      <c r="F93" s="10">
        <v>2001</v>
      </c>
      <c r="G93">
        <v>20</v>
      </c>
      <c r="H93">
        <v>24</v>
      </c>
      <c r="I93" s="5" t="str">
        <f>_xlfn.CONCAT(Paintings.Table[[#This Row],[Width]],"x",Paintings.Table[[#This Row],[Length]])</f>
        <v>20x24</v>
      </c>
      <c r="J93" s="11" t="s">
        <v>105</v>
      </c>
      <c r="K93" s="2">
        <v>300</v>
      </c>
      <c r="L93" s="2">
        <v>150</v>
      </c>
      <c r="M93" s="2"/>
      <c r="N93" s="3" t="s">
        <v>142</v>
      </c>
      <c r="O93" s="2" t="s">
        <v>96</v>
      </c>
      <c r="P93" s="2" t="s">
        <v>47</v>
      </c>
      <c r="Q93" s="2" t="s">
        <v>101</v>
      </c>
      <c r="R93" t="s">
        <v>144</v>
      </c>
    </row>
    <row r="94" spans="1:18" x14ac:dyDescent="0.3">
      <c r="A94" s="4" t="str">
        <f>SUBSTITUTE((_xlfn.CONCAT(Paintings.Table[[#This Row],[Category]],"_",Paintings.Table[[#This Row],[Title]]))," ","")</f>
        <v>Portrait_Angel3</v>
      </c>
      <c r="B94" s="12" t="str">
        <f>IF(Paintings.Table[[#This Row],[Status.Photo]]="Absent","No","Yes")</f>
        <v>Yes</v>
      </c>
      <c r="C94" t="s">
        <v>32</v>
      </c>
      <c r="D94" t="s">
        <v>74</v>
      </c>
      <c r="E94" s="1" t="s">
        <v>13</v>
      </c>
      <c r="F94" s="10">
        <v>2001</v>
      </c>
      <c r="G94">
        <v>20</v>
      </c>
      <c r="H94">
        <v>24</v>
      </c>
      <c r="I94" s="5" t="str">
        <f>_xlfn.CONCAT(Paintings.Table[[#This Row],[Width]],"x",Paintings.Table[[#This Row],[Length]])</f>
        <v>20x24</v>
      </c>
      <c r="J94" s="11" t="s">
        <v>105</v>
      </c>
      <c r="K94" s="2">
        <v>300</v>
      </c>
      <c r="L94" s="2">
        <v>150</v>
      </c>
      <c r="M94" s="2"/>
      <c r="N94" s="3" t="s">
        <v>142</v>
      </c>
      <c r="O94" s="2" t="s">
        <v>96</v>
      </c>
      <c r="P94" s="2" t="s">
        <v>47</v>
      </c>
      <c r="Q94" s="2" t="s">
        <v>101</v>
      </c>
      <c r="R94" t="s">
        <v>145</v>
      </c>
    </row>
    <row r="95" spans="1:18" x14ac:dyDescent="0.3">
      <c r="A95" s="9" t="str">
        <f>SUBSTITUTE((_xlfn.CONCAT(Paintings.Table[[#This Row],[Category]],"_",Paintings.Table[[#This Row],[Title]]))," ","")</f>
        <v>Portrait_ChanelWestCoast</v>
      </c>
      <c r="B95" s="12" t="str">
        <f>IF(Paintings.Table[[#This Row],[Status.Photo]]="Absent","No","Yes")</f>
        <v>Yes</v>
      </c>
      <c r="C95" t="s">
        <v>32</v>
      </c>
      <c r="D95" t="s">
        <v>27</v>
      </c>
      <c r="E95" s="1" t="s">
        <v>117</v>
      </c>
      <c r="F95" s="10">
        <v>2019</v>
      </c>
      <c r="G95">
        <v>20</v>
      </c>
      <c r="H95">
        <v>24</v>
      </c>
      <c r="I95" s="8" t="str">
        <f>_xlfn.CONCAT(Paintings.Table[[#This Row],[Width]],"x",Paintings.Table[[#This Row],[Length]])</f>
        <v>20x24</v>
      </c>
      <c r="J95" s="11" t="s">
        <v>105</v>
      </c>
      <c r="K95" s="2">
        <v>250</v>
      </c>
      <c r="L95" s="2">
        <v>250</v>
      </c>
      <c r="M95" s="2"/>
      <c r="N95" s="3"/>
      <c r="O95" s="2" t="s">
        <v>96</v>
      </c>
      <c r="P95" s="2" t="s">
        <v>47</v>
      </c>
      <c r="Q95" s="2" t="s">
        <v>102</v>
      </c>
      <c r="R95" t="s">
        <v>118</v>
      </c>
    </row>
    <row r="96" spans="1:18" x14ac:dyDescent="0.3">
      <c r="A96" s="9" t="str">
        <f>SUBSTITUTE((_xlfn.CONCAT(Paintings.Table[[#This Row],[Category]],"_",Paintings.Table[[#This Row],[Title]]))," ","")</f>
        <v>Portrait_Edward</v>
      </c>
      <c r="B96" s="12" t="str">
        <f>IF(Paintings.Table[[#This Row],[Status.Photo]]="Absent","No","Yes")</f>
        <v>Yes</v>
      </c>
      <c r="C96" t="s">
        <v>32</v>
      </c>
      <c r="D96" t="s">
        <v>27</v>
      </c>
      <c r="E96" s="1" t="s">
        <v>169</v>
      </c>
      <c r="F96" s="10">
        <v>2000</v>
      </c>
      <c r="G96">
        <v>20</v>
      </c>
      <c r="H96">
        <v>24</v>
      </c>
      <c r="I96" s="8" t="str">
        <f>_xlfn.CONCAT(Paintings.Table[[#This Row],[Width]],"x",Paintings.Table[[#This Row],[Length]])</f>
        <v>20x24</v>
      </c>
      <c r="J96" s="11" t="s">
        <v>105</v>
      </c>
      <c r="K96" s="2">
        <v>0</v>
      </c>
      <c r="L96" s="2">
        <v>0</v>
      </c>
      <c r="M96" s="2">
        <v>0</v>
      </c>
      <c r="N96" s="3" t="s">
        <v>110</v>
      </c>
      <c r="O96" s="2" t="s">
        <v>109</v>
      </c>
      <c r="P96" s="2" t="s">
        <v>47</v>
      </c>
      <c r="Q96" s="2" t="s">
        <v>101</v>
      </c>
      <c r="R96" t="s">
        <v>111</v>
      </c>
    </row>
    <row r="97" spans="1:18" x14ac:dyDescent="0.3">
      <c r="A97" s="4" t="str">
        <f>SUBSTITUTE((_xlfn.CONCAT(Paintings.Table[[#This Row],[Category]],"_",Paintings.Table[[#This Row],[Title]]))," ","")</f>
        <v>Portrait_LadyInRed</v>
      </c>
      <c r="B97" s="12" t="str">
        <f>IF(Paintings.Table[[#This Row],[Status.Photo]]="Absent","No","Yes")</f>
        <v>Yes</v>
      </c>
      <c r="C97" t="s">
        <v>32</v>
      </c>
      <c r="D97" t="s">
        <v>27</v>
      </c>
      <c r="E97" s="1" t="s">
        <v>61</v>
      </c>
      <c r="F97" s="10">
        <v>2015</v>
      </c>
      <c r="G97">
        <v>24</v>
      </c>
      <c r="H97">
        <v>24</v>
      </c>
      <c r="I97" s="5" t="str">
        <f>_xlfn.CONCAT(Paintings.Table[[#This Row],[Width]],"x",Paintings.Table[[#This Row],[Length]])</f>
        <v>24x24</v>
      </c>
      <c r="J97" s="11" t="s">
        <v>105</v>
      </c>
      <c r="K97" s="2">
        <v>250</v>
      </c>
      <c r="L97" s="2">
        <v>150</v>
      </c>
      <c r="M97" s="2"/>
      <c r="N97" s="3"/>
      <c r="O97" s="2" t="s">
        <v>96</v>
      </c>
      <c r="P97" s="2" t="s">
        <v>47</v>
      </c>
      <c r="Q97" s="2" t="s">
        <v>101</v>
      </c>
      <c r="R97" t="s">
        <v>146</v>
      </c>
    </row>
    <row r="98" spans="1:18" x14ac:dyDescent="0.3">
      <c r="A98" s="4" t="str">
        <f>SUBSTITUTE((_xlfn.CONCAT(Paintings.Table[[#This Row],[Category]],"_",Paintings.Table[[#This Row],[Title]]))," ","")</f>
        <v>Portrait_LoveAtFirstSight</v>
      </c>
      <c r="B98" s="12" t="str">
        <f>IF(Paintings.Table[[#This Row],[Status.Photo]]="Absent","No","Yes")</f>
        <v>Yes</v>
      </c>
      <c r="C98" t="s">
        <v>32</v>
      </c>
      <c r="D98" t="s">
        <v>26</v>
      </c>
      <c r="E98" s="1" t="s">
        <v>59</v>
      </c>
      <c r="F98" s="10">
        <v>2004</v>
      </c>
      <c r="G98">
        <v>24</v>
      </c>
      <c r="H98">
        <v>30</v>
      </c>
      <c r="I98" s="5" t="str">
        <f>_xlfn.CONCAT(Paintings.Table[[#This Row],[Width]],"x",Paintings.Table[[#This Row],[Length]])</f>
        <v>24x30</v>
      </c>
      <c r="J98" s="11" t="s">
        <v>105</v>
      </c>
      <c r="K98" s="2">
        <v>0</v>
      </c>
      <c r="L98" s="2"/>
      <c r="M98" s="2"/>
      <c r="N98" s="3" t="s">
        <v>43</v>
      </c>
      <c r="O98" s="2" t="s">
        <v>96</v>
      </c>
      <c r="P98" s="2" t="s">
        <v>47</v>
      </c>
      <c r="Q98" s="2" t="s">
        <v>101</v>
      </c>
      <c r="R98" t="s">
        <v>168</v>
      </c>
    </row>
    <row r="99" spans="1:18" x14ac:dyDescent="0.3">
      <c r="A99" s="9" t="str">
        <f>SUBSTITUTE((_xlfn.CONCAT(Paintings.Table[[#This Row],[Category]],"_",Paintings.Table[[#This Row],[Title]]))," ","")</f>
        <v>Portrait_MattDematteo</v>
      </c>
      <c r="B99" s="12" t="str">
        <f>IF(Paintings.Table[[#This Row],[Status.Photo]]="Absent","No","Yes")</f>
        <v>Yes</v>
      </c>
      <c r="C99" t="s">
        <v>32</v>
      </c>
      <c r="D99" t="s">
        <v>27</v>
      </c>
      <c r="E99" s="1" t="s">
        <v>190</v>
      </c>
      <c r="F99" s="10">
        <v>2013</v>
      </c>
      <c r="G99">
        <v>20</v>
      </c>
      <c r="H99">
        <v>24</v>
      </c>
      <c r="I99" s="8" t="str">
        <f>_xlfn.CONCAT(Paintings.Table[[#This Row],[Width]],"x",Paintings.Table[[#This Row],[Length]])</f>
        <v>20x24</v>
      </c>
      <c r="J99" s="11" t="s">
        <v>105</v>
      </c>
      <c r="K99" s="2">
        <v>0</v>
      </c>
      <c r="L99" s="2">
        <v>0</v>
      </c>
      <c r="M99" s="2">
        <v>0</v>
      </c>
      <c r="N99" s="3" t="s">
        <v>187</v>
      </c>
      <c r="O99" s="2" t="s">
        <v>64</v>
      </c>
      <c r="P99" s="2" t="s">
        <v>47</v>
      </c>
      <c r="Q99" s="2" t="s">
        <v>101</v>
      </c>
      <c r="R99" t="s">
        <v>191</v>
      </c>
    </row>
    <row r="100" spans="1:18" x14ac:dyDescent="0.3">
      <c r="A100" s="9" t="str">
        <f>SUBSTITUTE((_xlfn.CONCAT(Paintings.Table[[#This Row],[Category]],"_",Paintings.Table[[#This Row],[Title]]))," ","")</f>
        <v>Portrait_MyDustin</v>
      </c>
      <c r="B100" s="12" t="str">
        <f>IF(Paintings.Table[[#This Row],[Status.Photo]]="Absent","No","Yes")</f>
        <v>Yes</v>
      </c>
      <c r="C100" t="s">
        <v>32</v>
      </c>
      <c r="D100" t="s">
        <v>77</v>
      </c>
      <c r="E100" s="1" t="s">
        <v>170</v>
      </c>
      <c r="F100" s="10">
        <v>2000</v>
      </c>
      <c r="G100">
        <v>20</v>
      </c>
      <c r="H100">
        <v>24</v>
      </c>
      <c r="I100" s="8" t="str">
        <f>_xlfn.CONCAT(Paintings.Table[[#This Row],[Width]],"x",Paintings.Table[[#This Row],[Length]])</f>
        <v>20x24</v>
      </c>
      <c r="J100" s="11" t="s">
        <v>105</v>
      </c>
      <c r="K100" s="2">
        <v>0</v>
      </c>
      <c r="L100" s="2"/>
      <c r="M100" s="2"/>
      <c r="N100" s="3" t="s">
        <v>43</v>
      </c>
      <c r="O100" s="2" t="s">
        <v>96</v>
      </c>
      <c r="P100" s="2" t="s">
        <v>47</v>
      </c>
      <c r="Q100" s="2" t="s">
        <v>102</v>
      </c>
    </row>
    <row r="101" spans="1:18" x14ac:dyDescent="0.3">
      <c r="A101" s="9" t="str">
        <f>SUBSTITUTE((_xlfn.CONCAT(Paintings.Table[[#This Row],[Category]],"_",Paintings.Table[[#This Row],[Title]]))," ","")</f>
        <v>Portrait_MyDustinII</v>
      </c>
      <c r="B101" s="12" t="str">
        <f>IF(Paintings.Table[[#This Row],[Status.Photo]]="Absent","No","Yes")</f>
        <v>Yes</v>
      </c>
      <c r="C101" t="s">
        <v>32</v>
      </c>
      <c r="D101" t="s">
        <v>75</v>
      </c>
      <c r="E101" s="1" t="s">
        <v>171</v>
      </c>
      <c r="F101" s="10">
        <v>2000</v>
      </c>
      <c r="G101">
        <v>20</v>
      </c>
      <c r="H101">
        <v>24</v>
      </c>
      <c r="I101" s="8" t="str">
        <f>_xlfn.CONCAT(Paintings.Table[[#This Row],[Width]],"x",Paintings.Table[[#This Row],[Length]])</f>
        <v>20x24</v>
      </c>
      <c r="J101" s="11" t="s">
        <v>105</v>
      </c>
      <c r="K101" s="2">
        <v>0</v>
      </c>
      <c r="L101" s="2"/>
      <c r="M101" s="2"/>
      <c r="N101" s="3" t="s">
        <v>43</v>
      </c>
      <c r="O101" s="2" t="s">
        <v>96</v>
      </c>
      <c r="P101" s="2" t="s">
        <v>47</v>
      </c>
      <c r="Q101" s="2" t="s">
        <v>102</v>
      </c>
    </row>
    <row r="102" spans="1:18" x14ac:dyDescent="0.3">
      <c r="A102" s="4" t="str">
        <f>SUBSTITUTE((_xlfn.CONCAT(Paintings.Table[[#This Row],[Category]],"_",Paintings.Table[[#This Row],[Title]]))," ","")</f>
        <v>Portrait_MyMonika</v>
      </c>
      <c r="B102" s="12" t="str">
        <f>IF(Paintings.Table[[#This Row],[Status.Photo]]="Absent","No","Yes")</f>
        <v>Yes</v>
      </c>
      <c r="C102" t="s">
        <v>32</v>
      </c>
      <c r="D102" t="s">
        <v>75</v>
      </c>
      <c r="E102" s="1" t="s">
        <v>97</v>
      </c>
      <c r="F102" s="10">
        <v>2000</v>
      </c>
      <c r="G102">
        <v>20</v>
      </c>
      <c r="H102">
        <v>24</v>
      </c>
      <c r="I102" s="5" t="str">
        <f>_xlfn.CONCAT(Paintings.Table[[#This Row],[Width]],"x",Paintings.Table[[#This Row],[Length]])</f>
        <v>20x24</v>
      </c>
      <c r="J102" s="11" t="s">
        <v>105</v>
      </c>
      <c r="K102" s="2">
        <v>0</v>
      </c>
      <c r="L102" s="2"/>
      <c r="M102" s="2"/>
      <c r="N102" s="3" t="s">
        <v>43</v>
      </c>
      <c r="O102" s="2" t="s">
        <v>96</v>
      </c>
      <c r="P102" s="2" t="s">
        <v>47</v>
      </c>
      <c r="Q102" s="2" t="s">
        <v>101</v>
      </c>
      <c r="R102" t="s">
        <v>161</v>
      </c>
    </row>
    <row r="103" spans="1:18" x14ac:dyDescent="0.3">
      <c r="A103" s="9" t="str">
        <f>SUBSTITUTE((_xlfn.CONCAT(Paintings.Table[[#This Row],[Category]],"_",Paintings.Table[[#This Row],[Title]]))," ","")</f>
        <v>Portrait_MyPrincess</v>
      </c>
      <c r="B103" s="12" t="str">
        <f>IF(Paintings.Table[[#This Row],[Status.Photo]]="Absent","No","Yes")</f>
        <v>Yes</v>
      </c>
      <c r="C103" t="s">
        <v>32</v>
      </c>
      <c r="D103" t="s">
        <v>27</v>
      </c>
      <c r="E103" s="1" t="s">
        <v>173</v>
      </c>
      <c r="F103" s="10">
        <v>2005</v>
      </c>
      <c r="G103">
        <v>20</v>
      </c>
      <c r="H103">
        <v>24</v>
      </c>
      <c r="I103" s="8" t="str">
        <f>_xlfn.CONCAT(Paintings.Table[[#This Row],[Width]],"x",Paintings.Table[[#This Row],[Length]])</f>
        <v>20x24</v>
      </c>
      <c r="J103" s="11" t="s">
        <v>105</v>
      </c>
      <c r="K103" s="2">
        <v>0</v>
      </c>
      <c r="L103" s="2">
        <v>0</v>
      </c>
      <c r="M103" s="2"/>
      <c r="N103" s="3" t="s">
        <v>43</v>
      </c>
      <c r="O103" s="2" t="s">
        <v>96</v>
      </c>
      <c r="P103" s="2" t="s">
        <v>47</v>
      </c>
      <c r="Q103" s="2" t="s">
        <v>101</v>
      </c>
      <c r="R103" t="s">
        <v>174</v>
      </c>
    </row>
    <row r="104" spans="1:18" x14ac:dyDescent="0.3">
      <c r="A104" s="4" t="str">
        <f>SUBSTITUTE((_xlfn.CONCAT(Paintings.Table[[#This Row],[Category]],"_",Paintings.Table[[#This Row],[Title]]))," ","")</f>
        <v>Portrait_MyRussell</v>
      </c>
      <c r="B104" s="12" t="str">
        <f>IF(Paintings.Table[[#This Row],[Status.Photo]]="Absent","No","Yes")</f>
        <v>Yes</v>
      </c>
      <c r="C104" t="s">
        <v>32</v>
      </c>
      <c r="D104" t="s">
        <v>75</v>
      </c>
      <c r="E104" s="1" t="s">
        <v>78</v>
      </c>
      <c r="F104" s="10">
        <v>2002</v>
      </c>
      <c r="G104">
        <v>24</v>
      </c>
      <c r="H104">
        <v>24</v>
      </c>
      <c r="I104" s="5" t="str">
        <f>_xlfn.CONCAT(Paintings.Table[[#This Row],[Width]],"x",Paintings.Table[[#This Row],[Length]])</f>
        <v>24x24</v>
      </c>
      <c r="J104" s="11" t="s">
        <v>105</v>
      </c>
      <c r="K104" s="2">
        <v>0</v>
      </c>
      <c r="L104" s="2"/>
      <c r="M104" s="2"/>
      <c r="N104" s="3" t="s">
        <v>43</v>
      </c>
      <c r="O104" s="2" t="s">
        <v>96</v>
      </c>
      <c r="P104" s="2" t="s">
        <v>47</v>
      </c>
      <c r="Q104" s="2" t="s">
        <v>101</v>
      </c>
      <c r="R104" t="s">
        <v>162</v>
      </c>
    </row>
    <row r="105" spans="1:18" x14ac:dyDescent="0.3">
      <c r="A105" s="4" t="str">
        <f>SUBSTITUTE((_xlfn.CONCAT(Paintings.Table[[#This Row],[Category]],"_",Paintings.Table[[#This Row],[Title]]))," ","")</f>
        <v>Portrait_Myself</v>
      </c>
      <c r="B105" s="12" t="str">
        <f>IF(Paintings.Table[[#This Row],[Status.Photo]]="Absent","No","Yes")</f>
        <v>Yes</v>
      </c>
      <c r="C105" t="s">
        <v>32</v>
      </c>
      <c r="D105" t="s">
        <v>75</v>
      </c>
      <c r="E105" s="1" t="s">
        <v>167</v>
      </c>
      <c r="F105" s="10">
        <v>2002</v>
      </c>
      <c r="G105">
        <v>20</v>
      </c>
      <c r="H105">
        <v>24</v>
      </c>
      <c r="I105" s="5" t="str">
        <f>_xlfn.CONCAT(Paintings.Table[[#This Row],[Width]],"x",Paintings.Table[[#This Row],[Length]])</f>
        <v>20x24</v>
      </c>
      <c r="J105" s="11" t="s">
        <v>105</v>
      </c>
      <c r="K105" s="2">
        <v>0</v>
      </c>
      <c r="L105" s="2"/>
      <c r="M105" s="2"/>
      <c r="N105" s="3" t="s">
        <v>43</v>
      </c>
      <c r="O105" s="2" t="s">
        <v>96</v>
      </c>
      <c r="P105" s="2" t="s">
        <v>47</v>
      </c>
      <c r="Q105" s="2" t="s">
        <v>101</v>
      </c>
      <c r="R105" t="s">
        <v>165</v>
      </c>
    </row>
    <row r="106" spans="1:18" x14ac:dyDescent="0.3">
      <c r="A106" s="4" t="str">
        <f>SUBSTITUTE((_xlfn.CONCAT(Paintings.Table[[#This Row],[Category]],"_",Paintings.Table[[#This Row],[Title]]))," ","")</f>
        <v>Portrait_MyTyler</v>
      </c>
      <c r="B106" s="12" t="str">
        <f>IF(Paintings.Table[[#This Row],[Status.Photo]]="Absent","No","Yes")</f>
        <v>Yes</v>
      </c>
      <c r="C106" t="s">
        <v>32</v>
      </c>
      <c r="D106" t="s">
        <v>75</v>
      </c>
      <c r="E106" s="1" t="s">
        <v>33</v>
      </c>
      <c r="F106" s="10">
        <v>2000</v>
      </c>
      <c r="G106">
        <v>16</v>
      </c>
      <c r="H106">
        <v>20</v>
      </c>
      <c r="I106" s="5" t="str">
        <f>_xlfn.CONCAT(Paintings.Table[[#This Row],[Width]],"x",Paintings.Table[[#This Row],[Length]])</f>
        <v>16x20</v>
      </c>
      <c r="J106" s="11" t="s">
        <v>105</v>
      </c>
      <c r="K106" s="2">
        <v>0</v>
      </c>
      <c r="L106" s="2"/>
      <c r="M106" s="2"/>
      <c r="N106" s="3" t="s">
        <v>43</v>
      </c>
      <c r="O106" s="2" t="s">
        <v>96</v>
      </c>
      <c r="P106" s="2" t="s">
        <v>47</v>
      </c>
      <c r="Q106" s="2" t="s">
        <v>101</v>
      </c>
      <c r="R106" t="s">
        <v>70</v>
      </c>
    </row>
    <row r="107" spans="1:18" x14ac:dyDescent="0.3">
      <c r="A107" s="4" t="str">
        <f>SUBSTITUTE((_xlfn.CONCAT(Paintings.Table[[#This Row],[Category]],"_",Paintings.Table[[#This Row],[Title]]))," ","")</f>
        <v>Portrait_MyTylerII</v>
      </c>
      <c r="B107" s="12" t="str">
        <f>IF(Paintings.Table[[#This Row],[Status.Photo]]="Absent","No","Yes")</f>
        <v>Yes</v>
      </c>
      <c r="C107" t="s">
        <v>32</v>
      </c>
      <c r="D107" t="s">
        <v>77</v>
      </c>
      <c r="E107" s="1" t="s">
        <v>71</v>
      </c>
      <c r="F107" s="10">
        <v>2001</v>
      </c>
      <c r="G107">
        <v>20</v>
      </c>
      <c r="H107">
        <v>24</v>
      </c>
      <c r="I107" s="5" t="str">
        <f>_xlfn.CONCAT(Paintings.Table[[#This Row],[Width]],"x",Paintings.Table[[#This Row],[Length]])</f>
        <v>20x24</v>
      </c>
      <c r="J107" s="11" t="s">
        <v>105</v>
      </c>
      <c r="K107" s="2">
        <v>0</v>
      </c>
      <c r="L107" s="2"/>
      <c r="M107" s="2"/>
      <c r="N107" s="3" t="s">
        <v>43</v>
      </c>
      <c r="O107" s="2" t="s">
        <v>96</v>
      </c>
      <c r="P107" s="2" t="s">
        <v>47</v>
      </c>
      <c r="Q107" s="2" t="s">
        <v>101</v>
      </c>
      <c r="R107" t="s">
        <v>72</v>
      </c>
    </row>
    <row r="108" spans="1:18" x14ac:dyDescent="0.3">
      <c r="A108" s="4" t="str">
        <f>SUBSTITUTE((_xlfn.CONCAT(Paintings.Table[[#This Row],[Category]],"_",Paintings.Table[[#This Row],[Title]]))," ","")</f>
        <v>Portrait_MyZachary</v>
      </c>
      <c r="B108" s="12" t="str">
        <f>IF(Paintings.Table[[#This Row],[Status.Photo]]="Absent","No","Yes")</f>
        <v>Yes</v>
      </c>
      <c r="C108" t="s">
        <v>32</v>
      </c>
      <c r="D108" t="s">
        <v>77</v>
      </c>
      <c r="E108" s="1" t="s">
        <v>79</v>
      </c>
      <c r="F108" s="10">
        <v>2000</v>
      </c>
      <c r="G108">
        <v>20</v>
      </c>
      <c r="H108">
        <v>24</v>
      </c>
      <c r="I108" s="5" t="str">
        <f>_xlfn.CONCAT(Paintings.Table[[#This Row],[Width]],"x",Paintings.Table[[#This Row],[Length]])</f>
        <v>20x24</v>
      </c>
      <c r="J108" s="11" t="s">
        <v>105</v>
      </c>
      <c r="K108" s="2">
        <v>0</v>
      </c>
      <c r="L108" s="2"/>
      <c r="M108" s="2"/>
      <c r="N108" s="3" t="s">
        <v>43</v>
      </c>
      <c r="O108" s="2" t="s">
        <v>96</v>
      </c>
      <c r="P108" s="2" t="s">
        <v>47</v>
      </c>
      <c r="Q108" s="2" t="s">
        <v>101</v>
      </c>
      <c r="R108" t="s">
        <v>163</v>
      </c>
    </row>
    <row r="109" spans="1:18" x14ac:dyDescent="0.3">
      <c r="A109" s="4" t="str">
        <f>SUBSTITUTE((_xlfn.CONCAT(Paintings.Table[[#This Row],[Category]],"_",Paintings.Table[[#This Row],[Title]]))," ","")</f>
        <v>Portrait_MyZacharyII</v>
      </c>
      <c r="B109" s="12" t="str">
        <f>IF(Paintings.Table[[#This Row],[Status.Photo]]="Absent","No","Yes")</f>
        <v>Yes</v>
      </c>
      <c r="C109" t="s">
        <v>32</v>
      </c>
      <c r="D109" t="s">
        <v>75</v>
      </c>
      <c r="E109" s="1" t="s">
        <v>80</v>
      </c>
      <c r="F109" s="10">
        <v>2000</v>
      </c>
      <c r="G109">
        <v>20</v>
      </c>
      <c r="H109">
        <v>24</v>
      </c>
      <c r="I109" s="5" t="str">
        <f>_xlfn.CONCAT(Paintings.Table[[#This Row],[Width]],"x",Paintings.Table[[#This Row],[Length]])</f>
        <v>20x24</v>
      </c>
      <c r="J109" s="11" t="s">
        <v>105</v>
      </c>
      <c r="K109" s="2">
        <v>0</v>
      </c>
      <c r="L109" s="2"/>
      <c r="M109" s="2"/>
      <c r="N109" s="3" t="s">
        <v>43</v>
      </c>
      <c r="O109" s="2" t="s">
        <v>96</v>
      </c>
      <c r="P109" s="2" t="s">
        <v>47</v>
      </c>
      <c r="Q109" s="2" t="s">
        <v>101</v>
      </c>
      <c r="R109" t="s">
        <v>164</v>
      </c>
    </row>
    <row r="110" spans="1:18" x14ac:dyDescent="0.3">
      <c r="A110" s="4" t="str">
        <f>SUBSTITUTE((_xlfn.CONCAT(Paintings.Table[[#This Row],[Category]],"_",Paintings.Table[[#This Row],[Title]]))," ","")</f>
        <v>Portrait_Sammy</v>
      </c>
      <c r="B110" s="12" t="str">
        <f>IF(Paintings.Table[[#This Row],[Status.Photo]]="Absent","No","Yes")</f>
        <v>Yes</v>
      </c>
      <c r="C110" t="s">
        <v>32</v>
      </c>
      <c r="D110" t="s">
        <v>27</v>
      </c>
      <c r="E110" s="1" t="s">
        <v>42</v>
      </c>
      <c r="F110" s="10">
        <v>2020</v>
      </c>
      <c r="G110">
        <v>30</v>
      </c>
      <c r="H110">
        <v>36</v>
      </c>
      <c r="I110" s="5" t="str">
        <f>_xlfn.CONCAT(Paintings.Table[[#This Row],[Width]],"x",Paintings.Table[[#This Row],[Length]])</f>
        <v>30x36</v>
      </c>
      <c r="J110" s="11" t="s">
        <v>105</v>
      </c>
      <c r="K110" s="2">
        <v>2500</v>
      </c>
      <c r="L110" s="2"/>
      <c r="M110" s="2"/>
      <c r="N110" s="3"/>
      <c r="O110" s="2" t="s">
        <v>96</v>
      </c>
      <c r="P110" s="2" t="s">
        <v>47</v>
      </c>
      <c r="Q110" s="2" t="s">
        <v>101</v>
      </c>
      <c r="R110" t="s">
        <v>172</v>
      </c>
    </row>
    <row r="111" spans="1:18" x14ac:dyDescent="0.3">
      <c r="A111" s="9" t="str">
        <f>SUBSTITUTE((_xlfn.CONCAT(Paintings.Table[[#This Row],[Category]],"_",Paintings.Table[[#This Row],[Title]]))," ","")</f>
        <v>Portrait_Terra</v>
      </c>
      <c r="B111" s="12" t="str">
        <f>IF(Paintings.Table[[#This Row],[Status.Photo]]="Absent","No","Yes")</f>
        <v>Yes</v>
      </c>
      <c r="C111" t="s">
        <v>32</v>
      </c>
      <c r="D111" t="s">
        <v>27</v>
      </c>
      <c r="E111" s="1" t="s">
        <v>186</v>
      </c>
      <c r="F111" s="10">
        <v>2012</v>
      </c>
      <c r="G111">
        <v>20</v>
      </c>
      <c r="H111">
        <v>24</v>
      </c>
      <c r="I111" s="8" t="str">
        <f>_xlfn.CONCAT(Paintings.Table[[#This Row],[Width]],"x",Paintings.Table[[#This Row],[Length]])</f>
        <v>20x24</v>
      </c>
      <c r="J111" s="11" t="s">
        <v>104</v>
      </c>
      <c r="K111" s="2">
        <v>0</v>
      </c>
      <c r="L111" s="2">
        <v>0</v>
      </c>
      <c r="M111" s="2">
        <v>0</v>
      </c>
      <c r="N111" s="3" t="s">
        <v>187</v>
      </c>
      <c r="O111" s="2" t="s">
        <v>109</v>
      </c>
      <c r="P111" s="2" t="s">
        <v>47</v>
      </c>
      <c r="Q111" s="2" t="s">
        <v>102</v>
      </c>
      <c r="R111" t="s">
        <v>188</v>
      </c>
    </row>
    <row r="112" spans="1:18" x14ac:dyDescent="0.3">
      <c r="A112" s="4" t="str">
        <f>SUBSTITUTE((_xlfn.CONCAT(Paintings.Table[[#This Row],[Category]],"_",Paintings.Table[[#This Row],[Title]]))," ","")</f>
        <v>Portrait_TheWiseWoman</v>
      </c>
      <c r="B112" s="12" t="str">
        <f>IF(Paintings.Table[[#This Row],[Status.Photo]]="Absent","No","Yes")</f>
        <v>Yes</v>
      </c>
      <c r="C112" t="s">
        <v>32</v>
      </c>
      <c r="D112" t="s">
        <v>27</v>
      </c>
      <c r="E112" s="1" t="s">
        <v>83</v>
      </c>
      <c r="F112" s="10">
        <v>2005</v>
      </c>
      <c r="G112">
        <v>20</v>
      </c>
      <c r="H112">
        <v>24</v>
      </c>
      <c r="I112" s="5" t="str">
        <f>_xlfn.CONCAT(Paintings.Table[[#This Row],[Width]],"x",Paintings.Table[[#This Row],[Length]])</f>
        <v>20x24</v>
      </c>
      <c r="J112" s="11" t="s">
        <v>105</v>
      </c>
      <c r="K112" s="2">
        <v>0</v>
      </c>
      <c r="L112" s="2"/>
      <c r="M112" s="2"/>
      <c r="N112" s="3" t="s">
        <v>43</v>
      </c>
      <c r="O112" s="2" t="s">
        <v>96</v>
      </c>
      <c r="P112" s="2" t="s">
        <v>47</v>
      </c>
      <c r="Q112" s="2" t="s">
        <v>101</v>
      </c>
      <c r="R112" t="s">
        <v>166</v>
      </c>
    </row>
    <row r="113" spans="1:18" x14ac:dyDescent="0.3">
      <c r="A113" s="9" t="str">
        <f>SUBSTITUTE((_xlfn.CONCAT(Paintings.Table[[#This Row],[Category]],"_",Paintings.Table[[#This Row],[Title]]))," ","")</f>
        <v>Sports_Dustin</v>
      </c>
      <c r="B113" s="12" t="str">
        <f>IF(Paintings.Table[[#This Row],[Status.Photo]]="Absent","No","Yes")</f>
        <v>Yes</v>
      </c>
      <c r="C113" t="s">
        <v>49</v>
      </c>
      <c r="D113" t="s">
        <v>50</v>
      </c>
      <c r="E113" s="1" t="s">
        <v>157</v>
      </c>
      <c r="F113" s="10">
        <v>2005</v>
      </c>
      <c r="G113">
        <v>14</v>
      </c>
      <c r="H113">
        <v>20</v>
      </c>
      <c r="I113" s="8" t="str">
        <f>_xlfn.CONCAT(Paintings.Table[[#This Row],[Width]],"x",Paintings.Table[[#This Row],[Length]])</f>
        <v>14x20</v>
      </c>
      <c r="J113" s="11" t="s">
        <v>105</v>
      </c>
      <c r="K113" s="2">
        <v>0</v>
      </c>
      <c r="L113" s="2">
        <v>0</v>
      </c>
      <c r="M113" s="2"/>
      <c r="N113" s="3" t="s">
        <v>43</v>
      </c>
      <c r="O113" s="2" t="s">
        <v>96</v>
      </c>
      <c r="P113" s="2" t="s">
        <v>47</v>
      </c>
      <c r="Q113" s="2" t="s">
        <v>101</v>
      </c>
      <c r="R113" t="s">
        <v>158</v>
      </c>
    </row>
    <row r="114" spans="1:18" x14ac:dyDescent="0.3">
      <c r="A114" s="4" t="str">
        <f>SUBSTITUTE((_xlfn.CONCAT(Paintings.Table[[#This Row],[Category]],"_",Paintings.Table[[#This Row],[Title]]))," ","")</f>
        <v>Sports_Jockeys</v>
      </c>
      <c r="B114" s="12" t="str">
        <f>IF(Paintings.Table[[#This Row],[Status.Photo]]="Absent","No","Yes")</f>
        <v>Yes</v>
      </c>
      <c r="C114" t="s">
        <v>49</v>
      </c>
      <c r="D114" t="s">
        <v>51</v>
      </c>
      <c r="E114" s="1" t="s">
        <v>54</v>
      </c>
      <c r="F114" s="10">
        <v>2008</v>
      </c>
      <c r="G114">
        <v>36</v>
      </c>
      <c r="H114">
        <v>36</v>
      </c>
      <c r="I114" s="5" t="str">
        <f>_xlfn.CONCAT(Paintings.Table[[#This Row],[Width]],"x",Paintings.Table[[#This Row],[Length]])</f>
        <v>36x36</v>
      </c>
      <c r="J114" s="11" t="s">
        <v>105</v>
      </c>
      <c r="K114" s="2">
        <v>1200</v>
      </c>
      <c r="L114" s="2">
        <v>1200</v>
      </c>
      <c r="M114" s="2"/>
      <c r="N114" s="3"/>
      <c r="O114" s="2" t="s">
        <v>96</v>
      </c>
      <c r="P114" s="2" t="s">
        <v>47</v>
      </c>
      <c r="Q114" s="2" t="s">
        <v>102</v>
      </c>
      <c r="R114" t="s">
        <v>159</v>
      </c>
    </row>
    <row r="115" spans="1:18" x14ac:dyDescent="0.3">
      <c r="A115" s="4" t="str">
        <f>SUBSTITUTE((_xlfn.CONCAT(Paintings.Table[[#This Row],[Category]],"_",Paintings.Table[[#This Row],[Title]]))," ","")</f>
        <v>Sports_LesleyWithTimberSpirit</v>
      </c>
      <c r="B115" s="12" t="str">
        <f>IF(Paintings.Table[[#This Row],[Status.Photo]]="Absent","No","Yes")</f>
        <v>Yes</v>
      </c>
      <c r="C115" t="s">
        <v>49</v>
      </c>
      <c r="D115" t="s">
        <v>51</v>
      </c>
      <c r="E115" s="1" t="s">
        <v>116</v>
      </c>
      <c r="F115" s="10">
        <v>2005</v>
      </c>
      <c r="G115">
        <v>14</v>
      </c>
      <c r="H115">
        <v>20</v>
      </c>
      <c r="I115" s="5" t="str">
        <f>_xlfn.CONCAT(Paintings.Table[[#This Row],[Width]],"x",Paintings.Table[[#This Row],[Length]])</f>
        <v>14x20</v>
      </c>
      <c r="J115" s="11" t="s">
        <v>105</v>
      </c>
      <c r="K115" s="2">
        <v>100</v>
      </c>
      <c r="L115" s="2">
        <v>100</v>
      </c>
      <c r="M115" s="2"/>
      <c r="N115" s="3"/>
      <c r="O115" s="2" t="s">
        <v>96</v>
      </c>
      <c r="P115" s="2" t="s">
        <v>47</v>
      </c>
      <c r="Q115" s="2" t="s">
        <v>101</v>
      </c>
      <c r="R115" t="s">
        <v>160</v>
      </c>
    </row>
    <row r="116" spans="1:18" x14ac:dyDescent="0.3">
      <c r="A116" s="4" t="str">
        <f>SUBSTITUTE((_xlfn.CONCAT(Paintings.Table[[#This Row],[Category]],"_",Paintings.Table[[#This Row],[Title]]))," ","")</f>
        <v>Sports_PaulCoffey</v>
      </c>
      <c r="B116" s="12" t="str">
        <f>IF(Paintings.Table[[#This Row],[Status.Photo]]="Absent","No","Yes")</f>
        <v>Yes</v>
      </c>
      <c r="C116" t="s">
        <v>49</v>
      </c>
      <c r="D116" t="s">
        <v>50</v>
      </c>
      <c r="E116" s="1" t="s">
        <v>98</v>
      </c>
      <c r="F116" s="10">
        <v>2006</v>
      </c>
      <c r="G116">
        <v>16</v>
      </c>
      <c r="H116">
        <v>20</v>
      </c>
      <c r="I116" s="5" t="str">
        <f>_xlfn.CONCAT(Paintings.Table[[#This Row],[Width]],"x",Paintings.Table[[#This Row],[Length]])</f>
        <v>16x20</v>
      </c>
      <c r="J116" s="11" t="s">
        <v>105</v>
      </c>
      <c r="K116" s="2">
        <v>150</v>
      </c>
      <c r="L116" s="2">
        <v>50</v>
      </c>
      <c r="M116" s="2"/>
      <c r="N116" s="3"/>
      <c r="O116" s="2" t="s">
        <v>96</v>
      </c>
      <c r="P116" s="2" t="s">
        <v>47</v>
      </c>
      <c r="Q116" s="2" t="s">
        <v>101</v>
      </c>
      <c r="R116" t="s">
        <v>151</v>
      </c>
    </row>
    <row r="117" spans="1:18" x14ac:dyDescent="0.3">
      <c r="A117" s="4" t="str">
        <f>SUBSTITUTE((_xlfn.CONCAT(Paintings.Table[[#This Row],[Category]],"_",Paintings.Table[[#This Row],[Title]]))," ","")</f>
        <v>Sports_TheGreatOne</v>
      </c>
      <c r="B117" s="12" t="str">
        <f>IF(Paintings.Table[[#This Row],[Status.Photo]]="Absent","No","Yes")</f>
        <v>Yes</v>
      </c>
      <c r="C117" t="s">
        <v>49</v>
      </c>
      <c r="D117" t="s">
        <v>50</v>
      </c>
      <c r="E117" s="1" t="s">
        <v>15</v>
      </c>
      <c r="F117" s="10">
        <v>2006</v>
      </c>
      <c r="G117">
        <v>16</v>
      </c>
      <c r="H117">
        <v>20</v>
      </c>
      <c r="I117" s="5" t="str">
        <f>_xlfn.CONCAT(Paintings.Table[[#This Row],[Width]],"x",Paintings.Table[[#This Row],[Length]])</f>
        <v>16x20</v>
      </c>
      <c r="J117" s="11" t="s">
        <v>105</v>
      </c>
      <c r="K117" s="2">
        <v>150</v>
      </c>
      <c r="L117" s="2">
        <v>50</v>
      </c>
      <c r="M117" s="2"/>
      <c r="N117" s="3"/>
      <c r="O117" s="2" t="s">
        <v>96</v>
      </c>
      <c r="P117" s="2" t="s">
        <v>47</v>
      </c>
      <c r="Q117" s="2" t="s">
        <v>101</v>
      </c>
      <c r="R117" t="s">
        <v>152</v>
      </c>
    </row>
    <row r="118" spans="1:18" x14ac:dyDescent="0.3">
      <c r="A118" s="4" t="str">
        <f>SUBSTITUTE((_xlfn.CONCAT(Paintings.Table[[#This Row],[Category]],"_",Paintings.Table[[#This Row],[Title]]))," ","")</f>
        <v>Sports_Tyler</v>
      </c>
      <c r="B118" s="12" t="str">
        <f>IF(Paintings.Table[[#This Row],[Status.Photo]]="Absent","No","Yes")</f>
        <v>Yes</v>
      </c>
      <c r="C118" t="s">
        <v>49</v>
      </c>
      <c r="D118" t="s">
        <v>50</v>
      </c>
      <c r="E118" s="1" t="s">
        <v>156</v>
      </c>
      <c r="F118" s="10">
        <v>2008</v>
      </c>
      <c r="G118">
        <v>14</v>
      </c>
      <c r="H118">
        <v>20</v>
      </c>
      <c r="I118" s="5" t="str">
        <f>_xlfn.CONCAT(Paintings.Table[[#This Row],[Width]],"x",Paintings.Table[[#This Row],[Length]])</f>
        <v>14x20</v>
      </c>
      <c r="J118" s="11" t="s">
        <v>105</v>
      </c>
      <c r="K118" s="2">
        <v>0</v>
      </c>
      <c r="L118" s="2">
        <v>0</v>
      </c>
      <c r="M118" s="2"/>
      <c r="N118" s="3" t="s">
        <v>43</v>
      </c>
      <c r="O118" s="2" t="s">
        <v>96</v>
      </c>
      <c r="P118" s="2" t="s">
        <v>47</v>
      </c>
      <c r="Q118" s="2" t="s">
        <v>101</v>
      </c>
      <c r="R118" t="s">
        <v>155</v>
      </c>
    </row>
    <row r="119" spans="1:18" x14ac:dyDescent="0.3">
      <c r="A119" s="4" t="str">
        <f>SUBSTITUTE((_xlfn.CONCAT(Paintings.Table[[#This Row],[Category]],"_",Paintings.Table[[#This Row],[Title]]))," ","")</f>
        <v>Sports_Zack</v>
      </c>
      <c r="B119" s="12" t="str">
        <f>IF(Paintings.Table[[#This Row],[Status.Photo]]="Absent","No","Yes")</f>
        <v>Yes</v>
      </c>
      <c r="C119" t="s">
        <v>49</v>
      </c>
      <c r="D119" t="s">
        <v>50</v>
      </c>
      <c r="E119" s="1" t="s">
        <v>153</v>
      </c>
      <c r="F119" s="10">
        <v>2005</v>
      </c>
      <c r="G119">
        <v>14</v>
      </c>
      <c r="H119">
        <v>20</v>
      </c>
      <c r="I119" s="5" t="str">
        <f>_xlfn.CONCAT(Paintings.Table[[#This Row],[Width]],"x",Paintings.Table[[#This Row],[Length]])</f>
        <v>14x20</v>
      </c>
      <c r="J119" s="11" t="s">
        <v>105</v>
      </c>
      <c r="K119" s="2">
        <v>0</v>
      </c>
      <c r="L119" s="2">
        <v>0</v>
      </c>
      <c r="M119" s="2"/>
      <c r="N119" s="3" t="s">
        <v>43</v>
      </c>
      <c r="O119" s="2" t="s">
        <v>96</v>
      </c>
      <c r="P119" s="2" t="s">
        <v>47</v>
      </c>
      <c r="Q119" s="2" t="s">
        <v>101</v>
      </c>
      <c r="R119" t="s">
        <v>154</v>
      </c>
    </row>
    <row r="120" spans="1:18" x14ac:dyDescent="0.3">
      <c r="A120" s="9" t="str">
        <f>SUBSTITUTE((_xlfn.CONCAT(Paintings.Table[[#This Row],[Category]],"_",Paintings.Table[[#This Row],[Title]]))," ","")</f>
        <v>Stills_Hydrangeas</v>
      </c>
      <c r="B120" s="12" t="str">
        <f>IF(Paintings.Table[[#This Row],[Status.Photo]]="Absent","No","Yes")</f>
        <v>Yes</v>
      </c>
      <c r="C120" t="s">
        <v>52</v>
      </c>
      <c r="D120" t="s">
        <v>99</v>
      </c>
      <c r="E120" s="1" t="s">
        <v>14</v>
      </c>
      <c r="F120" s="10">
        <v>2000</v>
      </c>
      <c r="G120">
        <v>24</v>
      </c>
      <c r="H120">
        <v>24</v>
      </c>
      <c r="I120" s="8" t="str">
        <f>_xlfn.CONCAT(Paintings.Table[[#This Row],[Width]],"x",Paintings.Table[[#This Row],[Length]])</f>
        <v>24x24</v>
      </c>
      <c r="J120" s="11" t="s">
        <v>105</v>
      </c>
      <c r="K120" s="2">
        <v>200</v>
      </c>
      <c r="L120" s="2">
        <v>200</v>
      </c>
      <c r="M120" s="2"/>
      <c r="N120" s="3"/>
      <c r="O120" s="2" t="s">
        <v>96</v>
      </c>
      <c r="P120" s="2" t="s">
        <v>47</v>
      </c>
      <c r="Q120" s="2" t="s">
        <v>101</v>
      </c>
      <c r="R120" t="s">
        <v>206</v>
      </c>
    </row>
    <row r="121" spans="1:18" x14ac:dyDescent="0.3">
      <c r="A121" s="4" t="str">
        <f>SUBSTITUTE((_xlfn.CONCAT(Paintings.Table[[#This Row],[Category]],"_",Paintings.Table[[#This Row],[Title]]))," ","")</f>
        <v>Stills_IvyGeraniums</v>
      </c>
      <c r="B121" s="12" t="str">
        <f>IF(Paintings.Table[[#This Row],[Status.Photo]]="Absent","No","Yes")</f>
        <v>Yes</v>
      </c>
      <c r="C121" t="s">
        <v>52</v>
      </c>
      <c r="D121" t="s">
        <v>99</v>
      </c>
      <c r="E121" s="1" t="s">
        <v>10</v>
      </c>
      <c r="F121" s="10">
        <v>2004</v>
      </c>
      <c r="G121">
        <v>16</v>
      </c>
      <c r="H121">
        <v>16</v>
      </c>
      <c r="I121" s="5" t="str">
        <f>_xlfn.CONCAT(Paintings.Table[[#This Row],[Width]],"x",Paintings.Table[[#This Row],[Length]])</f>
        <v>16x16</v>
      </c>
      <c r="J121" s="11" t="s">
        <v>105</v>
      </c>
      <c r="K121" s="2">
        <v>250</v>
      </c>
      <c r="L121" s="2">
        <v>250</v>
      </c>
      <c r="M121" s="2"/>
      <c r="N121" s="3"/>
      <c r="O121" s="2" t="s">
        <v>96</v>
      </c>
      <c r="P121" s="2" t="s">
        <v>47</v>
      </c>
      <c r="Q121" s="2" t="s">
        <v>102</v>
      </c>
      <c r="R121" t="s">
        <v>204</v>
      </c>
    </row>
    <row r="122" spans="1:18" x14ac:dyDescent="0.3">
      <c r="A122" s="9" t="str">
        <f>SUBSTITUTE((_xlfn.CONCAT(Paintings.Table[[#This Row],[Category]],"_",Paintings.Table[[#This Row],[Title]]))," ","")</f>
        <v>Stills_Mistletoe</v>
      </c>
      <c r="B122" s="12" t="str">
        <f>IF(Paintings.Table[[#This Row],[Status.Photo]]="Absent","No","Yes")</f>
        <v>Yes</v>
      </c>
      <c r="C122" t="s">
        <v>52</v>
      </c>
      <c r="D122" t="s">
        <v>99</v>
      </c>
      <c r="E122" s="1" t="s">
        <v>227</v>
      </c>
      <c r="F122" s="10">
        <v>1999</v>
      </c>
      <c r="G122">
        <v>14</v>
      </c>
      <c r="H122">
        <v>16</v>
      </c>
      <c r="I122" s="8" t="str">
        <f>_xlfn.CONCAT(Paintings.Table[[#This Row],[Width]],"x",Paintings.Table[[#This Row],[Length]])</f>
        <v>14x16</v>
      </c>
      <c r="J122" s="11" t="s">
        <v>104</v>
      </c>
      <c r="K122" s="2">
        <v>100</v>
      </c>
      <c r="L122" s="2"/>
      <c r="M122" s="2"/>
      <c r="N122" s="3"/>
      <c r="O122" s="2" t="s">
        <v>96</v>
      </c>
      <c r="P122" s="2" t="s">
        <v>47</v>
      </c>
      <c r="Q122" s="2" t="s">
        <v>101</v>
      </c>
      <c r="R122" t="s">
        <v>228</v>
      </c>
    </row>
    <row r="123" spans="1:18" x14ac:dyDescent="0.3">
      <c r="A123" s="9" t="str">
        <f>SUBSTITUTE((_xlfn.CONCAT(Paintings.Table[[#This Row],[Category]],"_",Paintings.Table[[#This Row],[Title]]))," ","")</f>
        <v>Stills_Roses</v>
      </c>
      <c r="B123" s="12" t="str">
        <f>IF(Paintings.Table[[#This Row],[Status.Photo]]="Absent","No","Yes")</f>
        <v>Yes</v>
      </c>
      <c r="C123" t="s">
        <v>52</v>
      </c>
      <c r="D123" t="s">
        <v>99</v>
      </c>
      <c r="E123" s="1" t="s">
        <v>225</v>
      </c>
      <c r="F123" s="10">
        <v>2000</v>
      </c>
      <c r="G123">
        <v>14</v>
      </c>
      <c r="H123">
        <v>16</v>
      </c>
      <c r="I123" s="8" t="str">
        <f>_xlfn.CONCAT(Paintings.Table[[#This Row],[Width]],"x",Paintings.Table[[#This Row],[Length]])</f>
        <v>14x16</v>
      </c>
      <c r="J123" s="11" t="s">
        <v>105</v>
      </c>
      <c r="K123" s="2">
        <v>0</v>
      </c>
      <c r="L123" s="2">
        <v>0</v>
      </c>
      <c r="M123" s="2">
        <v>0</v>
      </c>
      <c r="N123" s="3" t="s">
        <v>67</v>
      </c>
      <c r="O123" s="2" t="s">
        <v>64</v>
      </c>
      <c r="P123" s="2" t="s">
        <v>47</v>
      </c>
      <c r="Q123" s="2" t="s">
        <v>101</v>
      </c>
      <c r="R123" t="s">
        <v>226</v>
      </c>
    </row>
    <row r="124" spans="1:18" x14ac:dyDescent="0.3">
      <c r="A124" s="4" t="str">
        <f>SUBSTITUTE((_xlfn.CONCAT(Paintings.Table[[#This Row],[Category]],"_",Paintings.Table[[#This Row],[Title]]))," ","")</f>
        <v>Stills_WallOfRoses</v>
      </c>
      <c r="B124" s="12" t="str">
        <f>IF(Paintings.Table[[#This Row],[Status.Photo]]="Absent","No","Yes")</f>
        <v>Yes</v>
      </c>
      <c r="C124" t="s">
        <v>52</v>
      </c>
      <c r="D124" t="s">
        <v>99</v>
      </c>
      <c r="E124" s="1" t="s">
        <v>55</v>
      </c>
      <c r="F124" s="10">
        <v>2000</v>
      </c>
      <c r="G124">
        <v>22</v>
      </c>
      <c r="H124">
        <v>28</v>
      </c>
      <c r="I124" s="5" t="str">
        <f>_xlfn.CONCAT(Paintings.Table[[#This Row],[Width]],"x",Paintings.Table[[#This Row],[Length]])</f>
        <v>22x28</v>
      </c>
      <c r="J124" s="11" t="s">
        <v>105</v>
      </c>
      <c r="K124" s="2">
        <v>250</v>
      </c>
      <c r="L124" s="2">
        <v>200</v>
      </c>
      <c r="M124" s="2"/>
      <c r="N124" s="3"/>
      <c r="O124" s="2" t="s">
        <v>96</v>
      </c>
      <c r="P124" s="2" t="s">
        <v>47</v>
      </c>
      <c r="Q124" s="2" t="s">
        <v>101</v>
      </c>
      <c r="R124" t="s">
        <v>209</v>
      </c>
    </row>
  </sheetData>
  <conditionalFormatting sqref="A1:A1048576">
    <cfRule type="expression" dxfId="1" priority="2">
      <formula>$P1="Edit Post"</formula>
    </cfRule>
    <cfRule type="expression" dxfId="0" priority="1">
      <formula>$Q1="Absent"</formula>
    </cfRule>
  </conditionalFormatting>
  <dataValidations count="6">
    <dataValidation type="list" allowBlank="1" sqref="C2:C124" xr:uid="{0AF1AF45-A789-412B-8089-48BAEC0A39DC}">
      <formula1>Category</formula1>
    </dataValidation>
    <dataValidation type="list" allowBlank="1" sqref="D2:D124" xr:uid="{F92B7875-740B-433C-B60F-54431775E1A4}">
      <formula1>INDIRECT(C2)</formula1>
    </dataValidation>
    <dataValidation type="list" allowBlank="1" sqref="O2:O124" xr:uid="{C4FA0BBD-141C-4AE3-BB22-BEF6D81126D5}">
      <formula1>Status.Sale</formula1>
    </dataValidation>
    <dataValidation type="list" allowBlank="1" sqref="P2:P124" xr:uid="{A46CD383-8A05-4930-98AA-F8C439782ABF}">
      <formula1>Status.Post</formula1>
    </dataValidation>
    <dataValidation type="list" allowBlank="1" sqref="Q2:Q124" xr:uid="{A2395298-A862-444E-8C28-FA836E2476E0}">
      <formula1>Status.Photo</formula1>
    </dataValidation>
    <dataValidation allowBlank="1" sqref="B2:B124" xr:uid="{A072F479-2305-444F-A909-81EC2208E790}"/>
  </dataValidations>
  <pageMargins left="0.7" right="0.7" top="0.75" bottom="0.75" header="0.3" footer="0.3"/>
  <pageSetup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494B2-4090-4EAF-A558-E1A4C94AAFCE}">
  <dimension ref="A1:M9"/>
  <sheetViews>
    <sheetView zoomScale="85" zoomScaleNormal="85" workbookViewId="0">
      <selection activeCell="L4" sqref="L4"/>
    </sheetView>
  </sheetViews>
  <sheetFormatPr defaultRowHeight="14.4" x14ac:dyDescent="0.3"/>
  <cols>
    <col min="1" max="1" width="11.33203125" customWidth="1"/>
    <col min="2" max="2" width="3" customWidth="1"/>
    <col min="3" max="3" width="17.44140625" customWidth="1"/>
    <col min="4" max="4" width="13.5546875" customWidth="1"/>
    <col min="5" max="5" width="17.77734375" customWidth="1"/>
    <col min="6" max="8" width="13" customWidth="1"/>
    <col min="9" max="9" width="13.5546875" customWidth="1"/>
    <col min="10" max="10" width="2.21875" customWidth="1"/>
    <col min="11" max="11" width="15.6640625" customWidth="1"/>
    <col min="12" max="12" width="14.109375" customWidth="1"/>
    <col min="13" max="13" width="15.6640625" customWidth="1"/>
  </cols>
  <sheetData>
    <row r="1" spans="1:13" s="7" customFormat="1" ht="28.8" customHeight="1" x14ac:dyDescent="0.3">
      <c r="A1" s="7" t="s">
        <v>0</v>
      </c>
      <c r="C1" s="7" t="s">
        <v>20</v>
      </c>
      <c r="D1" s="7" t="s">
        <v>21</v>
      </c>
      <c r="E1" s="7" t="s">
        <v>23</v>
      </c>
      <c r="F1" s="7" t="s">
        <v>24</v>
      </c>
      <c r="G1" s="7" t="s">
        <v>49</v>
      </c>
      <c r="H1" s="7" t="s">
        <v>52</v>
      </c>
      <c r="I1" s="7" t="s">
        <v>25</v>
      </c>
      <c r="K1" s="7" t="s">
        <v>94</v>
      </c>
      <c r="L1" s="7" t="s">
        <v>95</v>
      </c>
      <c r="M1" s="7" t="s">
        <v>100</v>
      </c>
    </row>
    <row r="2" spans="1:13" x14ac:dyDescent="0.3">
      <c r="A2" t="s">
        <v>28</v>
      </c>
      <c r="C2" t="s">
        <v>26</v>
      </c>
      <c r="D2" t="s">
        <v>90</v>
      </c>
      <c r="E2" t="s">
        <v>22</v>
      </c>
      <c r="F2" t="s">
        <v>86</v>
      </c>
      <c r="G2" t="s">
        <v>50</v>
      </c>
      <c r="H2" t="s">
        <v>99</v>
      </c>
      <c r="I2" t="s">
        <v>76</v>
      </c>
      <c r="K2" t="s">
        <v>96</v>
      </c>
      <c r="L2" t="s">
        <v>47</v>
      </c>
      <c r="M2" t="s">
        <v>101</v>
      </c>
    </row>
    <row r="3" spans="1:13" x14ac:dyDescent="0.3">
      <c r="A3" t="s">
        <v>23</v>
      </c>
      <c r="C3" t="s">
        <v>27</v>
      </c>
      <c r="D3" t="s">
        <v>92</v>
      </c>
      <c r="E3" t="s">
        <v>81</v>
      </c>
      <c r="F3" t="s">
        <v>27</v>
      </c>
      <c r="G3" t="s">
        <v>51</v>
      </c>
      <c r="I3" t="s">
        <v>30</v>
      </c>
      <c r="K3" t="s">
        <v>64</v>
      </c>
      <c r="L3" t="s">
        <v>48</v>
      </c>
      <c r="M3" t="s">
        <v>102</v>
      </c>
    </row>
    <row r="4" spans="1:13" x14ac:dyDescent="0.3">
      <c r="A4" t="s">
        <v>24</v>
      </c>
      <c r="C4" t="s">
        <v>31</v>
      </c>
      <c r="D4" t="s">
        <v>229</v>
      </c>
      <c r="E4" t="s">
        <v>131</v>
      </c>
      <c r="K4" t="s">
        <v>93</v>
      </c>
      <c r="L4" t="s">
        <v>67</v>
      </c>
      <c r="M4" t="s">
        <v>103</v>
      </c>
    </row>
    <row r="5" spans="1:13" x14ac:dyDescent="0.3">
      <c r="A5" t="s">
        <v>25</v>
      </c>
      <c r="C5" t="s">
        <v>77</v>
      </c>
      <c r="K5" t="s">
        <v>109</v>
      </c>
      <c r="L5" t="s">
        <v>115</v>
      </c>
    </row>
    <row r="6" spans="1:13" x14ac:dyDescent="0.3">
      <c r="A6" t="s">
        <v>21</v>
      </c>
      <c r="C6" t="s">
        <v>75</v>
      </c>
      <c r="K6" t="s">
        <v>113</v>
      </c>
      <c r="L6" t="s">
        <v>123</v>
      </c>
    </row>
    <row r="7" spans="1:13" x14ac:dyDescent="0.3">
      <c r="A7" t="s">
        <v>32</v>
      </c>
      <c r="C7" t="s">
        <v>74</v>
      </c>
      <c r="K7" t="s">
        <v>298</v>
      </c>
    </row>
    <row r="8" spans="1:13" x14ac:dyDescent="0.3">
      <c r="A8" t="s">
        <v>49</v>
      </c>
    </row>
    <row r="9" spans="1:13" x14ac:dyDescent="0.3">
      <c r="A9" t="s">
        <v>52</v>
      </c>
    </row>
  </sheetData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portfolio</vt:lpstr>
      <vt:lpstr>lists</vt:lpstr>
      <vt:lpstr>Animals</vt:lpstr>
      <vt:lpstr>Automotive</vt:lpstr>
      <vt:lpstr>Category</vt:lpstr>
      <vt:lpstr>Comics</vt:lpstr>
      <vt:lpstr>Landscape</vt:lpstr>
      <vt:lpstr>Portrait</vt:lpstr>
      <vt:lpstr>Sports</vt:lpstr>
      <vt:lpstr>Status.Photo</vt:lpstr>
      <vt:lpstr>Status.Post</vt:lpstr>
      <vt:lpstr>Status.Sale</vt:lpstr>
      <vt:lpstr>Stills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Moore</dc:creator>
  <cp:lastModifiedBy>Zachary Moore</cp:lastModifiedBy>
  <dcterms:created xsi:type="dcterms:W3CDTF">2020-10-17T15:15:24Z</dcterms:created>
  <dcterms:modified xsi:type="dcterms:W3CDTF">2021-10-10T16:34:28Z</dcterms:modified>
</cp:coreProperties>
</file>