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11C8EBF9-9BA5-4199-B4A8-630990EDDEFF}"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1" l="1"/>
  <c r="F10" i="11"/>
  <c r="F27" i="11"/>
  <c r="E14" i="11"/>
  <c r="F7" i="11"/>
  <c r="G5" i="11" l="1"/>
  <c r="F38" i="11"/>
  <c r="F37" i="11"/>
  <c r="F36" i="11"/>
  <c r="F35" i="11"/>
  <c r="F34" i="11"/>
  <c r="F33" i="11"/>
  <c r="F31" i="11"/>
  <c r="F24" i="11"/>
  <c r="F16" i="11"/>
  <c r="F8" i="11"/>
  <c r="F25" i="11" l="1"/>
  <c r="F26" i="11"/>
  <c r="F9" i="11"/>
  <c r="G6" i="11"/>
  <c r="F13" i="11" l="1"/>
  <c r="D29" i="11"/>
  <c r="E29" i="11" s="1"/>
  <c r="D30" i="11"/>
  <c r="E30" i="11" s="1"/>
  <c r="F32" i="11"/>
  <c r="F11" i="11"/>
  <c r="H5" i="11"/>
  <c r="I5" i="11" s="1"/>
  <c r="J5" i="11" s="1"/>
  <c r="K5" i="11" s="1"/>
  <c r="L5" i="11" s="1"/>
  <c r="M5" i="11" s="1"/>
  <c r="N5" i="11" s="1"/>
  <c r="G4" i="11"/>
  <c r="F28" i="11" l="1"/>
  <c r="F30" i="11"/>
  <c r="F17" i="11"/>
  <c r="F29" i="11"/>
  <c r="F14" i="11"/>
  <c r="F12" i="11"/>
  <c r="N4" i="11"/>
  <c r="O5" i="11"/>
  <c r="P5" i="11" s="1"/>
  <c r="Q5" i="11" s="1"/>
  <c r="R5" i="11" s="1"/>
  <c r="S5" i="11" s="1"/>
  <c r="T5" i="11" s="1"/>
  <c r="U5" i="11" s="1"/>
  <c r="H6" i="11"/>
  <c r="F18" i="11" l="1"/>
  <c r="D20" i="11"/>
  <c r="F19" i="11"/>
  <c r="U4" i="11"/>
  <c r="V5" i="11"/>
  <c r="W5" i="11" s="1"/>
  <c r="I6" i="11"/>
  <c r="X5" i="11" l="1"/>
  <c r="Y5" i="11" s="1"/>
  <c r="Z5" i="11" s="1"/>
  <c r="AA5" i="11" s="1"/>
  <c r="AB5" i="11" s="1"/>
  <c r="AC5" i="11" s="1"/>
  <c r="AD5" i="11" s="1"/>
  <c r="AE5" i="11" s="1"/>
  <c r="AF5" i="11" s="1"/>
  <c r="AG5" i="11" s="1"/>
  <c r="AH5" i="11" s="1"/>
  <c r="W6" i="11"/>
  <c r="F20" i="11"/>
  <c r="J6" i="11"/>
  <c r="AB4" i="11" l="1"/>
  <c r="F21" i="11"/>
  <c r="AI5" i="1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BC6" i="11" l="1"/>
  <c r="BD5" i="11"/>
  <c r="BD4" i="11" s="1"/>
  <c r="X6" i="11"/>
  <c r="BD6" i="11" l="1"/>
  <c r="BE5" i="11"/>
  <c r="Y6" i="11"/>
  <c r="BE6" i="11" l="1"/>
  <c r="BF5" i="11"/>
  <c r="Z6" i="11"/>
  <c r="BG5" i="11" l="1"/>
  <c r="BF6" i="11"/>
  <c r="AA6" i="11"/>
  <c r="BH5" i="11" l="1"/>
  <c r="BG6" i="11"/>
  <c r="AB6" i="11"/>
  <c r="BI5" i="11" l="1"/>
  <c r="BH6" i="11"/>
  <c r="AC6" i="11"/>
  <c r="BJ5" i="11" l="1"/>
  <c r="BK5" i="11" s="1"/>
  <c r="BI6" i="11"/>
  <c r="AD6" i="11"/>
  <c r="BK6" i="11" l="1"/>
  <c r="BL5" i="11"/>
  <c r="BK4" i="11"/>
  <c r="BJ6" i="11"/>
  <c r="AE6" i="11"/>
  <c r="BM5" i="11" l="1"/>
  <c r="BL6" i="11"/>
  <c r="AF6" i="11"/>
  <c r="BN5" i="11" l="1"/>
  <c r="BM6" i="11"/>
  <c r="AG6" i="11"/>
  <c r="BO5" i="11" l="1"/>
  <c r="BN6" i="11"/>
  <c r="AH6" i="11"/>
  <c r="BP5" i="11" l="1"/>
  <c r="BO6" i="11"/>
  <c r="AI6" i="11"/>
  <c r="BQ5" i="11" l="1"/>
  <c r="BP6" i="11"/>
  <c r="AJ6" i="11"/>
  <c r="BR5" i="11" l="1"/>
  <c r="BQ6" i="11"/>
  <c r="AK6" i="11"/>
  <c r="BS5" i="11" l="1"/>
  <c r="BR6" i="11"/>
  <c r="BR4" i="11"/>
  <c r="AL6" i="11"/>
  <c r="BT5" i="11" l="1"/>
  <c r="BS6" i="11"/>
  <c r="AM6" i="11"/>
  <c r="BU5" i="11" l="1"/>
  <c r="BT6" i="11"/>
  <c r="AN6" i="11"/>
  <c r="BV5" i="11" l="1"/>
  <c r="BU6" i="11"/>
  <c r="AO6" i="11"/>
  <c r="BV6" i="11" l="1"/>
  <c r="BW5" i="11"/>
  <c r="AP6" i="11"/>
  <c r="BX5" i="11" l="1"/>
  <c r="BW6" i="11"/>
  <c r="BY5" i="11" l="1"/>
  <c r="BX6" i="11"/>
  <c r="BZ5" i="11" l="1"/>
  <c r="BY4" i="11"/>
  <c r="BY6" i="11"/>
  <c r="CA5" i="11" l="1"/>
  <c r="BZ6" i="11"/>
  <c r="CB5" i="11" l="1"/>
  <c r="CA6" i="11"/>
  <c r="CC5" i="11" l="1"/>
  <c r="CB6" i="11"/>
  <c r="CD5" i="11" l="1"/>
  <c r="CC6" i="11"/>
  <c r="CE5" i="11" l="1"/>
  <c r="CD6" i="11"/>
  <c r="CF5" i="11" l="1"/>
  <c r="CE6" i="11"/>
  <c r="CG5" i="11" l="1"/>
  <c r="CF4" i="11"/>
  <c r="CF6" i="11"/>
  <c r="CH5" i="11" l="1"/>
  <c r="CG6" i="11"/>
  <c r="CI5" i="11" l="1"/>
  <c r="CH6" i="11"/>
  <c r="CI6" i="11" l="1"/>
  <c r="CJ5" i="11"/>
  <c r="CK5" i="11" l="1"/>
  <c r="CJ6" i="11"/>
  <c r="CL5" i="11" l="1"/>
  <c r="CK6" i="11"/>
  <c r="CM5" i="11" l="1"/>
  <c r="CL6" i="11"/>
  <c r="CN5" i="11" l="1"/>
  <c r="CM6" i="11"/>
  <c r="CM4" i="11"/>
  <c r="CO5" i="11" l="1"/>
  <c r="CN6" i="11"/>
  <c r="CP5" i="11" l="1"/>
  <c r="CO6" i="11"/>
  <c r="CQ5" i="11" l="1"/>
  <c r="CP6" i="11"/>
  <c r="CR5" i="11" l="1"/>
  <c r="CQ6" i="11"/>
  <c r="CS5" i="11" l="1"/>
  <c r="CR6" i="11"/>
  <c r="CT5" i="11" l="1"/>
  <c r="CS6" i="11"/>
  <c r="CT4" i="11" l="1"/>
  <c r="CU5" i="11"/>
  <c r="CT6" i="11"/>
  <c r="CV5" i="11" l="1"/>
  <c r="CU6" i="11"/>
  <c r="CW5" i="11" l="1"/>
  <c r="CV6" i="11"/>
  <c r="CX5" i="11" l="1"/>
  <c r="CW6" i="11"/>
  <c r="CY5" i="11" l="1"/>
  <c r="CX6" i="11"/>
  <c r="CZ5" i="11" l="1"/>
  <c r="CY6" i="11"/>
  <c r="DA5" i="11" l="1"/>
  <c r="CZ6" i="11"/>
  <c r="DB5" i="11" l="1"/>
  <c r="DA6" i="11"/>
  <c r="DA4" i="11"/>
  <c r="DC5" i="11" l="1"/>
  <c r="DB6" i="11"/>
  <c r="DD5" i="11" l="1"/>
  <c r="DC6" i="11"/>
  <c r="DE5" i="11" l="1"/>
  <c r="DD6" i="11"/>
  <c r="DF5" i="11" l="1"/>
  <c r="DE6" i="11"/>
  <c r="DG5" i="11" l="1"/>
  <c r="DG6" i="11" s="1"/>
  <c r="DF6" i="11"/>
</calcChain>
</file>

<file path=xl/sharedStrings.xml><?xml version="1.0" encoding="utf-8"?>
<sst xmlns="http://schemas.openxmlformats.org/spreadsheetml/2006/main" count="72" uniqueCount="58">
  <si>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</si>
  <si>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</si>
  <si>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</si>
  <si>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</si>
  <si>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</si>
  <si>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</si>
  <si>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</si>
  <si>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</si>
  <si>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</si>
  <si>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</si>
  <si>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</si>
  <si>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</si>
  <si>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</si>
  <si>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</si>
  <si>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</si>
  <si>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4</t>
  </si>
  <si>
    <t>Task 5</t>
  </si>
  <si>
    <t>Insert new rows ABOVE this one</t>
  </si>
  <si>
    <t>Display Week:</t>
  </si>
  <si>
    <t>START</t>
  </si>
  <si>
    <t>date</t>
  </si>
  <si>
    <t>END</t>
  </si>
  <si>
    <t>DAYS</t>
  </si>
  <si>
    <t>Design flow and structure of the website</t>
  </si>
  <si>
    <t>Research technologies revolving around the project</t>
  </si>
  <si>
    <t>Make an UML Diagram</t>
  </si>
  <si>
    <t>Development</t>
  </si>
  <si>
    <t>Create a database</t>
  </si>
  <si>
    <t>Decide on a suitable database for the project</t>
  </si>
  <si>
    <t>Decide on a front-end framework</t>
  </si>
  <si>
    <t>Testing</t>
  </si>
  <si>
    <t>Identify performance issues</t>
  </si>
  <si>
    <t>Identify security risks</t>
  </si>
  <si>
    <t>Write a group report</t>
  </si>
  <si>
    <t>Demonstration and presentation</t>
  </si>
  <si>
    <t>Tennis Tournament Website</t>
  </si>
  <si>
    <t>Testung the implementation</t>
  </si>
  <si>
    <t>Testing the system thoroughly</t>
  </si>
  <si>
    <t>Planning, Design and Research</t>
  </si>
  <si>
    <t>Assign roles</t>
  </si>
  <si>
    <t>RESOURCES</t>
  </si>
  <si>
    <t>Today Date:</t>
  </si>
  <si>
    <t>Documentation  &amp; Deliverables</t>
  </si>
  <si>
    <t xml:space="preserve">Prepare presentation </t>
  </si>
  <si>
    <t>All members</t>
  </si>
  <si>
    <t xml:space="preserve">Display players' positions and scores in tournaments </t>
  </si>
  <si>
    <t>Members: YNC* - Yie Nian Chu, AA* - Amin Alhawary, HS* - Hatim Shaherawala, AS* - Ali Suhail, EL* - Edgaras Levinskas</t>
  </si>
  <si>
    <t>* Initials</t>
  </si>
  <si>
    <t>Implement user inputs and validation (FUNC REQ 3.2**)</t>
  </si>
  <si>
    <t>Implement back-end for calculating player's points (FUNC REQ 3.3**)</t>
  </si>
  <si>
    <t>Implement login and register system (FUNC REQ 3.1**)</t>
  </si>
  <si>
    <t>Produce a list of player's rankings (FUNC REQ 3.6**)</t>
  </si>
  <si>
    <t>Calculate prize money for each player (FUNC REQ 3.7**)</t>
  </si>
  <si>
    <t>** Details from Project Aim document</t>
  </si>
  <si>
    <t>Group No: 2</t>
  </si>
  <si>
    <t>Test plan</t>
  </si>
  <si>
    <t>YNC*, EL*, HS*</t>
  </si>
  <si>
    <t>AA*,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</si>
</sst>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theme="4" tint="0.79998168889431442"/>
      </patternFill>
    </fill>
    <fill>
      <patternFill patternType="solid">
        <fgColor theme="0" tint="-0.249977111117893"/>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7" fillId="0" borderId="0" applyNumberFormat="0" applyFill="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1" fillId="17" borderId="11" applyNumberFormat="0" applyAlignment="0" applyProtection="0"/>
    <xf numFmtId="0" fontId="22" fillId="18" borderId="12" applyNumberFormat="0" applyAlignment="0" applyProtection="0"/>
    <xf numFmtId="0" fontId="23" fillId="18" borderId="11" applyNumberFormat="0" applyAlignment="0" applyProtection="0"/>
    <xf numFmtId="0" fontId="24" fillId="0" borderId="13" applyNumberFormat="0" applyFill="0" applyAlignment="0" applyProtection="0"/>
    <xf numFmtId="0" fontId="25" fillId="19" borderId="14" applyNumberFormat="0" applyAlignment="0" applyProtection="0"/>
    <xf numFmtId="0" fontId="26" fillId="0" borderId="0" applyNumberFormat="0" applyFill="0" applyBorder="0" applyAlignment="0" applyProtection="0"/>
    <xf numFmtId="0" fontId="8" fillId="20"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3"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3"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3"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3"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3"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3"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6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14" fillId="0" borderId="0" xfId="0" applyFont="1"/>
    <xf numFmtId="0" fontId="15" fillId="0" borderId="0" xfId="1" applyFont="1" applyProtection="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9" fillId="0" borderId="0" xfId="7" applyAlignment="1">
      <alignment vertical="top" wrapText="1"/>
    </xf>
    <xf numFmtId="167" fontId="0" fillId="4" borderId="2" xfId="10" applyFont="1" applyFill="1">
      <alignment horizontal="center" vertical="center"/>
    </xf>
    <xf numFmtId="0" fontId="0" fillId="45" borderId="9" xfId="0" applyFill="1" applyBorder="1" applyAlignment="1">
      <alignment vertical="center"/>
    </xf>
    <xf numFmtId="0" fontId="0" fillId="46" borderId="9" xfId="0" applyFill="1" applyBorder="1" applyAlignment="1">
      <alignment vertical="center"/>
    </xf>
    <xf numFmtId="0" fontId="0" fillId="11" borderId="2" xfId="12" applyFont="1" applyFill="1">
      <alignment horizontal="left" vertical="center" indent="2"/>
    </xf>
    <xf numFmtId="0" fontId="8" fillId="0" borderId="2" xfId="12" applyFill="1">
      <alignment horizontal="left" vertical="center" indent="2"/>
    </xf>
    <xf numFmtId="0" fontId="0" fillId="3" borderId="2" xfId="12" applyFont="1" applyFill="1">
      <alignment horizontal="left" vertical="center" indent="2"/>
    </xf>
    <xf numFmtId="0" fontId="9" fillId="0" borderId="0" xfId="7" applyAlignment="1">
      <alignment horizontal="right" vertical="center"/>
    </xf>
    <xf numFmtId="0" fontId="0" fillId="0" borderId="0" xfId="7" applyFont="1" applyAlignment="1">
      <alignment horizontal="righ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17" xfId="9" applyBorder="1">
      <alignment horizontal="center" vertical="center"/>
    </xf>
    <xf numFmtId="166" fontId="8" fillId="0" borderId="18" xfId="9" applyBorder="1">
      <alignment horizontal="center" vertical="center"/>
    </xf>
    <xf numFmtId="0" fontId="0" fillId="0" borderId="9" xfId="0"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G40"/>
  <sheetViews>
    <sheetView showGridLines="0" tabSelected="1" showRuler="0" topLeftCell="B1" zoomScaleNormal="100" zoomScaleSheetLayoutView="70" zoomScalePageLayoutView="70" workbookViewId="0">
      <pane ySplit="6" topLeftCell="A8" activePane="bottomLeft" state="frozen"/>
      <selection pane="bottomLeft" activeCell="L12" sqref="L12"/>
    </sheetView>
  </sheetViews>
  <sheetFormatPr defaultRowHeight="30" customHeight="1" x14ac:dyDescent="0.25"/>
  <cols>
    <col min="1" max="1" width="18.28515625" style="20" hidden="1" customWidth="1"/>
    <col min="2" max="2" width="68.7109375" bestFit="1" customWidth="1"/>
    <col min="3" max="3" width="16.42578125" bestFit="1" customWidth="1"/>
    <col min="4" max="4" width="8.7109375" style="4" bestFit="1" customWidth="1"/>
    <col min="5" max="5" width="8.7109375" bestFit="1" customWidth="1"/>
    <col min="6" max="6" width="10" bestFit="1" customWidth="1"/>
    <col min="7" max="7" width="3.42578125" bestFit="1" customWidth="1"/>
    <col min="8" max="8" width="3" customWidth="1"/>
    <col min="9" max="12" width="2.42578125" bestFit="1" customWidth="1"/>
    <col min="13" max="13" width="2.140625" bestFit="1" customWidth="1"/>
    <col min="14" max="14" width="2.42578125" bestFit="1" customWidth="1"/>
    <col min="15" max="15" width="2.140625" bestFit="1" customWidth="1"/>
    <col min="16" max="17" width="2.42578125" bestFit="1" customWidth="1"/>
    <col min="18" max="18" width="3" customWidth="1"/>
    <col min="19" max="19" width="2.7109375" bestFit="1" customWidth="1"/>
    <col min="20" max="22" width="3" customWidth="1"/>
    <col min="23" max="23" width="2.85546875" bestFit="1" customWidth="1"/>
    <col min="24" max="24" width="3" customWidth="1"/>
    <col min="25" max="25" width="2.85546875" bestFit="1" customWidth="1"/>
    <col min="26" max="27" width="3" customWidth="1"/>
    <col min="28" max="28" width="3.42578125" bestFit="1" customWidth="1"/>
    <col min="29" max="29" width="3" customWidth="1"/>
    <col min="30" max="32" width="3.42578125" bestFit="1" customWidth="1"/>
    <col min="33" max="33" width="3.140625" bestFit="1" customWidth="1"/>
    <col min="34" max="34" width="3.42578125" bestFit="1" customWidth="1"/>
    <col min="35" max="35" width="3.140625" bestFit="1" customWidth="1"/>
    <col min="36" max="36" width="3.42578125" bestFit="1" customWidth="1"/>
    <col min="37" max="40" width="2.42578125" bestFit="1" customWidth="1"/>
    <col min="41" max="41" width="2.140625" bestFit="1" customWidth="1"/>
    <col min="42" max="42" width="2.42578125" bestFit="1" customWidth="1"/>
    <col min="43" max="43" width="2.140625" bestFit="1" customWidth="1"/>
    <col min="44" max="45" width="2.42578125" bestFit="1" customWidth="1"/>
    <col min="46" max="46" width="3" customWidth="1"/>
    <col min="47" max="47" width="2.7109375" bestFit="1" customWidth="1"/>
    <col min="48" max="50" width="3" customWidth="1"/>
    <col min="51" max="51" width="2.85546875" bestFit="1" customWidth="1"/>
    <col min="52" max="52" width="3" customWidth="1"/>
    <col min="53" max="53" width="2.85546875" bestFit="1" customWidth="1"/>
    <col min="54" max="55" width="3" customWidth="1"/>
    <col min="56" max="56" width="3.42578125" bestFit="1" customWidth="1"/>
    <col min="57" max="57" width="3" customWidth="1"/>
    <col min="58" max="60" width="3.42578125" bestFit="1" customWidth="1"/>
    <col min="61" max="61" width="3.140625" bestFit="1" customWidth="1"/>
    <col min="62" max="62" width="3.42578125" bestFit="1" customWidth="1"/>
    <col min="63" max="63" width="3.140625" bestFit="1" customWidth="1"/>
    <col min="64" max="66" width="3.42578125" bestFit="1" customWidth="1"/>
    <col min="67" max="67" width="3" customWidth="1"/>
    <col min="68" max="68" width="2" bestFit="1" customWidth="1"/>
    <col min="69" max="73" width="2.42578125" bestFit="1" customWidth="1"/>
    <col min="74" max="74" width="2.140625" bestFit="1" customWidth="1"/>
    <col min="75" max="76" width="2.42578125" bestFit="1" customWidth="1"/>
    <col min="77" max="77" width="3" customWidth="1"/>
    <col min="78" max="78" width="2.7109375" bestFit="1" customWidth="1"/>
    <col min="79" max="81" width="3" customWidth="1"/>
    <col min="82" max="82" width="2.85546875" bestFit="1" customWidth="1"/>
    <col min="83" max="83" width="3" customWidth="1"/>
    <col min="84" max="84" width="2.85546875" bestFit="1" customWidth="1"/>
    <col min="85" max="86" width="3" customWidth="1"/>
    <col min="87" max="87" width="3.42578125" bestFit="1" customWidth="1"/>
    <col min="88" max="88" width="3" customWidth="1"/>
    <col min="89" max="91" width="3.42578125" bestFit="1" customWidth="1"/>
    <col min="92" max="92" width="3.140625" bestFit="1" customWidth="1"/>
    <col min="93" max="93" width="3.42578125" bestFit="1" customWidth="1"/>
    <col min="94" max="94" width="3.140625" bestFit="1" customWidth="1"/>
    <col min="95" max="97" width="3.42578125" bestFit="1" customWidth="1"/>
    <col min="98" max="98" width="2.28515625" bestFit="1" customWidth="1"/>
    <col min="99" max="101" width="2.42578125" bestFit="1" customWidth="1"/>
    <col min="102" max="102" width="2.140625" bestFit="1" customWidth="1"/>
    <col min="103" max="103" width="2.42578125" bestFit="1" customWidth="1"/>
    <col min="104" max="104" width="2.140625" bestFit="1" customWidth="1"/>
    <col min="105" max="106" width="2.42578125" bestFit="1" customWidth="1"/>
    <col min="107" max="107" width="3" customWidth="1"/>
    <col min="108" max="108" width="2.7109375" bestFit="1" customWidth="1"/>
    <col min="109" max="111" width="3" customWidth="1"/>
  </cols>
  <sheetData>
    <row r="1" spans="1:111" ht="30" customHeight="1" thickBot="1" x14ac:dyDescent="0.5">
      <c r="A1" s="21" t="s">
        <v>0</v>
      </c>
      <c r="B1" s="23" t="s">
        <v>35</v>
      </c>
      <c r="C1" s="23"/>
      <c r="D1" s="3"/>
      <c r="E1" s="19"/>
      <c r="F1" s="1"/>
      <c r="G1" s="31"/>
    </row>
    <row r="2" spans="1:111" ht="30" customHeight="1" thickBot="1" x14ac:dyDescent="0.35">
      <c r="A2" s="20" t="s">
        <v>1</v>
      </c>
      <c r="B2" s="24" t="s">
        <v>54</v>
      </c>
      <c r="C2" s="24"/>
      <c r="G2" s="32"/>
      <c r="L2" s="56"/>
    </row>
    <row r="3" spans="1:111" ht="37.5" x14ac:dyDescent="0.25">
      <c r="A3" s="20" t="s">
        <v>2</v>
      </c>
      <c r="B3" s="51" t="s">
        <v>46</v>
      </c>
      <c r="C3" s="58" t="s">
        <v>41</v>
      </c>
      <c r="D3" s="63">
        <v>44958</v>
      </c>
      <c r="E3" s="64"/>
    </row>
    <row r="4" spans="1:111" ht="30" customHeight="1" x14ac:dyDescent="0.25">
      <c r="A4" s="21" t="s">
        <v>3</v>
      </c>
      <c r="B4" t="s">
        <v>47</v>
      </c>
      <c r="C4" s="59" t="s">
        <v>18</v>
      </c>
      <c r="D4" s="5">
        <v>1</v>
      </c>
      <c r="G4" s="60">
        <f>G5</f>
        <v>44956</v>
      </c>
      <c r="H4" s="61"/>
      <c r="I4" s="61"/>
      <c r="J4" s="61"/>
      <c r="K4" s="61"/>
      <c r="L4" s="61"/>
      <c r="M4" s="62"/>
      <c r="N4" s="60">
        <f>N5</f>
        <v>44963</v>
      </c>
      <c r="O4" s="61"/>
      <c r="P4" s="61"/>
      <c r="Q4" s="61"/>
      <c r="R4" s="61"/>
      <c r="S4" s="61"/>
      <c r="T4" s="62"/>
      <c r="U4" s="60">
        <f>U5</f>
        <v>44970</v>
      </c>
      <c r="V4" s="61"/>
      <c r="W4" s="61"/>
      <c r="X4" s="61"/>
      <c r="Y4" s="61"/>
      <c r="Z4" s="61"/>
      <c r="AA4" s="62"/>
      <c r="AB4" s="60">
        <f>AB5</f>
        <v>44977</v>
      </c>
      <c r="AC4" s="61"/>
      <c r="AD4" s="61"/>
      <c r="AE4" s="61"/>
      <c r="AF4" s="61"/>
      <c r="AG4" s="61"/>
      <c r="AH4" s="62"/>
      <c r="AI4" s="60">
        <f>AI5</f>
        <v>44984</v>
      </c>
      <c r="AJ4" s="61"/>
      <c r="AK4" s="61"/>
      <c r="AL4" s="61"/>
      <c r="AM4" s="61"/>
      <c r="AN4" s="61"/>
      <c r="AO4" s="62"/>
      <c r="AP4" s="60">
        <f>AP5</f>
        <v>44991</v>
      </c>
      <c r="AQ4" s="61"/>
      <c r="AR4" s="61"/>
      <c r="AS4" s="61"/>
      <c r="AT4" s="61"/>
      <c r="AU4" s="61"/>
      <c r="AV4" s="62"/>
      <c r="AW4" s="60">
        <f>AW5</f>
        <v>44998</v>
      </c>
      <c r="AX4" s="61"/>
      <c r="AY4" s="61"/>
      <c r="AZ4" s="61"/>
      <c r="BA4" s="61"/>
      <c r="BB4" s="61"/>
      <c r="BC4" s="62"/>
      <c r="BD4" s="60">
        <f t="shared" ref="BD4" si="0">BD5</f>
        <v>45005</v>
      </c>
      <c r="BE4" s="61"/>
      <c r="BF4" s="61"/>
      <c r="BG4" s="61"/>
      <c r="BH4" s="61"/>
      <c r="BI4" s="61"/>
      <c r="BJ4" s="62"/>
      <c r="BK4" s="60">
        <f t="shared" ref="BK4" si="1">BK5</f>
        <v>45012</v>
      </c>
      <c r="BL4" s="61"/>
      <c r="BM4" s="61"/>
      <c r="BN4" s="61"/>
      <c r="BO4" s="61"/>
      <c r="BP4" s="61"/>
      <c r="BQ4" s="62"/>
      <c r="BR4" s="60">
        <f t="shared" ref="BR4" si="2">BR5</f>
        <v>45019</v>
      </c>
      <c r="BS4" s="61"/>
      <c r="BT4" s="61"/>
      <c r="BU4" s="61"/>
      <c r="BV4" s="61"/>
      <c r="BW4" s="61"/>
      <c r="BX4" s="62"/>
      <c r="BY4" s="60">
        <f t="shared" ref="BY4" si="3">BY5</f>
        <v>45026</v>
      </c>
      <c r="BZ4" s="61"/>
      <c r="CA4" s="61"/>
      <c r="CB4" s="61"/>
      <c r="CC4" s="61"/>
      <c r="CD4" s="61"/>
      <c r="CE4" s="62"/>
      <c r="CF4" s="60">
        <f t="shared" ref="CF4" si="4">CF5</f>
        <v>45033</v>
      </c>
      <c r="CG4" s="61"/>
      <c r="CH4" s="61"/>
      <c r="CI4" s="61"/>
      <c r="CJ4" s="61"/>
      <c r="CK4" s="61"/>
      <c r="CL4" s="62"/>
      <c r="CM4" s="60">
        <f t="shared" ref="CM4" si="5">CM5</f>
        <v>45040</v>
      </c>
      <c r="CN4" s="61"/>
      <c r="CO4" s="61"/>
      <c r="CP4" s="61"/>
      <c r="CQ4" s="61"/>
      <c r="CR4" s="61"/>
      <c r="CS4" s="62"/>
      <c r="CT4" s="60">
        <f t="shared" ref="CT4" si="6">CT5</f>
        <v>45047</v>
      </c>
      <c r="CU4" s="61"/>
      <c r="CV4" s="61"/>
      <c r="CW4" s="61"/>
      <c r="CX4" s="61"/>
      <c r="CY4" s="61"/>
      <c r="CZ4" s="62"/>
      <c r="DA4" s="60">
        <f t="shared" ref="DA4" si="7">DA5</f>
        <v>45054</v>
      </c>
      <c r="DB4" s="61"/>
      <c r="DC4" s="61"/>
      <c r="DD4" s="61"/>
      <c r="DE4" s="61"/>
      <c r="DF4" s="61"/>
      <c r="DG4" s="62"/>
    </row>
    <row r="5" spans="1:111" ht="15" customHeight="1" x14ac:dyDescent="0.25">
      <c r="A5" s="21" t="s">
        <v>4</v>
      </c>
      <c r="B5" s="30" t="s">
        <v>53</v>
      </c>
      <c r="C5" s="30"/>
      <c r="D5" s="30"/>
      <c r="E5" s="30"/>
      <c r="G5" s="48">
        <f>Project_Start-WEEKDAY(Project_Start,1)+2+7*(Display_Week-1)</f>
        <v>44956</v>
      </c>
      <c r="H5" s="49">
        <f>G5+1</f>
        <v>44957</v>
      </c>
      <c r="I5" s="49">
        <f t="shared" ref="I5:AV5" si="8">H5+1</f>
        <v>44958</v>
      </c>
      <c r="J5" s="49">
        <f t="shared" si="8"/>
        <v>44959</v>
      </c>
      <c r="K5" s="49">
        <f t="shared" si="8"/>
        <v>44960</v>
      </c>
      <c r="L5" s="49">
        <f t="shared" si="8"/>
        <v>44961</v>
      </c>
      <c r="M5" s="50">
        <f t="shared" si="8"/>
        <v>44962</v>
      </c>
      <c r="N5" s="48">
        <f>M5+1</f>
        <v>44963</v>
      </c>
      <c r="O5" s="49">
        <f>N5+1</f>
        <v>44964</v>
      </c>
      <c r="P5" s="49">
        <f t="shared" si="8"/>
        <v>44965</v>
      </c>
      <c r="Q5" s="49">
        <f t="shared" si="8"/>
        <v>44966</v>
      </c>
      <c r="R5" s="49">
        <f t="shared" si="8"/>
        <v>44967</v>
      </c>
      <c r="S5" s="49">
        <f t="shared" si="8"/>
        <v>44968</v>
      </c>
      <c r="T5" s="50">
        <f t="shared" si="8"/>
        <v>44969</v>
      </c>
      <c r="U5" s="48">
        <f>T5+1</f>
        <v>44970</v>
      </c>
      <c r="V5" s="49">
        <f>U5+1</f>
        <v>44971</v>
      </c>
      <c r="W5" s="49">
        <f t="shared" si="8"/>
        <v>44972</v>
      </c>
      <c r="X5" s="49">
        <f t="shared" si="8"/>
        <v>44973</v>
      </c>
      <c r="Y5" s="49">
        <f t="shared" si="8"/>
        <v>44974</v>
      </c>
      <c r="Z5" s="49">
        <f t="shared" si="8"/>
        <v>44975</v>
      </c>
      <c r="AA5" s="50">
        <f t="shared" si="8"/>
        <v>44976</v>
      </c>
      <c r="AB5" s="48">
        <f>AA5+1</f>
        <v>44977</v>
      </c>
      <c r="AC5" s="49">
        <f>AB5+1</f>
        <v>44978</v>
      </c>
      <c r="AD5" s="49">
        <f t="shared" si="8"/>
        <v>44979</v>
      </c>
      <c r="AE5" s="49">
        <f t="shared" si="8"/>
        <v>44980</v>
      </c>
      <c r="AF5" s="49">
        <f t="shared" si="8"/>
        <v>44981</v>
      </c>
      <c r="AG5" s="49">
        <f t="shared" si="8"/>
        <v>44982</v>
      </c>
      <c r="AH5" s="50">
        <f t="shared" si="8"/>
        <v>44983</v>
      </c>
      <c r="AI5" s="48">
        <f>AH5+1</f>
        <v>44984</v>
      </c>
      <c r="AJ5" s="49">
        <f>AI5+1</f>
        <v>44985</v>
      </c>
      <c r="AK5" s="49">
        <f t="shared" si="8"/>
        <v>44986</v>
      </c>
      <c r="AL5" s="49">
        <f t="shared" si="8"/>
        <v>44987</v>
      </c>
      <c r="AM5" s="49">
        <f t="shared" si="8"/>
        <v>44988</v>
      </c>
      <c r="AN5" s="49">
        <f t="shared" si="8"/>
        <v>44989</v>
      </c>
      <c r="AO5" s="50">
        <f t="shared" si="8"/>
        <v>44990</v>
      </c>
      <c r="AP5" s="48">
        <f>AO5+1</f>
        <v>44991</v>
      </c>
      <c r="AQ5" s="49">
        <f>AP5+1</f>
        <v>44992</v>
      </c>
      <c r="AR5" s="49">
        <f t="shared" si="8"/>
        <v>44993</v>
      </c>
      <c r="AS5" s="49">
        <f t="shared" si="8"/>
        <v>44994</v>
      </c>
      <c r="AT5" s="49">
        <f t="shared" si="8"/>
        <v>44995</v>
      </c>
      <c r="AU5" s="49">
        <f t="shared" si="8"/>
        <v>44996</v>
      </c>
      <c r="AV5" s="50">
        <f t="shared" si="8"/>
        <v>44997</v>
      </c>
      <c r="AW5" s="48">
        <f>AV5+1</f>
        <v>44998</v>
      </c>
      <c r="AX5" s="49">
        <f>AW5+1</f>
        <v>44999</v>
      </c>
      <c r="AY5" s="49">
        <f t="shared" ref="AY5:BC5" si="9">AX5+1</f>
        <v>45000</v>
      </c>
      <c r="AZ5" s="49">
        <f t="shared" si="9"/>
        <v>45001</v>
      </c>
      <c r="BA5" s="49">
        <f t="shared" si="9"/>
        <v>45002</v>
      </c>
      <c r="BB5" s="49">
        <f t="shared" si="9"/>
        <v>45003</v>
      </c>
      <c r="BC5" s="50">
        <f t="shared" si="9"/>
        <v>45004</v>
      </c>
      <c r="BD5" s="48">
        <f>BC5+1</f>
        <v>45005</v>
      </c>
      <c r="BE5" s="49">
        <f>BD5+1</f>
        <v>45006</v>
      </c>
      <c r="BF5" s="49">
        <f t="shared" ref="BF5:BK5" si="10">BE5+1</f>
        <v>45007</v>
      </c>
      <c r="BG5" s="49">
        <f t="shared" si="10"/>
        <v>45008</v>
      </c>
      <c r="BH5" s="49">
        <f t="shared" si="10"/>
        <v>45009</v>
      </c>
      <c r="BI5" s="49">
        <f t="shared" si="10"/>
        <v>45010</v>
      </c>
      <c r="BJ5" s="50">
        <f t="shared" si="10"/>
        <v>45011</v>
      </c>
      <c r="BK5" s="50">
        <f t="shared" si="10"/>
        <v>45012</v>
      </c>
      <c r="BL5" s="50">
        <f t="shared" ref="BL5" si="11">BK5+1</f>
        <v>45013</v>
      </c>
      <c r="BM5" s="50">
        <f t="shared" ref="BM5" si="12">BL5+1</f>
        <v>45014</v>
      </c>
      <c r="BN5" s="50">
        <f t="shared" ref="BN5" si="13">BM5+1</f>
        <v>45015</v>
      </c>
      <c r="BO5" s="50">
        <f t="shared" ref="BO5" si="14">BN5+1</f>
        <v>45016</v>
      </c>
      <c r="BP5" s="50">
        <f t="shared" ref="BP5" si="15">BO5+1</f>
        <v>45017</v>
      </c>
      <c r="BQ5" s="50">
        <f t="shared" ref="BQ5" si="16">BP5+1</f>
        <v>45018</v>
      </c>
      <c r="BR5" s="50">
        <f t="shared" ref="BR5" si="17">BQ5+1</f>
        <v>45019</v>
      </c>
      <c r="BS5" s="50">
        <f t="shared" ref="BS5" si="18">BR5+1</f>
        <v>45020</v>
      </c>
      <c r="BT5" s="50">
        <f t="shared" ref="BT5" si="19">BS5+1</f>
        <v>45021</v>
      </c>
      <c r="BU5" s="50">
        <f t="shared" ref="BU5" si="20">BT5+1</f>
        <v>45022</v>
      </c>
      <c r="BV5" s="50">
        <f t="shared" ref="BV5" si="21">BU5+1</f>
        <v>45023</v>
      </c>
      <c r="BW5" s="50">
        <f t="shared" ref="BW5" si="22">BV5+1</f>
        <v>45024</v>
      </c>
      <c r="BX5" s="50">
        <f t="shared" ref="BX5" si="23">BW5+1</f>
        <v>45025</v>
      </c>
      <c r="BY5" s="50">
        <f t="shared" ref="BY5" si="24">BX5+1</f>
        <v>45026</v>
      </c>
      <c r="BZ5" s="50">
        <f t="shared" ref="BZ5" si="25">BY5+1</f>
        <v>45027</v>
      </c>
      <c r="CA5" s="50">
        <f t="shared" ref="CA5" si="26">BZ5+1</f>
        <v>45028</v>
      </c>
      <c r="CB5" s="50">
        <f t="shared" ref="CB5" si="27">CA5+1</f>
        <v>45029</v>
      </c>
      <c r="CC5" s="50">
        <f t="shared" ref="CC5" si="28">CB5+1</f>
        <v>45030</v>
      </c>
      <c r="CD5" s="50">
        <f t="shared" ref="CD5" si="29">CC5+1</f>
        <v>45031</v>
      </c>
      <c r="CE5" s="50">
        <f t="shared" ref="CE5" si="30">CD5+1</f>
        <v>45032</v>
      </c>
      <c r="CF5" s="50">
        <f t="shared" ref="CF5" si="31">CE5+1</f>
        <v>45033</v>
      </c>
      <c r="CG5" s="50">
        <f t="shared" ref="CG5" si="32">CF5+1</f>
        <v>45034</v>
      </c>
      <c r="CH5" s="50">
        <f t="shared" ref="CH5" si="33">CG5+1</f>
        <v>45035</v>
      </c>
      <c r="CI5" s="50">
        <f t="shared" ref="CI5" si="34">CH5+1</f>
        <v>45036</v>
      </c>
      <c r="CJ5" s="50">
        <f t="shared" ref="CJ5" si="35">CI5+1</f>
        <v>45037</v>
      </c>
      <c r="CK5" s="50">
        <f t="shared" ref="CK5" si="36">CJ5+1</f>
        <v>45038</v>
      </c>
      <c r="CL5" s="50">
        <f t="shared" ref="CL5" si="37">CK5+1</f>
        <v>45039</v>
      </c>
      <c r="CM5" s="50">
        <f t="shared" ref="CM5" si="38">CL5+1</f>
        <v>45040</v>
      </c>
      <c r="CN5" s="50">
        <f t="shared" ref="CN5" si="39">CM5+1</f>
        <v>45041</v>
      </c>
      <c r="CO5" s="50">
        <f t="shared" ref="CO5" si="40">CN5+1</f>
        <v>45042</v>
      </c>
      <c r="CP5" s="50">
        <f t="shared" ref="CP5" si="41">CO5+1</f>
        <v>45043</v>
      </c>
      <c r="CQ5" s="50">
        <f t="shared" ref="CQ5" si="42">CP5+1</f>
        <v>45044</v>
      </c>
      <c r="CR5" s="50">
        <f t="shared" ref="CR5" si="43">CQ5+1</f>
        <v>45045</v>
      </c>
      <c r="CS5" s="50">
        <f t="shared" ref="CS5" si="44">CR5+1</f>
        <v>45046</v>
      </c>
      <c r="CT5" s="50">
        <f t="shared" ref="CT5" si="45">CS5+1</f>
        <v>45047</v>
      </c>
      <c r="CU5" s="50">
        <f t="shared" ref="CU5" si="46">CT5+1</f>
        <v>45048</v>
      </c>
      <c r="CV5" s="50">
        <f t="shared" ref="CV5" si="47">CU5+1</f>
        <v>45049</v>
      </c>
      <c r="CW5" s="50">
        <f t="shared" ref="CW5" si="48">CV5+1</f>
        <v>45050</v>
      </c>
      <c r="CX5" s="50">
        <f t="shared" ref="CX5" si="49">CW5+1</f>
        <v>45051</v>
      </c>
      <c r="CY5" s="50">
        <f t="shared" ref="CY5" si="50">CX5+1</f>
        <v>45052</v>
      </c>
      <c r="CZ5" s="50">
        <f t="shared" ref="CZ5" si="51">CY5+1</f>
        <v>45053</v>
      </c>
      <c r="DA5" s="50">
        <f t="shared" ref="DA5" si="52">CZ5+1</f>
        <v>45054</v>
      </c>
      <c r="DB5" s="50">
        <f t="shared" ref="DB5" si="53">DA5+1</f>
        <v>45055</v>
      </c>
      <c r="DC5" s="50">
        <f t="shared" ref="DC5" si="54">DB5+1</f>
        <v>45056</v>
      </c>
      <c r="DD5" s="50">
        <f t="shared" ref="DD5" si="55">DC5+1</f>
        <v>45057</v>
      </c>
      <c r="DE5" s="50">
        <f t="shared" ref="DE5" si="56">DD5+1</f>
        <v>45058</v>
      </c>
      <c r="DF5" s="50">
        <f t="shared" ref="DF5" si="57">DE5+1</f>
        <v>45059</v>
      </c>
      <c r="DG5" s="50">
        <f t="shared" ref="DG5" si="58">DF5+1</f>
        <v>45060</v>
      </c>
    </row>
    <row r="6" spans="1:111" ht="30" customHeight="1" thickBot="1" x14ac:dyDescent="0.3">
      <c r="A6" s="21" t="s">
        <v>5</v>
      </c>
      <c r="B6" s="6" t="s">
        <v>14</v>
      </c>
      <c r="C6" s="6" t="s">
        <v>40</v>
      </c>
      <c r="D6" s="7" t="s">
        <v>19</v>
      </c>
      <c r="E6" s="7" t="s">
        <v>21</v>
      </c>
      <c r="F6" s="7" t="s">
        <v>22</v>
      </c>
      <c r="G6" s="8" t="str">
        <f t="shared" ref="G6" si="59">LEFT(TEXT(G5,"ddd"),1)</f>
        <v>M</v>
      </c>
      <c r="H6" s="8" t="str">
        <f t="shared" ref="H6:AP6" si="60">LEFT(TEXT(H5,"ddd"),1)</f>
        <v>T</v>
      </c>
      <c r="I6" s="8" t="str">
        <f t="shared" si="60"/>
        <v>W</v>
      </c>
      <c r="J6" s="8" t="str">
        <f t="shared" si="60"/>
        <v>T</v>
      </c>
      <c r="K6" s="8" t="str">
        <f t="shared" si="60"/>
        <v>F</v>
      </c>
      <c r="L6" s="8" t="str">
        <f t="shared" si="60"/>
        <v>S</v>
      </c>
      <c r="M6" s="8" t="str">
        <f t="shared" si="60"/>
        <v>S</v>
      </c>
      <c r="N6" s="8" t="str">
        <f t="shared" si="60"/>
        <v>M</v>
      </c>
      <c r="O6" s="8" t="str">
        <f t="shared" si="60"/>
        <v>T</v>
      </c>
      <c r="P6" s="8" t="str">
        <f t="shared" si="60"/>
        <v>W</v>
      </c>
      <c r="Q6" s="8" t="str">
        <f t="shared" si="60"/>
        <v>T</v>
      </c>
      <c r="R6" s="8" t="str">
        <f t="shared" si="60"/>
        <v>F</v>
      </c>
      <c r="S6" s="8" t="str">
        <f t="shared" si="60"/>
        <v>S</v>
      </c>
      <c r="T6" s="8" t="str">
        <f t="shared" si="60"/>
        <v>S</v>
      </c>
      <c r="U6" s="8" t="str">
        <f t="shared" si="60"/>
        <v>M</v>
      </c>
      <c r="V6" s="8" t="str">
        <f t="shared" si="60"/>
        <v>T</v>
      </c>
      <c r="W6" s="8" t="str">
        <f>LEFT(TEXT(W5,"ddd"),1)</f>
        <v>W</v>
      </c>
      <c r="X6" s="8" t="str">
        <f t="shared" si="60"/>
        <v>T</v>
      </c>
      <c r="Y6" s="8" t="str">
        <f t="shared" si="60"/>
        <v>F</v>
      </c>
      <c r="Z6" s="8" t="str">
        <f t="shared" si="60"/>
        <v>S</v>
      </c>
      <c r="AA6" s="8" t="str">
        <f t="shared" si="60"/>
        <v>S</v>
      </c>
      <c r="AB6" s="8" t="str">
        <f t="shared" si="60"/>
        <v>M</v>
      </c>
      <c r="AC6" s="8" t="str">
        <f t="shared" si="60"/>
        <v>T</v>
      </c>
      <c r="AD6" s="8" t="str">
        <f t="shared" si="60"/>
        <v>W</v>
      </c>
      <c r="AE6" s="8" t="str">
        <f t="shared" si="60"/>
        <v>T</v>
      </c>
      <c r="AF6" s="8" t="str">
        <f t="shared" si="60"/>
        <v>F</v>
      </c>
      <c r="AG6" s="8" t="str">
        <f t="shared" si="60"/>
        <v>S</v>
      </c>
      <c r="AH6" s="8" t="str">
        <f t="shared" si="60"/>
        <v>S</v>
      </c>
      <c r="AI6" s="8" t="str">
        <f t="shared" si="60"/>
        <v>M</v>
      </c>
      <c r="AJ6" s="8" t="str">
        <f t="shared" si="60"/>
        <v>T</v>
      </c>
      <c r="AK6" s="8" t="str">
        <f t="shared" si="60"/>
        <v>W</v>
      </c>
      <c r="AL6" s="8" t="str">
        <f t="shared" si="60"/>
        <v>T</v>
      </c>
      <c r="AM6" s="8" t="str">
        <f t="shared" si="60"/>
        <v>F</v>
      </c>
      <c r="AN6" s="8" t="str">
        <f t="shared" si="60"/>
        <v>S</v>
      </c>
      <c r="AO6" s="8" t="str">
        <f t="shared" si="60"/>
        <v>S</v>
      </c>
      <c r="AP6" s="8" t="str">
        <f t="shared" si="60"/>
        <v>M</v>
      </c>
      <c r="AQ6" s="8" t="str">
        <f t="shared" ref="AQ6:DB6" si="61">LEFT(TEXT(AQ5,"ddd"),1)</f>
        <v>T</v>
      </c>
      <c r="AR6" s="8" t="str">
        <f t="shared" si="61"/>
        <v>W</v>
      </c>
      <c r="AS6" s="8" t="str">
        <f t="shared" si="61"/>
        <v>T</v>
      </c>
      <c r="AT6" s="8" t="str">
        <f t="shared" si="61"/>
        <v>F</v>
      </c>
      <c r="AU6" s="8" t="str">
        <f t="shared" si="61"/>
        <v>S</v>
      </c>
      <c r="AV6" s="8" t="str">
        <f t="shared" si="61"/>
        <v>S</v>
      </c>
      <c r="AW6" s="8" t="str">
        <f t="shared" si="61"/>
        <v>M</v>
      </c>
      <c r="AX6" s="8" t="str">
        <f t="shared" si="61"/>
        <v>T</v>
      </c>
      <c r="AY6" s="8" t="str">
        <f t="shared" si="61"/>
        <v>W</v>
      </c>
      <c r="AZ6" s="8" t="str">
        <f t="shared" si="61"/>
        <v>T</v>
      </c>
      <c r="BA6" s="8" t="str">
        <f t="shared" si="61"/>
        <v>F</v>
      </c>
      <c r="BB6" s="8" t="str">
        <f t="shared" si="61"/>
        <v>S</v>
      </c>
      <c r="BC6" s="8" t="str">
        <f t="shared" si="61"/>
        <v>S</v>
      </c>
      <c r="BD6" s="8" t="str">
        <f t="shared" si="61"/>
        <v>M</v>
      </c>
      <c r="BE6" s="8" t="str">
        <f t="shared" si="61"/>
        <v>T</v>
      </c>
      <c r="BF6" s="8" t="str">
        <f t="shared" si="61"/>
        <v>W</v>
      </c>
      <c r="BG6" s="8" t="str">
        <f t="shared" si="61"/>
        <v>T</v>
      </c>
      <c r="BH6" s="8" t="str">
        <f t="shared" si="61"/>
        <v>F</v>
      </c>
      <c r="BI6" s="8" t="str">
        <f t="shared" si="61"/>
        <v>S</v>
      </c>
      <c r="BJ6" s="8" t="str">
        <f t="shared" si="61"/>
        <v>S</v>
      </c>
      <c r="BK6" s="8" t="str">
        <f t="shared" si="61"/>
        <v>M</v>
      </c>
      <c r="BL6" s="8" t="str">
        <f t="shared" si="61"/>
        <v>T</v>
      </c>
      <c r="BM6" s="8" t="str">
        <f t="shared" si="61"/>
        <v>W</v>
      </c>
      <c r="BN6" s="8" t="str">
        <f t="shared" si="61"/>
        <v>T</v>
      </c>
      <c r="BO6" s="8" t="str">
        <f t="shared" si="61"/>
        <v>F</v>
      </c>
      <c r="BP6" s="8" t="str">
        <f t="shared" si="61"/>
        <v>S</v>
      </c>
      <c r="BQ6" s="8" t="str">
        <f t="shared" si="61"/>
        <v>S</v>
      </c>
      <c r="BR6" s="8" t="str">
        <f t="shared" si="61"/>
        <v>M</v>
      </c>
      <c r="BS6" s="8" t="str">
        <f t="shared" si="61"/>
        <v>T</v>
      </c>
      <c r="BT6" s="8" t="str">
        <f t="shared" si="61"/>
        <v>W</v>
      </c>
      <c r="BU6" s="8" t="str">
        <f t="shared" si="61"/>
        <v>T</v>
      </c>
      <c r="BV6" s="8" t="str">
        <f t="shared" si="61"/>
        <v>F</v>
      </c>
      <c r="BW6" s="8" t="str">
        <f t="shared" si="61"/>
        <v>S</v>
      </c>
      <c r="BX6" s="8" t="str">
        <f t="shared" si="61"/>
        <v>S</v>
      </c>
      <c r="BY6" s="8" t="str">
        <f t="shared" si="61"/>
        <v>M</v>
      </c>
      <c r="BZ6" s="8" t="str">
        <f t="shared" si="61"/>
        <v>T</v>
      </c>
      <c r="CA6" s="8" t="str">
        <f t="shared" si="61"/>
        <v>W</v>
      </c>
      <c r="CB6" s="8" t="str">
        <f t="shared" si="61"/>
        <v>T</v>
      </c>
      <c r="CC6" s="8" t="str">
        <f t="shared" si="61"/>
        <v>F</v>
      </c>
      <c r="CD6" s="8" t="str">
        <f t="shared" si="61"/>
        <v>S</v>
      </c>
      <c r="CE6" s="8" t="str">
        <f t="shared" si="61"/>
        <v>S</v>
      </c>
      <c r="CF6" s="8" t="str">
        <f t="shared" si="61"/>
        <v>M</v>
      </c>
      <c r="CG6" s="8" t="str">
        <f t="shared" si="61"/>
        <v>T</v>
      </c>
      <c r="CH6" s="8" t="str">
        <f t="shared" si="61"/>
        <v>W</v>
      </c>
      <c r="CI6" s="8" t="str">
        <f t="shared" si="61"/>
        <v>T</v>
      </c>
      <c r="CJ6" s="8" t="str">
        <f t="shared" si="61"/>
        <v>F</v>
      </c>
      <c r="CK6" s="8" t="str">
        <f t="shared" si="61"/>
        <v>S</v>
      </c>
      <c r="CL6" s="8" t="str">
        <f t="shared" si="61"/>
        <v>S</v>
      </c>
      <c r="CM6" s="8" t="str">
        <f t="shared" si="61"/>
        <v>M</v>
      </c>
      <c r="CN6" s="8" t="str">
        <f t="shared" si="61"/>
        <v>T</v>
      </c>
      <c r="CO6" s="8" t="str">
        <f t="shared" si="61"/>
        <v>W</v>
      </c>
      <c r="CP6" s="8" t="str">
        <f t="shared" si="61"/>
        <v>T</v>
      </c>
      <c r="CQ6" s="8" t="str">
        <f t="shared" si="61"/>
        <v>F</v>
      </c>
      <c r="CR6" s="8" t="str">
        <f t="shared" si="61"/>
        <v>S</v>
      </c>
      <c r="CS6" s="8" t="str">
        <f t="shared" si="61"/>
        <v>S</v>
      </c>
      <c r="CT6" s="8" t="str">
        <f t="shared" si="61"/>
        <v>M</v>
      </c>
      <c r="CU6" s="8" t="str">
        <f t="shared" si="61"/>
        <v>T</v>
      </c>
      <c r="CV6" s="8" t="str">
        <f t="shared" si="61"/>
        <v>W</v>
      </c>
      <c r="CW6" s="8" t="str">
        <f t="shared" si="61"/>
        <v>T</v>
      </c>
      <c r="CX6" s="8" t="str">
        <f t="shared" si="61"/>
        <v>F</v>
      </c>
      <c r="CY6" s="8" t="str">
        <f t="shared" si="61"/>
        <v>S</v>
      </c>
      <c r="CZ6" s="8" t="str">
        <f t="shared" si="61"/>
        <v>S</v>
      </c>
      <c r="DA6" s="8" t="str">
        <f t="shared" si="61"/>
        <v>M</v>
      </c>
      <c r="DB6" s="8" t="str">
        <f t="shared" si="61"/>
        <v>T</v>
      </c>
      <c r="DC6" s="8" t="str">
        <f t="shared" ref="DC6:DG6" si="62">LEFT(TEXT(DC5,"ddd"),1)</f>
        <v>W</v>
      </c>
      <c r="DD6" s="8" t="str">
        <f t="shared" si="62"/>
        <v>T</v>
      </c>
      <c r="DE6" s="8" t="str">
        <f t="shared" si="62"/>
        <v>F</v>
      </c>
      <c r="DF6" s="8" t="str">
        <f t="shared" si="62"/>
        <v>S</v>
      </c>
      <c r="DG6" s="8" t="str">
        <f t="shared" si="62"/>
        <v>S</v>
      </c>
    </row>
    <row r="7" spans="1:111" ht="30" hidden="1" customHeight="1" thickBot="1" x14ac:dyDescent="0.3">
      <c r="A7" s="20" t="s">
        <v>6</v>
      </c>
      <c r="D7"/>
      <c r="F7" t="str">
        <f>IF(OR(ISBLANK(task_start),ISBLANK(task_end)),"",task_end-task_start+1)</f>
        <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row>
    <row r="8" spans="1:111" s="2" customFormat="1" ht="30" customHeight="1" thickBot="1" x14ac:dyDescent="0.3">
      <c r="A8" s="21" t="s">
        <v>7</v>
      </c>
      <c r="B8" s="10" t="s">
        <v>38</v>
      </c>
      <c r="C8" s="10"/>
      <c r="D8" s="33"/>
      <c r="E8" s="34"/>
      <c r="F8" s="9" t="str">
        <f t="shared" ref="F8:F38" si="63">IF(OR(ISBLANK(task_start),ISBLANK(task_end)),"",task_end-task_start+1)</f>
        <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row>
    <row r="9" spans="1:111" s="2" customFormat="1" ht="30" customHeight="1" thickBot="1" x14ac:dyDescent="0.3">
      <c r="A9" s="21" t="s">
        <v>8</v>
      </c>
      <c r="B9" s="25" t="s">
        <v>24</v>
      </c>
      <c r="C9" s="25" t="s">
        <v>44</v>
      </c>
      <c r="D9" s="35">
        <v>44972</v>
      </c>
      <c r="E9" s="35">
        <v>44983</v>
      </c>
      <c r="F9" s="9">
        <f t="shared" si="63"/>
        <v>12</v>
      </c>
      <c r="G9" s="16"/>
      <c r="H9" s="16"/>
      <c r="I9" s="16"/>
      <c r="J9" s="16"/>
      <c r="K9" s="16"/>
      <c r="L9" s="16"/>
      <c r="M9" s="16"/>
      <c r="N9" s="16"/>
      <c r="O9" s="16"/>
      <c r="P9" s="16"/>
      <c r="Q9" s="16"/>
      <c r="R9" s="16"/>
      <c r="S9" s="16"/>
      <c r="T9" s="16"/>
      <c r="U9" s="16"/>
      <c r="V9" s="16"/>
      <c r="W9" s="65"/>
      <c r="X9" s="53"/>
      <c r="Y9" s="53"/>
      <c r="Z9" s="53"/>
      <c r="AA9" s="53"/>
      <c r="AB9" s="53"/>
      <c r="AC9" s="53"/>
      <c r="AD9" s="53"/>
      <c r="AE9" s="53"/>
      <c r="AF9" s="53"/>
      <c r="AG9" s="53"/>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row>
    <row r="10" spans="1:111" s="2" customFormat="1" ht="30" customHeight="1" thickBot="1" x14ac:dyDescent="0.3">
      <c r="A10" s="21"/>
      <c r="B10" s="57" t="s">
        <v>39</v>
      </c>
      <c r="C10" s="57" t="s">
        <v>44</v>
      </c>
      <c r="D10" s="35">
        <v>44969</v>
      </c>
      <c r="E10" s="35">
        <v>44972</v>
      </c>
      <c r="F10" s="9">
        <f t="shared" si="63"/>
        <v>4</v>
      </c>
      <c r="G10" s="16"/>
      <c r="H10" s="16"/>
      <c r="I10" s="16"/>
      <c r="J10" s="16"/>
      <c r="K10" s="16"/>
      <c r="L10" s="16"/>
      <c r="M10" s="16"/>
      <c r="N10" s="16"/>
      <c r="O10" s="16"/>
      <c r="P10" s="16"/>
      <c r="Q10" s="16"/>
      <c r="R10" s="16"/>
      <c r="S10" s="16"/>
      <c r="T10" s="16"/>
      <c r="U10" s="16"/>
      <c r="V10" s="16"/>
      <c r="W10" s="65"/>
      <c r="X10" s="65"/>
      <c r="Y10" s="65"/>
      <c r="Z10" s="65"/>
      <c r="AA10" s="65"/>
      <c r="AB10" s="65"/>
      <c r="AC10" s="65"/>
      <c r="AD10" s="53"/>
      <c r="AE10" s="53"/>
      <c r="AF10" s="53"/>
      <c r="AG10" s="53"/>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row>
    <row r="11" spans="1:111" s="2" customFormat="1" ht="30" customHeight="1" thickBot="1" x14ac:dyDescent="0.3">
      <c r="A11" s="21" t="s">
        <v>9</v>
      </c>
      <c r="B11" s="25" t="s">
        <v>23</v>
      </c>
      <c r="C11" s="25" t="s">
        <v>56</v>
      </c>
      <c r="D11" s="35">
        <v>44972</v>
      </c>
      <c r="E11" s="35">
        <v>44982</v>
      </c>
      <c r="F11" s="9">
        <f t="shared" si="63"/>
        <v>11</v>
      </c>
      <c r="G11" s="16"/>
      <c r="H11" s="16"/>
      <c r="I11" s="16"/>
      <c r="J11" s="16"/>
      <c r="K11" s="16"/>
      <c r="L11" s="16"/>
      <c r="M11" s="16"/>
      <c r="N11" s="16"/>
      <c r="O11" s="16"/>
      <c r="P11" s="16"/>
      <c r="Q11" s="16"/>
      <c r="R11" s="16"/>
      <c r="S11" s="17"/>
      <c r="T11" s="17"/>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row>
    <row r="12" spans="1:111" s="2" customFormat="1" ht="30" customHeight="1" thickBot="1" x14ac:dyDescent="0.3">
      <c r="A12" s="20"/>
      <c r="B12" s="25" t="s">
        <v>28</v>
      </c>
      <c r="C12" s="25" t="s">
        <v>57</v>
      </c>
      <c r="D12" s="35">
        <v>44972</v>
      </c>
      <c r="E12" s="35">
        <v>44982</v>
      </c>
      <c r="F12" s="9">
        <f t="shared" si="63"/>
        <v>11</v>
      </c>
      <c r="G12" s="16"/>
      <c r="H12" s="16"/>
      <c r="I12" s="16"/>
      <c r="J12" s="16"/>
      <c r="K12" s="16"/>
      <c r="L12" s="16"/>
      <c r="M12" s="16"/>
      <c r="N12" s="16"/>
      <c r="O12" s="16"/>
      <c r="P12" s="16"/>
      <c r="Q12" s="16"/>
      <c r="R12" s="16"/>
      <c r="S12" s="16"/>
      <c r="T12" s="16"/>
      <c r="U12" s="16"/>
      <c r="V12" s="16"/>
      <c r="W12" s="17"/>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row>
    <row r="13" spans="1:111" s="2" customFormat="1" ht="30" customHeight="1" thickBot="1" x14ac:dyDescent="0.3">
      <c r="A13" s="20"/>
      <c r="B13" s="25" t="s">
        <v>29</v>
      </c>
      <c r="C13" s="25" t="s">
        <v>44</v>
      </c>
      <c r="D13" s="35">
        <v>44972</v>
      </c>
      <c r="E13" s="35">
        <v>44982</v>
      </c>
      <c r="F13" s="9">
        <f t="shared" si="63"/>
        <v>11</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row>
    <row r="14" spans="1:111" s="2" customFormat="1" ht="30" customHeight="1" thickBot="1" x14ac:dyDescent="0.3">
      <c r="A14" s="20"/>
      <c r="B14" s="25" t="s">
        <v>25</v>
      </c>
      <c r="C14" s="25" t="s">
        <v>44</v>
      </c>
      <c r="D14" s="35">
        <v>44979</v>
      </c>
      <c r="E14" s="35">
        <f>D14+4</f>
        <v>44983</v>
      </c>
      <c r="F14" s="9">
        <f t="shared" si="63"/>
        <v>5</v>
      </c>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row>
    <row r="15" spans="1:111" s="2" customFormat="1" ht="30" customHeight="1" thickBot="1" x14ac:dyDescent="0.3">
      <c r="A15" s="20"/>
      <c r="B15" s="25" t="s">
        <v>55</v>
      </c>
      <c r="C15" s="25" t="s">
        <v>44</v>
      </c>
      <c r="D15" s="35">
        <v>44980</v>
      </c>
      <c r="E15" s="35">
        <v>44985</v>
      </c>
      <c r="F15" s="9">
        <f t="shared" si="63"/>
        <v>6</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row>
    <row r="16" spans="1:111" s="2" customFormat="1" ht="30" customHeight="1" thickBot="1" x14ac:dyDescent="0.3">
      <c r="A16" s="21" t="s">
        <v>10</v>
      </c>
      <c r="B16" s="11" t="s">
        <v>26</v>
      </c>
      <c r="C16" s="11"/>
      <c r="D16" s="36"/>
      <c r="E16" s="37"/>
      <c r="F16" s="9" t="str">
        <f t="shared" si="63"/>
        <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row>
    <row r="17" spans="1:111" s="2" customFormat="1" ht="30" customHeight="1" thickBot="1" x14ac:dyDescent="0.3">
      <c r="A17" s="21"/>
      <c r="B17" s="26" t="s">
        <v>27</v>
      </c>
      <c r="C17" s="26" t="s">
        <v>57</v>
      </c>
      <c r="D17" s="38">
        <v>44986</v>
      </c>
      <c r="E17" s="38">
        <v>44991</v>
      </c>
      <c r="F17" s="9">
        <f t="shared" si="63"/>
        <v>6</v>
      </c>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row>
    <row r="18" spans="1:111" s="2" customFormat="1" ht="30" customHeight="1" thickBot="1" x14ac:dyDescent="0.3">
      <c r="A18" s="20"/>
      <c r="B18" s="26" t="s">
        <v>48</v>
      </c>
      <c r="C18" s="26"/>
      <c r="D18" s="38">
        <v>44990</v>
      </c>
      <c r="E18" s="38">
        <v>44997</v>
      </c>
      <c r="F18" s="9">
        <f t="shared" si="63"/>
        <v>8</v>
      </c>
      <c r="G18" s="16"/>
      <c r="H18" s="16"/>
      <c r="I18" s="16"/>
      <c r="J18" s="16"/>
      <c r="K18" s="16"/>
      <c r="L18" s="16"/>
      <c r="M18" s="16"/>
      <c r="N18" s="16"/>
      <c r="O18" s="16"/>
      <c r="P18" s="16"/>
      <c r="Q18" s="16"/>
      <c r="R18" s="16"/>
      <c r="S18" s="17"/>
      <c r="T18" s="17"/>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row>
    <row r="19" spans="1:111" s="2" customFormat="1" ht="30" customHeight="1" thickBot="1" x14ac:dyDescent="0.3">
      <c r="A19" s="20"/>
      <c r="B19" s="26" t="s">
        <v>49</v>
      </c>
      <c r="C19" s="26"/>
      <c r="D19" s="38">
        <v>44995</v>
      </c>
      <c r="E19" s="38">
        <v>45004</v>
      </c>
      <c r="F19" s="9">
        <f t="shared" si="63"/>
        <v>10</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row>
    <row r="20" spans="1:111" s="2" customFormat="1" ht="30" customHeight="1" thickBot="1" x14ac:dyDescent="0.3">
      <c r="A20" s="20"/>
      <c r="B20" s="26" t="s">
        <v>45</v>
      </c>
      <c r="C20" s="26"/>
      <c r="D20" s="38">
        <f>D19</f>
        <v>44995</v>
      </c>
      <c r="E20" s="38">
        <v>45007</v>
      </c>
      <c r="F20" s="9">
        <f t="shared" si="63"/>
        <v>13</v>
      </c>
      <c r="G20" s="16"/>
      <c r="H20" s="16"/>
      <c r="I20" s="16"/>
      <c r="J20" s="16"/>
      <c r="K20" s="16"/>
      <c r="L20" s="16"/>
      <c r="M20" s="16"/>
      <c r="N20" s="16"/>
      <c r="O20" s="16"/>
      <c r="P20" s="16"/>
      <c r="Q20" s="16"/>
      <c r="R20" s="16"/>
      <c r="S20" s="16"/>
      <c r="T20" s="16"/>
      <c r="U20" s="16"/>
      <c r="V20" s="16"/>
      <c r="W20" s="17"/>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row>
    <row r="21" spans="1:111" s="2" customFormat="1" ht="30" customHeight="1" thickBot="1" x14ac:dyDescent="0.3">
      <c r="A21" s="20"/>
      <c r="B21" s="26" t="s">
        <v>50</v>
      </c>
      <c r="C21" s="26"/>
      <c r="D21" s="38">
        <v>45004</v>
      </c>
      <c r="E21" s="38">
        <v>45009</v>
      </c>
      <c r="F21" s="9">
        <f t="shared" si="63"/>
        <v>6</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row>
    <row r="22" spans="1:111" s="2" customFormat="1" ht="30" customHeight="1" thickBot="1" x14ac:dyDescent="0.3">
      <c r="A22" s="20"/>
      <c r="B22" s="26" t="s">
        <v>51</v>
      </c>
      <c r="C22" s="26"/>
      <c r="D22" s="52">
        <v>45010</v>
      </c>
      <c r="E22" s="38">
        <v>45016</v>
      </c>
      <c r="F22" s="9"/>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row>
    <row r="23" spans="1:111" s="2" customFormat="1" ht="30" customHeight="1" thickBot="1" x14ac:dyDescent="0.3">
      <c r="A23" s="20"/>
      <c r="B23" s="26" t="s">
        <v>52</v>
      </c>
      <c r="C23" s="26"/>
      <c r="D23" s="38">
        <v>45010</v>
      </c>
      <c r="E23" s="38">
        <v>45016</v>
      </c>
      <c r="F23" s="9"/>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row>
    <row r="24" spans="1:111" s="2" customFormat="1" ht="30" customHeight="1" thickBot="1" x14ac:dyDescent="0.3">
      <c r="A24" s="20" t="s">
        <v>11</v>
      </c>
      <c r="B24" s="12" t="s">
        <v>30</v>
      </c>
      <c r="C24" s="12"/>
      <c r="D24" s="39"/>
      <c r="E24" s="40"/>
      <c r="F24" s="9" t="str">
        <f t="shared" si="63"/>
        <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row>
    <row r="25" spans="1:111" s="2" customFormat="1" ht="30" customHeight="1" thickBot="1" x14ac:dyDescent="0.3">
      <c r="A25" s="20"/>
      <c r="B25" s="55" t="s">
        <v>36</v>
      </c>
      <c r="C25" s="55"/>
      <c r="D25" s="41">
        <v>44990</v>
      </c>
      <c r="E25" s="41">
        <v>45016</v>
      </c>
      <c r="F25" s="9">
        <f t="shared" si="63"/>
        <v>27</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row>
    <row r="26" spans="1:111" s="2" customFormat="1" ht="30" customHeight="1" thickBot="1" x14ac:dyDescent="0.3">
      <c r="A26" s="20"/>
      <c r="B26" s="27" t="s">
        <v>32</v>
      </c>
      <c r="C26" s="27"/>
      <c r="D26" s="41">
        <v>45033</v>
      </c>
      <c r="E26" s="41">
        <v>45038</v>
      </c>
      <c r="F26" s="9">
        <f t="shared" si="63"/>
        <v>6</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row>
    <row r="27" spans="1:111" s="2" customFormat="1" ht="30" customHeight="1" thickBot="1" x14ac:dyDescent="0.3">
      <c r="A27" s="20"/>
      <c r="B27" s="27" t="s">
        <v>31</v>
      </c>
      <c r="C27" s="27"/>
      <c r="D27" s="41">
        <v>45033</v>
      </c>
      <c r="E27" s="41">
        <v>45038</v>
      </c>
      <c r="F27" s="9">
        <f t="shared" si="63"/>
        <v>6</v>
      </c>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row>
    <row r="28" spans="1:111" s="2" customFormat="1" ht="30" customHeight="1" thickBot="1" x14ac:dyDescent="0.3">
      <c r="A28" s="20"/>
      <c r="B28" s="55" t="s">
        <v>37</v>
      </c>
      <c r="C28" s="55"/>
      <c r="D28" s="41">
        <v>45017</v>
      </c>
      <c r="E28" s="41">
        <v>45023</v>
      </c>
      <c r="F28" s="9">
        <f t="shared" si="63"/>
        <v>7</v>
      </c>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row>
    <row r="29" spans="1:111" s="2" customFormat="1" ht="30" hidden="1" customHeight="1" thickBot="1" x14ac:dyDescent="0.3">
      <c r="A29" s="20"/>
      <c r="B29" s="27" t="s">
        <v>15</v>
      </c>
      <c r="C29" s="27"/>
      <c r="D29" s="41">
        <f>E28+1</f>
        <v>45024</v>
      </c>
      <c r="E29" s="41">
        <f>D29+4</f>
        <v>45028</v>
      </c>
      <c r="F29" s="9">
        <f t="shared" si="63"/>
        <v>5</v>
      </c>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row>
    <row r="30" spans="1:111" s="2" customFormat="1" ht="30" hidden="1" customHeight="1" thickBot="1" x14ac:dyDescent="0.3">
      <c r="A30" s="20"/>
      <c r="B30" s="27" t="s">
        <v>16</v>
      </c>
      <c r="C30" s="27"/>
      <c r="D30" s="41">
        <f>D28</f>
        <v>45017</v>
      </c>
      <c r="E30" s="41">
        <f>D30+4</f>
        <v>45021</v>
      </c>
      <c r="F30" s="9">
        <f t="shared" si="63"/>
        <v>5</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row>
    <row r="31" spans="1:111" s="2" customFormat="1" ht="30" customHeight="1" thickBot="1" x14ac:dyDescent="0.3">
      <c r="A31" s="20" t="s">
        <v>11</v>
      </c>
      <c r="B31" s="13" t="s">
        <v>42</v>
      </c>
      <c r="C31" s="13"/>
      <c r="D31" s="42"/>
      <c r="E31" s="43"/>
      <c r="F31" s="9" t="str">
        <f t="shared" si="63"/>
        <v/>
      </c>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row>
    <row r="32" spans="1:111" s="2" customFormat="1" ht="30" customHeight="1" thickBot="1" x14ac:dyDescent="0.3">
      <c r="A32" s="20"/>
      <c r="B32" s="28" t="s">
        <v>33</v>
      </c>
      <c r="C32" s="28" t="s">
        <v>44</v>
      </c>
      <c r="D32" s="44">
        <v>44988</v>
      </c>
      <c r="E32" s="44">
        <v>45041</v>
      </c>
      <c r="F32" s="9">
        <f t="shared" si="63"/>
        <v>54</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54"/>
      <c r="BY32" s="54"/>
      <c r="BZ32" s="54"/>
      <c r="CA32" s="54"/>
      <c r="CB32" s="54"/>
      <c r="CC32" s="54"/>
      <c r="CD32" s="54"/>
      <c r="CE32" s="54"/>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row>
    <row r="33" spans="1:111" s="2" customFormat="1" ht="30" customHeight="1" thickBot="1" x14ac:dyDescent="0.3">
      <c r="A33" s="20"/>
      <c r="B33" s="28" t="s">
        <v>43</v>
      </c>
      <c r="C33" s="28" t="s">
        <v>44</v>
      </c>
      <c r="D33" s="44">
        <v>45039</v>
      </c>
      <c r="E33" s="44">
        <v>45055</v>
      </c>
      <c r="F33" s="9">
        <f t="shared" si="63"/>
        <v>17</v>
      </c>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row>
    <row r="34" spans="1:111" s="2" customFormat="1" ht="30" customHeight="1" thickBot="1" x14ac:dyDescent="0.3">
      <c r="A34" s="20"/>
      <c r="B34" s="28" t="s">
        <v>34</v>
      </c>
      <c r="C34" s="28" t="s">
        <v>44</v>
      </c>
      <c r="D34" s="44">
        <v>45048</v>
      </c>
      <c r="E34" s="44">
        <v>45051</v>
      </c>
      <c r="F34" s="9">
        <f t="shared" si="63"/>
        <v>4</v>
      </c>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row>
    <row r="35" spans="1:111" s="2" customFormat="1" ht="30" hidden="1" customHeight="1" thickBot="1" x14ac:dyDescent="0.3">
      <c r="A35" s="20"/>
      <c r="B35" s="28" t="s">
        <v>15</v>
      </c>
      <c r="C35" s="28"/>
      <c r="D35" s="44" t="s">
        <v>20</v>
      </c>
      <c r="E35" s="44" t="s">
        <v>20</v>
      </c>
      <c r="F35" s="9" t="e">
        <f t="shared" si="63"/>
        <v>#VALUE!</v>
      </c>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row>
    <row r="36" spans="1:111" s="2" customFormat="1" ht="30" hidden="1" customHeight="1" thickBot="1" x14ac:dyDescent="0.3">
      <c r="A36" s="20"/>
      <c r="B36" s="28" t="s">
        <v>16</v>
      </c>
      <c r="C36" s="28"/>
      <c r="D36" s="44" t="s">
        <v>20</v>
      </c>
      <c r="E36" s="44" t="s">
        <v>20</v>
      </c>
      <c r="F36" s="9" t="e">
        <f t="shared" si="63"/>
        <v>#VALUE!</v>
      </c>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row>
    <row r="37" spans="1:111" s="2" customFormat="1" ht="30" hidden="1" customHeight="1" thickBot="1" x14ac:dyDescent="0.3">
      <c r="A37" s="20" t="s">
        <v>12</v>
      </c>
      <c r="B37" s="29"/>
      <c r="C37" s="29"/>
      <c r="D37" s="45"/>
      <c r="E37" s="45"/>
      <c r="F37" s="9" t="str">
        <f t="shared" si="63"/>
        <v/>
      </c>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row>
    <row r="38" spans="1:111" s="2" customFormat="1" ht="30" customHeight="1" thickBot="1" x14ac:dyDescent="0.3">
      <c r="A38" s="21" t="s">
        <v>13</v>
      </c>
      <c r="B38" s="14" t="s">
        <v>17</v>
      </c>
      <c r="C38" s="14"/>
      <c r="D38" s="46"/>
      <c r="E38" s="47"/>
      <c r="F38" s="15" t="str">
        <f t="shared" si="63"/>
        <v/>
      </c>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row>
    <row r="40" spans="1:111" ht="30" customHeight="1" x14ac:dyDescent="0.25">
      <c r="E40" s="22"/>
    </row>
  </sheetData>
  <mergeCells count="16">
    <mergeCell ref="AW4:BC4"/>
    <mergeCell ref="AP4:AV4"/>
    <mergeCell ref="AI4:AO4"/>
    <mergeCell ref="BD4:BJ4"/>
    <mergeCell ref="D3:E3"/>
    <mergeCell ref="G4:M4"/>
    <mergeCell ref="N4:T4"/>
    <mergeCell ref="U4:AA4"/>
    <mergeCell ref="AB4:AH4"/>
    <mergeCell ref="CT4:CZ4"/>
    <mergeCell ref="DA4:DG4"/>
    <mergeCell ref="BK4:BQ4"/>
    <mergeCell ref="BR4:BX4"/>
    <mergeCell ref="BY4:CE4"/>
    <mergeCell ref="CF4:CL4"/>
    <mergeCell ref="CM4:CS4"/>
  </mergeCells>
  <conditionalFormatting sqref="G5:BJ26 BK5:DG6 BK8:DG26 G27:DG38">
    <cfRule type="expression" dxfId="5" priority="37">
      <formula>AND(TODAY()&gt;=G$5,TODAY()&lt;H$5)</formula>
    </cfRule>
  </conditionalFormatting>
  <conditionalFormatting sqref="G7:BJ26 BK8:DG26 G27:DG38">
    <cfRule type="expression" dxfId="4" priority="31">
      <formula>AND(task_start&lt;=G$5,ROUNDDOWN((task_end-task_start+1)*task_progress,0)+task_start-1&gt;=G$5)</formula>
    </cfRule>
  </conditionalFormatting>
  <conditionalFormatting sqref="G8:BJ15">
    <cfRule type="expression" dxfId="3" priority="1" stopIfTrue="1">
      <formula>AND(task_end&gt;=G$5,task_start&lt;H$5)</formula>
    </cfRule>
  </conditionalFormatting>
  <conditionalFormatting sqref="G16:BZ23">
    <cfRule type="expression" dxfId="2" priority="2" stopIfTrue="1">
      <formula>AND(task_end&gt;=G$5,task_start&lt;H$5)</formula>
    </cfRule>
  </conditionalFormatting>
  <conditionalFormatting sqref="G24:DG28">
    <cfRule type="expression" dxfId="1" priority="3" stopIfTrue="1">
      <formula>AND(task_end&gt;=G$5,task_start&lt;H$5)</formula>
    </cfRule>
  </conditionalFormatting>
  <conditionalFormatting sqref="G31:DG34">
    <cfRule type="expression" dxfId="0" priority="4"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D4" xr:uid="{446BA937-C5BD-4A9E-9AD4-ABD403170888}">
      <formula1>1</formula1>
    </dataValidation>
  </dataValidations>
  <printOptions horizontalCentered="1"/>
  <pageMargins left="0.35" right="0.35" top="0.35" bottom="0.5" header="0.3" footer="0.3"/>
  <pageSetup paperSize="9" scale="32"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2023-02-21T17:25:19Z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