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e\Documents\homework\"/>
    </mc:Choice>
  </mc:AlternateContent>
  <xr:revisionPtr revIDLastSave="0" documentId="13_ncr:1_{6DF62C17-131E-45F5-A04E-1B41100552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owdfunding" sheetId="1" r:id="rId1"/>
    <sheet name="Sheet6" sheetId="7" r:id="rId2"/>
    <sheet name="Sheet1" sheetId="2" r:id="rId3"/>
    <sheet name="Sheet5" sheetId="6" r:id="rId4"/>
  </sheets>
  <definedNames>
    <definedName name="_xlcn.WorksheetConnection_CrowdfundingA1T10011" hidden="1">Crowdfunding!$A$1:$T$1001</definedName>
  </definedNames>
  <calcPr calcId="191029" concurrentCalc="0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C8D1C-DC34-4A45-B3BF-2D9D517DA94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DDBD2F-73BB-49FB-BE7C-4E96B5A44AEE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<sst xmlns="http://schemas.openxmlformats.org/spreadsheetml/2006/main" count="6101" uniqueCount="2087">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</sst>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homework 1.xlsx]Sheet6!PivotTable11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4-4DEC-8FF7-EE6EDC889A95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4-4DEC-8FF7-EE6EDC889A95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C4-4DEC-8FF7-EE6EDC88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32896"/>
        <c:axId val="1366744544"/>
      </c:lineChart>
      <c:catAx>
        <c:axId val="13667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44544"/>
        <c:crosses val="autoZero"/>
        <c:auto val="1"/>
        <c:lblAlgn val="ctr"/>
        <c:lblOffset val="100"/>
        <c:noMultiLvlLbl val="0"/>
      </c:catAx>
      <c:valAx>
        <c:axId val="136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73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homework 1.xlsx]Sheet1!PivotTable4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D-4A7D-9473-DE72A4F01AC1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41</c:v>
                </c:pt>
                <c:pt idx="1">
                  <c:v>15</c:v>
                </c:pt>
                <c:pt idx="2">
                  <c:v>20</c:v>
                </c:pt>
                <c:pt idx="4">
                  <c:v>44</c:v>
                </c:pt>
                <c:pt idx="5">
                  <c:v>6</c:v>
                </c:pt>
                <c:pt idx="6">
                  <c:v>18</c:v>
                </c:pt>
                <c:pt idx="7">
                  <c:v>24</c:v>
                </c:pt>
                <c:pt idx="8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D-4A7D-9473-DE72A4F01AC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3</c:v>
                </c:pt>
                <c:pt idx="2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D-4A7D-9473-DE72A4F01AC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76</c:v>
                </c:pt>
                <c:pt idx="1">
                  <c:v>17</c:v>
                </c:pt>
                <c:pt idx="2">
                  <c:v>14</c:v>
                </c:pt>
                <c:pt idx="3">
                  <c:v>4</c:v>
                </c:pt>
                <c:pt idx="4">
                  <c:v>79</c:v>
                </c:pt>
                <c:pt idx="5">
                  <c:v>24</c:v>
                </c:pt>
                <c:pt idx="6">
                  <c:v>28</c:v>
                </c:pt>
                <c:pt idx="7">
                  <c:v>45</c:v>
                </c:pt>
                <c:pt idx="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5-4E6D-95FC-4DE281A9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8469536"/>
        <c:axId val="1418461632"/>
      </c:barChart>
      <c:catAx>
        <c:axId val="14184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61632"/>
        <c:crosses val="autoZero"/>
        <c:auto val="1"/>
        <c:lblAlgn val="ctr"/>
        <c:lblOffset val="100"/>
        <c:noMultiLvlLbl val="0"/>
      </c:catAx>
      <c:valAx>
        <c:axId val="14184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homework 1.xlsx]Sheet5!PivotTable9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2-4E48-B789-5506515CCD61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2-4E48-B789-5506515CCD61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2-4E48-B789-5506515CCD61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Sheet5!$E$6:$E$30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2-4E48-B789-5506515C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852816"/>
        <c:axId val="1417855312"/>
      </c:barChart>
      <c:catAx>
        <c:axId val="14178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55312"/>
        <c:crosses val="autoZero"/>
        <c:auto val="1"/>
        <c:lblAlgn val="ctr"/>
        <c:lblOffset val="100"/>
        <c:noMultiLvlLbl val="0"/>
      </c:catAx>
      <c:valAx>
        <c:axId val="1417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8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171450</xdr:rowOff>
    </xdr:from>
    <xdr:to>
      <xdr:col>12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61D04-4ADB-CF03-15D1-BF5976858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28575</xdr:rowOff>
    </xdr:from>
    <xdr:to>
      <xdr:col>12</xdr:col>
      <xdr:colOff>590550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12FA4-04D0-6F9C-F45A-740330392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19050</xdr:rowOff>
    </xdr:from>
    <xdr:to>
      <xdr:col>13</xdr:col>
      <xdr:colOff>66675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F9309-57BA-5F1C-86DD-4EE75AF2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he" refreshedDate="44759.786130671295" createdVersion="8" refreshedVersion="8" minRefreshableVersion="3" recordCount="1000" xr:uid="{776571F5-2261-4D94-A876-C1704166634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age Funded" numFmtId="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ache" refreshedDate="44759.844235879631" backgroundQuery="1" createdVersion="8" refreshedVersion="8" minRefreshableVersion="3" recordCount="0" supportSubquery="1" supportAdvancedDrill="1" xr:uid="{604780F9-E2DA-4275-A46B-DABACE0337B7}">
  <cacheSource type="external" connectionId="1"/>
  <cacheFields count="5">
    <cacheField name="[Range].[Parent Category].[Parent Category]" caption="Parent Category" numFmtId="0" hierarchy="16" level="1">
      <sharedItems containsSemiMixedTypes="0" containsNonDate="0" containsString="0"/>
    </cacheField>
    <cacheField name="[Range].[outcome].[outcome]" caption="outcome" numFmtId="0" hierarchy="5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8" level="32767"/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ledged]" caption="Sum of pled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Average Donation]" caption="Count of Average Donation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m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EE879-4324-41E4-A63B-854B0AA9E816}" name="PivotTable1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0" hier="16" name="[Range].[Parent Cate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2EDF0-A074-48B9-93B9-939E5525C8B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item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319E6-E65C-495C-BAB5-533EDA7975EF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P238" zoomScaleNormal="100" workbookViewId="0">
      <selection activeCell="R1006" sqref="R100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5.875" customWidth="1"/>
    <col min="15" max="15" width="18.625" customWidth="1"/>
    <col min="16" max="16" width="19.625" customWidth="1"/>
    <col min="17" max="17" width="19.75" customWidth="1"/>
    <col min="18" max="18" width="21.375" customWidth="1"/>
    <col min="19" max="19" width="34.5" customWidth="1"/>
    <col min="20" max="20" width="31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 t="e">
        <f>E2/G2</f>
        <v>#DIV/0!</v>
      </c>
      <c r="Q2" t="str">
        <f>LEFT(N2,SEARCH("/",N2,1)-1)</f>
        <v>food</v>
      </c>
      <c r="R2" t="str">
        <f>RIGHT(N2,LEN(N2)-SEARCH("/",N2,1))</f>
        <v>food trucks</v>
      </c>
      <c r="S2" s="8">
        <f>(((J2/60)/60)/24+DATE(1970,1,1))</f>
        <v>42336.25</v>
      </c>
      <c r="T2" s="8">
        <f>(((K2/60)/60)/24+DATE(1970,1,1))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(E3/D3)*100</f>
        <v>1040</v>
      </c>
      <c r="P3">
        <f>E3/G3</f>
        <v>92.151898734177209</v>
      </c>
      <c r="Q3" t="str">
        <f t="shared" ref="Q3:Q66" si="0">LEFT(N3,SEARCH("/",N3,1)-1)</f>
        <v>music</v>
      </c>
      <c r="R3" t="str">
        <f t="shared" ref="R3:R66" si="1">RIGHT(N3,LEN(N3)-SEARCH("/",N3,1))</f>
        <v>rock</v>
      </c>
      <c r="S3" s="8">
        <f t="shared" ref="S3:S66" si="2">(((J3/60)/60)/24+DATE(1970,1,1))</f>
        <v>41870.208333333336</v>
      </c>
      <c r="T3" s="8">
        <f t="shared" ref="T3:T66" si="3">(((K3/60)/60)/24+DATE(1970,1,1))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3:O66" si="4">(E4/D4)*100</f>
        <v>131.4787822878229</v>
      </c>
      <c r="P4">
        <f t="shared" ref="P4:P67" si="5">E4/G4</f>
        <v>100.01614035087719</v>
      </c>
      <c r="Q4" t="str">
        <f t="shared" si="0"/>
        <v>technology</v>
      </c>
      <c r="R4" t="str">
        <f t="shared" si="1"/>
        <v>web</v>
      </c>
      <c r="S4" s="8">
        <f t="shared" si="2"/>
        <v>41595.25</v>
      </c>
      <c r="T4" s="8">
        <f t="shared" si="3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4"/>
        <v>58.976190476190467</v>
      </c>
      <c r="P5">
        <f t="shared" si="5"/>
        <v>103.20833333333333</v>
      </c>
      <c r="Q5" t="str">
        <f t="shared" si="0"/>
        <v>music</v>
      </c>
      <c r="R5" t="str">
        <f t="shared" si="1"/>
        <v>rock</v>
      </c>
      <c r="S5" s="8">
        <f t="shared" si="2"/>
        <v>43688.208333333328</v>
      </c>
      <c r="T5" s="8">
        <f t="shared" si="3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4"/>
        <v>69.276315789473685</v>
      </c>
      <c r="P6">
        <f t="shared" si="5"/>
        <v>99.339622641509436</v>
      </c>
      <c r="Q6" t="str">
        <f t="shared" si="0"/>
        <v>theater</v>
      </c>
      <c r="R6" t="str">
        <f t="shared" si="1"/>
        <v>plays</v>
      </c>
      <c r="S6" s="8">
        <f t="shared" si="2"/>
        <v>43485.25</v>
      </c>
      <c r="T6" s="8">
        <f t="shared" si="3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4"/>
        <v>173.61842105263159</v>
      </c>
      <c r="P7">
        <f t="shared" si="5"/>
        <v>75.833333333333329</v>
      </c>
      <c r="Q7" t="str">
        <f t="shared" si="0"/>
        <v>theater</v>
      </c>
      <c r="R7" t="str">
        <f t="shared" si="1"/>
        <v>plays</v>
      </c>
      <c r="S7" s="8">
        <f t="shared" si="2"/>
        <v>41149.208333333336</v>
      </c>
      <c r="T7" s="8">
        <f t="shared" si="3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4"/>
        <v>20.961538461538463</v>
      </c>
      <c r="P8">
        <f t="shared" si="5"/>
        <v>60.555555555555557</v>
      </c>
      <c r="Q8" t="str">
        <f t="shared" si="0"/>
        <v>film &amp; video</v>
      </c>
      <c r="R8" t="str">
        <f t="shared" si="1"/>
        <v>documentary</v>
      </c>
      <c r="S8" s="8">
        <f t="shared" si="2"/>
        <v>42991.208333333328</v>
      </c>
      <c r="T8" s="8">
        <f t="shared" si="3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4"/>
        <v>327.57777777777778</v>
      </c>
      <c r="P9">
        <f t="shared" si="5"/>
        <v>64.93832599118943</v>
      </c>
      <c r="Q9" t="str">
        <f t="shared" si="0"/>
        <v>theater</v>
      </c>
      <c r="R9" t="str">
        <f t="shared" si="1"/>
        <v>plays</v>
      </c>
      <c r="S9" s="8">
        <f t="shared" si="2"/>
        <v>42229.208333333328</v>
      </c>
      <c r="T9" s="8">
        <f t="shared" si="3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4"/>
        <v>19.932788374205266</v>
      </c>
      <c r="P10">
        <f t="shared" si="5"/>
        <v>30.997175141242938</v>
      </c>
      <c r="Q10" t="str">
        <f t="shared" si="0"/>
        <v>theater</v>
      </c>
      <c r="R10" t="str">
        <f t="shared" si="1"/>
        <v>plays</v>
      </c>
      <c r="S10" s="8">
        <f t="shared" si="2"/>
        <v>40399.208333333336</v>
      </c>
      <c r="T10" s="8">
        <f t="shared" si="3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4"/>
        <v>51.741935483870968</v>
      </c>
      <c r="P11">
        <f t="shared" si="5"/>
        <v>72.909090909090907</v>
      </c>
      <c r="Q11" t="str">
        <f t="shared" si="0"/>
        <v>music</v>
      </c>
      <c r="R11" t="str">
        <f t="shared" si="1"/>
        <v>electric music</v>
      </c>
      <c r="S11" s="8">
        <f t="shared" si="2"/>
        <v>41536.208333333336</v>
      </c>
      <c r="T11" s="8">
        <f t="shared" si="3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4"/>
        <v>266.11538461538464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8">
        <f t="shared" si="2"/>
        <v>40404.208333333336</v>
      </c>
      <c r="T12" s="8">
        <f t="shared" si="3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4"/>
        <v>48.095238095238095</v>
      </c>
      <c r="P13">
        <f t="shared" si="5"/>
        <v>112.22222222222223</v>
      </c>
      <c r="Q13" t="str">
        <f t="shared" si="0"/>
        <v>theater</v>
      </c>
      <c r="R13" t="str">
        <f t="shared" si="1"/>
        <v>plays</v>
      </c>
      <c r="S13" s="8">
        <f t="shared" si="2"/>
        <v>40442.208333333336</v>
      </c>
      <c r="T13" s="8">
        <f t="shared" si="3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4"/>
        <v>89.349206349206341</v>
      </c>
      <c r="P14">
        <f t="shared" si="5"/>
        <v>102.34545454545454</v>
      </c>
      <c r="Q14" t="str">
        <f t="shared" si="0"/>
        <v>film &amp; video</v>
      </c>
      <c r="R14" t="str">
        <f t="shared" si="1"/>
        <v>drama</v>
      </c>
      <c r="S14" s="8">
        <f t="shared" si="2"/>
        <v>43760.208333333328</v>
      </c>
      <c r="T14" s="8">
        <f t="shared" si="3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4"/>
        <v>245.11904761904765</v>
      </c>
      <c r="P15">
        <f t="shared" si="5"/>
        <v>105.05102040816327</v>
      </c>
      <c r="Q15" t="str">
        <f t="shared" si="0"/>
        <v>music</v>
      </c>
      <c r="R15" t="str">
        <f t="shared" si="1"/>
        <v>indie rock</v>
      </c>
      <c r="S15" s="8">
        <f t="shared" si="2"/>
        <v>42532.208333333328</v>
      </c>
      <c r="T15" s="8">
        <f t="shared" si="3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4"/>
        <v>66.769503546099301</v>
      </c>
      <c r="P16">
        <f t="shared" si="5"/>
        <v>94.144999999999996</v>
      </c>
      <c r="Q16" t="str">
        <f t="shared" si="0"/>
        <v>music</v>
      </c>
      <c r="R16" t="str">
        <f t="shared" si="1"/>
        <v>indie rock</v>
      </c>
      <c r="S16" s="8">
        <f t="shared" si="2"/>
        <v>40974.25</v>
      </c>
      <c r="T16" s="8">
        <f t="shared" si="3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4"/>
        <v>47.307881773399011</v>
      </c>
      <c r="P17">
        <f t="shared" si="5"/>
        <v>84.986725663716811</v>
      </c>
      <c r="Q17" t="str">
        <f t="shared" si="0"/>
        <v>technology</v>
      </c>
      <c r="R17" t="str">
        <f t="shared" si="1"/>
        <v>wearables</v>
      </c>
      <c r="S17" s="8">
        <f t="shared" si="2"/>
        <v>43809.25</v>
      </c>
      <c r="T17" s="8">
        <f t="shared" si="3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4"/>
        <v>649.47058823529414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8">
        <f t="shared" si="2"/>
        <v>41661.25</v>
      </c>
      <c r="T18" s="8">
        <f t="shared" si="3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4"/>
        <v>159.39125295508273</v>
      </c>
      <c r="P19">
        <f t="shared" si="5"/>
        <v>107.96236989591674</v>
      </c>
      <c r="Q19" t="str">
        <f t="shared" si="0"/>
        <v>film &amp; video</v>
      </c>
      <c r="R19" t="str">
        <f t="shared" si="1"/>
        <v>animation</v>
      </c>
      <c r="S19" s="8">
        <f t="shared" si="2"/>
        <v>40555.25</v>
      </c>
      <c r="T19" s="8">
        <f t="shared" si="3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4"/>
        <v>66.912087912087912</v>
      </c>
      <c r="P20">
        <f t="shared" si="5"/>
        <v>45.103703703703701</v>
      </c>
      <c r="Q20" t="str">
        <f t="shared" si="0"/>
        <v>theater</v>
      </c>
      <c r="R20" t="str">
        <f t="shared" si="1"/>
        <v>plays</v>
      </c>
      <c r="S20" s="8">
        <f t="shared" si="2"/>
        <v>43351.208333333328</v>
      </c>
      <c r="T20" s="8">
        <f t="shared" si="3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4"/>
        <v>48.529600000000002</v>
      </c>
      <c r="P21">
        <f t="shared" si="5"/>
        <v>45.001483679525222</v>
      </c>
      <c r="Q21" t="str">
        <f t="shared" si="0"/>
        <v>theater</v>
      </c>
      <c r="R21" t="str">
        <f t="shared" si="1"/>
        <v>plays</v>
      </c>
      <c r="S21" s="8">
        <f t="shared" si="2"/>
        <v>43528.25</v>
      </c>
      <c r="T21" s="8">
        <f t="shared" si="3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4"/>
        <v>112.24279210925646</v>
      </c>
      <c r="P22">
        <f t="shared" si="5"/>
        <v>105.97134670487107</v>
      </c>
      <c r="Q22" t="str">
        <f t="shared" si="0"/>
        <v>film &amp; video</v>
      </c>
      <c r="R22" t="str">
        <f t="shared" si="1"/>
        <v>drama</v>
      </c>
      <c r="S22" s="8">
        <f t="shared" si="2"/>
        <v>41848.208333333336</v>
      </c>
      <c r="T22" s="8">
        <f t="shared" si="3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4"/>
        <v>40.992553191489364</v>
      </c>
      <c r="P23">
        <f t="shared" si="5"/>
        <v>69.055555555555557</v>
      </c>
      <c r="Q23" t="str">
        <f t="shared" si="0"/>
        <v>theater</v>
      </c>
      <c r="R23" t="str">
        <f t="shared" si="1"/>
        <v>plays</v>
      </c>
      <c r="S23" s="8">
        <f t="shared" si="2"/>
        <v>40770.208333333336</v>
      </c>
      <c r="T23" s="8">
        <f t="shared" si="3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4"/>
        <v>128.07106598984771</v>
      </c>
      <c r="P24">
        <f t="shared" si="5"/>
        <v>85.044943820224717</v>
      </c>
      <c r="Q24" t="str">
        <f t="shared" si="0"/>
        <v>theater</v>
      </c>
      <c r="R24" t="str">
        <f t="shared" si="1"/>
        <v>plays</v>
      </c>
      <c r="S24" s="8">
        <f t="shared" si="2"/>
        <v>43193.208333333328</v>
      </c>
      <c r="T24" s="8">
        <f t="shared" si="3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4"/>
        <v>332.04444444444448</v>
      </c>
      <c r="P25">
        <f t="shared" si="5"/>
        <v>105.22535211267606</v>
      </c>
      <c r="Q25" t="str">
        <f t="shared" si="0"/>
        <v>film &amp; video</v>
      </c>
      <c r="R25" t="str">
        <f t="shared" si="1"/>
        <v>documentary</v>
      </c>
      <c r="S25" s="8">
        <f t="shared" si="2"/>
        <v>43510.25</v>
      </c>
      <c r="T25" s="8">
        <f t="shared" si="3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4"/>
        <v>112.83225108225108</v>
      </c>
      <c r="P26">
        <f t="shared" si="5"/>
        <v>39.003741114852225</v>
      </c>
      <c r="Q26" t="str">
        <f t="shared" si="0"/>
        <v>technology</v>
      </c>
      <c r="R26" t="str">
        <f t="shared" si="1"/>
        <v>wearables</v>
      </c>
      <c r="S26" s="8">
        <f t="shared" si="2"/>
        <v>41811.208333333336</v>
      </c>
      <c r="T26" s="8">
        <f t="shared" si="3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4"/>
        <v>216.43636363636364</v>
      </c>
      <c r="P27">
        <f t="shared" si="5"/>
        <v>73.030674846625772</v>
      </c>
      <c r="Q27" t="str">
        <f t="shared" si="0"/>
        <v>games</v>
      </c>
      <c r="R27" t="str">
        <f t="shared" si="1"/>
        <v>video games</v>
      </c>
      <c r="S27" s="8">
        <f t="shared" si="2"/>
        <v>40681.208333333336</v>
      </c>
      <c r="T27" s="8">
        <f t="shared" si="3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4"/>
        <v>48.199069767441863</v>
      </c>
      <c r="P28">
        <f t="shared" si="5"/>
        <v>35.009459459459457</v>
      </c>
      <c r="Q28" t="str">
        <f t="shared" si="0"/>
        <v>theater</v>
      </c>
      <c r="R28" t="str">
        <f t="shared" si="1"/>
        <v>plays</v>
      </c>
      <c r="S28" s="8">
        <f t="shared" si="2"/>
        <v>43312.208333333328</v>
      </c>
      <c r="T28" s="8">
        <f t="shared" si="3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4"/>
        <v>79.95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8">
        <f t="shared" si="2"/>
        <v>42280.208333333328</v>
      </c>
      <c r="T29" s="8">
        <f t="shared" si="3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4"/>
        <v>105.22553516819573</v>
      </c>
      <c r="P30">
        <f t="shared" si="5"/>
        <v>61.997747747747745</v>
      </c>
      <c r="Q30" t="str">
        <f t="shared" si="0"/>
        <v>theater</v>
      </c>
      <c r="R30" t="str">
        <f t="shared" si="1"/>
        <v>plays</v>
      </c>
      <c r="S30" s="8">
        <f t="shared" si="2"/>
        <v>40218.25</v>
      </c>
      <c r="T30" s="8">
        <f t="shared" si="3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4"/>
        <v>328.89978213507629</v>
      </c>
      <c r="P31">
        <f t="shared" si="5"/>
        <v>94.000622665006233</v>
      </c>
      <c r="Q31" t="str">
        <f t="shared" si="0"/>
        <v>film &amp; video</v>
      </c>
      <c r="R31" t="str">
        <f t="shared" si="1"/>
        <v>shorts</v>
      </c>
      <c r="S31" s="8">
        <f t="shared" si="2"/>
        <v>43301.208333333328</v>
      </c>
      <c r="T31" s="8">
        <f t="shared" si="3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4"/>
        <v>160.61111111111111</v>
      </c>
      <c r="P32">
        <f t="shared" si="5"/>
        <v>112.05426356589147</v>
      </c>
      <c r="Q32" t="str">
        <f t="shared" si="0"/>
        <v>film &amp; video</v>
      </c>
      <c r="R32" t="str">
        <f t="shared" si="1"/>
        <v>animation</v>
      </c>
      <c r="S32" s="8">
        <f t="shared" si="2"/>
        <v>43609.208333333328</v>
      </c>
      <c r="T32" s="8">
        <f t="shared" si="3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4"/>
        <v>310</v>
      </c>
      <c r="P33">
        <f t="shared" si="5"/>
        <v>48.008849557522126</v>
      </c>
      <c r="Q33" t="str">
        <f t="shared" si="0"/>
        <v>games</v>
      </c>
      <c r="R33" t="str">
        <f t="shared" si="1"/>
        <v>video games</v>
      </c>
      <c r="S33" s="8">
        <f t="shared" si="2"/>
        <v>42374.25</v>
      </c>
      <c r="T33" s="8">
        <f t="shared" si="3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4"/>
        <v>86.807920792079202</v>
      </c>
      <c r="P34">
        <f t="shared" si="5"/>
        <v>38.004334633723452</v>
      </c>
      <c r="Q34" t="str">
        <f t="shared" si="0"/>
        <v>film &amp; video</v>
      </c>
      <c r="R34" t="str">
        <f t="shared" si="1"/>
        <v>documentary</v>
      </c>
      <c r="S34" s="8">
        <f t="shared" si="2"/>
        <v>43110.25</v>
      </c>
      <c r="T34" s="8">
        <f t="shared" si="3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4"/>
        <v>377.82071713147411</v>
      </c>
      <c r="P35">
        <f t="shared" si="5"/>
        <v>35.000184535892231</v>
      </c>
      <c r="Q35" t="str">
        <f t="shared" si="0"/>
        <v>theater</v>
      </c>
      <c r="R35" t="str">
        <f t="shared" si="1"/>
        <v>plays</v>
      </c>
      <c r="S35" s="8">
        <f t="shared" si="2"/>
        <v>41917.208333333336</v>
      </c>
      <c r="T35" s="8">
        <f t="shared" si="3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4"/>
        <v>150.80645161290323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8">
        <f t="shared" si="2"/>
        <v>42817.208333333328</v>
      </c>
      <c r="T36" s="8">
        <f t="shared" si="3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4"/>
        <v>150.30119521912351</v>
      </c>
      <c r="P37">
        <f t="shared" si="5"/>
        <v>95.993893129770996</v>
      </c>
      <c r="Q37" t="str">
        <f t="shared" si="0"/>
        <v>film &amp; video</v>
      </c>
      <c r="R37" t="str">
        <f t="shared" si="1"/>
        <v>drama</v>
      </c>
      <c r="S37" s="8">
        <f t="shared" si="2"/>
        <v>43484.25</v>
      </c>
      <c r="T37" s="8">
        <f t="shared" si="3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4"/>
        <v>157.28571428571431</v>
      </c>
      <c r="P38">
        <f t="shared" si="5"/>
        <v>68.8125</v>
      </c>
      <c r="Q38" t="str">
        <f t="shared" si="0"/>
        <v>theater</v>
      </c>
      <c r="R38" t="str">
        <f t="shared" si="1"/>
        <v>plays</v>
      </c>
      <c r="S38" s="8">
        <f t="shared" si="2"/>
        <v>40600.25</v>
      </c>
      <c r="T38" s="8">
        <f t="shared" si="3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4"/>
        <v>139.98765432098764</v>
      </c>
      <c r="P39">
        <f t="shared" si="5"/>
        <v>105.97196261682242</v>
      </c>
      <c r="Q39" t="str">
        <f t="shared" si="0"/>
        <v>publishing</v>
      </c>
      <c r="R39" t="str">
        <f t="shared" si="1"/>
        <v>fiction</v>
      </c>
      <c r="S39" s="8">
        <f t="shared" si="2"/>
        <v>43744.208333333328</v>
      </c>
      <c r="T39" s="8">
        <f t="shared" si="3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4"/>
        <v>325.32258064516128</v>
      </c>
      <c r="P40">
        <f t="shared" si="5"/>
        <v>75.261194029850742</v>
      </c>
      <c r="Q40" t="str">
        <f t="shared" si="0"/>
        <v>photography</v>
      </c>
      <c r="R40" t="str">
        <f t="shared" si="1"/>
        <v>photography books</v>
      </c>
      <c r="S40" s="8">
        <f t="shared" si="2"/>
        <v>40469.208333333336</v>
      </c>
      <c r="T40" s="8">
        <f t="shared" si="3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4"/>
        <v>50.777777777777779</v>
      </c>
      <c r="P41">
        <f t="shared" si="5"/>
        <v>57.125</v>
      </c>
      <c r="Q41" t="str">
        <f t="shared" si="0"/>
        <v>theater</v>
      </c>
      <c r="R41" t="str">
        <f t="shared" si="1"/>
        <v>plays</v>
      </c>
      <c r="S41" s="8">
        <f t="shared" si="2"/>
        <v>41330.25</v>
      </c>
      <c r="T41" s="8">
        <f t="shared" si="3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4"/>
        <v>169.06818181818181</v>
      </c>
      <c r="P42">
        <f t="shared" si="5"/>
        <v>75.141414141414145</v>
      </c>
      <c r="Q42" t="str">
        <f t="shared" si="0"/>
        <v>technology</v>
      </c>
      <c r="R42" t="str">
        <f t="shared" si="1"/>
        <v>wearables</v>
      </c>
      <c r="S42" s="8">
        <f t="shared" si="2"/>
        <v>40334.208333333336</v>
      </c>
      <c r="T42" s="8">
        <f t="shared" si="3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4"/>
        <v>212.92857142857144</v>
      </c>
      <c r="P43">
        <f t="shared" si="5"/>
        <v>107.42342342342343</v>
      </c>
      <c r="Q43" t="str">
        <f t="shared" si="0"/>
        <v>music</v>
      </c>
      <c r="R43" t="str">
        <f t="shared" si="1"/>
        <v>rock</v>
      </c>
      <c r="S43" s="8">
        <f t="shared" si="2"/>
        <v>41156.208333333336</v>
      </c>
      <c r="T43" s="8">
        <f t="shared" si="3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4"/>
        <v>443.94444444444446</v>
      </c>
      <c r="P44">
        <f t="shared" si="5"/>
        <v>35.995495495495497</v>
      </c>
      <c r="Q44" t="str">
        <f t="shared" si="0"/>
        <v>food</v>
      </c>
      <c r="R44" t="str">
        <f t="shared" si="1"/>
        <v>food trucks</v>
      </c>
      <c r="S44" s="8">
        <f t="shared" si="2"/>
        <v>40728.208333333336</v>
      </c>
      <c r="T44" s="8">
        <f t="shared" si="3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4"/>
        <v>185.9390243902439</v>
      </c>
      <c r="P45">
        <f t="shared" si="5"/>
        <v>26.998873148744366</v>
      </c>
      <c r="Q45" t="str">
        <f t="shared" si="0"/>
        <v>publishing</v>
      </c>
      <c r="R45" t="str">
        <f t="shared" si="1"/>
        <v>radio &amp; podcasts</v>
      </c>
      <c r="S45" s="8">
        <f t="shared" si="2"/>
        <v>41844.208333333336</v>
      </c>
      <c r="T45" s="8">
        <f t="shared" si="3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4"/>
        <v>658.8125</v>
      </c>
      <c r="P46">
        <f t="shared" si="5"/>
        <v>107.56122448979592</v>
      </c>
      <c r="Q46" t="str">
        <f t="shared" si="0"/>
        <v>publishing</v>
      </c>
      <c r="R46" t="str">
        <f t="shared" si="1"/>
        <v>fiction</v>
      </c>
      <c r="S46" s="8">
        <f t="shared" si="2"/>
        <v>43541.208333333328</v>
      </c>
      <c r="T46" s="8">
        <f t="shared" si="3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4"/>
        <v>47.684210526315788</v>
      </c>
      <c r="P47">
        <f t="shared" si="5"/>
        <v>94.375</v>
      </c>
      <c r="Q47" t="str">
        <f t="shared" si="0"/>
        <v>theater</v>
      </c>
      <c r="R47" t="str">
        <f t="shared" si="1"/>
        <v>plays</v>
      </c>
      <c r="S47" s="8">
        <f t="shared" si="2"/>
        <v>42676.208333333328</v>
      </c>
      <c r="T47" s="8">
        <f t="shared" si="3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4"/>
        <v>114.78378378378378</v>
      </c>
      <c r="P48">
        <f t="shared" si="5"/>
        <v>46.163043478260867</v>
      </c>
      <c r="Q48" t="str">
        <f t="shared" si="0"/>
        <v>music</v>
      </c>
      <c r="R48" t="str">
        <f t="shared" si="1"/>
        <v>rock</v>
      </c>
      <c r="S48" s="8">
        <f t="shared" si="2"/>
        <v>40367.208333333336</v>
      </c>
      <c r="T48" s="8">
        <f t="shared" si="3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4"/>
        <v>475.26666666666665</v>
      </c>
      <c r="P49">
        <f t="shared" si="5"/>
        <v>47.845637583892618</v>
      </c>
      <c r="Q49" t="str">
        <f t="shared" si="0"/>
        <v>theater</v>
      </c>
      <c r="R49" t="str">
        <f t="shared" si="1"/>
        <v>plays</v>
      </c>
      <c r="S49" s="8">
        <f t="shared" si="2"/>
        <v>41727.208333333336</v>
      </c>
      <c r="T49" s="8">
        <f t="shared" si="3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4"/>
        <v>386.97297297297297</v>
      </c>
      <c r="P50">
        <f t="shared" si="5"/>
        <v>53.007815713698065</v>
      </c>
      <c r="Q50" t="str">
        <f t="shared" si="0"/>
        <v>theater</v>
      </c>
      <c r="R50" t="str">
        <f t="shared" si="1"/>
        <v>plays</v>
      </c>
      <c r="S50" s="8">
        <f t="shared" si="2"/>
        <v>42180.208333333328</v>
      </c>
      <c r="T50" s="8">
        <f t="shared" si="3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4"/>
        <v>189.625</v>
      </c>
      <c r="P51">
        <f t="shared" si="5"/>
        <v>45.059405940594061</v>
      </c>
      <c r="Q51" t="str">
        <f t="shared" si="0"/>
        <v>music</v>
      </c>
      <c r="R51" t="str">
        <f t="shared" si="1"/>
        <v>rock</v>
      </c>
      <c r="S51" s="8">
        <f t="shared" si="2"/>
        <v>43758.208333333328</v>
      </c>
      <c r="T51" s="8">
        <f t="shared" si="3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4"/>
        <v>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8">
        <f t="shared" si="2"/>
        <v>41487.208333333336</v>
      </c>
      <c r="T52" s="8">
        <f t="shared" si="3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4"/>
        <v>91.867805186590772</v>
      </c>
      <c r="P53">
        <f t="shared" si="5"/>
        <v>99.006816632583508</v>
      </c>
      <c r="Q53" t="str">
        <f t="shared" si="0"/>
        <v>technology</v>
      </c>
      <c r="R53" t="str">
        <f t="shared" si="1"/>
        <v>wearables</v>
      </c>
      <c r="S53" s="8">
        <f t="shared" si="2"/>
        <v>40995.208333333336</v>
      </c>
      <c r="T53" s="8">
        <f t="shared" si="3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4"/>
        <v>34.152777777777779</v>
      </c>
      <c r="P54">
        <f t="shared" si="5"/>
        <v>32.786666666666669</v>
      </c>
      <c r="Q54" t="str">
        <f t="shared" si="0"/>
        <v>theater</v>
      </c>
      <c r="R54" t="str">
        <f t="shared" si="1"/>
        <v>plays</v>
      </c>
      <c r="S54" s="8">
        <f t="shared" si="2"/>
        <v>40436.208333333336</v>
      </c>
      <c r="T54" s="8">
        <f t="shared" si="3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4"/>
        <v>140.40909090909091</v>
      </c>
      <c r="P55">
        <f t="shared" si="5"/>
        <v>59.119617224880386</v>
      </c>
      <c r="Q55" t="str">
        <f t="shared" si="0"/>
        <v>film &amp; video</v>
      </c>
      <c r="R55" t="str">
        <f t="shared" si="1"/>
        <v>drama</v>
      </c>
      <c r="S55" s="8">
        <f t="shared" si="2"/>
        <v>41779.208333333336</v>
      </c>
      <c r="T55" s="8">
        <f t="shared" si="3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4"/>
        <v>89.86666666666666</v>
      </c>
      <c r="P56">
        <f t="shared" si="5"/>
        <v>44.93333333333333</v>
      </c>
      <c r="Q56" t="str">
        <f t="shared" si="0"/>
        <v>technology</v>
      </c>
      <c r="R56" t="str">
        <f t="shared" si="1"/>
        <v>wearables</v>
      </c>
      <c r="S56" s="8">
        <f t="shared" si="2"/>
        <v>43170.25</v>
      </c>
      <c r="T56" s="8">
        <f t="shared" si="3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4"/>
        <v>177.96969696969697</v>
      </c>
      <c r="P57">
        <f t="shared" si="5"/>
        <v>89.664122137404576</v>
      </c>
      <c r="Q57" t="str">
        <f t="shared" si="0"/>
        <v>music</v>
      </c>
      <c r="R57" t="str">
        <f t="shared" si="1"/>
        <v>jazz</v>
      </c>
      <c r="S57" s="8">
        <f t="shared" si="2"/>
        <v>43311.208333333328</v>
      </c>
      <c r="T57" s="8">
        <f t="shared" si="3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4"/>
        <v>143.66249999999999</v>
      </c>
      <c r="P58">
        <f t="shared" si="5"/>
        <v>70.079268292682926</v>
      </c>
      <c r="Q58" t="str">
        <f t="shared" si="0"/>
        <v>technology</v>
      </c>
      <c r="R58" t="str">
        <f t="shared" si="1"/>
        <v>wearables</v>
      </c>
      <c r="S58" s="8">
        <f t="shared" si="2"/>
        <v>42014.25</v>
      </c>
      <c r="T58" s="8">
        <f t="shared" si="3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4"/>
        <v>215.27586206896552</v>
      </c>
      <c r="P59">
        <f t="shared" si="5"/>
        <v>31.059701492537314</v>
      </c>
      <c r="Q59" t="str">
        <f t="shared" si="0"/>
        <v>games</v>
      </c>
      <c r="R59" t="str">
        <f t="shared" si="1"/>
        <v>video games</v>
      </c>
      <c r="S59" s="8">
        <f t="shared" si="2"/>
        <v>42979.208333333328</v>
      </c>
      <c r="T59" s="8">
        <f t="shared" si="3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4"/>
        <v>227.11111111111114</v>
      </c>
      <c r="P60">
        <f t="shared" si="5"/>
        <v>29.061611374407583</v>
      </c>
      <c r="Q60" t="str">
        <f t="shared" si="0"/>
        <v>theater</v>
      </c>
      <c r="R60" t="str">
        <f t="shared" si="1"/>
        <v>plays</v>
      </c>
      <c r="S60" s="8">
        <f t="shared" si="2"/>
        <v>42268.208333333328</v>
      </c>
      <c r="T60" s="8">
        <f t="shared" si="3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4"/>
        <v>275.07142857142861</v>
      </c>
      <c r="P61">
        <f t="shared" si="5"/>
        <v>30.0859375</v>
      </c>
      <c r="Q61" t="str">
        <f t="shared" si="0"/>
        <v>theater</v>
      </c>
      <c r="R61" t="str">
        <f t="shared" si="1"/>
        <v>plays</v>
      </c>
      <c r="S61" s="8">
        <f t="shared" si="2"/>
        <v>42898.208333333328</v>
      </c>
      <c r="T61" s="8">
        <f t="shared" si="3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4"/>
        <v>144.37048832271762</v>
      </c>
      <c r="P62">
        <f t="shared" si="5"/>
        <v>84.998125000000002</v>
      </c>
      <c r="Q62" t="str">
        <f t="shared" si="0"/>
        <v>theater</v>
      </c>
      <c r="R62" t="str">
        <f t="shared" si="1"/>
        <v>plays</v>
      </c>
      <c r="S62" s="8">
        <f t="shared" si="2"/>
        <v>41107.208333333336</v>
      </c>
      <c r="T62" s="8">
        <f t="shared" si="3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4"/>
        <v>92.74598393574297</v>
      </c>
      <c r="P63">
        <f t="shared" si="5"/>
        <v>82.001775410563695</v>
      </c>
      <c r="Q63" t="str">
        <f t="shared" si="0"/>
        <v>theater</v>
      </c>
      <c r="R63" t="str">
        <f t="shared" si="1"/>
        <v>plays</v>
      </c>
      <c r="S63" s="8">
        <f t="shared" si="2"/>
        <v>40595.25</v>
      </c>
      <c r="T63" s="8">
        <f t="shared" si="3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4"/>
        <v>722.6</v>
      </c>
      <c r="P64">
        <f t="shared" si="5"/>
        <v>58.040160642570278</v>
      </c>
      <c r="Q64" t="str">
        <f t="shared" si="0"/>
        <v>technology</v>
      </c>
      <c r="R64" t="str">
        <f t="shared" si="1"/>
        <v>web</v>
      </c>
      <c r="S64" s="8">
        <f t="shared" si="2"/>
        <v>42160.208333333328</v>
      </c>
      <c r="T64" s="8">
        <f t="shared" si="3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4"/>
        <v>11.851063829787234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8">
        <f t="shared" si="2"/>
        <v>42853.208333333328</v>
      </c>
      <c r="T65" s="8">
        <f t="shared" si="3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4"/>
        <v>97.642857142857139</v>
      </c>
      <c r="P66">
        <f t="shared" si="5"/>
        <v>71.94736842105263</v>
      </c>
      <c r="Q66" t="str">
        <f t="shared" si="0"/>
        <v>technology</v>
      </c>
      <c r="R66" t="str">
        <f t="shared" si="1"/>
        <v>web</v>
      </c>
      <c r="S66" s="8">
        <f t="shared" si="2"/>
        <v>43283.208333333328</v>
      </c>
      <c r="T66" s="8">
        <f t="shared" si="3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(E67/D67)*100</f>
        <v>236.14754098360655</v>
      </c>
      <c r="P67">
        <f t="shared" si="5"/>
        <v>61.038135593220339</v>
      </c>
      <c r="Q67" t="str">
        <f t="shared" ref="Q67:Q130" si="7">LEFT(N67,SEARCH("/",N67,1)-1)</f>
        <v>theater</v>
      </c>
      <c r="R67" t="str">
        <f t="shared" ref="R67:R130" si="8">RIGHT(N67,LEN(N67)-SEARCH("/",N67,1))</f>
        <v>plays</v>
      </c>
      <c r="S67" s="8">
        <f t="shared" ref="S67:S130" si="9">(((J67/60)/60)/24+DATE(1970,1,1))</f>
        <v>40570.25</v>
      </c>
      <c r="T67" s="8">
        <f t="shared" ref="T67:T130" si="10">(((K67/60)/60)/24+DATE(1970,1,1))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45.068965517241381</v>
      </c>
      <c r="P68">
        <f t="shared" ref="P68:P131" si="11">E68/G68</f>
        <v>108.91666666666667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162.38567493112947</v>
      </c>
      <c r="P69">
        <f t="shared" si="11"/>
        <v>29.001722017220171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254.52631578947367</v>
      </c>
      <c r="P70">
        <f t="shared" si="11"/>
        <v>58.975609756097562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24.063291139240505</v>
      </c>
      <c r="P71">
        <f t="shared" si="11"/>
        <v>111.82352941176471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123.74140625000001</v>
      </c>
      <c r="P72">
        <f t="shared" si="11"/>
        <v>63.995555555555555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108.06666666666666</v>
      </c>
      <c r="P73">
        <f t="shared" si="11"/>
        <v>85.315789473684205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670.33333333333326</v>
      </c>
      <c r="P74">
        <f t="shared" si="11"/>
        <v>74.481481481481481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660.92857142857144</v>
      </c>
      <c r="P75">
        <f t="shared" si="11"/>
        <v>105.14772727272727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122.46153846153847</v>
      </c>
      <c r="P76">
        <f t="shared" si="11"/>
        <v>56.188235294117646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150.57731958762886</v>
      </c>
      <c r="P77">
        <f t="shared" si="11"/>
        <v>85.917647058823533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78.106590724165997</v>
      </c>
      <c r="P78">
        <f t="shared" si="11"/>
        <v>57.00296912114014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46.94736842105263</v>
      </c>
      <c r="P79">
        <f t="shared" si="11"/>
        <v>79.642857142857139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>
        <f t="shared" si="11"/>
        <v>41.018181818181816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69.598615916955026</v>
      </c>
      <c r="P81">
        <f t="shared" si="11"/>
        <v>48.004773269689736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637.4545454545455</v>
      </c>
      <c r="P82">
        <f t="shared" si="11"/>
        <v>55.212598425196852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225.33928571428569</v>
      </c>
      <c r="P83">
        <f t="shared" si="11"/>
        <v>92.109489051094897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1497.3000000000002</v>
      </c>
      <c r="P84">
        <f t="shared" si="11"/>
        <v>83.183333333333337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37.590225563909776</v>
      </c>
      <c r="P85">
        <f t="shared" si="11"/>
        <v>39.996000000000002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132.36942675159236</v>
      </c>
      <c r="P86">
        <f t="shared" si="11"/>
        <v>111.1336898395722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131.22448979591837</v>
      </c>
      <c r="P87">
        <f t="shared" si="11"/>
        <v>90.563380281690144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167.63513513513513</v>
      </c>
      <c r="P88">
        <f t="shared" si="11"/>
        <v>61.108374384236456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61.984886649874063</v>
      </c>
      <c r="P89">
        <f t="shared" si="11"/>
        <v>83.022941970310384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>
        <f t="shared" si="11"/>
        <v>110.76106194690266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252.58823529411765</v>
      </c>
      <c r="P91">
        <f t="shared" si="11"/>
        <v>89.458333333333329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78.615384615384613</v>
      </c>
      <c r="P92">
        <f t="shared" si="11"/>
        <v>57.849056603773583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48.404406999351913</v>
      </c>
      <c r="P93">
        <f t="shared" si="11"/>
        <v>109.99705449189985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258.875</v>
      </c>
      <c r="P94">
        <f t="shared" si="11"/>
        <v>103.96586345381526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60.548713235294116</v>
      </c>
      <c r="P95">
        <f t="shared" si="11"/>
        <v>107.99508196721311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303.68965517241378</v>
      </c>
      <c r="P96">
        <f t="shared" si="11"/>
        <v>48.927777777777777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112.99999999999999</v>
      </c>
      <c r="P97">
        <f t="shared" si="11"/>
        <v>37.666666666666664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217.37876614060258</v>
      </c>
      <c r="P98">
        <f t="shared" si="11"/>
        <v>64.999141999141997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926.69230769230762</v>
      </c>
      <c r="P99">
        <f t="shared" si="11"/>
        <v>106.61061946902655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33.692229038854805</v>
      </c>
      <c r="P100">
        <f t="shared" si="11"/>
        <v>27.009016393442622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196.7236842105263</v>
      </c>
      <c r="P101">
        <f t="shared" si="11"/>
        <v>91.16463414634147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>
        <f t="shared" si="11"/>
        <v>1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1021.4444444444445</v>
      </c>
      <c r="P103">
        <f t="shared" si="11"/>
        <v>56.054878048780488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281.67567567567568</v>
      </c>
      <c r="P104">
        <f t="shared" si="11"/>
        <v>31.017857142857142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24.610000000000003</v>
      </c>
      <c r="P105">
        <f t="shared" si="11"/>
        <v>66.513513513513516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143.14010067114094</v>
      </c>
      <c r="P106">
        <f t="shared" si="11"/>
        <v>89.005216484089729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144.54411764705884</v>
      </c>
      <c r="P107">
        <f t="shared" si="11"/>
        <v>103.46315789473684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359.12820512820514</v>
      </c>
      <c r="P108">
        <f t="shared" si="11"/>
        <v>95.278911564625844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186.48571428571427</v>
      </c>
      <c r="P109">
        <f t="shared" si="11"/>
        <v>75.895348837209298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595.26666666666665</v>
      </c>
      <c r="P110">
        <f t="shared" si="11"/>
        <v>107.57831325301204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59.21153846153846</v>
      </c>
      <c r="P111">
        <f t="shared" si="11"/>
        <v>51.31666666666667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14.962780898876405</v>
      </c>
      <c r="P112">
        <f t="shared" si="11"/>
        <v>71.983108108108112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119.95602605863192</v>
      </c>
      <c r="P113">
        <f t="shared" si="11"/>
        <v>108.95414201183432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268.82978723404256</v>
      </c>
      <c r="P114">
        <f t="shared" si="11"/>
        <v>35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376.87878787878788</v>
      </c>
      <c r="P115">
        <f t="shared" si="11"/>
        <v>94.938931297709928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727.15789473684208</v>
      </c>
      <c r="P116">
        <f t="shared" si="11"/>
        <v>109.65079365079364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87.211757648470297</v>
      </c>
      <c r="P117">
        <f t="shared" si="11"/>
        <v>44.001815980629537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>
        <f t="shared" si="11"/>
        <v>86.794520547945211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173.9387755102041</v>
      </c>
      <c r="P119">
        <f t="shared" si="11"/>
        <v>30.992727272727272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117.61111111111111</v>
      </c>
      <c r="P120">
        <f t="shared" si="11"/>
        <v>94.791044776119406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>
        <f t="shared" si="11"/>
        <v>69.79220779220779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149.49667110519306</v>
      </c>
      <c r="P122">
        <f t="shared" si="11"/>
        <v>63.003367003367003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219.33995584988963</v>
      </c>
      <c r="P123">
        <f t="shared" si="11"/>
        <v>110.0343300110742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64.367690058479525</v>
      </c>
      <c r="P124">
        <f t="shared" si="11"/>
        <v>25.997933274284026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18.622397298818232</v>
      </c>
      <c r="P125">
        <f t="shared" si="11"/>
        <v>49.987915407854985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367.76923076923077</v>
      </c>
      <c r="P126">
        <f t="shared" si="11"/>
        <v>101.72340425531915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159.90566037735849</v>
      </c>
      <c r="P127">
        <f t="shared" si="11"/>
        <v>47.083333333333336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38.633185349611544</v>
      </c>
      <c r="P128">
        <f t="shared" si="11"/>
        <v>89.944444444444443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51.42151162790698</v>
      </c>
      <c r="P129">
        <f t="shared" si="11"/>
        <v>78.96875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60.334277620396605</v>
      </c>
      <c r="P130">
        <f t="shared" si="11"/>
        <v>80.067669172932327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(E131/D131)*100</f>
        <v>3.202693602693603</v>
      </c>
      <c r="P131">
        <f t="shared" si="11"/>
        <v>86.472727272727269</v>
      </c>
      <c r="Q131" t="str">
        <f t="shared" ref="Q131:Q194" si="13">LEFT(N131,SEARCH("/",N131,1)-1)</f>
        <v>food</v>
      </c>
      <c r="R131" t="str">
        <f t="shared" ref="R131:R194" si="14">RIGHT(N131,LEN(N131)-SEARCH("/",N131,1))</f>
        <v>food trucks</v>
      </c>
      <c r="S131" s="8">
        <f t="shared" ref="S131:S194" si="15">(((J131/60)/60)/24+DATE(1970,1,1))</f>
        <v>42038.25</v>
      </c>
      <c r="T131" s="8">
        <f t="shared" ref="T131:T194" si="16">(((K131/60)/60)/24+DATE(1970,1,1))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155.46875</v>
      </c>
      <c r="P132">
        <f t="shared" ref="P132:P195" si="17">E132/G132</f>
        <v>28.001876172607879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100.85974499089254</v>
      </c>
      <c r="P133">
        <f t="shared" si="17"/>
        <v>67.996725337699544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116.18181818181819</v>
      </c>
      <c r="P134">
        <f t="shared" si="17"/>
        <v>43.078651685393261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310.77777777777777</v>
      </c>
      <c r="P135">
        <f t="shared" si="17"/>
        <v>87.95597484276729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89.73668341708543</v>
      </c>
      <c r="P136">
        <f t="shared" si="17"/>
        <v>94.987234042553197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71.27272727272728</v>
      </c>
      <c r="P137">
        <f t="shared" si="17"/>
        <v>46.905982905982903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3.2862318840579712</v>
      </c>
      <c r="P138">
        <f t="shared" si="17"/>
        <v>46.913793103448278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261.77777777777777</v>
      </c>
      <c r="P139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96</v>
      </c>
      <c r="P140">
        <f t="shared" si="17"/>
        <v>80.139130434782615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20.896851248642779</v>
      </c>
      <c r="P141">
        <f t="shared" si="17"/>
        <v>59.036809815950917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223.16363636363636</v>
      </c>
      <c r="P142">
        <f t="shared" si="17"/>
        <v>65.989247311827953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101.59097978227061</v>
      </c>
      <c r="P143">
        <f t="shared" si="17"/>
        <v>60.992530345471522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230.03999999999996</v>
      </c>
      <c r="P144">
        <f t="shared" si="17"/>
        <v>98.307692307692307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135.59259259259261</v>
      </c>
      <c r="P145">
        <f t="shared" si="17"/>
        <v>104.6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129.1</v>
      </c>
      <c r="P146">
        <f t="shared" si="17"/>
        <v>86.066666666666663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236.512</v>
      </c>
      <c r="P147">
        <f t="shared" si="17"/>
        <v>76.989583333333329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17.25</v>
      </c>
      <c r="P148">
        <f t="shared" si="17"/>
        <v>29.764705882352942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112.49397590361446</v>
      </c>
      <c r="P149">
        <f t="shared" si="17"/>
        <v>46.91959798994975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121.02150537634408</v>
      </c>
      <c r="P150">
        <f t="shared" si="17"/>
        <v>105.18691588785046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219.87096774193549</v>
      </c>
      <c r="P151">
        <f t="shared" si="17"/>
        <v>69.907692307692301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1</v>
      </c>
      <c r="P152">
        <f t="shared" si="17"/>
        <v>1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64.166909620991248</v>
      </c>
      <c r="P153">
        <f t="shared" si="17"/>
        <v>60.011588275391958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423.06746987951806</v>
      </c>
      <c r="P154">
        <f t="shared" si="17"/>
        <v>52.006220379146917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92.984160506863773</v>
      </c>
      <c r="P155">
        <f t="shared" si="17"/>
        <v>31.000176025347649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58.756567425569173</v>
      </c>
      <c r="P156">
        <f t="shared" si="17"/>
        <v>95.042492917847028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65.022222222222226</v>
      </c>
      <c r="P157">
        <f t="shared" si="17"/>
        <v>75.968174204355108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73.939560439560438</v>
      </c>
      <c r="P158">
        <f t="shared" si="17"/>
        <v>71.013192612137203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52.666666666666664</v>
      </c>
      <c r="P159">
        <f t="shared" si="17"/>
        <v>73.733333333333334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220.95238095238096</v>
      </c>
      <c r="P160">
        <f t="shared" si="17"/>
        <v>113.17073170731707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100.01150627615063</v>
      </c>
      <c r="P161">
        <f t="shared" si="17"/>
        <v>105.00933552992861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162.3125</v>
      </c>
      <c r="P162">
        <f t="shared" si="17"/>
        <v>79.176829268292678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78.181818181818187</v>
      </c>
      <c r="P163">
        <f t="shared" si="17"/>
        <v>57.333333333333336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149.73770491803279</v>
      </c>
      <c r="P164">
        <f t="shared" si="17"/>
        <v>58.178343949044589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253.25714285714284</v>
      </c>
      <c r="P165">
        <f t="shared" si="17"/>
        <v>36.032520325203251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100.16943521594683</v>
      </c>
      <c r="P166">
        <f t="shared" si="17"/>
        <v>107.99068767908309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121.99004424778761</v>
      </c>
      <c r="P167">
        <f t="shared" si="17"/>
        <v>44.005985634477256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137.13265306122449</v>
      </c>
      <c r="P168">
        <f t="shared" si="17"/>
        <v>55.077868852459019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415.53846153846149</v>
      </c>
      <c r="P169">
        <f t="shared" si="17"/>
        <v>74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31.30913348946136</v>
      </c>
      <c r="P170">
        <f t="shared" si="17"/>
        <v>41.996858638743454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424.08154506437768</v>
      </c>
      <c r="P171">
        <f t="shared" si="17"/>
        <v>77.988161010260455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2.93886230728336</v>
      </c>
      <c r="P172">
        <f t="shared" si="17"/>
        <v>82.507462686567166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10.63265306122449</v>
      </c>
      <c r="P173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82.875</v>
      </c>
      <c r="P174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163.01447776628748</v>
      </c>
      <c r="P175">
        <f t="shared" si="17"/>
        <v>100.98334401024984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894.66666666666674</v>
      </c>
      <c r="P176">
        <f t="shared" si="17"/>
        <v>111.83333333333333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26.191501103752756</v>
      </c>
      <c r="P177">
        <f t="shared" si="17"/>
        <v>41.999115044247787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74.834782608695647</v>
      </c>
      <c r="P178">
        <f t="shared" si="17"/>
        <v>110.05115089514067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416.47680412371136</v>
      </c>
      <c r="P179">
        <f t="shared" si="17"/>
        <v>58.997079225994888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96.208333333333329</v>
      </c>
      <c r="P180">
        <f t="shared" si="17"/>
        <v>32.985714285714288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357.71910112359546</v>
      </c>
      <c r="P181">
        <f t="shared" si="17"/>
        <v>45.005654509471306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308.45714285714286</v>
      </c>
      <c r="P182">
        <f t="shared" si="17"/>
        <v>81.98196487897485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61.802325581395344</v>
      </c>
      <c r="P183">
        <f t="shared" si="17"/>
        <v>39.080882352941174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722.32472324723244</v>
      </c>
      <c r="P184">
        <f t="shared" si="17"/>
        <v>58.996383363471971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69.117647058823522</v>
      </c>
      <c r="P185">
        <f t="shared" si="17"/>
        <v>40.988372093023258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293.05555555555554</v>
      </c>
      <c r="P186">
        <f t="shared" si="17"/>
        <v>31.029411764705884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71.8</v>
      </c>
      <c r="P187">
        <f t="shared" si="17"/>
        <v>37.789473684210527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31.934684684684683</v>
      </c>
      <c r="P188">
        <f t="shared" si="17"/>
        <v>32.006772009029348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229.87375415282392</v>
      </c>
      <c r="P189">
        <f t="shared" si="17"/>
        <v>95.966712898751737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32.012195121951223</v>
      </c>
      <c r="P190">
        <f t="shared" si="17"/>
        <v>75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23.525352848928385</v>
      </c>
      <c r="P191">
        <f t="shared" si="17"/>
        <v>102.0498866213152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68.594594594594597</v>
      </c>
      <c r="P192">
        <f t="shared" si="17"/>
        <v>105.75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37.952380952380956</v>
      </c>
      <c r="P193">
        <f t="shared" si="17"/>
        <v>37.069767441860463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19.992957746478872</v>
      </c>
      <c r="P194">
        <f t="shared" si="17"/>
        <v>35.049382716049379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(E195/D195)*100</f>
        <v>45.636363636363633</v>
      </c>
      <c r="P195">
        <f t="shared" si="17"/>
        <v>46.338461538461537</v>
      </c>
      <c r="Q195" t="str">
        <f t="shared" ref="Q195:Q258" si="19">LEFT(N195,SEARCH("/",N195,1)-1)</f>
        <v>music</v>
      </c>
      <c r="R195" t="str">
        <f t="shared" ref="R195:R258" si="20">RIGHT(N195,LEN(N195)-SEARCH("/",N195,1))</f>
        <v>indie rock</v>
      </c>
      <c r="S195" s="8">
        <f t="shared" ref="S195:S258" si="21">(((J195/60)/60)/24+DATE(1970,1,1))</f>
        <v>43198.208333333328</v>
      </c>
      <c r="T195" s="8">
        <f t="shared" ref="T195:T258" si="22">(((K195/60)/60)/24+DATE(1970,1,1))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122.7605633802817</v>
      </c>
      <c r="P196">
        <f t="shared" ref="P196:P259" si="23">E196/G196</f>
        <v>69.174603174603178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361.75316455696202</v>
      </c>
      <c r="P197">
        <f t="shared" si="23"/>
        <v>109.07824427480917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63.146341463414636</v>
      </c>
      <c r="P198">
        <f t="shared" si="23"/>
        <v>51.78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298.20475319926874</v>
      </c>
      <c r="P199">
        <f t="shared" si="23"/>
        <v>82.010055304172951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9.5585443037974684</v>
      </c>
      <c r="P200">
        <f t="shared" si="23"/>
        <v>35.958333333333336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53.777777777777779</v>
      </c>
      <c r="P201">
        <f t="shared" si="23"/>
        <v>74.461538461538467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2</v>
      </c>
      <c r="P202">
        <f t="shared" si="23"/>
        <v>2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681.19047619047615</v>
      </c>
      <c r="P203">
        <f t="shared" si="23"/>
        <v>91.114649681528661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78.831325301204828</v>
      </c>
      <c r="P204">
        <f t="shared" si="23"/>
        <v>79.792682926829272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134.40792216817235</v>
      </c>
      <c r="P205">
        <f t="shared" si="23"/>
        <v>42.999777678968428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3.3719999999999999</v>
      </c>
      <c r="P206">
        <f t="shared" si="23"/>
        <v>63.225000000000001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431.84615384615387</v>
      </c>
      <c r="P207">
        <f t="shared" si="23"/>
        <v>70.174999999999997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38.844444444444441</v>
      </c>
      <c r="P208">
        <f t="shared" si="23"/>
        <v>61.333333333333336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425.7</v>
      </c>
      <c r="P209">
        <f t="shared" si="23"/>
        <v>99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101.12239715591672</v>
      </c>
      <c r="P210">
        <f t="shared" si="23"/>
        <v>96.984900146127615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21.188688946015425</v>
      </c>
      <c r="P211">
        <f t="shared" si="23"/>
        <v>51.004950495049506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67.425531914893625</v>
      </c>
      <c r="P212">
        <f t="shared" si="23"/>
        <v>28.044247787610619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94.923371647509583</v>
      </c>
      <c r="P213">
        <f t="shared" si="23"/>
        <v>60.984615384615381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151.85185185185185</v>
      </c>
      <c r="P214">
        <f t="shared" si="23"/>
        <v>73.214285714285708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195.16382252559728</v>
      </c>
      <c r="P215">
        <f t="shared" si="23"/>
        <v>39.997435299603637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1023.1428571428571</v>
      </c>
      <c r="P216">
        <f t="shared" si="23"/>
        <v>86.812121212121212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3.841836734693878</v>
      </c>
      <c r="P217">
        <f t="shared" si="23"/>
        <v>42.125874125874127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155.07066557107643</v>
      </c>
      <c r="P218">
        <f t="shared" si="23"/>
        <v>103.97851239669421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44.753477588871718</v>
      </c>
      <c r="P219">
        <f t="shared" si="23"/>
        <v>62.003211991434689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215.94736842105263</v>
      </c>
      <c r="P220">
        <f t="shared" si="23"/>
        <v>31.005037783375315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332.12709832134288</v>
      </c>
      <c r="P221">
        <f t="shared" si="23"/>
        <v>89.991552956465242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8.4430379746835449</v>
      </c>
      <c r="P222">
        <f t="shared" si="23"/>
        <v>39.235294117647058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98.625514403292186</v>
      </c>
      <c r="P223">
        <f t="shared" si="23"/>
        <v>54.993116108306566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137.97916666666669</v>
      </c>
      <c r="P224">
        <f t="shared" si="23"/>
        <v>47.992753623188406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93.81099656357388</v>
      </c>
      <c r="P225">
        <f t="shared" si="23"/>
        <v>87.966702470461868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403.63930885529157</v>
      </c>
      <c r="P226">
        <f t="shared" si="23"/>
        <v>51.999165275459099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260.1740412979351</v>
      </c>
      <c r="P227">
        <f t="shared" si="23"/>
        <v>29.999659863945578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366.63333333333333</v>
      </c>
      <c r="P228">
        <f t="shared" si="23"/>
        <v>98.205357142857139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168.72085385878489</v>
      </c>
      <c r="P229">
        <f t="shared" si="23"/>
        <v>108.96182396606575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119.90717911530093</v>
      </c>
      <c r="P230">
        <f t="shared" si="23"/>
        <v>66.998379254457049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193.68925233644859</v>
      </c>
      <c r="P231">
        <f t="shared" si="23"/>
        <v>64.99333594668758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420.16666666666669</v>
      </c>
      <c r="P232">
        <f t="shared" si="23"/>
        <v>99.841584158415841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76.708333333333329</v>
      </c>
      <c r="P233">
        <f t="shared" si="23"/>
        <v>82.432835820895519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171.26470588235293</v>
      </c>
      <c r="P234">
        <f t="shared" si="23"/>
        <v>63.293478260869563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157.89473684210526</v>
      </c>
      <c r="P235">
        <f t="shared" si="23"/>
        <v>96.774193548387103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109.08</v>
      </c>
      <c r="P236">
        <f t="shared" si="23"/>
        <v>54.906040268456373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41.732558139534881</v>
      </c>
      <c r="P237">
        <f t="shared" si="23"/>
        <v>39.010869565217391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10.944303797468354</v>
      </c>
      <c r="P238">
        <f t="shared" si="23"/>
        <v>75.84210526315789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159.3763440860215</v>
      </c>
      <c r="P239">
        <f t="shared" si="23"/>
        <v>45.051671732522799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422.41666666666669</v>
      </c>
      <c r="P240">
        <f t="shared" si="23"/>
        <v>104.51546391752578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97.71875</v>
      </c>
      <c r="P241">
        <f t="shared" si="23"/>
        <v>76.268292682926827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418.78911564625849</v>
      </c>
      <c r="P242">
        <f t="shared" si="23"/>
        <v>69.015695067264573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101.91632047477745</v>
      </c>
      <c r="P243">
        <f t="shared" si="23"/>
        <v>101.97684085510689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127.72619047619047</v>
      </c>
      <c r="P244">
        <f t="shared" si="23"/>
        <v>42.915999999999997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445.21739130434781</v>
      </c>
      <c r="P245">
        <f t="shared" si="23"/>
        <v>43.025210084033617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569.71428571428578</v>
      </c>
      <c r="P246">
        <f t="shared" si="23"/>
        <v>75.245283018867923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509.34482758620686</v>
      </c>
      <c r="P247">
        <f t="shared" si="23"/>
        <v>69.023364485981304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325.5333333333333</v>
      </c>
      <c r="P248">
        <f t="shared" si="23"/>
        <v>65.986486486486484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932.61616161616166</v>
      </c>
      <c r="P249">
        <f t="shared" si="23"/>
        <v>98.013800424628457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211.33870967741933</v>
      </c>
      <c r="P250">
        <f t="shared" si="23"/>
        <v>60.105504587155963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273.32520325203251</v>
      </c>
      <c r="P251">
        <f t="shared" si="23"/>
        <v>26.000773395204948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3</v>
      </c>
      <c r="P252">
        <f t="shared" si="23"/>
        <v>3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54.084507042253513</v>
      </c>
      <c r="P253">
        <f t="shared" si="23"/>
        <v>38.019801980198018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626.29999999999995</v>
      </c>
      <c r="P254">
        <f t="shared" si="23"/>
        <v>106.15254237288136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89.021399176954731</v>
      </c>
      <c r="P255">
        <f t="shared" si="23"/>
        <v>81.019475655430711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184.89130434782609</v>
      </c>
      <c r="P256">
        <f t="shared" si="23"/>
        <v>96.647727272727266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120.16770186335404</v>
      </c>
      <c r="P257">
        <f t="shared" si="23"/>
        <v>57.003535651149086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23.390243902439025</v>
      </c>
      <c r="P258">
        <f t="shared" si="23"/>
        <v>63.93333333333333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(E259/D259)*100</f>
        <v>146</v>
      </c>
      <c r="P259">
        <f t="shared" si="23"/>
        <v>90.456521739130437</v>
      </c>
      <c r="Q259" t="str">
        <f t="shared" ref="Q259:Q322" si="25">LEFT(N259,SEARCH("/",N259,1)-1)</f>
        <v>theater</v>
      </c>
      <c r="R259" t="str">
        <f t="shared" ref="R259:R322" si="26">RIGHT(N259,LEN(N259)-SEARCH("/",N259,1))</f>
        <v>plays</v>
      </c>
      <c r="S259" s="8">
        <f t="shared" ref="S259:S322" si="27">(((J259/60)/60)/24+DATE(1970,1,1))</f>
        <v>41338.25</v>
      </c>
      <c r="T259" s="8">
        <f t="shared" ref="T259:T322" si="28">(((K259/60)/60)/24+DATE(1970,1,1))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268.48</v>
      </c>
      <c r="P260">
        <f t="shared" ref="P260:P323" si="29">E260/G260</f>
        <v>72.172043010752688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597.5</v>
      </c>
      <c r="P261">
        <f t="shared" si="29"/>
        <v>77.934782608695656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157.69841269841268</v>
      </c>
      <c r="P262">
        <f t="shared" si="29"/>
        <v>38.065134099616856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31.201660735468568</v>
      </c>
      <c r="P263">
        <f t="shared" si="29"/>
        <v>57.936123348017624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313.41176470588238</v>
      </c>
      <c r="P264">
        <f t="shared" si="29"/>
        <v>49.794392523364486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370.89655172413791</v>
      </c>
      <c r="P265">
        <f t="shared" si="29"/>
        <v>54.050251256281406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362.66447368421052</v>
      </c>
      <c r="P266">
        <f t="shared" si="29"/>
        <v>30.002721335268504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123.08163265306122</v>
      </c>
      <c r="P267">
        <f t="shared" si="29"/>
        <v>70.127906976744185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76.766756032171585</v>
      </c>
      <c r="P268">
        <f t="shared" si="29"/>
        <v>26.996228786926462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233.62012987012989</v>
      </c>
      <c r="P269">
        <f t="shared" si="29"/>
        <v>51.990606936416185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180.53333333333333</v>
      </c>
      <c r="P270">
        <f t="shared" si="29"/>
        <v>56.416666666666664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252.62857142857143</v>
      </c>
      <c r="P271">
        <f t="shared" si="29"/>
        <v>101.63218390804597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27.176538240368025</v>
      </c>
      <c r="P272">
        <f t="shared" si="29"/>
        <v>25.005291005291006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1.2706571242680547</v>
      </c>
      <c r="P273">
        <f t="shared" si="29"/>
        <v>32.016393442622949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304.0097847358121</v>
      </c>
      <c r="P274">
        <f t="shared" si="29"/>
        <v>82.021647307286173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137.23076923076923</v>
      </c>
      <c r="P275">
        <f t="shared" si="29"/>
        <v>37.957446808510639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32.208333333333336</v>
      </c>
      <c r="P276">
        <f t="shared" si="29"/>
        <v>51.533333333333331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241.51282051282053</v>
      </c>
      <c r="P277">
        <f t="shared" si="29"/>
        <v>81.198275862068968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96.8</v>
      </c>
      <c r="P278">
        <f t="shared" si="29"/>
        <v>40.030075187969928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1066.4285714285716</v>
      </c>
      <c r="P279">
        <f t="shared" si="29"/>
        <v>89.939759036144579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325.88888888888891</v>
      </c>
      <c r="P280">
        <f t="shared" si="29"/>
        <v>96.692307692307693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170.70000000000002</v>
      </c>
      <c r="P281">
        <f t="shared" si="29"/>
        <v>25.010989010989011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581.44000000000005</v>
      </c>
      <c r="P282">
        <f t="shared" si="29"/>
        <v>36.987277353689571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91.520972644376897</v>
      </c>
      <c r="P283">
        <f t="shared" si="29"/>
        <v>73.012609117361791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108.04761904761904</v>
      </c>
      <c r="P284">
        <f t="shared" si="29"/>
        <v>68.240601503759393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18.728395061728396</v>
      </c>
      <c r="P285">
        <f t="shared" si="29"/>
        <v>52.310344827586206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83.193877551020407</v>
      </c>
      <c r="P286">
        <f t="shared" si="29"/>
        <v>61.765151515151516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706.33333333333337</v>
      </c>
      <c r="P287">
        <f t="shared" si="29"/>
        <v>25.027559055118111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17.446030330062445</v>
      </c>
      <c r="P288">
        <f t="shared" si="29"/>
        <v>106.28804347826087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209.73015873015873</v>
      </c>
      <c r="P289">
        <f t="shared" si="29"/>
        <v>75.07386363636364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97.785714285714292</v>
      </c>
      <c r="P290">
        <f t="shared" si="29"/>
        <v>39.970802919708028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1684.25</v>
      </c>
      <c r="P291">
        <f t="shared" si="29"/>
        <v>39.982195845697326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54.402135231316727</v>
      </c>
      <c r="P292">
        <f t="shared" si="29"/>
        <v>101.01541850220265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456.61111111111109</v>
      </c>
      <c r="P293">
        <f t="shared" si="29"/>
        <v>76.813084112149539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9.8219178082191778</v>
      </c>
      <c r="P294">
        <f t="shared" si="29"/>
        <v>71.7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16.384615384615383</v>
      </c>
      <c r="P295">
        <f t="shared" si="29"/>
        <v>33.28125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1339.6666666666667</v>
      </c>
      <c r="P296">
        <f t="shared" si="29"/>
        <v>43.923497267759565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35.650077760497666</v>
      </c>
      <c r="P297">
        <f t="shared" si="29"/>
        <v>36.004712041884815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54.950819672131146</v>
      </c>
      <c r="P298">
        <f t="shared" si="29"/>
        <v>88.21052631578948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94.236111111111114</v>
      </c>
      <c r="P299">
        <f t="shared" si="29"/>
        <v>65.240384615384613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143.91428571428571</v>
      </c>
      <c r="P300">
        <f t="shared" si="29"/>
        <v>69.958333333333329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51.421052631578945</v>
      </c>
      <c r="P301">
        <f t="shared" si="29"/>
        <v>39.877551020408163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5</v>
      </c>
      <c r="P302">
        <f t="shared" si="29"/>
        <v>5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1344.6666666666667</v>
      </c>
      <c r="P303">
        <f t="shared" si="29"/>
        <v>41.023728813559323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31.844940867279899</v>
      </c>
      <c r="P304">
        <f t="shared" si="29"/>
        <v>98.914285714285711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82.617647058823536</v>
      </c>
      <c r="P305">
        <f t="shared" si="29"/>
        <v>87.78125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546.14285714285722</v>
      </c>
      <c r="P306">
        <f t="shared" si="29"/>
        <v>80.767605633802816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286.21428571428572</v>
      </c>
      <c r="P307">
        <f t="shared" si="29"/>
        <v>94.28235294117647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7.9076923076923071</v>
      </c>
      <c r="P308">
        <f t="shared" si="29"/>
        <v>73.428571428571431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132.13677811550153</v>
      </c>
      <c r="P309">
        <f t="shared" si="29"/>
        <v>65.968133535660087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74.077834179357026</v>
      </c>
      <c r="P310">
        <f t="shared" si="29"/>
        <v>109.04109589041096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75.292682926829272</v>
      </c>
      <c r="P311">
        <f t="shared" si="29"/>
        <v>41.16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20.333333333333332</v>
      </c>
      <c r="P312">
        <f t="shared" si="29"/>
        <v>99.125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203.36507936507937</v>
      </c>
      <c r="P313">
        <f t="shared" si="29"/>
        <v>105.88429752066116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310.2284263959391</v>
      </c>
      <c r="P314">
        <f t="shared" si="29"/>
        <v>48.996525921966864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395.31818181818181</v>
      </c>
      <c r="P315">
        <f t="shared" si="29"/>
        <v>39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294.71428571428572</v>
      </c>
      <c r="P316">
        <f t="shared" si="29"/>
        <v>31.022556390977442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33.89473684210526</v>
      </c>
      <c r="P317">
        <f t="shared" si="29"/>
        <v>103.87096774193549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66.677083333333329</v>
      </c>
      <c r="P318">
        <f t="shared" si="29"/>
        <v>59.268518518518519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19.227272727272727</v>
      </c>
      <c r="P319">
        <f t="shared" si="29"/>
        <v>42.3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15.842105263157894</v>
      </c>
      <c r="P320">
        <f t="shared" si="29"/>
        <v>53.117647058823529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38.702380952380956</v>
      </c>
      <c r="P321">
        <f t="shared" si="29"/>
        <v>50.796875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9.5876777251184837</v>
      </c>
      <c r="P322">
        <f t="shared" si="29"/>
        <v>101.15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(E323/D323)*100</f>
        <v>94.144366197183089</v>
      </c>
      <c r="P323">
        <f t="shared" si="29"/>
        <v>65.000810372771468</v>
      </c>
      <c r="Q323" t="str">
        <f t="shared" ref="Q323:Q386" si="31">LEFT(N323,SEARCH("/",N323,1)-1)</f>
        <v>film &amp; video</v>
      </c>
      <c r="R323" t="str">
        <f t="shared" ref="R323:R386" si="32">RIGHT(N323,LEN(N323)-SEARCH("/",N323,1))</f>
        <v>shorts</v>
      </c>
      <c r="S323" s="8">
        <f t="shared" ref="S323:S386" si="33">(((J323/60)/60)/24+DATE(1970,1,1))</f>
        <v>40634.208333333336</v>
      </c>
      <c r="T323" s="8">
        <f t="shared" ref="T323:T386" si="34">(((K323/60)/60)/24+DATE(1970,1,1))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166.56234096692114</v>
      </c>
      <c r="P324">
        <f t="shared" ref="P324:P387" si="35">E324/G324</f>
        <v>37.998645510835914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24.134831460674157</v>
      </c>
      <c r="P325">
        <f t="shared" si="35"/>
        <v>82.615384615384613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164.05633802816902</v>
      </c>
      <c r="P326">
        <f t="shared" si="35"/>
        <v>37.941368078175898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90.723076923076931</v>
      </c>
      <c r="P327">
        <f t="shared" si="35"/>
        <v>80.780821917808225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46.194444444444443</v>
      </c>
      <c r="P328">
        <f t="shared" si="35"/>
        <v>25.984375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38.53846153846154</v>
      </c>
      <c r="P329">
        <f t="shared" si="35"/>
        <v>30.363636363636363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133.56231003039514</v>
      </c>
      <c r="P330">
        <f t="shared" si="35"/>
        <v>54.004916018025398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22.896588486140725</v>
      </c>
      <c r="P331">
        <f t="shared" si="35"/>
        <v>101.78672985781991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184.95548961424333</v>
      </c>
      <c r="P332">
        <f t="shared" si="35"/>
        <v>45.003610108303249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443.72727272727275</v>
      </c>
      <c r="P333">
        <f t="shared" si="35"/>
        <v>77.068421052631578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199.9806763285024</v>
      </c>
      <c r="P334">
        <f t="shared" si="35"/>
        <v>88.076595744680844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123.95833333333333</v>
      </c>
      <c r="P335">
        <f t="shared" si="35"/>
        <v>47.035573122529641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186.61329305135951</v>
      </c>
      <c r="P336">
        <f t="shared" si="35"/>
        <v>110.99550763701707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114.28538550057536</v>
      </c>
      <c r="P337">
        <f t="shared" si="35"/>
        <v>87.003066141042481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97.032531824611041</v>
      </c>
      <c r="P338">
        <f t="shared" si="35"/>
        <v>63.994402985074629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122.81904761904762</v>
      </c>
      <c r="P339">
        <f t="shared" si="35"/>
        <v>105.9945205479452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179.14326647564468</v>
      </c>
      <c r="P340">
        <f t="shared" si="35"/>
        <v>73.989349112426041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79.951577402787962</v>
      </c>
      <c r="P341">
        <f t="shared" si="35"/>
        <v>84.02004626060139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94.242587601078171</v>
      </c>
      <c r="P342">
        <f t="shared" si="35"/>
        <v>88.966921119592882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84.669291338582681</v>
      </c>
      <c r="P343">
        <f t="shared" si="35"/>
        <v>76.990453460620529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66.521920668058456</v>
      </c>
      <c r="P344">
        <f t="shared" si="35"/>
        <v>97.146341463414629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53.922222222222224</v>
      </c>
      <c r="P345">
        <f t="shared" si="35"/>
        <v>33.013605442176868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41.983299595141702</v>
      </c>
      <c r="P346">
        <f t="shared" si="35"/>
        <v>99.950602409638549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14.69479695431472</v>
      </c>
      <c r="P347">
        <f t="shared" si="35"/>
        <v>69.966767371601208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34.475000000000001</v>
      </c>
      <c r="P348">
        <f t="shared" si="35"/>
        <v>110.32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1400.7777777777778</v>
      </c>
      <c r="P349">
        <f t="shared" si="35"/>
        <v>66.005235602094245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71.770351758793964</v>
      </c>
      <c r="P350">
        <f t="shared" si="35"/>
        <v>41.005742176284812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53.074115044247783</v>
      </c>
      <c r="P351">
        <f t="shared" si="35"/>
        <v>103.96316359696641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5</v>
      </c>
      <c r="P352">
        <f t="shared" si="35"/>
        <v>5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127.70715249662618</v>
      </c>
      <c r="P353">
        <f t="shared" si="35"/>
        <v>47.009935419771487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34.892857142857139</v>
      </c>
      <c r="P354">
        <f t="shared" si="35"/>
        <v>29.606060606060606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410.59821428571428</v>
      </c>
      <c r="P355">
        <f t="shared" si="35"/>
        <v>81.010569583088667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123.73770491803278</v>
      </c>
      <c r="P356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58.973684210526315</v>
      </c>
      <c r="P357">
        <f t="shared" si="35"/>
        <v>26.058139534883722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36.892473118279568</v>
      </c>
      <c r="P358">
        <f t="shared" si="35"/>
        <v>85.775000000000006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184.91304347826087</v>
      </c>
      <c r="P359">
        <f t="shared" si="35"/>
        <v>103.73170731707317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11.814432989690722</v>
      </c>
      <c r="P360">
        <f t="shared" si="35"/>
        <v>49.826086956521742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298.7</v>
      </c>
      <c r="P361">
        <f t="shared" si="35"/>
        <v>63.893048128342244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226.35175879396985</v>
      </c>
      <c r="P362">
        <f t="shared" si="35"/>
        <v>47.002434782608695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173.56363636363636</v>
      </c>
      <c r="P363">
        <f t="shared" si="35"/>
        <v>108.47727272727273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371.75675675675677</v>
      </c>
      <c r="P364">
        <f t="shared" si="35"/>
        <v>72.015706806282722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160.19230769230771</v>
      </c>
      <c r="P365">
        <f t="shared" si="35"/>
        <v>59.928057553956833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1616.3333333333335</v>
      </c>
      <c r="P366">
        <f t="shared" si="35"/>
        <v>78.209677419354833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733.4375</v>
      </c>
      <c r="P367">
        <f t="shared" si="35"/>
        <v>104.77678571428571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592.11111111111109</v>
      </c>
      <c r="P368">
        <f t="shared" si="35"/>
        <v>105.52475247524752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18.888888888888889</v>
      </c>
      <c r="P369">
        <f t="shared" si="35"/>
        <v>24.933333333333334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276.80769230769232</v>
      </c>
      <c r="P370">
        <f t="shared" si="35"/>
        <v>69.873786407766985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273.01851851851848</v>
      </c>
      <c r="P371">
        <f t="shared" si="35"/>
        <v>95.733766233766232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159.36331255565449</v>
      </c>
      <c r="P372">
        <f t="shared" si="35"/>
        <v>29.997485752598056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67.869978858350947</v>
      </c>
      <c r="P373">
        <f t="shared" si="35"/>
        <v>59.011948529411768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1591.5555555555554</v>
      </c>
      <c r="P374">
        <f t="shared" si="35"/>
        <v>84.757396449704146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730.18222222222221</v>
      </c>
      <c r="P375">
        <f t="shared" si="35"/>
        <v>78.010921177587846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13.185782556750297</v>
      </c>
      <c r="P376">
        <f t="shared" si="35"/>
        <v>50.05215419501134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54.777777777777779</v>
      </c>
      <c r="P377">
        <f t="shared" si="35"/>
        <v>59.16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361.02941176470591</v>
      </c>
      <c r="P378">
        <f t="shared" si="35"/>
        <v>93.702290076335885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10.257545271629779</v>
      </c>
      <c r="P379">
        <f t="shared" si="35"/>
        <v>40.14173228346457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13.962962962962964</v>
      </c>
      <c r="P380">
        <f t="shared" si="35"/>
        <v>70.090140845070422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40.444444444444443</v>
      </c>
      <c r="P381">
        <f t="shared" si="35"/>
        <v>66.181818181818187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160.32</v>
      </c>
      <c r="P382">
        <f t="shared" si="35"/>
        <v>47.714285714285715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183.9433962264151</v>
      </c>
      <c r="P383">
        <f t="shared" si="35"/>
        <v>62.896774193548389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63.769230769230766</v>
      </c>
      <c r="P384">
        <f t="shared" si="35"/>
        <v>86.611940298507463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225.38095238095238</v>
      </c>
      <c r="P385">
        <f t="shared" si="35"/>
        <v>75.126984126984127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172.00961538461539</v>
      </c>
      <c r="P386">
        <f t="shared" si="35"/>
        <v>41.004167534903104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(E387/D387)*100</f>
        <v>146.16709511568124</v>
      </c>
      <c r="P387">
        <f t="shared" si="35"/>
        <v>50.007915567282325</v>
      </c>
      <c r="Q387" t="str">
        <f t="shared" ref="Q387:Q450" si="37">LEFT(N387,SEARCH("/",N387,1)-1)</f>
        <v>publishing</v>
      </c>
      <c r="R387" t="str">
        <f t="shared" ref="R387:R450" si="38">RIGHT(N387,LEN(N387)-SEARCH("/",N387,1))</f>
        <v>nonfiction</v>
      </c>
      <c r="S387" s="8">
        <f t="shared" ref="S387:S450" si="39">(((J387/60)/60)/24+DATE(1970,1,1))</f>
        <v>43553.208333333328</v>
      </c>
      <c r="T387" s="8">
        <f t="shared" ref="T387:T450" si="40">(((K387/60)/60)/24+DATE(1970,1,1))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76.42361623616236</v>
      </c>
      <c r="P388">
        <f t="shared" ref="P388:P451" si="41">E388/G388</f>
        <v>96.960674157303373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39.261467889908261</v>
      </c>
      <c r="P389">
        <f t="shared" si="41"/>
        <v>100.93160377358491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11.270034843205574</v>
      </c>
      <c r="P390">
        <f t="shared" si="41"/>
        <v>89.227586206896547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122.11084337349398</v>
      </c>
      <c r="P391">
        <f t="shared" si="41"/>
        <v>87.979166666666671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186.54166666666669</v>
      </c>
      <c r="P392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7.2731788079470201</v>
      </c>
      <c r="P393">
        <f t="shared" si="41"/>
        <v>29.09271523178808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65.642371234207957</v>
      </c>
      <c r="P394">
        <f t="shared" si="41"/>
        <v>42.006218905472636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228.96178343949046</v>
      </c>
      <c r="P395">
        <f t="shared" si="41"/>
        <v>47.004903563255965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469.37499999999994</v>
      </c>
      <c r="P396">
        <f t="shared" si="41"/>
        <v>110.44117647058823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130.11267605633802</v>
      </c>
      <c r="P397">
        <f t="shared" si="41"/>
        <v>41.990909090909092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167.05422993492408</v>
      </c>
      <c r="P398">
        <f t="shared" si="41"/>
        <v>48.012468827930178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173.8641975308642</v>
      </c>
      <c r="P399">
        <f t="shared" si="41"/>
        <v>31.019823788546255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717.76470588235293</v>
      </c>
      <c r="P400">
        <f t="shared" si="41"/>
        <v>99.203252032520325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63.850976361767728</v>
      </c>
      <c r="P401">
        <f t="shared" si="41"/>
        <v>66.022316684378325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2</v>
      </c>
      <c r="P402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1530.2222222222222</v>
      </c>
      <c r="P403">
        <f t="shared" si="41"/>
        <v>46.060200668896321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40.356164383561641</v>
      </c>
      <c r="P404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86.220633299284984</v>
      </c>
      <c r="P405">
        <f t="shared" si="41"/>
        <v>55.99336650082919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315.58486707566465</v>
      </c>
      <c r="P406">
        <f t="shared" si="41"/>
        <v>68.985695127402778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89.618243243243242</v>
      </c>
      <c r="P407">
        <f t="shared" si="41"/>
        <v>60.981609195402299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182.14503816793894</v>
      </c>
      <c r="P408">
        <f t="shared" si="41"/>
        <v>110.98139534883721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355.88235294117646</v>
      </c>
      <c r="P409">
        <f t="shared" si="41"/>
        <v>25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131.83695652173913</v>
      </c>
      <c r="P410">
        <f t="shared" si="41"/>
        <v>78.759740259740255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46.315634218289084</v>
      </c>
      <c r="P411">
        <f t="shared" si="41"/>
        <v>87.960784313725483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36.132726089785294</v>
      </c>
      <c r="P412">
        <f t="shared" si="41"/>
        <v>49.987398739873989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104.62820512820512</v>
      </c>
      <c r="P413">
        <f t="shared" si="41"/>
        <v>99.524390243902445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668.85714285714289</v>
      </c>
      <c r="P414">
        <f t="shared" si="41"/>
        <v>104.82089552238806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62.072823218997364</v>
      </c>
      <c r="P415">
        <f t="shared" si="41"/>
        <v>108.01469237832875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84.699787460148784</v>
      </c>
      <c r="P416">
        <f t="shared" si="41"/>
        <v>28.998544660724033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11.059030837004405</v>
      </c>
      <c r="P417">
        <f t="shared" si="41"/>
        <v>30.028708133971293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43.838781575037146</v>
      </c>
      <c r="P418">
        <f t="shared" si="41"/>
        <v>41.005559416261292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55.470588235294116</v>
      </c>
      <c r="P419">
        <f t="shared" si="41"/>
        <v>62.866666666666667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57.399511301160658</v>
      </c>
      <c r="P420">
        <f t="shared" si="41"/>
        <v>47.005002501250623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123.43497363796135</v>
      </c>
      <c r="P421">
        <f t="shared" si="41"/>
        <v>26.997693638285604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128.46</v>
      </c>
      <c r="P422">
        <f t="shared" si="41"/>
        <v>68.329787234042556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63.989361702127653</v>
      </c>
      <c r="P423">
        <f t="shared" si="41"/>
        <v>50.974576271186443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127.29885057471265</v>
      </c>
      <c r="P424">
        <f t="shared" si="41"/>
        <v>54.024390243902438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10.638024357239512</v>
      </c>
      <c r="P425">
        <f t="shared" si="41"/>
        <v>97.055555555555557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40.470588235294116</v>
      </c>
      <c r="P426">
        <f t="shared" si="41"/>
        <v>24.867469879518072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287.66666666666663</v>
      </c>
      <c r="P427">
        <f t="shared" si="41"/>
        <v>84.423913043478265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572.94444444444446</v>
      </c>
      <c r="P428">
        <f t="shared" si="41"/>
        <v>47.091324200913242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112.90429799426933</v>
      </c>
      <c r="P429">
        <f t="shared" si="41"/>
        <v>77.996041171813147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46.387573964497044</v>
      </c>
      <c r="P430">
        <f t="shared" si="41"/>
        <v>62.967871485943775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90.675916230366497</v>
      </c>
      <c r="P431">
        <f t="shared" si="41"/>
        <v>81.006080449017773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67.740740740740748</v>
      </c>
      <c r="P432">
        <f t="shared" si="41"/>
        <v>65.321428571428569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192.49019607843135</v>
      </c>
      <c r="P433">
        <f t="shared" si="41"/>
        <v>104.43617021276596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82.714285714285722</v>
      </c>
      <c r="P434">
        <f t="shared" si="41"/>
        <v>69.989010989010993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54.163920922570021</v>
      </c>
      <c r="P435">
        <f t="shared" si="41"/>
        <v>83.023989898989896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16.722222222222221</v>
      </c>
      <c r="P436">
        <f t="shared" si="41"/>
        <v>90.3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116.87664041994749</v>
      </c>
      <c r="P437">
        <f t="shared" si="41"/>
        <v>103.98131932282546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1052.1538461538462</v>
      </c>
      <c r="P438">
        <f t="shared" si="41"/>
        <v>54.931726907630519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123.07407407407408</v>
      </c>
      <c r="P439">
        <f t="shared" si="41"/>
        <v>51.921875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178.63855421686748</v>
      </c>
      <c r="P440">
        <f t="shared" si="41"/>
        <v>60.02834008097166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355.28169014084506</v>
      </c>
      <c r="P441">
        <f t="shared" si="41"/>
        <v>44.003488879197555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161.90634146341463</v>
      </c>
      <c r="P442">
        <f t="shared" si="41"/>
        <v>53.003513254551258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24.914285714285715</v>
      </c>
      <c r="P443">
        <f t="shared" si="41"/>
        <v>54.5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198.72222222222223</v>
      </c>
      <c r="P444">
        <f t="shared" si="41"/>
        <v>75.04195804195804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34.752688172043008</v>
      </c>
      <c r="P445">
        <f t="shared" si="41"/>
        <v>35.911111111111111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176.41935483870967</v>
      </c>
      <c r="P446">
        <f t="shared" si="41"/>
        <v>36.952702702702702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511.38095238095235</v>
      </c>
      <c r="P447">
        <f t="shared" si="41"/>
        <v>63.170588235294119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82.044117647058826</v>
      </c>
      <c r="P448">
        <f t="shared" si="41"/>
        <v>29.99462365591398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24.326030927835053</v>
      </c>
      <c r="P449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50.482758620689658</v>
      </c>
      <c r="P450">
        <f t="shared" si="41"/>
        <v>75.014876033057845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(E451/D451)*100</f>
        <v>967</v>
      </c>
      <c r="P451">
        <f t="shared" si="41"/>
        <v>101.19767441860465</v>
      </c>
      <c r="Q451" t="str">
        <f t="shared" ref="Q451:Q514" si="43">LEFT(N451,SEARCH("/",N451,1)-1)</f>
        <v>games</v>
      </c>
      <c r="R451" t="str">
        <f t="shared" ref="R451:R514" si="44">RIGHT(N451,LEN(N451)-SEARCH("/",N451,1))</f>
        <v>video games</v>
      </c>
      <c r="S451" s="8">
        <f t="shared" ref="S451:S514" si="45">(((J451/60)/60)/24+DATE(1970,1,1))</f>
        <v>43530.25</v>
      </c>
      <c r="T451" s="8">
        <f t="shared" ref="T451:T514" si="46">(((K451/60)/60)/24+DATE(1970,1,1))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4</v>
      </c>
      <c r="P452">
        <f t="shared" ref="P452:P515" si="47">E452/G452</f>
        <v>4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122.84501347708894</v>
      </c>
      <c r="P453">
        <f t="shared" si="47"/>
        <v>29.001272669424118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63.4375</v>
      </c>
      <c r="P454">
        <f t="shared" si="47"/>
        <v>98.225806451612897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56.331688596491226</v>
      </c>
      <c r="P455">
        <f t="shared" si="47"/>
        <v>87.001693480101608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44.074999999999996</v>
      </c>
      <c r="P456">
        <f t="shared" si="47"/>
        <v>45.205128205128204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118.37253218884121</v>
      </c>
      <c r="P457">
        <f t="shared" si="47"/>
        <v>37.001341561577675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104.1243169398907</v>
      </c>
      <c r="P458">
        <f t="shared" si="47"/>
        <v>94.976947040498445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26.640000000000004</v>
      </c>
      <c r="P459">
        <f t="shared" si="47"/>
        <v>28.956521739130434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351.20118343195264</v>
      </c>
      <c r="P460">
        <f t="shared" si="47"/>
        <v>55.993396226415094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90.063492063492063</v>
      </c>
      <c r="P461">
        <f t="shared" si="47"/>
        <v>54.038095238095238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171.625</v>
      </c>
      <c r="P462">
        <f t="shared" si="47"/>
        <v>82.38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141.04655870445345</v>
      </c>
      <c r="P463">
        <f t="shared" si="47"/>
        <v>66.997115384615384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30.57944915254237</v>
      </c>
      <c r="P464">
        <f t="shared" si="47"/>
        <v>107.91401869158878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108.16455696202532</v>
      </c>
      <c r="P465">
        <f t="shared" si="47"/>
        <v>69.009501187648453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133.45505617977528</v>
      </c>
      <c r="P466">
        <f t="shared" si="47"/>
        <v>39.006568144499177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187.85106382978722</v>
      </c>
      <c r="P467">
        <f t="shared" si="47"/>
        <v>110.3625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332</v>
      </c>
      <c r="P468">
        <f t="shared" si="47"/>
        <v>94.857142857142861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575.21428571428578</v>
      </c>
      <c r="P469">
        <f t="shared" si="47"/>
        <v>57.935251798561154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40.5</v>
      </c>
      <c r="P470">
        <f t="shared" si="47"/>
        <v>101.25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184.42857142857144</v>
      </c>
      <c r="P471">
        <f t="shared" si="47"/>
        <v>64.95597484276729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285.80555555555554</v>
      </c>
      <c r="P472">
        <f t="shared" si="47"/>
        <v>27.00524934383202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319</v>
      </c>
      <c r="P473">
        <f t="shared" si="47"/>
        <v>50.97422680412371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39.234070221066318</v>
      </c>
      <c r="P474">
        <f t="shared" si="47"/>
        <v>104.94260869565217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178.14000000000001</v>
      </c>
      <c r="P475">
        <f t="shared" si="47"/>
        <v>84.028301886792448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365.15</v>
      </c>
      <c r="P476">
        <f t="shared" si="47"/>
        <v>102.85915492957747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113.94594594594594</v>
      </c>
      <c r="P477">
        <f t="shared" si="47"/>
        <v>39.962085308056871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29.828720626631856</v>
      </c>
      <c r="P478">
        <f t="shared" si="47"/>
        <v>51.001785714285717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54.270588235294113</v>
      </c>
      <c r="P479">
        <f t="shared" si="47"/>
        <v>40.823008849557525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236.34156976744185</v>
      </c>
      <c r="P480">
        <f t="shared" si="47"/>
        <v>58.999637155297535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512.91666666666663</v>
      </c>
      <c r="P481">
        <f t="shared" si="47"/>
        <v>71.156069364161851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100.65116279069768</v>
      </c>
      <c r="P482">
        <f t="shared" si="47"/>
        <v>99.494252873563212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81.348423194303152</v>
      </c>
      <c r="P483">
        <f t="shared" si="47"/>
        <v>103.98634590377114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16.404761904761905</v>
      </c>
      <c r="P484">
        <f t="shared" si="47"/>
        <v>76.555555555555557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52.774617067833695</v>
      </c>
      <c r="P485">
        <f t="shared" si="47"/>
        <v>87.068592057761734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260.20608108108109</v>
      </c>
      <c r="P486">
        <f t="shared" si="47"/>
        <v>48.99554707379135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30.73289183222958</v>
      </c>
      <c r="P487">
        <f t="shared" si="47"/>
        <v>42.969135802469133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13.5</v>
      </c>
      <c r="P488">
        <f t="shared" si="47"/>
        <v>33.428571428571431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178.62556663644605</v>
      </c>
      <c r="P489">
        <f t="shared" si="47"/>
        <v>83.982949701619773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220.0566037735849</v>
      </c>
      <c r="P490">
        <f t="shared" si="47"/>
        <v>101.41739130434783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101.5108695652174</v>
      </c>
      <c r="P491">
        <f t="shared" si="47"/>
        <v>109.87058823529412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191.5</v>
      </c>
      <c r="P492">
        <f t="shared" si="47"/>
        <v>31.916666666666668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305.34683098591546</v>
      </c>
      <c r="P493">
        <f t="shared" si="47"/>
        <v>70.993450675399103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23.995287958115181</v>
      </c>
      <c r="P494">
        <f t="shared" si="47"/>
        <v>77.026890756302521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723.77777777777771</v>
      </c>
      <c r="P495">
        <f t="shared" si="47"/>
        <v>101.78125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547.36</v>
      </c>
      <c r="P496">
        <f t="shared" si="47"/>
        <v>51.059701492537314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414.49999999999994</v>
      </c>
      <c r="P497">
        <f t="shared" si="47"/>
        <v>68.02051282051282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0.90696409140369971</v>
      </c>
      <c r="P498">
        <f t="shared" si="47"/>
        <v>30.87037037037037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34.173469387755098</v>
      </c>
      <c r="P499">
        <f t="shared" si="47"/>
        <v>27.908333333333335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23.948810754912099</v>
      </c>
      <c r="P500">
        <f t="shared" si="47"/>
        <v>79.994818652849744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48.072649572649574</v>
      </c>
      <c r="P501">
        <f t="shared" si="47"/>
        <v>38.003378378378379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70.145182291666657</v>
      </c>
      <c r="P503">
        <f t="shared" si="47"/>
        <v>59.990534521158132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529.92307692307691</v>
      </c>
      <c r="P504">
        <f t="shared" si="47"/>
        <v>37.037634408602152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180.32549019607845</v>
      </c>
      <c r="P505">
        <f t="shared" si="47"/>
        <v>99.963043478260872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92.320000000000007</v>
      </c>
      <c r="P506">
        <f t="shared" si="47"/>
        <v>111.6774193548387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13.901001112347053</v>
      </c>
      <c r="P507">
        <f t="shared" si="47"/>
        <v>36.014409221902014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927.07777777777767</v>
      </c>
      <c r="P508">
        <f t="shared" si="47"/>
        <v>66.010284810126578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39.857142857142861</v>
      </c>
      <c r="P509">
        <f t="shared" si="47"/>
        <v>44.05263157894737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112.22929936305732</v>
      </c>
      <c r="P510">
        <f t="shared" si="47"/>
        <v>52.999726551818434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70.925816023738875</v>
      </c>
      <c r="P511">
        <f t="shared" si="47"/>
        <v>95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119.08974358974358</v>
      </c>
      <c r="P512">
        <f t="shared" si="47"/>
        <v>70.908396946564892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24.017591339648174</v>
      </c>
      <c r="P513">
        <f t="shared" si="47"/>
        <v>98.060773480662988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139.31868131868131</v>
      </c>
      <c r="P514">
        <f t="shared" si="47"/>
        <v>53.046025104602514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(E515/D515)*100</f>
        <v>39.277108433734945</v>
      </c>
      <c r="P515">
        <f t="shared" si="47"/>
        <v>93.142857142857139</v>
      </c>
      <c r="Q515" t="str">
        <f t="shared" ref="Q515:Q578" si="49">LEFT(N515,SEARCH("/",N515,1)-1)</f>
        <v>film &amp; video</v>
      </c>
      <c r="R515" t="str">
        <f t="shared" ref="R515:R578" si="50">RIGHT(N515,LEN(N515)-SEARCH("/",N515,1))</f>
        <v>television</v>
      </c>
      <c r="S515" s="8">
        <f t="shared" ref="S515:S578" si="51">(((J515/60)/60)/24+DATE(1970,1,1))</f>
        <v>40430.208333333336</v>
      </c>
      <c r="T515" s="8">
        <f t="shared" ref="T515:T578" si="52">(((K515/60)/60)/24+DATE(1970,1,1))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22.439077144917089</v>
      </c>
      <c r="P516">
        <f t="shared" ref="P516:P579" si="53">E516/G516</f>
        <v>58.945075757575758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55.779069767441861</v>
      </c>
      <c r="P517">
        <f t="shared" si="53"/>
        <v>36.067669172932334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42.523125996810208</v>
      </c>
      <c r="P518">
        <f t="shared" si="53"/>
        <v>63.030732860520096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112.00000000000001</v>
      </c>
      <c r="P519">
        <f t="shared" si="53"/>
        <v>84.717948717948715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7.0681818181818183</v>
      </c>
      <c r="P520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101.74563871693867</v>
      </c>
      <c r="P521">
        <f t="shared" si="53"/>
        <v>101.97518330513255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425.75</v>
      </c>
      <c r="P522">
        <f t="shared" si="53"/>
        <v>106.4375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145.53947368421052</v>
      </c>
      <c r="P523">
        <f t="shared" si="53"/>
        <v>29.975609756097562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32.453465346534657</v>
      </c>
      <c r="P524">
        <f t="shared" si="53"/>
        <v>85.806282722513089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700.33333333333326</v>
      </c>
      <c r="P525">
        <f t="shared" si="53"/>
        <v>70.82022471910112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83.904860392967933</v>
      </c>
      <c r="P526">
        <f t="shared" si="53"/>
        <v>40.998484082870135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84.19047619047619</v>
      </c>
      <c r="P527">
        <f t="shared" si="53"/>
        <v>28.063492063492063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155.95180722891567</v>
      </c>
      <c r="P528">
        <f t="shared" si="53"/>
        <v>88.054421768707485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99.619450317124731</v>
      </c>
      <c r="P529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80.300000000000011</v>
      </c>
      <c r="P530">
        <f t="shared" si="53"/>
        <v>90.337500000000006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11.254901960784313</v>
      </c>
      <c r="P531">
        <f t="shared" si="53"/>
        <v>63.777777777777779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91.740952380952379</v>
      </c>
      <c r="P532">
        <f t="shared" si="53"/>
        <v>53.995515695067262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95.521156936261391</v>
      </c>
      <c r="P533">
        <f t="shared" si="53"/>
        <v>48.993956043956047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502.87499999999994</v>
      </c>
      <c r="P534">
        <f t="shared" si="53"/>
        <v>63.857142857142854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159.24394463667818</v>
      </c>
      <c r="P535">
        <f t="shared" si="53"/>
        <v>82.996393146979258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15.022446689113355</v>
      </c>
      <c r="P536">
        <f t="shared" si="53"/>
        <v>55.08230452674897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482.03846153846149</v>
      </c>
      <c r="P537">
        <f t="shared" si="53"/>
        <v>62.044554455445542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149.96938775510205</v>
      </c>
      <c r="P538">
        <f t="shared" si="53"/>
        <v>104.97857142857143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117.22156398104266</v>
      </c>
      <c r="P539">
        <f t="shared" si="53"/>
        <v>94.044676806083643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37.695968274950431</v>
      </c>
      <c r="P540">
        <f t="shared" si="53"/>
        <v>44.007716049382715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72.653061224489804</v>
      </c>
      <c r="P541">
        <f t="shared" si="53"/>
        <v>92.467532467532465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265.98113207547169</v>
      </c>
      <c r="P542">
        <f t="shared" si="53"/>
        <v>57.072874493927124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24.205617977528089</v>
      </c>
      <c r="P543">
        <f t="shared" si="53"/>
        <v>109.07848101265823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2.5064935064935066</v>
      </c>
      <c r="P544">
        <f t="shared" si="53"/>
        <v>39.387755102040813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16.329799764428738</v>
      </c>
      <c r="P545">
        <f t="shared" si="53"/>
        <v>77.022222222222226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276.5</v>
      </c>
      <c r="P546">
        <f t="shared" si="53"/>
        <v>92.166666666666671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88.803571428571431</v>
      </c>
      <c r="P547">
        <f t="shared" si="53"/>
        <v>61.007063197026021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163.57142857142856</v>
      </c>
      <c r="P548">
        <f t="shared" si="53"/>
        <v>78.068181818181813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969</v>
      </c>
      <c r="P549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270.91376701966715</v>
      </c>
      <c r="P550">
        <f t="shared" si="53"/>
        <v>59.991289782244557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284.21355932203392</v>
      </c>
      <c r="P551">
        <f t="shared" si="53"/>
        <v>110.03018372703411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4</v>
      </c>
      <c r="P552">
        <f t="shared" si="53"/>
        <v>4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58.6329816768462</v>
      </c>
      <c r="P553">
        <f t="shared" si="53"/>
        <v>37.99856063332134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98.51111111111112</v>
      </c>
      <c r="P554">
        <f t="shared" si="53"/>
        <v>96.369565217391298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43.975381008206334</v>
      </c>
      <c r="P555">
        <f t="shared" si="53"/>
        <v>72.978599221789878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151.66315789473683</v>
      </c>
      <c r="P556">
        <f t="shared" si="53"/>
        <v>26.007220216606498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223.63492063492063</v>
      </c>
      <c r="P557">
        <f t="shared" si="53"/>
        <v>104.36296296296297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239.75</v>
      </c>
      <c r="P558">
        <f t="shared" si="53"/>
        <v>102.18852459016394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199.33333333333334</v>
      </c>
      <c r="P559">
        <f t="shared" si="53"/>
        <v>54.117647058823529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137.34482758620689</v>
      </c>
      <c r="P560">
        <f t="shared" si="53"/>
        <v>63.222222222222221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100.9696106362773</v>
      </c>
      <c r="P561">
        <f t="shared" si="53"/>
        <v>104.03228962818004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794.16</v>
      </c>
      <c r="P562">
        <f t="shared" si="53"/>
        <v>49.994334277620396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369.7</v>
      </c>
      <c r="P563">
        <f t="shared" si="53"/>
        <v>56.015151515151516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12.818181818181817</v>
      </c>
      <c r="P564">
        <f t="shared" si="53"/>
        <v>48.807692307692307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138.02702702702703</v>
      </c>
      <c r="P565">
        <f t="shared" si="53"/>
        <v>60.082352941176474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83.813278008298752</v>
      </c>
      <c r="P566">
        <f t="shared" si="53"/>
        <v>78.990502793296088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204.60063224446787</v>
      </c>
      <c r="P567">
        <f t="shared" si="53"/>
        <v>53.99499443826474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44.344086021505376</v>
      </c>
      <c r="P568">
        <f t="shared" si="53"/>
        <v>111.45945945945945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218.60294117647058</v>
      </c>
      <c r="P569">
        <f t="shared" si="53"/>
        <v>60.922131147540981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186.03314917127071</v>
      </c>
      <c r="P570">
        <f t="shared" si="53"/>
        <v>26.0015444015444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237.33830845771143</v>
      </c>
      <c r="P571">
        <f t="shared" si="53"/>
        <v>80.993208828522924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305.65384615384613</v>
      </c>
      <c r="P572">
        <f t="shared" si="53"/>
        <v>34.995963302752294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94.142857142857139</v>
      </c>
      <c r="P573">
        <f t="shared" si="53"/>
        <v>94.142857142857139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54.400000000000006</v>
      </c>
      <c r="P574">
        <f t="shared" si="53"/>
        <v>52.085106382978722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111.88059701492537</v>
      </c>
      <c r="P575">
        <f t="shared" si="53"/>
        <v>24.986666666666668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369.14814814814815</v>
      </c>
      <c r="P576">
        <f t="shared" si="53"/>
        <v>69.215277777777771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62.930372148859547</v>
      </c>
      <c r="P577">
        <f t="shared" si="53"/>
        <v>93.944444444444443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64.927835051546396</v>
      </c>
      <c r="P578">
        <f t="shared" si="53"/>
        <v>98.40625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(E579/D579)*100</f>
        <v>18.853658536585368</v>
      </c>
      <c r="P579">
        <f t="shared" si="53"/>
        <v>41.783783783783782</v>
      </c>
      <c r="Q579" t="str">
        <f t="shared" ref="Q579:Q642" si="55">LEFT(N579,SEARCH("/",N579,1)-1)</f>
        <v>music</v>
      </c>
      <c r="R579" t="str">
        <f t="shared" ref="R579:R642" si="56">RIGHT(N579,LEN(N579)-SEARCH("/",N579,1))</f>
        <v>jazz</v>
      </c>
      <c r="S579" s="8">
        <f t="shared" ref="S579:S642" si="57">(((J579/60)/60)/24+DATE(1970,1,1))</f>
        <v>40613.25</v>
      </c>
      <c r="T579" s="8">
        <f t="shared" ref="T579:T642" si="58">(((K579/60)/60)/24+DATE(1970,1,1))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16.754404145077721</v>
      </c>
      <c r="P580">
        <f t="shared" ref="P580:P643" si="59">E580/G580</f>
        <v>65.991836734693877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101.11290322580646</v>
      </c>
      <c r="P581">
        <f t="shared" si="59"/>
        <v>72.05747126436782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341.5022831050228</v>
      </c>
      <c r="P582">
        <f t="shared" si="59"/>
        <v>48.003209242618745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64.016666666666666</v>
      </c>
      <c r="P583">
        <f t="shared" si="59"/>
        <v>54.098591549295776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52.080459770114942</v>
      </c>
      <c r="P584">
        <f t="shared" si="59"/>
        <v>107.88095238095238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322.40211640211641</v>
      </c>
      <c r="P585">
        <f t="shared" si="59"/>
        <v>67.034103410341032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119.50810185185186</v>
      </c>
      <c r="P586">
        <f t="shared" si="59"/>
        <v>64.01425914445133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146.79775280898878</v>
      </c>
      <c r="P587">
        <f t="shared" si="59"/>
        <v>96.066176470588232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950.57142857142856</v>
      </c>
      <c r="P588">
        <f t="shared" si="59"/>
        <v>51.184615384615384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72.893617021276597</v>
      </c>
      <c r="P589">
        <f t="shared" si="59"/>
        <v>43.92307692307692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79.008248730964468</v>
      </c>
      <c r="P590">
        <f t="shared" si="59"/>
        <v>91.021198830409361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64.721518987341781</v>
      </c>
      <c r="P591">
        <f t="shared" si="59"/>
        <v>50.127450980392155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82.028169014084511</v>
      </c>
      <c r="P592">
        <f t="shared" si="59"/>
        <v>67.720930232558146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1037.6666666666667</v>
      </c>
      <c r="P593">
        <f t="shared" si="59"/>
        <v>61.03921568627451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12.910076530612244</v>
      </c>
      <c r="P594">
        <f t="shared" si="59"/>
        <v>80.011857707509876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154.84210526315789</v>
      </c>
      <c r="P595">
        <f t="shared" si="59"/>
        <v>47.001497753369947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7.0991735537190088</v>
      </c>
      <c r="P596">
        <f t="shared" si="59"/>
        <v>71.127388535031841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208.52773826458036</v>
      </c>
      <c r="P597">
        <f t="shared" si="59"/>
        <v>89.99079189686924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99.683544303797461</v>
      </c>
      <c r="P598">
        <f t="shared" si="59"/>
        <v>43.032786885245905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201.59756097560978</v>
      </c>
      <c r="P599">
        <f t="shared" si="59"/>
        <v>67.997714808043881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162.09032258064516</v>
      </c>
      <c r="P600">
        <f t="shared" si="59"/>
        <v>73.004566210045667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3.6436208125445471</v>
      </c>
      <c r="P601">
        <f t="shared" si="59"/>
        <v>62.341463414634148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5</v>
      </c>
      <c r="P602">
        <f t="shared" si="59"/>
        <v>5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206.63492063492063</v>
      </c>
      <c r="P603">
        <f t="shared" si="59"/>
        <v>67.103092783505161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128.23628691983123</v>
      </c>
      <c r="P604">
        <f t="shared" si="59"/>
        <v>79.978947368421046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119.66037735849055</v>
      </c>
      <c r="P605">
        <f t="shared" si="59"/>
        <v>62.176470588235297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170.73055242390078</v>
      </c>
      <c r="P606">
        <f t="shared" si="59"/>
        <v>53.005950297514879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187.21212121212122</v>
      </c>
      <c r="P607">
        <f t="shared" si="59"/>
        <v>57.738317757009348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188.38235294117646</v>
      </c>
      <c r="P608">
        <f t="shared" si="59"/>
        <v>40.03125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131.29869186046511</v>
      </c>
      <c r="P609">
        <f t="shared" si="59"/>
        <v>81.016591928251117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283.97435897435901</v>
      </c>
      <c r="P610">
        <f t="shared" si="59"/>
        <v>35.047468354430379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120.41999999999999</v>
      </c>
      <c r="P611">
        <f t="shared" si="59"/>
        <v>102.92307692307692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419.0560747663551</v>
      </c>
      <c r="P612">
        <f t="shared" si="59"/>
        <v>27.998126756166094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13.853658536585368</v>
      </c>
      <c r="P613">
        <f t="shared" si="59"/>
        <v>75.733333333333334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139.43548387096774</v>
      </c>
      <c r="P614">
        <f t="shared" si="59"/>
        <v>45.026041666666664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174</v>
      </c>
      <c r="P615">
        <f t="shared" si="59"/>
        <v>73.615384615384613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155.49056603773585</v>
      </c>
      <c r="P616">
        <f t="shared" si="59"/>
        <v>56.991701244813278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170.44705882352943</v>
      </c>
      <c r="P617">
        <f t="shared" si="59"/>
        <v>85.223529411764702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189.515625</v>
      </c>
      <c r="P618">
        <f t="shared" si="59"/>
        <v>50.962184873949582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249.71428571428572</v>
      </c>
      <c r="P619">
        <f t="shared" si="59"/>
        <v>63.563636363636363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48.860523665659613</v>
      </c>
      <c r="P620">
        <f t="shared" si="59"/>
        <v>80.999165275459092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28.461970393057683</v>
      </c>
      <c r="P621">
        <f t="shared" si="59"/>
        <v>86.044753086419746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268.02325581395348</v>
      </c>
      <c r="P622">
        <f t="shared" si="59"/>
        <v>90.0390625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619.80078125</v>
      </c>
      <c r="P623">
        <f t="shared" si="59"/>
        <v>74.006063432835816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3.1301587301587301</v>
      </c>
      <c r="P624">
        <f t="shared" si="59"/>
        <v>92.4375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159.92152704135739</v>
      </c>
      <c r="P625">
        <f t="shared" si="59"/>
        <v>55.999257333828446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279.39215686274508</v>
      </c>
      <c r="P626">
        <f t="shared" si="59"/>
        <v>32.983796296296298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77.373333333333335</v>
      </c>
      <c r="P627">
        <f t="shared" si="59"/>
        <v>93.596774193548384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206.32812500000003</v>
      </c>
      <c r="P628">
        <f t="shared" si="59"/>
        <v>69.867724867724874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694.25</v>
      </c>
      <c r="P629">
        <f t="shared" si="59"/>
        <v>72.129870129870127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151.78947368421052</v>
      </c>
      <c r="P630">
        <f t="shared" si="59"/>
        <v>30.041666666666668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64.58207217694995</v>
      </c>
      <c r="P631">
        <f t="shared" si="59"/>
        <v>73.968000000000004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62.873684210526314</v>
      </c>
      <c r="P632">
        <f t="shared" si="59"/>
        <v>68.65517241379311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310.39864864864865</v>
      </c>
      <c r="P633">
        <f t="shared" si="59"/>
        <v>59.992164544564154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42.859916782246884</v>
      </c>
      <c r="P634">
        <f t="shared" si="59"/>
        <v>111.15827338129496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83.119402985074629</v>
      </c>
      <c r="P635">
        <f t="shared" si="59"/>
        <v>53.038095238095238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78.531302876480552</v>
      </c>
      <c r="P636">
        <f t="shared" si="59"/>
        <v>55.985524728588658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114.09352517985612</v>
      </c>
      <c r="P637">
        <f t="shared" si="59"/>
        <v>69.986760812003524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64.537683358624179</v>
      </c>
      <c r="P638">
        <f t="shared" si="59"/>
        <v>48.998079877112133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79.411764705882348</v>
      </c>
      <c r="P639">
        <f t="shared" si="59"/>
        <v>103.84615384615384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11.419117647058824</v>
      </c>
      <c r="P640">
        <f t="shared" si="59"/>
        <v>99.127659574468083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56.186046511627907</v>
      </c>
      <c r="P641">
        <f t="shared" si="59"/>
        <v>107.37777777777778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16.501669449081803</v>
      </c>
      <c r="P642">
        <f t="shared" si="59"/>
        <v>76.922178988326849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0">(E643/D643)*100</f>
        <v>119.96808510638297</v>
      </c>
      <c r="P643">
        <f t="shared" si="59"/>
        <v>58.128865979381445</v>
      </c>
      <c r="Q643" t="str">
        <f t="shared" ref="Q643:Q706" si="61">LEFT(N643,SEARCH("/",N643,1)-1)</f>
        <v>theater</v>
      </c>
      <c r="R643" t="str">
        <f t="shared" ref="R643:R706" si="62">RIGHT(N643,LEN(N643)-SEARCH("/",N643,1))</f>
        <v>plays</v>
      </c>
      <c r="S643" s="8">
        <f t="shared" ref="S643:S706" si="63">(((J643/60)/60)/24+DATE(1970,1,1))</f>
        <v>42786.25</v>
      </c>
      <c r="T643" s="8">
        <f t="shared" ref="T643:T706" si="64">(((K643/60)/60)/24+DATE(1970,1,1))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145.45652173913044</v>
      </c>
      <c r="P644">
        <f t="shared" ref="P644:P707" si="65">E644/G644</f>
        <v>103.73643410852713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221.38255033557047</v>
      </c>
      <c r="P645">
        <f t="shared" si="65"/>
        <v>87.962666666666664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48.396694214876035</v>
      </c>
      <c r="P646">
        <f t="shared" si="65"/>
        <v>28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92.911504424778755</v>
      </c>
      <c r="P647">
        <f t="shared" si="65"/>
        <v>37.999361294443261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88.599797365754824</v>
      </c>
      <c r="P648">
        <f t="shared" si="65"/>
        <v>29.999313893653515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41.4</v>
      </c>
      <c r="P649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63.056795131845846</v>
      </c>
      <c r="P650">
        <f t="shared" si="65"/>
        <v>85.994467496542185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48.482333607230892</v>
      </c>
      <c r="P651">
        <f t="shared" si="65"/>
        <v>98.011627906976742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2</v>
      </c>
      <c r="P652">
        <f t="shared" si="65"/>
        <v>2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88.47941026944585</v>
      </c>
      <c r="P653">
        <f t="shared" si="65"/>
        <v>44.994570837642193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126.84</v>
      </c>
      <c r="P654">
        <f t="shared" si="65"/>
        <v>31.012224938875306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2338.833333333333</v>
      </c>
      <c r="P655">
        <f t="shared" si="65"/>
        <v>59.970085470085472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508.38857142857148</v>
      </c>
      <c r="P656">
        <f t="shared" si="65"/>
        <v>58.9973474801061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191.47826086956522</v>
      </c>
      <c r="P657">
        <f t="shared" si="65"/>
        <v>50.045454545454547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42.127533783783782</v>
      </c>
      <c r="P658">
        <f t="shared" si="65"/>
        <v>98.966269841269835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8.24</v>
      </c>
      <c r="P659">
        <f t="shared" si="65"/>
        <v>58.857142857142854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60.064638783269963</v>
      </c>
      <c r="P660">
        <f t="shared" si="65"/>
        <v>81.010256410256417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47.232808616404313</v>
      </c>
      <c r="P661">
        <f t="shared" si="65"/>
        <v>76.013333333333335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81.736263736263737</v>
      </c>
      <c r="P662">
        <f t="shared" si="65"/>
        <v>96.597402597402592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54.187265917603</v>
      </c>
      <c r="P663">
        <f t="shared" si="65"/>
        <v>76.957446808510639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97.868131868131869</v>
      </c>
      <c r="P664">
        <f t="shared" si="65"/>
        <v>67.984732824427482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77.239999999999995</v>
      </c>
      <c r="P665">
        <f t="shared" si="65"/>
        <v>88.781609195402297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33.464735516372798</v>
      </c>
      <c r="P666">
        <f t="shared" si="65"/>
        <v>24.99623706491063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239.58823529411765</v>
      </c>
      <c r="P667">
        <f t="shared" si="65"/>
        <v>44.922794117647058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64.032258064516128</v>
      </c>
      <c r="P668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176.15942028985506</v>
      </c>
      <c r="P669">
        <f t="shared" si="65"/>
        <v>29.009546539379475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20.33818181818182</v>
      </c>
      <c r="P670">
        <f t="shared" si="65"/>
        <v>73.59210526315789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358.64754098360658</v>
      </c>
      <c r="P671">
        <f t="shared" si="65"/>
        <v>107.97038864898211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468.85802469135803</v>
      </c>
      <c r="P672">
        <f t="shared" si="65"/>
        <v>68.987284287011803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122.05635245901641</v>
      </c>
      <c r="P673">
        <f t="shared" si="65"/>
        <v>111.02236719478098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55.931783729156137</v>
      </c>
      <c r="P674">
        <f t="shared" si="65"/>
        <v>24.997515808491418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43.660714285714285</v>
      </c>
      <c r="P675">
        <f t="shared" si="65"/>
        <v>42.155172413793103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33.53837141183363</v>
      </c>
      <c r="P676">
        <f t="shared" si="65"/>
        <v>47.003284072249592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122.97938144329896</v>
      </c>
      <c r="P677">
        <f t="shared" si="65"/>
        <v>36.0392749244713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189.74959871589084</v>
      </c>
      <c r="P678">
        <f t="shared" si="65"/>
        <v>101.03760683760684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83.622641509433961</v>
      </c>
      <c r="P679">
        <f t="shared" si="65"/>
        <v>39.927927927927925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17.968844221105527</v>
      </c>
      <c r="P680">
        <f t="shared" si="65"/>
        <v>83.158139534883716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1036.5</v>
      </c>
      <c r="P681">
        <f t="shared" si="65"/>
        <v>39.97520661157025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97.405219780219781</v>
      </c>
      <c r="P682">
        <f t="shared" si="65"/>
        <v>47.993908629441627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86.386203150461711</v>
      </c>
      <c r="P683">
        <f t="shared" si="65"/>
        <v>95.978877489438744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150.16666666666666</v>
      </c>
      <c r="P684">
        <f t="shared" si="65"/>
        <v>78.728155339805824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358.43478260869563</v>
      </c>
      <c r="P685">
        <f t="shared" si="65"/>
        <v>56.081632653061227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542.85714285714289</v>
      </c>
      <c r="P686">
        <f t="shared" si="65"/>
        <v>69.090909090909093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67.500714285714281</v>
      </c>
      <c r="P687">
        <f t="shared" si="65"/>
        <v>102.05291576673866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191.74666666666667</v>
      </c>
      <c r="P688">
        <f t="shared" si="65"/>
        <v>107.32089552238806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932</v>
      </c>
      <c r="P689">
        <f t="shared" si="65"/>
        <v>51.970260223048328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429.27586206896552</v>
      </c>
      <c r="P690">
        <f t="shared" si="65"/>
        <v>71.137142857142862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100.65753424657535</v>
      </c>
      <c r="P691">
        <f t="shared" si="65"/>
        <v>106.49275362318841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226.61111111111109</v>
      </c>
      <c r="P692">
        <f t="shared" si="65"/>
        <v>42.93684210526316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142.38</v>
      </c>
      <c r="P693">
        <f t="shared" si="65"/>
        <v>30.037974683544302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90.633333333333326</v>
      </c>
      <c r="P694">
        <f t="shared" si="65"/>
        <v>70.623376623376629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63.966740576496676</v>
      </c>
      <c r="P695">
        <f t="shared" si="65"/>
        <v>66.016018306636155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84.131868131868131</v>
      </c>
      <c r="P696">
        <f t="shared" si="65"/>
        <v>96.911392405063296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133.93478260869566</v>
      </c>
      <c r="P697">
        <f t="shared" si="65"/>
        <v>62.867346938775512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59.042047531992694</v>
      </c>
      <c r="P698">
        <f t="shared" si="65"/>
        <v>108.98537682789652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0"/>
        <v>152.80062063615205</v>
      </c>
      <c r="P699">
        <f t="shared" si="65"/>
        <v>26.999314599040439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0"/>
        <v>446.69121140142522</v>
      </c>
      <c r="P700">
        <f t="shared" si="65"/>
        <v>65.004147943311438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0"/>
        <v>84.391891891891888</v>
      </c>
      <c r="P701">
        <f t="shared" si="65"/>
        <v>111.51785714285714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0"/>
        <v>3</v>
      </c>
      <c r="P702">
        <f t="shared" si="65"/>
        <v>3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0"/>
        <v>175.02692307692308</v>
      </c>
      <c r="P703">
        <f t="shared" si="65"/>
        <v>110.99268292682927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0"/>
        <v>54.137931034482754</v>
      </c>
      <c r="P704">
        <f t="shared" si="65"/>
        <v>56.746987951807228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0"/>
        <v>311.87381703470032</v>
      </c>
      <c r="P705">
        <f t="shared" si="65"/>
        <v>97.020608439646708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0"/>
        <v>122.78160919540231</v>
      </c>
      <c r="P706">
        <f t="shared" si="65"/>
        <v>92.08620689655173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6">(E707/D707)*100</f>
        <v>99.026517383618156</v>
      </c>
      <c r="P707">
        <f t="shared" si="65"/>
        <v>82.986666666666665</v>
      </c>
      <c r="Q707" t="str">
        <f t="shared" ref="Q707:Q770" si="67">LEFT(N707,SEARCH("/",N707,1)-1)</f>
        <v>publishing</v>
      </c>
      <c r="R707" t="str">
        <f t="shared" ref="R707:R770" si="68">RIGHT(N707,LEN(N707)-SEARCH("/",N707,1))</f>
        <v>nonfiction</v>
      </c>
      <c r="S707" s="8">
        <f t="shared" ref="S707:S770" si="69">(((J707/60)/60)/24+DATE(1970,1,1))</f>
        <v>41619.25</v>
      </c>
      <c r="T707" s="8">
        <f t="shared" ref="T707:T770" si="70">(((K707/60)/60)/24+DATE(1970,1,1))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6"/>
        <v>127.84686346863469</v>
      </c>
      <c r="P708">
        <f t="shared" ref="P708:P771" si="71">E708/G708</f>
        <v>103.03791821561339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6"/>
        <v>158.61643835616439</v>
      </c>
      <c r="P709">
        <f t="shared" si="71"/>
        <v>68.922619047619051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6"/>
        <v>707.05882352941171</v>
      </c>
      <c r="P710">
        <f t="shared" si="71"/>
        <v>87.737226277372258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6"/>
        <v>142.38775510204081</v>
      </c>
      <c r="P711">
        <f t="shared" si="71"/>
        <v>75.021505376344081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6"/>
        <v>147.86046511627907</v>
      </c>
      <c r="P712">
        <f t="shared" si="71"/>
        <v>50.863999999999997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6"/>
        <v>20.322580645161288</v>
      </c>
      <c r="P713">
        <f t="shared" si="71"/>
        <v>90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6"/>
        <v>1840.625</v>
      </c>
      <c r="P714">
        <f t="shared" si="71"/>
        <v>72.896039603960389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6"/>
        <v>161.94202898550725</v>
      </c>
      <c r="P715">
        <f t="shared" si="71"/>
        <v>108.48543689320388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6"/>
        <v>472.82077922077923</v>
      </c>
      <c r="P716">
        <f t="shared" si="71"/>
        <v>101.98095238095237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6"/>
        <v>24.466101694915253</v>
      </c>
      <c r="P717">
        <f t="shared" si="71"/>
        <v>44.009146341463413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6"/>
        <v>517.65</v>
      </c>
      <c r="P718">
        <f t="shared" si="71"/>
        <v>65.942675159235662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6"/>
        <v>247.64285714285714</v>
      </c>
      <c r="P719">
        <f t="shared" si="71"/>
        <v>24.987387387387386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6"/>
        <v>100.20481927710843</v>
      </c>
      <c r="P720">
        <f t="shared" si="71"/>
        <v>28.003367003367003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6"/>
        <v>153</v>
      </c>
      <c r="P721">
        <f t="shared" si="71"/>
        <v>85.829268292682926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6"/>
        <v>37.091954022988503</v>
      </c>
      <c r="P722">
        <f t="shared" si="71"/>
        <v>84.921052631578945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6"/>
        <v>4.392394822006473</v>
      </c>
      <c r="P723">
        <f t="shared" si="71"/>
        <v>90.483333333333334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6"/>
        <v>156.50721649484535</v>
      </c>
      <c r="P724">
        <f t="shared" si="71"/>
        <v>25.00197628458498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6"/>
        <v>270.40816326530609</v>
      </c>
      <c r="P725">
        <f t="shared" si="71"/>
        <v>92.013888888888886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6"/>
        <v>134.05952380952382</v>
      </c>
      <c r="P726">
        <f t="shared" si="71"/>
        <v>93.066115702479337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6"/>
        <v>50.398033126293996</v>
      </c>
      <c r="P727">
        <f t="shared" si="71"/>
        <v>61.008145363408524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6"/>
        <v>88.815837937384899</v>
      </c>
      <c r="P728">
        <f t="shared" si="71"/>
        <v>92.036259541984734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6"/>
        <v>165</v>
      </c>
      <c r="P729">
        <f t="shared" si="71"/>
        <v>81.132596685082873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6"/>
        <v>17.5</v>
      </c>
      <c r="P730">
        <f t="shared" si="71"/>
        <v>73.5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6"/>
        <v>185.66071428571428</v>
      </c>
      <c r="P731">
        <f t="shared" si="71"/>
        <v>85.221311475409834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6"/>
        <v>412.6631944444444</v>
      </c>
      <c r="P732">
        <f t="shared" si="71"/>
        <v>110.96825396825396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6"/>
        <v>90.25</v>
      </c>
      <c r="P733">
        <f t="shared" si="71"/>
        <v>32.968036529680369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6"/>
        <v>91.984615384615381</v>
      </c>
      <c r="P734">
        <f t="shared" si="71"/>
        <v>96.005352363960753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6"/>
        <v>527.00632911392404</v>
      </c>
      <c r="P735">
        <f t="shared" si="71"/>
        <v>84.96632653061225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6"/>
        <v>319.14285714285711</v>
      </c>
      <c r="P736">
        <f t="shared" si="71"/>
        <v>25.007462686567163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6"/>
        <v>354.18867924528303</v>
      </c>
      <c r="P737">
        <f t="shared" si="71"/>
        <v>65.998995479658461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6"/>
        <v>32.896103896103895</v>
      </c>
      <c r="P738">
        <f t="shared" si="71"/>
        <v>87.34482758620689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6"/>
        <v>135.8918918918919</v>
      </c>
      <c r="P739">
        <f t="shared" si="71"/>
        <v>27.933333333333334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6"/>
        <v>2.0843373493975905</v>
      </c>
      <c r="P740">
        <f t="shared" si="71"/>
        <v>103.8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6"/>
        <v>61</v>
      </c>
      <c r="P741">
        <f t="shared" si="71"/>
        <v>31.937172774869111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6"/>
        <v>30.037735849056602</v>
      </c>
      <c r="P742">
        <f t="shared" si="71"/>
        <v>99.5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6"/>
        <v>1179.1666666666665</v>
      </c>
      <c r="P743">
        <f t="shared" si="71"/>
        <v>108.84615384615384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6"/>
        <v>1126.0833333333335</v>
      </c>
      <c r="P744">
        <f t="shared" si="71"/>
        <v>110.76229508196721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6"/>
        <v>12.923076923076923</v>
      </c>
      <c r="P745">
        <f t="shared" si="71"/>
        <v>29.647058823529413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6"/>
        <v>712</v>
      </c>
      <c r="P746">
        <f t="shared" si="71"/>
        <v>101.71428571428571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6"/>
        <v>30.304347826086957</v>
      </c>
      <c r="P747">
        <f t="shared" si="71"/>
        <v>61.5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6"/>
        <v>212.50896057347671</v>
      </c>
      <c r="P748">
        <f t="shared" si="71"/>
        <v>35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6"/>
        <v>228.85714285714286</v>
      </c>
      <c r="P749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6"/>
        <v>34.959979476654695</v>
      </c>
      <c r="P750">
        <f t="shared" si="71"/>
        <v>110.97231270358306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6"/>
        <v>157.29069767441862</v>
      </c>
      <c r="P751">
        <f t="shared" si="71"/>
        <v>36.959016393442624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6"/>
        <v>1</v>
      </c>
      <c r="P752">
        <f t="shared" si="71"/>
        <v>1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6"/>
        <v>232.30555555555554</v>
      </c>
      <c r="P753">
        <f t="shared" si="71"/>
        <v>30.974074074074075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6"/>
        <v>92.448275862068968</v>
      </c>
      <c r="P754">
        <f t="shared" si="71"/>
        <v>47.035087719298247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6"/>
        <v>256.70212765957444</v>
      </c>
      <c r="P755">
        <f t="shared" si="71"/>
        <v>88.065693430656935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6"/>
        <v>168.47017045454547</v>
      </c>
      <c r="P756">
        <f t="shared" si="71"/>
        <v>37.005616224648989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6"/>
        <v>166.57777777777778</v>
      </c>
      <c r="P757">
        <f t="shared" si="71"/>
        <v>26.027777777777779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6"/>
        <v>772.07692307692309</v>
      </c>
      <c r="P758">
        <f t="shared" si="71"/>
        <v>67.817567567567565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6"/>
        <v>406.85714285714283</v>
      </c>
      <c r="P759">
        <f t="shared" si="71"/>
        <v>49.964912280701753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6"/>
        <v>564.20608108108115</v>
      </c>
      <c r="P760">
        <f t="shared" si="71"/>
        <v>110.01646903820817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6"/>
        <v>68.426865671641792</v>
      </c>
      <c r="P761">
        <f t="shared" si="71"/>
        <v>89.964678178963894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6"/>
        <v>34.351966873706004</v>
      </c>
      <c r="P762">
        <f t="shared" si="71"/>
        <v>79.009523809523813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6"/>
        <v>655.4545454545455</v>
      </c>
      <c r="P763">
        <f t="shared" si="71"/>
        <v>86.867469879518069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6"/>
        <v>177.25714285714284</v>
      </c>
      <c r="P764">
        <f t="shared" si="71"/>
        <v>62.04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6"/>
        <v>113.17857142857144</v>
      </c>
      <c r="P765">
        <f t="shared" si="71"/>
        <v>26.970212765957445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6"/>
        <v>728.18181818181824</v>
      </c>
      <c r="P766">
        <f t="shared" si="71"/>
        <v>54.121621621621621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6"/>
        <v>208.33333333333334</v>
      </c>
      <c r="P767">
        <f t="shared" si="71"/>
        <v>41.035353535353536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6"/>
        <v>31.171232876712331</v>
      </c>
      <c r="P768">
        <f t="shared" si="71"/>
        <v>55.052419354838712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6"/>
        <v>56.967078189300416</v>
      </c>
      <c r="P769">
        <f t="shared" si="71"/>
        <v>107.93762183235867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6"/>
        <v>231</v>
      </c>
      <c r="P770">
        <f t="shared" si="71"/>
        <v>73.92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2">(E771/D771)*100</f>
        <v>86.867834394904463</v>
      </c>
      <c r="P771">
        <f t="shared" si="71"/>
        <v>31.995894428152493</v>
      </c>
      <c r="Q771" t="str">
        <f t="shared" ref="Q771:Q834" si="73">LEFT(N771,SEARCH("/",N771,1)-1)</f>
        <v>games</v>
      </c>
      <c r="R771" t="str">
        <f t="shared" ref="R771:R834" si="74">RIGHT(N771,LEN(N771)-SEARCH("/",N771,1))</f>
        <v>video games</v>
      </c>
      <c r="S771" s="8">
        <f t="shared" ref="S771:S834" si="75">(((J771/60)/60)/24+DATE(1970,1,1))</f>
        <v>41501.208333333336</v>
      </c>
      <c r="T771" s="8">
        <f t="shared" ref="T771:T834" si="76">(((K771/60)/60)/24+DATE(1970,1,1))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2"/>
        <v>270.74418604651163</v>
      </c>
      <c r="P772">
        <f t="shared" ref="P772:P835" si="77">E772/G772</f>
        <v>53.898148148148145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2"/>
        <v>49.446428571428569</v>
      </c>
      <c r="P773">
        <f t="shared" si="77"/>
        <v>106.5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2"/>
        <v>113.3596256684492</v>
      </c>
      <c r="P774">
        <f t="shared" si="77"/>
        <v>32.999805409612762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2"/>
        <v>190.55555555555554</v>
      </c>
      <c r="P775">
        <f t="shared" si="77"/>
        <v>43.00254993625159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2"/>
        <v>135.5</v>
      </c>
      <c r="P776">
        <f t="shared" si="77"/>
        <v>86.858974358974365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2"/>
        <v>10.297872340425531</v>
      </c>
      <c r="P777">
        <f t="shared" si="77"/>
        <v>96.8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2"/>
        <v>65.544223826714799</v>
      </c>
      <c r="P778">
        <f t="shared" si="77"/>
        <v>32.995456610631528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2"/>
        <v>49.026652452025587</v>
      </c>
      <c r="P779">
        <f t="shared" si="77"/>
        <v>68.028106508875737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2"/>
        <v>787.92307692307691</v>
      </c>
      <c r="P780">
        <f t="shared" si="77"/>
        <v>58.867816091954026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2"/>
        <v>80.306347746090154</v>
      </c>
      <c r="P781">
        <f t="shared" si="77"/>
        <v>105.04572803850782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2"/>
        <v>106.29411764705883</v>
      </c>
      <c r="P782">
        <f t="shared" si="77"/>
        <v>33.054878048780488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2"/>
        <v>50.735632183908038</v>
      </c>
      <c r="P783">
        <f t="shared" si="77"/>
        <v>78.821428571428569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2"/>
        <v>215.31372549019611</v>
      </c>
      <c r="P784">
        <f t="shared" si="77"/>
        <v>68.204968944099377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2"/>
        <v>141.22972972972974</v>
      </c>
      <c r="P785">
        <f t="shared" si="77"/>
        <v>75.731884057971016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2"/>
        <v>115.33745781777279</v>
      </c>
      <c r="P786">
        <f t="shared" si="77"/>
        <v>30.996070133010882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2"/>
        <v>193.11940298507463</v>
      </c>
      <c r="P787">
        <f t="shared" si="77"/>
        <v>101.88188976377953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2"/>
        <v>729.73333333333335</v>
      </c>
      <c r="P788">
        <f t="shared" si="77"/>
        <v>52.879227053140099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2"/>
        <v>99.66339869281046</v>
      </c>
      <c r="P789">
        <f t="shared" si="77"/>
        <v>71.005820721769496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2"/>
        <v>88.166666666666671</v>
      </c>
      <c r="P790">
        <f t="shared" si="77"/>
        <v>102.38709677419355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2"/>
        <v>37.233333333333334</v>
      </c>
      <c r="P791">
        <f t="shared" si="77"/>
        <v>74.466666666666669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2"/>
        <v>30.540075309306079</v>
      </c>
      <c r="P792">
        <f t="shared" si="77"/>
        <v>51.009883198562441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2"/>
        <v>25.714285714285712</v>
      </c>
      <c r="P793">
        <f t="shared" si="77"/>
        <v>90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2"/>
        <v>34</v>
      </c>
      <c r="P794">
        <f t="shared" si="77"/>
        <v>97.142857142857139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2"/>
        <v>1185.909090909091</v>
      </c>
      <c r="P795">
        <f t="shared" si="77"/>
        <v>72.071823204419886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2"/>
        <v>125.39393939393939</v>
      </c>
      <c r="P796">
        <f t="shared" si="77"/>
        <v>75.236363636363635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2"/>
        <v>14.394366197183098</v>
      </c>
      <c r="P797">
        <f t="shared" si="77"/>
        <v>32.967741935483872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2"/>
        <v>54.807692307692314</v>
      </c>
      <c r="P798">
        <f t="shared" si="77"/>
        <v>54.807692307692307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2"/>
        <v>109.63157894736841</v>
      </c>
      <c r="P799">
        <f t="shared" si="77"/>
        <v>45.037837837837834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2"/>
        <v>188.47058823529412</v>
      </c>
      <c r="P800">
        <f t="shared" si="77"/>
        <v>52.958677685950413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2"/>
        <v>87.008284023668637</v>
      </c>
      <c r="P801">
        <f t="shared" si="77"/>
        <v>60.017959183673469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2"/>
        <v>1</v>
      </c>
      <c r="P802">
        <f t="shared" si="77"/>
        <v>1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2"/>
        <v>202.9130434782609</v>
      </c>
      <c r="P803">
        <f t="shared" si="77"/>
        <v>44.028301886792455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2"/>
        <v>197.03225806451613</v>
      </c>
      <c r="P804">
        <f t="shared" si="77"/>
        <v>86.028169014084511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2"/>
        <v>107</v>
      </c>
      <c r="P805">
        <f t="shared" si="77"/>
        <v>28.012875536480685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2"/>
        <v>268.73076923076923</v>
      </c>
      <c r="P806">
        <f t="shared" si="77"/>
        <v>32.050458715596328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2"/>
        <v>50.845360824742272</v>
      </c>
      <c r="P807">
        <f t="shared" si="77"/>
        <v>73.611940298507463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2"/>
        <v>1180.2857142857142</v>
      </c>
      <c r="P808">
        <f t="shared" si="77"/>
        <v>108.71052631578948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2"/>
        <v>264</v>
      </c>
      <c r="P809">
        <f t="shared" si="77"/>
        <v>42.97674418604651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2"/>
        <v>30.44230769230769</v>
      </c>
      <c r="P810">
        <f t="shared" si="77"/>
        <v>83.315789473684205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2"/>
        <v>62.880681818181813</v>
      </c>
      <c r="P811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2"/>
        <v>193.125</v>
      </c>
      <c r="P812">
        <f t="shared" si="77"/>
        <v>55.927601809954751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2"/>
        <v>77.102702702702715</v>
      </c>
      <c r="P813">
        <f t="shared" si="77"/>
        <v>105.03681885125184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2"/>
        <v>225.52763819095478</v>
      </c>
      <c r="P814">
        <f t="shared" si="77"/>
        <v>48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2"/>
        <v>239.40625</v>
      </c>
      <c r="P815">
        <f t="shared" si="77"/>
        <v>112.66176470588235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2"/>
        <v>92.1875</v>
      </c>
      <c r="P816">
        <f t="shared" si="77"/>
        <v>81.944444444444443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2"/>
        <v>130.23333333333335</v>
      </c>
      <c r="P817">
        <f t="shared" si="77"/>
        <v>64.049180327868854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2"/>
        <v>615.21739130434787</v>
      </c>
      <c r="P818">
        <f t="shared" si="77"/>
        <v>106.39097744360902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2"/>
        <v>368.79532163742692</v>
      </c>
      <c r="P819">
        <f t="shared" si="77"/>
        <v>76.011249497790274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2"/>
        <v>1094.8571428571429</v>
      </c>
      <c r="P820">
        <f t="shared" si="77"/>
        <v>111.07246376811594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2"/>
        <v>50.662921348314605</v>
      </c>
      <c r="P821">
        <f t="shared" si="77"/>
        <v>95.936170212765958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2"/>
        <v>800.6</v>
      </c>
      <c r="P822">
        <f t="shared" si="77"/>
        <v>43.043010752688176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2"/>
        <v>291.28571428571428</v>
      </c>
      <c r="P823">
        <f t="shared" si="77"/>
        <v>67.966666666666669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2"/>
        <v>349.9666666666667</v>
      </c>
      <c r="P824">
        <f t="shared" si="77"/>
        <v>89.991428571428571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2"/>
        <v>357.07317073170731</v>
      </c>
      <c r="P825">
        <f t="shared" si="77"/>
        <v>58.095238095238095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2"/>
        <v>126.48941176470588</v>
      </c>
      <c r="P826">
        <f t="shared" si="77"/>
        <v>83.996875000000003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2"/>
        <v>387.5</v>
      </c>
      <c r="P827">
        <f t="shared" si="77"/>
        <v>88.853503184713375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2"/>
        <v>457.03571428571428</v>
      </c>
      <c r="P828">
        <f t="shared" si="77"/>
        <v>65.963917525773198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2"/>
        <v>266.69565217391306</v>
      </c>
      <c r="P829">
        <f t="shared" si="77"/>
        <v>74.804878048780495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2"/>
        <v>69</v>
      </c>
      <c r="P830">
        <f t="shared" si="77"/>
        <v>69.98571428571428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2"/>
        <v>51.34375</v>
      </c>
      <c r="P831">
        <f t="shared" si="77"/>
        <v>32.006493506493506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2"/>
        <v>1.1710526315789473</v>
      </c>
      <c r="P832">
        <f t="shared" si="77"/>
        <v>64.727272727272734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2"/>
        <v>108.97734294541709</v>
      </c>
      <c r="P833">
        <f t="shared" si="77"/>
        <v>24.998110087408456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2"/>
        <v>315.17592592592592</v>
      </c>
      <c r="P834">
        <f t="shared" si="77"/>
        <v>104.97764070932922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78">(E835/D835)*100</f>
        <v>157.69117647058823</v>
      </c>
      <c r="P835">
        <f t="shared" si="77"/>
        <v>64.987878787878785</v>
      </c>
      <c r="Q835" t="str">
        <f t="shared" ref="Q835:Q898" si="79">LEFT(N835,SEARCH("/",N835,1)-1)</f>
        <v>publishing</v>
      </c>
      <c r="R835" t="str">
        <f t="shared" ref="R835:R898" si="80">RIGHT(N835,LEN(N835)-SEARCH("/",N835,1))</f>
        <v>translations</v>
      </c>
      <c r="S835" s="8">
        <f t="shared" ref="S835:S898" si="81">(((J835/60)/60)/24+DATE(1970,1,1))</f>
        <v>40588.25</v>
      </c>
      <c r="T835" s="8">
        <f t="shared" ref="T835:T898" si="82">(((K835/60)/60)/24+DATE(1970,1,1))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8"/>
        <v>153.8082191780822</v>
      </c>
      <c r="P836">
        <f t="shared" ref="P836:P899" si="83">E836/G836</f>
        <v>94.352941176470594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8"/>
        <v>89.738979118329468</v>
      </c>
      <c r="P837">
        <f t="shared" si="83"/>
        <v>44.001706484641637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8"/>
        <v>75.135802469135797</v>
      </c>
      <c r="P838">
        <f t="shared" si="83"/>
        <v>64.744680851063833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78"/>
        <v>852.88135593220341</v>
      </c>
      <c r="P839">
        <f t="shared" si="83"/>
        <v>84.00667779632721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78"/>
        <v>138.90625</v>
      </c>
      <c r="P840">
        <f t="shared" si="83"/>
        <v>34.061302681992338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78"/>
        <v>190.18181818181819</v>
      </c>
      <c r="P841">
        <f t="shared" si="83"/>
        <v>93.273885350318466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78"/>
        <v>100.24333619948409</v>
      </c>
      <c r="P842">
        <f t="shared" si="83"/>
        <v>32.998301726577978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78"/>
        <v>142.75824175824175</v>
      </c>
      <c r="P843">
        <f t="shared" si="83"/>
        <v>83.812903225806451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78"/>
        <v>563.13333333333333</v>
      </c>
      <c r="P844">
        <f t="shared" si="83"/>
        <v>63.992424242424242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78"/>
        <v>30.715909090909086</v>
      </c>
      <c r="P845">
        <f t="shared" si="83"/>
        <v>81.909090909090907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78"/>
        <v>99.39772727272728</v>
      </c>
      <c r="P846">
        <f t="shared" si="83"/>
        <v>93.053191489361708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78"/>
        <v>197.54935622317598</v>
      </c>
      <c r="P847">
        <f t="shared" si="83"/>
        <v>101.98449039881831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78"/>
        <v>508.5</v>
      </c>
      <c r="P848">
        <f t="shared" si="83"/>
        <v>105.9375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78"/>
        <v>237.74468085106383</v>
      </c>
      <c r="P849">
        <f t="shared" si="83"/>
        <v>101.58181818181818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78"/>
        <v>338.46875</v>
      </c>
      <c r="P850">
        <f t="shared" si="83"/>
        <v>62.970930232558139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78"/>
        <v>133.08955223880596</v>
      </c>
      <c r="P851">
        <f t="shared" si="83"/>
        <v>29.045602605863191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78"/>
        <v>1</v>
      </c>
      <c r="P852">
        <f t="shared" si="83"/>
        <v>1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78"/>
        <v>207.79999999999998</v>
      </c>
      <c r="P853">
        <f t="shared" si="83"/>
        <v>77.924999999999997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78"/>
        <v>51.122448979591837</v>
      </c>
      <c r="P854">
        <f t="shared" si="83"/>
        <v>80.806451612903231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78"/>
        <v>652.05847953216369</v>
      </c>
      <c r="P855">
        <f t="shared" si="83"/>
        <v>76.006816632583508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78"/>
        <v>113.63099415204678</v>
      </c>
      <c r="P856">
        <f t="shared" si="83"/>
        <v>72.993613824192337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78"/>
        <v>102.37606837606839</v>
      </c>
      <c r="P857">
        <f t="shared" si="83"/>
        <v>53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78"/>
        <v>356.58333333333331</v>
      </c>
      <c r="P858">
        <f t="shared" si="83"/>
        <v>54.164556962025316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78"/>
        <v>139.86792452830187</v>
      </c>
      <c r="P859">
        <f t="shared" si="83"/>
        <v>32.946666666666665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78"/>
        <v>69.45</v>
      </c>
      <c r="P860">
        <f t="shared" si="83"/>
        <v>79.371428571428567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78"/>
        <v>35.534246575342465</v>
      </c>
      <c r="P861">
        <f t="shared" si="83"/>
        <v>41.174603174603178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78"/>
        <v>251.65</v>
      </c>
      <c r="P862">
        <f t="shared" si="83"/>
        <v>77.430769230769229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78"/>
        <v>105.87500000000001</v>
      </c>
      <c r="P863">
        <f t="shared" si="83"/>
        <v>57.159509202453989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78"/>
        <v>187.42857142857144</v>
      </c>
      <c r="P864">
        <f t="shared" si="83"/>
        <v>77.17647058823529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78"/>
        <v>386.78571428571428</v>
      </c>
      <c r="P865">
        <f t="shared" si="83"/>
        <v>24.953917050691246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78"/>
        <v>347.07142857142856</v>
      </c>
      <c r="P866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78"/>
        <v>185.82098765432099</v>
      </c>
      <c r="P867">
        <f t="shared" si="83"/>
        <v>46.000916870415651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78"/>
        <v>43.241247264770237</v>
      </c>
      <c r="P868">
        <f t="shared" si="83"/>
        <v>88.023385300668153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78"/>
        <v>162.4375</v>
      </c>
      <c r="P869">
        <f t="shared" si="83"/>
        <v>25.99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78"/>
        <v>184.84285714285716</v>
      </c>
      <c r="P870">
        <f t="shared" si="83"/>
        <v>102.69047619047619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78"/>
        <v>23.703520691785052</v>
      </c>
      <c r="P871">
        <f t="shared" si="83"/>
        <v>72.958174904942965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78"/>
        <v>89.870129870129873</v>
      </c>
      <c r="P872">
        <f t="shared" si="83"/>
        <v>57.190082644628099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78"/>
        <v>272.6041958041958</v>
      </c>
      <c r="P873">
        <f t="shared" si="83"/>
        <v>84.013793103448279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78"/>
        <v>170.04255319148936</v>
      </c>
      <c r="P874">
        <f t="shared" si="83"/>
        <v>98.666666666666671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78"/>
        <v>188.28503562945369</v>
      </c>
      <c r="P875">
        <f t="shared" si="83"/>
        <v>42.007419183889773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78"/>
        <v>346.93532338308455</v>
      </c>
      <c r="P876">
        <f t="shared" si="83"/>
        <v>32.002753556677376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78"/>
        <v>69.177215189873422</v>
      </c>
      <c r="P877">
        <f t="shared" si="83"/>
        <v>81.567164179104481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78"/>
        <v>25.433734939759034</v>
      </c>
      <c r="P878">
        <f t="shared" si="83"/>
        <v>37.035087719298247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78"/>
        <v>77.400977995110026</v>
      </c>
      <c r="P879">
        <f t="shared" si="83"/>
        <v>103.033360455655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78"/>
        <v>37.481481481481481</v>
      </c>
      <c r="P880">
        <f t="shared" si="83"/>
        <v>84.333333333333329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78"/>
        <v>543.79999999999995</v>
      </c>
      <c r="P881">
        <f t="shared" si="83"/>
        <v>102.60377358490567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78"/>
        <v>228.52189349112427</v>
      </c>
      <c r="P882">
        <f t="shared" si="83"/>
        <v>79.992129246064621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78"/>
        <v>38.948339483394832</v>
      </c>
      <c r="P883">
        <f t="shared" si="83"/>
        <v>70.055309734513273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78"/>
        <v>370</v>
      </c>
      <c r="P884">
        <f t="shared" si="83"/>
        <v>37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78"/>
        <v>237.91176470588232</v>
      </c>
      <c r="P885">
        <f t="shared" si="83"/>
        <v>41.911917098445599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78"/>
        <v>64.036299765807954</v>
      </c>
      <c r="P886">
        <f t="shared" si="83"/>
        <v>57.992576882290564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78"/>
        <v>118.27777777777777</v>
      </c>
      <c r="P887">
        <f t="shared" si="83"/>
        <v>40.942307692307693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78"/>
        <v>84.824037184594957</v>
      </c>
      <c r="P888">
        <f t="shared" si="83"/>
        <v>69.9972602739726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78"/>
        <v>29.346153846153843</v>
      </c>
      <c r="P889">
        <f t="shared" si="83"/>
        <v>73.838709677419359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78"/>
        <v>209.89655172413794</v>
      </c>
      <c r="P890">
        <f t="shared" si="83"/>
        <v>41.979310344827589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78"/>
        <v>169.78571428571431</v>
      </c>
      <c r="P891">
        <f t="shared" si="83"/>
        <v>77.93442622950819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78"/>
        <v>115.95907738095239</v>
      </c>
      <c r="P892">
        <f t="shared" si="83"/>
        <v>106.01972789115646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78"/>
        <v>258.59999999999997</v>
      </c>
      <c r="P893">
        <f t="shared" si="83"/>
        <v>47.018181818181816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78"/>
        <v>230.58333333333331</v>
      </c>
      <c r="P894">
        <f t="shared" si="83"/>
        <v>76.016483516483518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78"/>
        <v>128.21428571428572</v>
      </c>
      <c r="P895">
        <f t="shared" si="83"/>
        <v>54.120603015075375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78"/>
        <v>188.70588235294116</v>
      </c>
      <c r="P896">
        <f t="shared" si="83"/>
        <v>57.285714285714285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78"/>
        <v>6.9511889862327907</v>
      </c>
      <c r="P897">
        <f t="shared" si="83"/>
        <v>103.81308411214954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78"/>
        <v>774.43434343434342</v>
      </c>
      <c r="P898">
        <f t="shared" si="83"/>
        <v>105.02602739726028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4">(E899/D899)*100</f>
        <v>27.693181818181817</v>
      </c>
      <c r="P899">
        <f t="shared" si="83"/>
        <v>90.259259259259252</v>
      </c>
      <c r="Q899" t="str">
        <f t="shared" ref="Q899:Q962" si="85">LEFT(N899,SEARCH("/",N899,1)-1)</f>
        <v>theater</v>
      </c>
      <c r="R899" t="str">
        <f t="shared" ref="R899:R962" si="86">RIGHT(N899,LEN(N899)-SEARCH("/",N899,1))</f>
        <v>plays</v>
      </c>
      <c r="S899" s="8">
        <f t="shared" ref="S899:S962" si="87">(((J899/60)/60)/24+DATE(1970,1,1))</f>
        <v>43583.208333333328</v>
      </c>
      <c r="T899" s="8">
        <f t="shared" ref="T899:T962" si="88">(((K899/60)/60)/24+DATE(1970,1,1))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4"/>
        <v>52.479620323841424</v>
      </c>
      <c r="P900">
        <f t="shared" ref="P900:P963" si="89">E900/G900</f>
        <v>76.978705978705975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4"/>
        <v>407.09677419354841</v>
      </c>
      <c r="P901">
        <f t="shared" si="89"/>
        <v>102.60162601626017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4"/>
        <v>2</v>
      </c>
      <c r="P902">
        <f t="shared" si="89"/>
        <v>2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4"/>
        <v>156.17857142857144</v>
      </c>
      <c r="P903">
        <f t="shared" si="89"/>
        <v>55.0062893081761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4"/>
        <v>252.42857142857144</v>
      </c>
      <c r="P904">
        <f t="shared" si="89"/>
        <v>32.127272727272725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4"/>
        <v>1.729268292682927</v>
      </c>
      <c r="P905">
        <f t="shared" si="89"/>
        <v>50.642857142857146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4"/>
        <v>12.230769230769232</v>
      </c>
      <c r="P906">
        <f t="shared" si="89"/>
        <v>49.6875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4"/>
        <v>163.98734177215189</v>
      </c>
      <c r="P907">
        <f t="shared" si="89"/>
        <v>54.894067796610166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4"/>
        <v>162.98181818181817</v>
      </c>
      <c r="P908">
        <f t="shared" si="89"/>
        <v>46.931937172774866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4"/>
        <v>20.252747252747252</v>
      </c>
      <c r="P909">
        <f t="shared" si="89"/>
        <v>44.951219512195124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4"/>
        <v>319.24083769633506</v>
      </c>
      <c r="P910">
        <f t="shared" si="89"/>
        <v>30.99898322318251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4"/>
        <v>478.94444444444446</v>
      </c>
      <c r="P911">
        <f t="shared" si="89"/>
        <v>107.7625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4"/>
        <v>19.556634304207122</v>
      </c>
      <c r="P912">
        <f t="shared" si="89"/>
        <v>102.07770270270271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4"/>
        <v>198.94827586206895</v>
      </c>
      <c r="P913">
        <f t="shared" si="89"/>
        <v>24.976190476190474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4"/>
        <v>795</v>
      </c>
      <c r="P914">
        <f t="shared" si="89"/>
        <v>79.944134078212286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4"/>
        <v>50.621082621082621</v>
      </c>
      <c r="P915">
        <f t="shared" si="89"/>
        <v>67.946462715105156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4"/>
        <v>57.4375</v>
      </c>
      <c r="P916">
        <f t="shared" si="89"/>
        <v>26.070921985815602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4"/>
        <v>155.62827640984909</v>
      </c>
      <c r="P917">
        <f t="shared" si="89"/>
        <v>105.0032154340836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4"/>
        <v>36.297297297297298</v>
      </c>
      <c r="P918">
        <f t="shared" si="89"/>
        <v>25.826923076923077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4"/>
        <v>58.25</v>
      </c>
      <c r="P919">
        <f t="shared" si="89"/>
        <v>77.666666666666671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4"/>
        <v>237.39473684210526</v>
      </c>
      <c r="P920">
        <f t="shared" si="89"/>
        <v>57.82692307692308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4"/>
        <v>58.75</v>
      </c>
      <c r="P921">
        <f t="shared" si="89"/>
        <v>92.955555555555549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4"/>
        <v>182.56603773584905</v>
      </c>
      <c r="P922">
        <f t="shared" si="89"/>
        <v>37.945098039215686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4"/>
        <v>0.75436408977556113</v>
      </c>
      <c r="P923">
        <f t="shared" si="89"/>
        <v>31.842105263157894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4"/>
        <v>175.95330739299609</v>
      </c>
      <c r="P924">
        <f t="shared" si="89"/>
        <v>40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4"/>
        <v>237.88235294117646</v>
      </c>
      <c r="P925">
        <f t="shared" si="89"/>
        <v>101.1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4"/>
        <v>488.05076142131981</v>
      </c>
      <c r="P926">
        <f t="shared" si="89"/>
        <v>84.006989951944078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4"/>
        <v>224.06666666666669</v>
      </c>
      <c r="P927">
        <f t="shared" si="89"/>
        <v>103.41538461538461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4"/>
        <v>18.126436781609197</v>
      </c>
      <c r="P928">
        <f t="shared" si="89"/>
        <v>105.13333333333334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4"/>
        <v>45.847222222222221</v>
      </c>
      <c r="P929">
        <f t="shared" si="89"/>
        <v>89.21621621621621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4"/>
        <v>117.31541218637993</v>
      </c>
      <c r="P930">
        <f t="shared" si="89"/>
        <v>51.995234312946785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4"/>
        <v>217.30909090909088</v>
      </c>
      <c r="P931">
        <f t="shared" si="89"/>
        <v>64.956521739130437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4"/>
        <v>112.28571428571428</v>
      </c>
      <c r="P932">
        <f t="shared" si="89"/>
        <v>46.235294117647058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4"/>
        <v>72.51898734177216</v>
      </c>
      <c r="P933">
        <f t="shared" si="89"/>
        <v>51.151785714285715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4"/>
        <v>212.30434782608697</v>
      </c>
      <c r="P934">
        <f t="shared" si="89"/>
        <v>33.909722222222221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4"/>
        <v>239.74657534246577</v>
      </c>
      <c r="P935">
        <f t="shared" si="89"/>
        <v>92.016298633017882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4"/>
        <v>181.93548387096774</v>
      </c>
      <c r="P936">
        <f t="shared" si="89"/>
        <v>107.42857142857143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4"/>
        <v>164.13114754098362</v>
      </c>
      <c r="P937">
        <f t="shared" si="89"/>
        <v>75.848484848484844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4"/>
        <v>1.6375968992248062</v>
      </c>
      <c r="P938">
        <f t="shared" si="89"/>
        <v>80.476190476190482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4"/>
        <v>49.64385964912281</v>
      </c>
      <c r="P939">
        <f t="shared" si="89"/>
        <v>86.978483606557376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4"/>
        <v>109.70652173913042</v>
      </c>
      <c r="P940">
        <f t="shared" si="89"/>
        <v>105.13541666666667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4"/>
        <v>49.217948717948715</v>
      </c>
      <c r="P941">
        <f t="shared" si="89"/>
        <v>57.298507462686565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4"/>
        <v>62.232323232323225</v>
      </c>
      <c r="P942">
        <f t="shared" si="89"/>
        <v>93.348484848484844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4"/>
        <v>13.05813953488372</v>
      </c>
      <c r="P943">
        <f t="shared" si="89"/>
        <v>71.987179487179489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4"/>
        <v>64.635416666666671</v>
      </c>
      <c r="P944">
        <f t="shared" si="89"/>
        <v>92.611940298507463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4"/>
        <v>159.58666666666667</v>
      </c>
      <c r="P945">
        <f t="shared" si="89"/>
        <v>104.99122807017544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4"/>
        <v>81.42</v>
      </c>
      <c r="P946">
        <f t="shared" si="89"/>
        <v>30.958174904942965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4"/>
        <v>32.444767441860463</v>
      </c>
      <c r="P947">
        <f t="shared" si="89"/>
        <v>33.001182732111175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4"/>
        <v>9.9141184124918666</v>
      </c>
      <c r="P948">
        <f t="shared" si="89"/>
        <v>84.187845303867405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4"/>
        <v>26.694444444444443</v>
      </c>
      <c r="P949">
        <f t="shared" si="89"/>
        <v>73.92307692307692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4"/>
        <v>62.957446808510639</v>
      </c>
      <c r="P950">
        <f t="shared" si="89"/>
        <v>36.987499999999997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4"/>
        <v>161.35593220338984</v>
      </c>
      <c r="P951">
        <f t="shared" si="89"/>
        <v>46.896551724137929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4"/>
        <v>5</v>
      </c>
      <c r="P952">
        <f t="shared" si="89"/>
        <v>5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4"/>
        <v>1096.9379310344827</v>
      </c>
      <c r="P953">
        <f t="shared" si="89"/>
        <v>102.02437459910199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4"/>
        <v>70.094158075601371</v>
      </c>
      <c r="P954">
        <f t="shared" si="89"/>
        <v>45.007502206531335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4"/>
        <v>60</v>
      </c>
      <c r="P955">
        <f t="shared" si="89"/>
        <v>94.285714285714292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4"/>
        <v>367.0985915492958</v>
      </c>
      <c r="P956">
        <f t="shared" si="89"/>
        <v>101.02325581395348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4"/>
        <v>1109</v>
      </c>
      <c r="P957">
        <f t="shared" si="89"/>
        <v>97.037499999999994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4"/>
        <v>19.028784648187631</v>
      </c>
      <c r="P958">
        <f t="shared" si="89"/>
        <v>43.00963855421687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4"/>
        <v>126.87755102040816</v>
      </c>
      <c r="P959">
        <f t="shared" si="89"/>
        <v>94.916030534351151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4"/>
        <v>734.63636363636363</v>
      </c>
      <c r="P960">
        <f t="shared" si="89"/>
        <v>72.151785714285708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4"/>
        <v>4.5731034482758623</v>
      </c>
      <c r="P961">
        <f t="shared" si="89"/>
        <v>51.007692307692309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4"/>
        <v>85.054545454545448</v>
      </c>
      <c r="P962">
        <f t="shared" si="89"/>
        <v>85.054545454545448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0">(E963/D963)*100</f>
        <v>119.29824561403508</v>
      </c>
      <c r="P963">
        <f t="shared" si="89"/>
        <v>43.87096774193548</v>
      </c>
      <c r="Q963" t="str">
        <f t="shared" ref="Q963:Q1001" si="91">LEFT(N963,SEARCH("/",N963,1)-1)</f>
        <v>publishing</v>
      </c>
      <c r="R963" t="str">
        <f t="shared" ref="R963:R1001" si="92">RIGHT(N963,LEN(N963)-SEARCH("/",N963,1))</f>
        <v>translations</v>
      </c>
      <c r="S963" s="8">
        <f t="shared" ref="S963:S1001" si="93">(((J963/60)/60)/24+DATE(1970,1,1))</f>
        <v>40591.25</v>
      </c>
      <c r="T963" s="8">
        <f t="shared" ref="T963:T1001" si="94">(((K963/60)/60)/24+DATE(1970,1,1))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0"/>
        <v>296.02777777777777</v>
      </c>
      <c r="P964">
        <f t="shared" ref="P964:P1001" si="95">E964/G964</f>
        <v>40.063909774436091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0"/>
        <v>84.694915254237287</v>
      </c>
      <c r="P965">
        <f t="shared" si="95"/>
        <v>43.833333333333336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0"/>
        <v>355.7837837837838</v>
      </c>
      <c r="P966">
        <f t="shared" si="95"/>
        <v>84.92903225806451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0"/>
        <v>386.40909090909093</v>
      </c>
      <c r="P967">
        <f t="shared" si="95"/>
        <v>41.067632850241544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0"/>
        <v>792.23529411764707</v>
      </c>
      <c r="P968">
        <f t="shared" si="95"/>
        <v>54.971428571428568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0"/>
        <v>137.03393665158373</v>
      </c>
      <c r="P969">
        <f t="shared" si="95"/>
        <v>77.010807374443743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0"/>
        <v>338.20833333333337</v>
      </c>
      <c r="P970">
        <f t="shared" si="95"/>
        <v>71.201754385964918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0"/>
        <v>108.22784810126582</v>
      </c>
      <c r="P971">
        <f t="shared" si="95"/>
        <v>91.935483870967744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0"/>
        <v>60.757639620653315</v>
      </c>
      <c r="P972">
        <f t="shared" si="95"/>
        <v>97.069023569023571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0"/>
        <v>27.725490196078432</v>
      </c>
      <c r="P973">
        <f t="shared" si="95"/>
        <v>58.916666666666664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0"/>
        <v>228.3934426229508</v>
      </c>
      <c r="P974">
        <f t="shared" si="95"/>
        <v>58.015466983938133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0"/>
        <v>21.615194054500414</v>
      </c>
      <c r="P975">
        <f t="shared" si="95"/>
        <v>103.87301587301587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0"/>
        <v>373.875</v>
      </c>
      <c r="P976">
        <f t="shared" si="95"/>
        <v>93.46875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0"/>
        <v>154.92592592592592</v>
      </c>
      <c r="P977">
        <f t="shared" si="95"/>
        <v>61.970370370370368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0"/>
        <v>322.14999999999998</v>
      </c>
      <c r="P978">
        <f t="shared" si="95"/>
        <v>92.042857142857144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0"/>
        <v>73.957142857142856</v>
      </c>
      <c r="P979">
        <f t="shared" si="95"/>
        <v>77.268656716417908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0"/>
        <v>864.1</v>
      </c>
      <c r="P980">
        <f t="shared" si="95"/>
        <v>93.923913043478265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0"/>
        <v>143.26245847176079</v>
      </c>
      <c r="P981">
        <f t="shared" si="95"/>
        <v>84.969458128078813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0"/>
        <v>40.281762295081968</v>
      </c>
      <c r="P982">
        <f t="shared" si="95"/>
        <v>105.97035040431267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0"/>
        <v>178.22388059701493</v>
      </c>
      <c r="P983">
        <f t="shared" si="95"/>
        <v>36.969040247678016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0"/>
        <v>84.930555555555557</v>
      </c>
      <c r="P984">
        <f t="shared" si="95"/>
        <v>81.533333333333331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0"/>
        <v>145.93648334624322</v>
      </c>
      <c r="P985">
        <f t="shared" si="95"/>
        <v>80.999140154772135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0"/>
        <v>152.46153846153848</v>
      </c>
      <c r="P986">
        <f t="shared" si="95"/>
        <v>26.010498687664043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0"/>
        <v>67.129542790152414</v>
      </c>
      <c r="P987">
        <f t="shared" si="95"/>
        <v>25.998410896708286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0"/>
        <v>40.307692307692307</v>
      </c>
      <c r="P988">
        <f t="shared" si="95"/>
        <v>34.173913043478258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0"/>
        <v>216.79032258064518</v>
      </c>
      <c r="P989">
        <f t="shared" si="95"/>
        <v>28.002083333333335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0"/>
        <v>52.117021276595743</v>
      </c>
      <c r="P990">
        <f t="shared" si="95"/>
        <v>76.546875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0"/>
        <v>499.58333333333337</v>
      </c>
      <c r="P991">
        <f t="shared" si="95"/>
        <v>53.053097345132741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0"/>
        <v>87.679487179487182</v>
      </c>
      <c r="P992">
        <f t="shared" si="95"/>
        <v>106.859375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0"/>
        <v>113.17346938775511</v>
      </c>
      <c r="P993">
        <f t="shared" si="95"/>
        <v>46.020746887966808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0"/>
        <v>426.54838709677421</v>
      </c>
      <c r="P994">
        <f t="shared" si="95"/>
        <v>100.17424242424242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0"/>
        <v>77.632653061224488</v>
      </c>
      <c r="P99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0"/>
        <v>52.496810772501767</v>
      </c>
      <c r="P996">
        <f t="shared" si="95"/>
        <v>87.972684085510693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0"/>
        <v>157.46762589928059</v>
      </c>
      <c r="P997">
        <f t="shared" si="95"/>
        <v>74.995594713656388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0"/>
        <v>72.939393939393938</v>
      </c>
      <c r="P998">
        <f t="shared" si="95"/>
        <v>42.982142857142854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0"/>
        <v>60.565789473684205</v>
      </c>
      <c r="P999">
        <f t="shared" si="95"/>
        <v>33.115107913669064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0"/>
        <v>56.791291291291287</v>
      </c>
      <c r="P1000">
        <f t="shared" si="95"/>
        <v>101.13101604278074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0"/>
        <v>56.542754275427541</v>
      </c>
      <c r="P1001">
        <f t="shared" si="95"/>
        <v>55.98841354723708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F1:F1048576">
    <cfRule type="containsText" dxfId="3" priority="6" operator="containsText" text="failed">
      <formula>NOT(ISERROR(SEARCH("failed",F1)))</formula>
    </cfRule>
    <cfRule type="containsText" dxfId="2" priority="5" operator="containsText" text="successful">
      <formula>NOT(ISERROR(SEARCH("successful",F1)))</formula>
    </cfRule>
    <cfRule type="containsText" dxfId="1" priority="3" operator="containsText" text="live">
      <formula>NOT(ISERROR(SEARCH("live",F1)))</formula>
    </cfRule>
    <cfRule type="containsText" dxfId="0" priority="2" operator="containsText" text="canceled">
      <formula>NOT(ISERROR(SEARCH("canceled",F1)))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D82C-6931-4C7F-9C0C-FE53D92F287A}">
  <sheetPr codeName="Sheet2"/>
  <dimension ref="A1:E18"/>
  <sheetViews>
    <sheetView workbookViewId="0">
      <selection activeCell="B2" sqref="B2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 vm="1">
        <v>2073</v>
      </c>
    </row>
    <row r="2" spans="1:5" x14ac:dyDescent="0.25">
      <c r="A2" s="5" t="s">
        <v>2086</v>
      </c>
      <c r="B2" t="s" vm="2">
        <v>2073</v>
      </c>
    </row>
    <row r="4" spans="1:5" x14ac:dyDescent="0.25">
      <c r="A4" s="5" t="s">
        <v>2069</v>
      </c>
      <c r="B4" s="5" t="s">
        <v>2068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02C2-FA06-4D7D-8C6A-8B9CE072A223}">
  <sheetPr codeName="Sheet3"/>
  <dimension ref="A1:F14"/>
  <sheetViews>
    <sheetView workbookViewId="0">
      <selection activeCell="E4" sqref="E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21</v>
      </c>
    </row>
    <row r="3" spans="1:6" x14ac:dyDescent="0.25">
      <c r="A3" s="5" t="s">
        <v>2069</v>
      </c>
      <c r="B3" s="5" t="s">
        <v>2068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2041</v>
      </c>
      <c r="B5" s="7">
        <v>10</v>
      </c>
      <c r="C5" s="7">
        <v>41</v>
      </c>
      <c r="D5" s="7">
        <v>3</v>
      </c>
      <c r="E5" s="7">
        <v>76</v>
      </c>
      <c r="F5" s="7">
        <v>130</v>
      </c>
    </row>
    <row r="6" spans="1:6" x14ac:dyDescent="0.25">
      <c r="A6" s="6" t="s">
        <v>2033</v>
      </c>
      <c r="B6" s="7">
        <v>3</v>
      </c>
      <c r="C6" s="7">
        <v>15</v>
      </c>
      <c r="D6" s="7"/>
      <c r="E6" s="7">
        <v>17</v>
      </c>
      <c r="F6" s="7">
        <v>35</v>
      </c>
    </row>
    <row r="7" spans="1:6" x14ac:dyDescent="0.25">
      <c r="A7" s="6" t="s">
        <v>2050</v>
      </c>
      <c r="B7" s="7">
        <v>1</v>
      </c>
      <c r="C7" s="7">
        <v>20</v>
      </c>
      <c r="D7" s="7">
        <v>2</v>
      </c>
      <c r="E7" s="7">
        <v>14</v>
      </c>
      <c r="F7" s="7">
        <v>37</v>
      </c>
    </row>
    <row r="8" spans="1:6" x14ac:dyDescent="0.25">
      <c r="A8" s="6" t="s">
        <v>2064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2035</v>
      </c>
      <c r="B9" s="7">
        <v>6</v>
      </c>
      <c r="C9" s="7">
        <v>44</v>
      </c>
      <c r="D9" s="7"/>
      <c r="E9" s="7">
        <v>79</v>
      </c>
      <c r="F9" s="7">
        <v>129</v>
      </c>
    </row>
    <row r="10" spans="1:6" x14ac:dyDescent="0.25">
      <c r="A10" s="6" t="s">
        <v>2054</v>
      </c>
      <c r="B10" s="7">
        <v>3</v>
      </c>
      <c r="C10" s="7">
        <v>6</v>
      </c>
      <c r="D10" s="7">
        <v>1</v>
      </c>
      <c r="E10" s="7">
        <v>24</v>
      </c>
      <c r="F10" s="7">
        <v>34</v>
      </c>
    </row>
    <row r="11" spans="1:6" x14ac:dyDescent="0.25">
      <c r="A11" s="6" t="s">
        <v>2047</v>
      </c>
      <c r="B11" s="7">
        <v>2</v>
      </c>
      <c r="C11" s="7">
        <v>18</v>
      </c>
      <c r="D11" s="7">
        <v>1</v>
      </c>
      <c r="E11" s="7">
        <v>28</v>
      </c>
      <c r="F11" s="7">
        <v>49</v>
      </c>
    </row>
    <row r="12" spans="1:6" x14ac:dyDescent="0.25">
      <c r="A12" s="6" t="s">
        <v>2037</v>
      </c>
      <c r="B12" s="7">
        <v>2</v>
      </c>
      <c r="C12" s="7">
        <v>24</v>
      </c>
      <c r="D12" s="7">
        <v>1</v>
      </c>
      <c r="E12" s="7">
        <v>45</v>
      </c>
      <c r="F12" s="7">
        <v>72</v>
      </c>
    </row>
    <row r="13" spans="1:6" x14ac:dyDescent="0.25">
      <c r="A13" s="6" t="s">
        <v>2039</v>
      </c>
      <c r="B13" s="7">
        <v>17</v>
      </c>
      <c r="C13" s="7">
        <v>106</v>
      </c>
      <c r="D13" s="7">
        <v>1</v>
      </c>
      <c r="E13" s="7">
        <v>149</v>
      </c>
      <c r="F13" s="7">
        <v>273</v>
      </c>
    </row>
    <row r="14" spans="1:6" x14ac:dyDescent="0.25">
      <c r="A14" s="6" t="s">
        <v>2067</v>
      </c>
      <c r="B14" s="7">
        <v>44</v>
      </c>
      <c r="C14" s="7">
        <v>274</v>
      </c>
      <c r="D14" s="7">
        <v>9</v>
      </c>
      <c r="E14" s="7">
        <v>436</v>
      </c>
      <c r="F14" s="7">
        <v>763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05F5-DD33-4843-B168-B3614EB4EA26}">
  <sheetPr codeName="Sheet4"/>
  <dimension ref="A1:F30"/>
  <sheetViews>
    <sheetView topLeftCell="A5" workbookViewId="0">
      <selection activeCell="L14" sqref="L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2070</v>
      </c>
    </row>
    <row r="2" spans="1:6" x14ac:dyDescent="0.25">
      <c r="A2" s="5" t="s">
        <v>2031</v>
      </c>
      <c r="B2" t="s">
        <v>2070</v>
      </c>
    </row>
    <row r="4" spans="1:6" x14ac:dyDescent="0.25">
      <c r="A4" s="5" t="s">
        <v>2069</v>
      </c>
      <c r="B4" s="5" t="s">
        <v>2068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2065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2042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2044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2034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2045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2058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2057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2061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2048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2055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2040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2056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2036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2063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2060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2059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2046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2038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2062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p P x V M i x g l q k A A A A 9 g A A A B I A H A B D b 2 5 m a W c v U G F j a 2 F n Z S 5 4 b W w g o h g A K K A U A A A A A A A A A A A A A A A A A A A A A A A A A A A A h Y 9 B D o I w F E S v Q r q n L W A M I Z + y c C u J C d G 4 b b B C I 3 w M L Z a 7 u f B I X k G M o u 5 c z p u 3 m L l f b 5 C N b e N d V G 9 0 h y k J K C e e w r I 7 a K x S M t i j H 5 N M w E a W J 1 k p b 5 L R J K M 5 p K S 2 9 p w w 5 p y j L q J d X 7 G Q 8 4 D t 8 3 V R 1 q q V 5 C P r / 7 K v 0 V i J p S I C d q 8 x I q Q B X 9 J F H F E O b I a Q a / w K 4 b T 3 2 f 5 A W A 2 N H X o l F P r b A t g c g b 0 / i A d Q S w M E F A A C A A g A m p P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T 8 V Q o i k e 4 D g A A A B E A A A A T A B w A R m 9 y b X V s Y X M v U 2 V j d G l v b j E u b S C i G A A o o B Q A A A A A A A A A A A A A A A A A A A A A A A A A A A A r T k 0 u y c z P U w i G 0 I b W A F B L A Q I t A B Q A A g A I A J q T 8 V T I s Y J a p A A A A P Y A A A A S A A A A A A A A A A A A A A A A A A A A A A B D b 2 5 m a W c v U G F j a 2 F n Z S 5 4 b W x Q S w E C L Q A U A A I A C A C a k / F U D 8 r p q 6 Q A A A D p A A A A E w A A A A A A A A A A A A A A A A D w A A A A W 0 N v b n R l b n R f V H l w Z X N d L n h t b F B L A Q I t A B Q A A g A I A J q T 8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y P j Z 2 + Y V Q Q 6 p V g w + s s 3 6 p A A A A A A I A A A A A A B B m A A A A A Q A A I A A A A L Z y Q L X 2 O m 0 C m S q 4 6 M + L a j f F x J 6 8 C w A d x G K + V h y m g 2 w a A A A A A A 6 A A A A A A g A A I A A A A N 1 d N 7 X f 9 e k b W t + u 9 T w c F A y h 2 G u F I P v L I E + T P Z Q S 2 T K a U A A A A I z q / T m E Q j x q M Z + D r u w 8 F 4 f g 5 3 u J 6 / z d 6 5 4 b w H K V i 5 G K D k Y p Q F r o l n X b F 3 0 H e E 8 D S 6 I C 7 N f A v 8 y 2 Z r E + i w Z J f q 8 A j q o 4 b f + + o V t Q O y y F r e h o Q A A A A O Y q v v i 5 S 6 w v c k C m a R h a l 5 0 w / i j Y L s 6 h 0 l K k N K D r K F p 5 A D u z W l H H d 4 E D 9 4 q D L t Y A 6 s A h j k y j 1 Q + 2 y H C I O 4 d w N x 4 = < / D a t a M a s h u p > 
</file>

<file path=customXml/itemProps1.xml><?xml version="1.0" encoding="utf-8"?>
<ds:datastoreItem xmlns:ds="http://schemas.openxmlformats.org/officeDocument/2006/customXml" ds:itemID="{0B85EDB3-5173-4A01-B54A-A009FE2C3F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Sheet6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zache</cp:lastModifiedBy>
  <dcterms:created xsi:type="dcterms:W3CDTF">2021-09-29T18:52:28Z</dcterms:created>
  <dcterms:modified xsi:type="dcterms:W3CDTF">2022-07-21T01:12:18Z</dcterms:modified>
</cp:coreProperties>
</file>